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ara\Desktop\MASTERARBEITDATEN\Daten zur Abgabe\FINAL\"/>
    </mc:Choice>
  </mc:AlternateContent>
  <xr:revisionPtr revIDLastSave="0" documentId="13_ncr:1_{6FEFD5BD-E7D7-47BF-BD48-D1F4A22C9985}" xr6:coauthVersionLast="41" xr6:coauthVersionMax="41" xr10:uidLastSave="{00000000-0000-0000-0000-000000000000}"/>
  <bookViews>
    <workbookView xWindow="-110" yWindow="-110" windowWidth="19420" windowHeight="10420" xr2:uid="{5ECC503D-CB07-49EB-BF00-877D7C6B9899}"/>
  </bookViews>
  <sheets>
    <sheet name="PORTFOLIO RAW" sheetId="8" r:id="rId1"/>
    <sheet name="MB" sheetId="21" r:id="rId2"/>
    <sheet name="MCAP" sheetId="23" r:id="rId3"/>
    <sheet name="NI" sheetId="24" r:id="rId4"/>
    <sheet name="EBITDA" sheetId="25" r:id="rId5"/>
    <sheet name="EQIT" sheetId="26" r:id="rId6"/>
    <sheet name="DEBT" sheetId="27" r:id="rId7"/>
    <sheet name="REV" sheetId="28" r:id="rId8"/>
    <sheet name="RoA" sheetId="29" r:id="rId9"/>
    <sheet name="RoE" sheetId="30" r:id="rId10"/>
    <sheet name="ASSET" sheetId="41" r:id="rId11"/>
    <sheet name="E-PILLAR" sheetId="2" r:id="rId12"/>
    <sheet name="S-PILLAR" sheetId="4" r:id="rId13"/>
    <sheet name="G-PILLAR" sheetId="3" r:id="rId14"/>
    <sheet name="CONTROVERSY" sheetId="5" r:id="rId15"/>
    <sheet name="ESGC PORTFOLIO" sheetId="6" r:id="rId16"/>
    <sheet name="Input Portfolio per Industry" sheetId="38" r:id="rId17"/>
    <sheet name="2007" sheetId="9" r:id="rId18"/>
    <sheet name="2008" sheetId="10" r:id="rId19"/>
    <sheet name="2009" sheetId="11" r:id="rId20"/>
    <sheet name="2010" sheetId="12" r:id="rId21"/>
    <sheet name="2011" sheetId="13" r:id="rId22"/>
    <sheet name="2012" sheetId="14" r:id="rId23"/>
    <sheet name="2013" sheetId="15" r:id="rId24"/>
    <sheet name="2014" sheetId="16" r:id="rId25"/>
    <sheet name="2015" sheetId="17" r:id="rId26"/>
    <sheet name="2016" sheetId="18" r:id="rId27"/>
    <sheet name="2017" sheetId="19" r:id="rId28"/>
    <sheet name="Tabelle2" sheetId="39" state="hidden" r:id="rId29"/>
    <sheet name="SUMMARY INDUSTRY ALL PORTFOLIOS" sheetId="34" r:id="rId30"/>
    <sheet name="SUMMARY PORTFOLIO PER INDUSTRY" sheetId="40" r:id="rId31"/>
    <sheet name="SUMMARY PORTFOLIO" sheetId="1" r:id="rId32"/>
    <sheet name="SUMMARY CORRELATION" sheetId="20" r:id="rId33"/>
  </sheets>
  <externalReferences>
    <externalReference r:id="rId34"/>
  </externalReferences>
  <definedNames>
    <definedName name="_xlnm._FilterDatabase" localSheetId="17" hidden="1">'2007'!$A$3:$D$3</definedName>
    <definedName name="_xlnm._FilterDatabase" localSheetId="26" hidden="1">'2016'!$A$3:$D$351</definedName>
    <definedName name="_xlnm._FilterDatabase" localSheetId="27" hidden="1">'2017'!$A$3:$D$3</definedName>
    <definedName name="_xlnm._FilterDatabase" localSheetId="10" hidden="1">ASSET!$A$2:$O$348</definedName>
    <definedName name="_xlnm._FilterDatabase" localSheetId="14" hidden="1">CONTROVERSY!$A$2:$SM$350</definedName>
    <definedName name="_xlnm._FilterDatabase" localSheetId="6" hidden="1">DEBT!$A$2:$O$350</definedName>
    <definedName name="_xlnm._FilterDatabase" localSheetId="4" hidden="1">EBITDA!$A$2:$O$350</definedName>
    <definedName name="_xlnm._FilterDatabase" localSheetId="11" hidden="1">'E-PILLAR'!$A$2:$T$350</definedName>
    <definedName name="_xlnm._FilterDatabase" localSheetId="5" hidden="1">EQIT!$A$2:$O$350</definedName>
    <definedName name="_xlnm._FilterDatabase" localSheetId="13" hidden="1">'G-PILLAR'!$A$2:$S$350</definedName>
    <definedName name="_xlnm._FilterDatabase" localSheetId="1" hidden="1">MB!$A$2:$O$348</definedName>
    <definedName name="_xlnm._FilterDatabase" localSheetId="2" hidden="1">MCAP!$A$2:$P$2</definedName>
    <definedName name="_xlnm._FilterDatabase" localSheetId="3" hidden="1">NI!$A$2:$O$350</definedName>
    <definedName name="_xlnm._FilterDatabase" localSheetId="0" hidden="1">'PORTFOLIO RAW'!$A$2:$B$350</definedName>
    <definedName name="_xlnm._FilterDatabase" localSheetId="7" hidden="1">REV!$A$2:$O$350</definedName>
    <definedName name="_xlnm._FilterDatabase" localSheetId="8" hidden="1">RoA!$A$2:$O$350</definedName>
    <definedName name="_xlnm._FilterDatabase" localSheetId="9" hidden="1">RoE!$A$2:$O$349</definedName>
    <definedName name="_xlnm._FilterDatabase" localSheetId="12" hidden="1">'S-PILLAR'!$A$2:$S$350</definedName>
    <definedName name="_xlnm._FilterDatabase" localSheetId="28" hidden="1">Tabelle2!$A$2:$AR$2</definedName>
    <definedName name="TRNR_1e4d0c23131f4984b47b31c8c16c8a8b_5_1" localSheetId="10" hidden="1">#REF!</definedName>
    <definedName name="TRNR_1e4d0c23131f4984b47b31c8c16c8a8b_5_1" localSheetId="0" hidden="1">#REF!</definedName>
    <definedName name="TRNR_1e4d0c23131f4984b47b31c8c16c8a8b_5_1" localSheetId="32" hidden="1">#REF!</definedName>
    <definedName name="TRNR_1e4d0c23131f4984b47b31c8c16c8a8b_5_1" hidden="1">#REF!</definedName>
    <definedName name="TRNR_2fb395920db046c28a024a2eb417deab_4_1" localSheetId="10" hidden="1">#REF!</definedName>
    <definedName name="TRNR_2fb395920db046c28a024a2eb417deab_4_1" localSheetId="0" hidden="1">#REF!</definedName>
    <definedName name="TRNR_2fb395920db046c28a024a2eb417deab_4_1" localSheetId="32" hidden="1">#REF!</definedName>
    <definedName name="TRNR_2fb395920db046c28a024a2eb417deab_4_1" hidden="1">#REF!</definedName>
    <definedName name="TRNR_4495e63c48764aab84b25e4ac61b83c7_0_0" localSheetId="10" hidden="1">#REF!</definedName>
    <definedName name="TRNR_4495e63c48764aab84b25e4ac61b83c7_0_0" localSheetId="0" hidden="1">#REF!</definedName>
    <definedName name="TRNR_4495e63c48764aab84b25e4ac61b83c7_0_0" localSheetId="32" hidden="1">#REF!</definedName>
    <definedName name="TRNR_4495e63c48764aab84b25e4ac61b83c7_0_0" hidden="1">#REF!</definedName>
    <definedName name="TRNR_4b8d5e5b831e46be92355e903d95f610_4_1" localSheetId="10" hidden="1">#REF!</definedName>
    <definedName name="TRNR_4b8d5e5b831e46be92355e903d95f610_4_1" localSheetId="0" hidden="1">#REF!</definedName>
    <definedName name="TRNR_4b8d5e5b831e46be92355e903d95f610_4_1" localSheetId="32" hidden="1">#REF!</definedName>
    <definedName name="TRNR_4b8d5e5b831e46be92355e903d95f610_4_1" hidden="1">#REF!</definedName>
    <definedName name="TRNR_5e3c46dd24c84c4cb05de41a92502952_4_1" localSheetId="10" hidden="1">#REF!</definedName>
    <definedName name="TRNR_5e3c46dd24c84c4cb05de41a92502952_4_1" localSheetId="0" hidden="1">#REF!</definedName>
    <definedName name="TRNR_5e3c46dd24c84c4cb05de41a92502952_4_1" localSheetId="32" hidden="1">#REF!</definedName>
    <definedName name="TRNR_5e3c46dd24c84c4cb05de41a92502952_4_1" hidden="1">#REF!</definedName>
    <definedName name="TRNR_733a4810526047928f602b7370861793_15_505" localSheetId="10" hidden="1">#REF!</definedName>
    <definedName name="TRNR_733a4810526047928f602b7370861793_15_505" localSheetId="0" hidden="1">#REF!</definedName>
    <definedName name="TRNR_733a4810526047928f602b7370861793_15_505" localSheetId="32" hidden="1">#REF!</definedName>
    <definedName name="TRNR_733a4810526047928f602b7370861793_15_505" hidden="1">#REF!</definedName>
    <definedName name="TRNR_b84dabc543974027b40b9042771adc56_15_505" localSheetId="10" hidden="1">#REF!</definedName>
    <definedName name="TRNR_b84dabc543974027b40b9042771adc56_15_505" localSheetId="0" hidden="1">#REF!</definedName>
    <definedName name="TRNR_b84dabc543974027b40b9042771adc56_15_505" localSheetId="32" hidden="1">#REF!</definedName>
    <definedName name="TRNR_b84dabc543974027b40b9042771adc56_15_505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30" l="1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62" i="30"/>
  <c r="A63" i="30"/>
  <c r="A64" i="30"/>
  <c r="A65" i="30"/>
  <c r="A66" i="30"/>
  <c r="A67" i="30"/>
  <c r="A68" i="30"/>
  <c r="A69" i="30"/>
  <c r="A70" i="30"/>
  <c r="A71" i="30"/>
  <c r="A72" i="30"/>
  <c r="A73" i="30"/>
  <c r="A74" i="30"/>
  <c r="A75" i="30"/>
  <c r="A76" i="30"/>
  <c r="A77" i="30"/>
  <c r="A78" i="30"/>
  <c r="A79" i="30"/>
  <c r="A80" i="30"/>
  <c r="A81" i="30"/>
  <c r="A82" i="30"/>
  <c r="A83" i="30"/>
  <c r="A84" i="30"/>
  <c r="A85" i="30"/>
  <c r="A86" i="30"/>
  <c r="A87" i="30"/>
  <c r="A88" i="30"/>
  <c r="A89" i="30"/>
  <c r="A90" i="30"/>
  <c r="A91" i="30"/>
  <c r="A92" i="30"/>
  <c r="A93" i="30"/>
  <c r="A94" i="30"/>
  <c r="A95" i="30"/>
  <c r="A96" i="30"/>
  <c r="A97" i="30"/>
  <c r="A98" i="30"/>
  <c r="A99" i="30"/>
  <c r="A100" i="30"/>
  <c r="A101" i="30"/>
  <c r="A102" i="30"/>
  <c r="A103" i="30"/>
  <c r="A104" i="30"/>
  <c r="A105" i="30"/>
  <c r="A106" i="30"/>
  <c r="A107" i="30"/>
  <c r="A108" i="30"/>
  <c r="A109" i="30"/>
  <c r="A110" i="30"/>
  <c r="A111" i="30"/>
  <c r="A112" i="30"/>
  <c r="A113" i="30"/>
  <c r="A114" i="30"/>
  <c r="A115" i="30"/>
  <c r="A116" i="30"/>
  <c r="A117" i="30"/>
  <c r="A118" i="30"/>
  <c r="A119" i="30"/>
  <c r="A120" i="30"/>
  <c r="A121" i="30"/>
  <c r="A122" i="30"/>
  <c r="A123" i="30"/>
  <c r="A124" i="30"/>
  <c r="A125" i="30"/>
  <c r="A126" i="30"/>
  <c r="A127" i="30"/>
  <c r="A128" i="30"/>
  <c r="A129" i="30"/>
  <c r="A130" i="30"/>
  <c r="A131" i="30"/>
  <c r="A132" i="30"/>
  <c r="A133" i="30"/>
  <c r="A134" i="30"/>
  <c r="A135" i="30"/>
  <c r="A136" i="30"/>
  <c r="A137" i="30"/>
  <c r="A138" i="30"/>
  <c r="A139" i="30"/>
  <c r="A140" i="30"/>
  <c r="A141" i="30"/>
  <c r="A142" i="30"/>
  <c r="A143" i="30"/>
  <c r="A144" i="30"/>
  <c r="A145" i="30"/>
  <c r="A146" i="30"/>
  <c r="A147" i="30"/>
  <c r="A148" i="30"/>
  <c r="A149" i="30"/>
  <c r="A150" i="30"/>
  <c r="A151" i="30"/>
  <c r="A152" i="30"/>
  <c r="A153" i="30"/>
  <c r="A154" i="30"/>
  <c r="A155" i="30"/>
  <c r="A156" i="30"/>
  <c r="A157" i="30"/>
  <c r="A158" i="30"/>
  <c r="A159" i="30"/>
  <c r="A160" i="30"/>
  <c r="A161" i="30"/>
  <c r="A162" i="30"/>
  <c r="A163" i="30"/>
  <c r="A164" i="30"/>
  <c r="A165" i="30"/>
  <c r="A166" i="30"/>
  <c r="A167" i="30"/>
  <c r="A168" i="30"/>
  <c r="A169" i="30"/>
  <c r="A170" i="30"/>
  <c r="A171" i="30"/>
  <c r="A172" i="30"/>
  <c r="A173" i="30"/>
  <c r="A174" i="30"/>
  <c r="A175" i="30"/>
  <c r="A176" i="30"/>
  <c r="A177" i="30"/>
  <c r="A178" i="30"/>
  <c r="A179" i="30"/>
  <c r="A180" i="30"/>
  <c r="A181" i="30"/>
  <c r="A182" i="30"/>
  <c r="A183" i="30"/>
  <c r="A184" i="30"/>
  <c r="A185" i="30"/>
  <c r="A186" i="30"/>
  <c r="A187" i="30"/>
  <c r="A188" i="30"/>
  <c r="A189" i="30"/>
  <c r="A190" i="30"/>
  <c r="A191" i="30"/>
  <c r="A192" i="30"/>
  <c r="A193" i="30"/>
  <c r="A194" i="30"/>
  <c r="A195" i="30"/>
  <c r="A196" i="30"/>
  <c r="A197" i="30"/>
  <c r="A198" i="30"/>
  <c r="A199" i="30"/>
  <c r="A200" i="30"/>
  <c r="A201" i="30"/>
  <c r="A202" i="30"/>
  <c r="A203" i="30"/>
  <c r="A204" i="30"/>
  <c r="A205" i="30"/>
  <c r="A206" i="30"/>
  <c r="A207" i="30"/>
  <c r="A208" i="30"/>
  <c r="A209" i="30"/>
  <c r="A210" i="30"/>
  <c r="A211" i="30"/>
  <c r="A212" i="30"/>
  <c r="A213" i="30"/>
  <c r="A214" i="30"/>
  <c r="A215" i="30"/>
  <c r="A216" i="30"/>
  <c r="A217" i="30"/>
  <c r="A218" i="30"/>
  <c r="A219" i="30"/>
  <c r="A220" i="30"/>
  <c r="A221" i="30"/>
  <c r="A222" i="30"/>
  <c r="A223" i="30"/>
  <c r="A224" i="30"/>
  <c r="A225" i="30"/>
  <c r="A226" i="30"/>
  <c r="A227" i="30"/>
  <c r="A228" i="30"/>
  <c r="A229" i="30"/>
  <c r="A230" i="30"/>
  <c r="A231" i="30"/>
  <c r="A232" i="30"/>
  <c r="A233" i="30"/>
  <c r="A234" i="30"/>
  <c r="A235" i="30"/>
  <c r="A236" i="30"/>
  <c r="A237" i="30"/>
  <c r="A238" i="30"/>
  <c r="A239" i="30"/>
  <c r="A240" i="30"/>
  <c r="A241" i="30"/>
  <c r="A242" i="30"/>
  <c r="A243" i="30"/>
  <c r="A244" i="30"/>
  <c r="A245" i="30"/>
  <c r="A246" i="30"/>
  <c r="A247" i="30"/>
  <c r="A248" i="30"/>
  <c r="A249" i="30"/>
  <c r="A250" i="30"/>
  <c r="A251" i="30"/>
  <c r="A252" i="30"/>
  <c r="A253" i="30"/>
  <c r="A254" i="30"/>
  <c r="A255" i="30"/>
  <c r="A256" i="30"/>
  <c r="A257" i="30"/>
  <c r="A258" i="30"/>
  <c r="A259" i="30"/>
  <c r="A260" i="30"/>
  <c r="A261" i="30"/>
  <c r="A262" i="30"/>
  <c r="A263" i="30"/>
  <c r="A264" i="30"/>
  <c r="A265" i="30"/>
  <c r="A266" i="30"/>
  <c r="A267" i="30"/>
  <c r="A268" i="30"/>
  <c r="A269" i="30"/>
  <c r="A270" i="30"/>
  <c r="A271" i="30"/>
  <c r="A272" i="30"/>
  <c r="A273" i="30"/>
  <c r="A274" i="30"/>
  <c r="A275" i="30"/>
  <c r="A276" i="30"/>
  <c r="A277" i="30"/>
  <c r="A278" i="30"/>
  <c r="A279" i="30"/>
  <c r="A280" i="30"/>
  <c r="A281" i="30"/>
  <c r="A282" i="30"/>
  <c r="A283" i="30"/>
  <c r="A284" i="30"/>
  <c r="A285" i="30"/>
  <c r="A286" i="30"/>
  <c r="A287" i="30"/>
  <c r="A288" i="30"/>
  <c r="A289" i="30"/>
  <c r="A290" i="30"/>
  <c r="A291" i="30"/>
  <c r="A292" i="30"/>
  <c r="A293" i="30"/>
  <c r="A294" i="30"/>
  <c r="A295" i="30"/>
  <c r="A296" i="30"/>
  <c r="A297" i="30"/>
  <c r="A298" i="30"/>
  <c r="A299" i="30"/>
  <c r="A300" i="30"/>
  <c r="A301" i="30"/>
  <c r="A302" i="30"/>
  <c r="A303" i="30"/>
  <c r="A304" i="30"/>
  <c r="A305" i="30"/>
  <c r="A306" i="30"/>
  <c r="A307" i="30"/>
  <c r="A308" i="30"/>
  <c r="A309" i="30"/>
  <c r="A310" i="30"/>
  <c r="A311" i="30"/>
  <c r="A312" i="30"/>
  <c r="A313" i="30"/>
  <c r="A314" i="30"/>
  <c r="A315" i="30"/>
  <c r="A316" i="30"/>
  <c r="A317" i="30"/>
  <c r="A318" i="30"/>
  <c r="A319" i="30"/>
  <c r="A320" i="30"/>
  <c r="A321" i="30"/>
  <c r="A322" i="30"/>
  <c r="A323" i="30"/>
  <c r="A324" i="30"/>
  <c r="A325" i="30"/>
  <c r="A326" i="30"/>
  <c r="A327" i="30"/>
  <c r="A328" i="30"/>
  <c r="A329" i="30"/>
  <c r="A330" i="30"/>
  <c r="A331" i="30"/>
  <c r="A332" i="30"/>
  <c r="A333" i="30"/>
  <c r="A334" i="30"/>
  <c r="A335" i="30"/>
  <c r="A336" i="30"/>
  <c r="A337" i="30"/>
  <c r="A338" i="30"/>
  <c r="A339" i="30"/>
  <c r="A340" i="30"/>
  <c r="A341" i="30"/>
  <c r="A342" i="30"/>
  <c r="A343" i="30"/>
  <c r="A344" i="30"/>
  <c r="A345" i="30"/>
  <c r="A346" i="30"/>
  <c r="A347" i="30"/>
  <c r="A348" i="30"/>
  <c r="A349" i="30"/>
  <c r="A3" i="30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106" i="29"/>
  <c r="A107" i="29"/>
  <c r="A108" i="29"/>
  <c r="A109" i="29"/>
  <c r="A110" i="29"/>
  <c r="A111" i="29"/>
  <c r="A112" i="29"/>
  <c r="A113" i="29"/>
  <c r="A114" i="29"/>
  <c r="A115" i="29"/>
  <c r="A116" i="29"/>
  <c r="A117" i="29"/>
  <c r="A118" i="29"/>
  <c r="A119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43" i="29"/>
  <c r="A144" i="29"/>
  <c r="A145" i="29"/>
  <c r="A146" i="29"/>
  <c r="A147" i="29"/>
  <c r="A148" i="29"/>
  <c r="A149" i="29"/>
  <c r="A150" i="29"/>
  <c r="A151" i="29"/>
  <c r="A152" i="29"/>
  <c r="A153" i="29"/>
  <c r="A154" i="29"/>
  <c r="A155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A179" i="29"/>
  <c r="A180" i="29"/>
  <c r="A181" i="29"/>
  <c r="A182" i="29"/>
  <c r="A183" i="29"/>
  <c r="A184" i="29"/>
  <c r="A185" i="29"/>
  <c r="A186" i="29"/>
  <c r="A187" i="29"/>
  <c r="A188" i="29"/>
  <c r="A189" i="29"/>
  <c r="A190" i="29"/>
  <c r="A191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215" i="29"/>
  <c r="A216" i="29"/>
  <c r="A217" i="29"/>
  <c r="A218" i="29"/>
  <c r="A219" i="29"/>
  <c r="A220" i="29"/>
  <c r="A221" i="29"/>
  <c r="A222" i="29"/>
  <c r="A223" i="29"/>
  <c r="A224" i="29"/>
  <c r="A225" i="29"/>
  <c r="A226" i="29"/>
  <c r="A227" i="29"/>
  <c r="A228" i="29"/>
  <c r="A229" i="29"/>
  <c r="A230" i="29"/>
  <c r="A231" i="29"/>
  <c r="A232" i="29"/>
  <c r="A233" i="29"/>
  <c r="A234" i="29"/>
  <c r="A235" i="29"/>
  <c r="A236" i="29"/>
  <c r="A237" i="29"/>
  <c r="A238" i="29"/>
  <c r="A239" i="29"/>
  <c r="A240" i="29"/>
  <c r="A241" i="29"/>
  <c r="A242" i="29"/>
  <c r="A243" i="29"/>
  <c r="A244" i="29"/>
  <c r="A245" i="29"/>
  <c r="A246" i="29"/>
  <c r="A247" i="29"/>
  <c r="A248" i="29"/>
  <c r="A249" i="29"/>
  <c r="A250" i="29"/>
  <c r="A251" i="29"/>
  <c r="A252" i="29"/>
  <c r="A253" i="29"/>
  <c r="A254" i="29"/>
  <c r="A255" i="29"/>
  <c r="A256" i="29"/>
  <c r="A257" i="29"/>
  <c r="A258" i="29"/>
  <c r="A259" i="29"/>
  <c r="A260" i="29"/>
  <c r="A261" i="29"/>
  <c r="A262" i="29"/>
  <c r="A263" i="29"/>
  <c r="A264" i="29"/>
  <c r="A265" i="29"/>
  <c r="A266" i="29"/>
  <c r="A267" i="29"/>
  <c r="A268" i="29"/>
  <c r="A269" i="29"/>
  <c r="A270" i="29"/>
  <c r="A271" i="29"/>
  <c r="A272" i="29"/>
  <c r="A273" i="29"/>
  <c r="A274" i="29"/>
  <c r="A275" i="29"/>
  <c r="A276" i="29"/>
  <c r="A277" i="29"/>
  <c r="A278" i="29"/>
  <c r="A279" i="29"/>
  <c r="A280" i="29"/>
  <c r="A281" i="29"/>
  <c r="A282" i="29"/>
  <c r="A283" i="29"/>
  <c r="A284" i="29"/>
  <c r="A285" i="29"/>
  <c r="A286" i="29"/>
  <c r="A287" i="29"/>
  <c r="A288" i="29"/>
  <c r="A289" i="29"/>
  <c r="A290" i="29"/>
  <c r="A291" i="29"/>
  <c r="A292" i="29"/>
  <c r="A293" i="29"/>
  <c r="A294" i="29"/>
  <c r="A295" i="29"/>
  <c r="A296" i="29"/>
  <c r="A297" i="29"/>
  <c r="A298" i="29"/>
  <c r="A299" i="29"/>
  <c r="A300" i="29"/>
  <c r="A301" i="29"/>
  <c r="A302" i="29"/>
  <c r="A303" i="29"/>
  <c r="A304" i="29"/>
  <c r="A305" i="29"/>
  <c r="A306" i="29"/>
  <c r="A307" i="29"/>
  <c r="A308" i="29"/>
  <c r="A309" i="29"/>
  <c r="A310" i="29"/>
  <c r="A311" i="29"/>
  <c r="A312" i="29"/>
  <c r="A313" i="29"/>
  <c r="A314" i="29"/>
  <c r="A315" i="29"/>
  <c r="A316" i="29"/>
  <c r="A317" i="29"/>
  <c r="A318" i="29"/>
  <c r="A319" i="29"/>
  <c r="A320" i="29"/>
  <c r="A321" i="29"/>
  <c r="A322" i="29"/>
  <c r="A323" i="29"/>
  <c r="A324" i="29"/>
  <c r="A325" i="29"/>
  <c r="A326" i="29"/>
  <c r="A327" i="29"/>
  <c r="A328" i="29"/>
  <c r="A329" i="29"/>
  <c r="A330" i="29"/>
  <c r="A331" i="29"/>
  <c r="A332" i="29"/>
  <c r="A333" i="29"/>
  <c r="A334" i="29"/>
  <c r="A335" i="29"/>
  <c r="A336" i="29"/>
  <c r="A337" i="29"/>
  <c r="A338" i="29"/>
  <c r="A339" i="29"/>
  <c r="A340" i="29"/>
  <c r="A341" i="29"/>
  <c r="A342" i="29"/>
  <c r="A343" i="29"/>
  <c r="A344" i="29"/>
  <c r="A345" i="29"/>
  <c r="A346" i="29"/>
  <c r="A347" i="29"/>
  <c r="A348" i="29"/>
  <c r="A349" i="29"/>
  <c r="A350" i="29"/>
  <c r="A3" i="29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4" i="28"/>
  <c r="A305" i="28"/>
  <c r="A306" i="28"/>
  <c r="A307" i="28"/>
  <c r="A308" i="28"/>
  <c r="A309" i="28"/>
  <c r="A310" i="28"/>
  <c r="A311" i="28"/>
  <c r="A312" i="28"/>
  <c r="A313" i="28"/>
  <c r="A314" i="28"/>
  <c r="A315" i="28"/>
  <c r="A316" i="28"/>
  <c r="A317" i="28"/>
  <c r="A318" i="28"/>
  <c r="A319" i="28"/>
  <c r="A320" i="28"/>
  <c r="A321" i="28"/>
  <c r="A322" i="28"/>
  <c r="A323" i="28"/>
  <c r="A324" i="28"/>
  <c r="A325" i="28"/>
  <c r="A326" i="28"/>
  <c r="A327" i="28"/>
  <c r="A328" i="28"/>
  <c r="A329" i="28"/>
  <c r="A330" i="28"/>
  <c r="A331" i="28"/>
  <c r="A332" i="28"/>
  <c r="A333" i="28"/>
  <c r="A334" i="28"/>
  <c r="A335" i="28"/>
  <c r="A336" i="28"/>
  <c r="A337" i="28"/>
  <c r="A338" i="28"/>
  <c r="A339" i="28"/>
  <c r="A340" i="28"/>
  <c r="A341" i="28"/>
  <c r="A342" i="28"/>
  <c r="A343" i="28"/>
  <c r="A344" i="28"/>
  <c r="A345" i="28"/>
  <c r="A346" i="28"/>
  <c r="A347" i="28"/>
  <c r="A348" i="28"/>
  <c r="A349" i="28"/>
  <c r="A350" i="28"/>
  <c r="A3" i="28"/>
  <c r="A4" i="27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89" i="27"/>
  <c r="A90" i="27"/>
  <c r="A91" i="27"/>
  <c r="A92" i="27"/>
  <c r="A93" i="27"/>
  <c r="A94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7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69" i="27"/>
  <c r="A170" i="27"/>
  <c r="A171" i="27"/>
  <c r="A172" i="27"/>
  <c r="A173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37" i="27"/>
  <c r="A238" i="27"/>
  <c r="A239" i="27"/>
  <c r="A240" i="27"/>
  <c r="A241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3" i="27"/>
  <c r="A294" i="27"/>
  <c r="A295" i="27"/>
  <c r="A296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" i="27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" i="24"/>
  <c r="A4" i="26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" i="26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5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169" i="25"/>
  <c r="A170" i="25"/>
  <c r="A171" i="25"/>
  <c r="A172" i="25"/>
  <c r="A173" i="25"/>
  <c r="A174" i="25"/>
  <c r="A175" i="25"/>
  <c r="A176" i="25"/>
  <c r="A177" i="25"/>
  <c r="A178" i="25"/>
  <c r="A179" i="25"/>
  <c r="A180" i="25"/>
  <c r="A181" i="25"/>
  <c r="A182" i="25"/>
  <c r="A183" i="25"/>
  <c r="A184" i="25"/>
  <c r="A185" i="25"/>
  <c r="A186" i="25"/>
  <c r="A187" i="25"/>
  <c r="A188" i="25"/>
  <c r="A189" i="25"/>
  <c r="A190" i="25"/>
  <c r="A191" i="25"/>
  <c r="A192" i="25"/>
  <c r="A193" i="25"/>
  <c r="A194" i="25"/>
  <c r="A195" i="25"/>
  <c r="A196" i="25"/>
  <c r="A197" i="25"/>
  <c r="A198" i="25"/>
  <c r="A199" i="25"/>
  <c r="A200" i="25"/>
  <c r="A201" i="25"/>
  <c r="A202" i="25"/>
  <c r="A203" i="25"/>
  <c r="A204" i="25"/>
  <c r="A205" i="25"/>
  <c r="A206" i="25"/>
  <c r="A207" i="25"/>
  <c r="A208" i="25"/>
  <c r="A209" i="25"/>
  <c r="A210" i="25"/>
  <c r="A211" i="25"/>
  <c r="A212" i="25"/>
  <c r="A213" i="25"/>
  <c r="A214" i="25"/>
  <c r="A215" i="25"/>
  <c r="A216" i="25"/>
  <c r="A217" i="25"/>
  <c r="A218" i="25"/>
  <c r="A219" i="25"/>
  <c r="A220" i="25"/>
  <c r="A221" i="25"/>
  <c r="A222" i="25"/>
  <c r="A223" i="25"/>
  <c r="A224" i="25"/>
  <c r="A225" i="25"/>
  <c r="A226" i="25"/>
  <c r="A227" i="25"/>
  <c r="A228" i="25"/>
  <c r="A229" i="25"/>
  <c r="A230" i="25"/>
  <c r="A231" i="25"/>
  <c r="A232" i="25"/>
  <c r="A233" i="25"/>
  <c r="A234" i="25"/>
  <c r="A235" i="25"/>
  <c r="A236" i="25"/>
  <c r="A237" i="25"/>
  <c r="A238" i="25"/>
  <c r="A239" i="25"/>
  <c r="A240" i="25"/>
  <c r="A241" i="25"/>
  <c r="A242" i="25"/>
  <c r="A243" i="25"/>
  <c r="A244" i="25"/>
  <c r="A245" i="25"/>
  <c r="A246" i="25"/>
  <c r="A247" i="25"/>
  <c r="A248" i="25"/>
  <c r="A249" i="25"/>
  <c r="A250" i="25"/>
  <c r="A251" i="25"/>
  <c r="A252" i="25"/>
  <c r="A253" i="25"/>
  <c r="A254" i="25"/>
  <c r="A255" i="25"/>
  <c r="A256" i="25"/>
  <c r="A257" i="25"/>
  <c r="A258" i="25"/>
  <c r="A259" i="25"/>
  <c r="A260" i="25"/>
  <c r="A261" i="25"/>
  <c r="A262" i="25"/>
  <c r="A263" i="25"/>
  <c r="A264" i="25"/>
  <c r="A265" i="25"/>
  <c r="A266" i="25"/>
  <c r="A267" i="25"/>
  <c r="A268" i="25"/>
  <c r="A269" i="25"/>
  <c r="A270" i="25"/>
  <c r="A271" i="25"/>
  <c r="A272" i="25"/>
  <c r="A273" i="25"/>
  <c r="A274" i="25"/>
  <c r="A275" i="25"/>
  <c r="A276" i="25"/>
  <c r="A277" i="25"/>
  <c r="A278" i="25"/>
  <c r="A279" i="25"/>
  <c r="A280" i="25"/>
  <c r="A281" i="25"/>
  <c r="A282" i="25"/>
  <c r="A283" i="25"/>
  <c r="A284" i="25"/>
  <c r="A285" i="25"/>
  <c r="A286" i="25"/>
  <c r="A287" i="25"/>
  <c r="A288" i="25"/>
  <c r="A289" i="25"/>
  <c r="A290" i="25"/>
  <c r="A291" i="25"/>
  <c r="A292" i="25"/>
  <c r="A293" i="25"/>
  <c r="A294" i="25"/>
  <c r="A295" i="25"/>
  <c r="A296" i="25"/>
  <c r="A297" i="25"/>
  <c r="A298" i="25"/>
  <c r="A299" i="25"/>
  <c r="A300" i="25"/>
  <c r="A301" i="25"/>
  <c r="A302" i="25"/>
  <c r="A303" i="25"/>
  <c r="A304" i="25"/>
  <c r="A305" i="25"/>
  <c r="A306" i="25"/>
  <c r="A307" i="25"/>
  <c r="A308" i="25"/>
  <c r="A309" i="25"/>
  <c r="A310" i="25"/>
  <c r="A311" i="25"/>
  <c r="A312" i="25"/>
  <c r="A313" i="25"/>
  <c r="A314" i="25"/>
  <c r="A315" i="25"/>
  <c r="A316" i="25"/>
  <c r="A317" i="25"/>
  <c r="A318" i="25"/>
  <c r="A319" i="25"/>
  <c r="A320" i="25"/>
  <c r="A321" i="25"/>
  <c r="A322" i="25"/>
  <c r="A323" i="25"/>
  <c r="A324" i="25"/>
  <c r="A325" i="25"/>
  <c r="A326" i="25"/>
  <c r="A327" i="25"/>
  <c r="A328" i="25"/>
  <c r="A329" i="25"/>
  <c r="A330" i="25"/>
  <c r="A331" i="25"/>
  <c r="A332" i="25"/>
  <c r="A333" i="25"/>
  <c r="A334" i="25"/>
  <c r="A335" i="25"/>
  <c r="A336" i="25"/>
  <c r="A337" i="25"/>
  <c r="A338" i="25"/>
  <c r="A339" i="25"/>
  <c r="A340" i="25"/>
  <c r="A341" i="25"/>
  <c r="A342" i="25"/>
  <c r="A343" i="25"/>
  <c r="A344" i="25"/>
  <c r="A345" i="25"/>
  <c r="A346" i="25"/>
  <c r="A347" i="25"/>
  <c r="A348" i="25"/>
  <c r="A349" i="25"/>
  <c r="A350" i="25"/>
  <c r="A3" i="25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A121" i="23"/>
  <c r="A122" i="23"/>
  <c r="A123" i="23"/>
  <c r="A124" i="23"/>
  <c r="A125" i="23"/>
  <c r="A126" i="23"/>
  <c r="A127" i="23"/>
  <c r="A128" i="23"/>
  <c r="A129" i="23"/>
  <c r="A130" i="23"/>
  <c r="A131" i="23"/>
  <c r="A132" i="23"/>
  <c r="A133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A146" i="23"/>
  <c r="A147" i="23"/>
  <c r="A148" i="23"/>
  <c r="A149" i="23"/>
  <c r="A150" i="23"/>
  <c r="A151" i="23"/>
  <c r="A152" i="23"/>
  <c r="A153" i="23"/>
  <c r="A154" i="23"/>
  <c r="A155" i="23"/>
  <c r="A156" i="23"/>
  <c r="A157" i="23"/>
  <c r="A158" i="23"/>
  <c r="A159" i="23"/>
  <c r="A160" i="23"/>
  <c r="A161" i="23"/>
  <c r="A162" i="23"/>
  <c r="A163" i="23"/>
  <c r="A164" i="23"/>
  <c r="A165" i="23"/>
  <c r="A166" i="23"/>
  <c r="A167" i="23"/>
  <c r="A168" i="23"/>
  <c r="A169" i="23"/>
  <c r="A170" i="23"/>
  <c r="A171" i="23"/>
  <c r="A172" i="23"/>
  <c r="A173" i="23"/>
  <c r="A174" i="23"/>
  <c r="A175" i="23"/>
  <c r="A176" i="23"/>
  <c r="A177" i="23"/>
  <c r="A178" i="23"/>
  <c r="A179" i="23"/>
  <c r="A180" i="23"/>
  <c r="A181" i="23"/>
  <c r="A182" i="23"/>
  <c r="A183" i="23"/>
  <c r="A184" i="23"/>
  <c r="A185" i="23"/>
  <c r="A186" i="23"/>
  <c r="A187" i="23"/>
  <c r="A188" i="23"/>
  <c r="A189" i="23"/>
  <c r="A190" i="23"/>
  <c r="A191" i="23"/>
  <c r="A192" i="23"/>
  <c r="A193" i="23"/>
  <c r="A194" i="23"/>
  <c r="A195" i="23"/>
  <c r="A196" i="23"/>
  <c r="A197" i="23"/>
  <c r="A198" i="23"/>
  <c r="A199" i="23"/>
  <c r="A200" i="23"/>
  <c r="A201" i="23"/>
  <c r="A202" i="23"/>
  <c r="A203" i="23"/>
  <c r="A204" i="23"/>
  <c r="A205" i="23"/>
  <c r="A206" i="23"/>
  <c r="A207" i="23"/>
  <c r="A208" i="23"/>
  <c r="A209" i="23"/>
  <c r="A210" i="23"/>
  <c r="A211" i="23"/>
  <c r="A212" i="23"/>
  <c r="A213" i="23"/>
  <c r="A214" i="23"/>
  <c r="A215" i="23"/>
  <c r="A216" i="23"/>
  <c r="A217" i="23"/>
  <c r="A218" i="23"/>
  <c r="A219" i="23"/>
  <c r="A220" i="23"/>
  <c r="A221" i="23"/>
  <c r="A222" i="23"/>
  <c r="A223" i="23"/>
  <c r="A224" i="23"/>
  <c r="A225" i="23"/>
  <c r="A226" i="23"/>
  <c r="A227" i="23"/>
  <c r="A228" i="23"/>
  <c r="A229" i="23"/>
  <c r="A230" i="23"/>
  <c r="A231" i="23"/>
  <c r="A232" i="23"/>
  <c r="A233" i="23"/>
  <c r="A234" i="23"/>
  <c r="A235" i="23"/>
  <c r="A236" i="23"/>
  <c r="A237" i="23"/>
  <c r="A238" i="23"/>
  <c r="A239" i="23"/>
  <c r="A240" i="23"/>
  <c r="A241" i="23"/>
  <c r="A242" i="23"/>
  <c r="A243" i="23"/>
  <c r="A244" i="23"/>
  <c r="A245" i="23"/>
  <c r="A246" i="23"/>
  <c r="A247" i="23"/>
  <c r="A248" i="23"/>
  <c r="A249" i="23"/>
  <c r="A250" i="23"/>
  <c r="A251" i="23"/>
  <c r="A252" i="23"/>
  <c r="A253" i="23"/>
  <c r="A254" i="23"/>
  <c r="A255" i="23"/>
  <c r="A256" i="23"/>
  <c r="A257" i="23"/>
  <c r="A258" i="23"/>
  <c r="A259" i="23"/>
  <c r="A260" i="23"/>
  <c r="A261" i="23"/>
  <c r="A262" i="23"/>
  <c r="A263" i="23"/>
  <c r="A264" i="23"/>
  <c r="A265" i="23"/>
  <c r="A266" i="23"/>
  <c r="A267" i="23"/>
  <c r="A268" i="23"/>
  <c r="A269" i="23"/>
  <c r="A270" i="23"/>
  <c r="A271" i="23"/>
  <c r="A272" i="23"/>
  <c r="A273" i="23"/>
  <c r="A274" i="23"/>
  <c r="A275" i="23"/>
  <c r="A276" i="23"/>
  <c r="A277" i="23"/>
  <c r="A278" i="23"/>
  <c r="A279" i="23"/>
  <c r="A280" i="23"/>
  <c r="A281" i="23"/>
  <c r="A282" i="23"/>
  <c r="A283" i="23"/>
  <c r="A284" i="23"/>
  <c r="A285" i="23"/>
  <c r="A286" i="23"/>
  <c r="A287" i="23"/>
  <c r="A288" i="23"/>
  <c r="A289" i="23"/>
  <c r="A290" i="23"/>
  <c r="A291" i="23"/>
  <c r="A292" i="23"/>
  <c r="A293" i="23"/>
  <c r="A294" i="23"/>
  <c r="A295" i="23"/>
  <c r="A296" i="23"/>
  <c r="A297" i="23"/>
  <c r="A298" i="23"/>
  <c r="A299" i="23"/>
  <c r="A300" i="23"/>
  <c r="A301" i="23"/>
  <c r="A302" i="23"/>
  <c r="A303" i="23"/>
  <c r="A304" i="23"/>
  <c r="A305" i="23"/>
  <c r="A306" i="23"/>
  <c r="A307" i="23"/>
  <c r="A308" i="23"/>
  <c r="A309" i="23"/>
  <c r="A310" i="23"/>
  <c r="A311" i="23"/>
  <c r="A312" i="23"/>
  <c r="A313" i="23"/>
  <c r="A314" i="23"/>
  <c r="A315" i="23"/>
  <c r="A316" i="23"/>
  <c r="A317" i="23"/>
  <c r="A318" i="23"/>
  <c r="A319" i="23"/>
  <c r="A320" i="23"/>
  <c r="A321" i="23"/>
  <c r="A322" i="23"/>
  <c r="A323" i="23"/>
  <c r="A324" i="23"/>
  <c r="A325" i="23"/>
  <c r="A326" i="23"/>
  <c r="A327" i="23"/>
  <c r="A328" i="23"/>
  <c r="A329" i="23"/>
  <c r="A330" i="23"/>
  <c r="A331" i="23"/>
  <c r="A332" i="23"/>
  <c r="A333" i="23"/>
  <c r="A334" i="23"/>
  <c r="A335" i="23"/>
  <c r="A336" i="23"/>
  <c r="A337" i="23"/>
  <c r="A338" i="23"/>
  <c r="A339" i="23"/>
  <c r="A340" i="23"/>
  <c r="A341" i="23"/>
  <c r="A342" i="23"/>
  <c r="A343" i="23"/>
  <c r="A344" i="23"/>
  <c r="A345" i="23"/>
  <c r="A346" i="23"/>
  <c r="A347" i="23"/>
  <c r="A348" i="23"/>
  <c r="A349" i="23"/>
  <c r="A350" i="23"/>
  <c r="A3" i="23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75" i="21"/>
  <c r="A176" i="21"/>
  <c r="A177" i="21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194" i="21"/>
  <c r="A195" i="21"/>
  <c r="A196" i="21"/>
  <c r="A197" i="21"/>
  <c r="A198" i="21"/>
  <c r="A199" i="21"/>
  <c r="A200" i="21"/>
  <c r="A201" i="21"/>
  <c r="A202" i="21"/>
  <c r="A203" i="21"/>
  <c r="A204" i="21"/>
  <c r="A205" i="21"/>
  <c r="A206" i="21"/>
  <c r="A207" i="21"/>
  <c r="A208" i="21"/>
  <c r="A209" i="21"/>
  <c r="A210" i="21"/>
  <c r="A211" i="21"/>
  <c r="A212" i="21"/>
  <c r="A213" i="21"/>
  <c r="A214" i="21"/>
  <c r="A215" i="21"/>
  <c r="A216" i="21"/>
  <c r="A217" i="21"/>
  <c r="A218" i="21"/>
  <c r="A219" i="21"/>
  <c r="A220" i="21"/>
  <c r="A221" i="21"/>
  <c r="A222" i="21"/>
  <c r="A223" i="21"/>
  <c r="A224" i="21"/>
  <c r="A225" i="21"/>
  <c r="A226" i="21"/>
  <c r="A227" i="21"/>
  <c r="A228" i="21"/>
  <c r="A229" i="21"/>
  <c r="A230" i="21"/>
  <c r="A231" i="21"/>
  <c r="A232" i="21"/>
  <c r="A233" i="21"/>
  <c r="A234" i="21"/>
  <c r="A235" i="21"/>
  <c r="A236" i="21"/>
  <c r="A237" i="21"/>
  <c r="A238" i="21"/>
  <c r="A239" i="21"/>
  <c r="A240" i="21"/>
  <c r="A241" i="21"/>
  <c r="A242" i="21"/>
  <c r="A243" i="21"/>
  <c r="A244" i="21"/>
  <c r="A245" i="21"/>
  <c r="A246" i="21"/>
  <c r="A247" i="21"/>
  <c r="A248" i="21"/>
  <c r="A249" i="21"/>
  <c r="A250" i="21"/>
  <c r="A251" i="21"/>
  <c r="A252" i="21"/>
  <c r="A253" i="21"/>
  <c r="A254" i="21"/>
  <c r="A255" i="21"/>
  <c r="A256" i="21"/>
  <c r="A257" i="21"/>
  <c r="A258" i="21"/>
  <c r="A259" i="21"/>
  <c r="A260" i="21"/>
  <c r="A261" i="21"/>
  <c r="A262" i="21"/>
  <c r="A263" i="21"/>
  <c r="A264" i="21"/>
  <c r="A265" i="21"/>
  <c r="A266" i="21"/>
  <c r="A267" i="21"/>
  <c r="A268" i="21"/>
  <c r="A269" i="21"/>
  <c r="A270" i="21"/>
  <c r="A271" i="21"/>
  <c r="A272" i="21"/>
  <c r="A273" i="21"/>
  <c r="A274" i="21"/>
  <c r="A275" i="21"/>
  <c r="A276" i="21"/>
  <c r="A277" i="21"/>
  <c r="A278" i="21"/>
  <c r="A279" i="21"/>
  <c r="A280" i="21"/>
  <c r="A281" i="21"/>
  <c r="A282" i="21"/>
  <c r="A283" i="21"/>
  <c r="A284" i="21"/>
  <c r="A285" i="21"/>
  <c r="A286" i="21"/>
  <c r="A287" i="21"/>
  <c r="A288" i="21"/>
  <c r="A289" i="21"/>
  <c r="A290" i="21"/>
  <c r="A291" i="21"/>
  <c r="A292" i="21"/>
  <c r="A293" i="21"/>
  <c r="A294" i="21"/>
  <c r="A295" i="21"/>
  <c r="A296" i="21"/>
  <c r="A297" i="21"/>
  <c r="A298" i="21"/>
  <c r="A299" i="21"/>
  <c r="A300" i="21"/>
  <c r="A301" i="21"/>
  <c r="A302" i="21"/>
  <c r="A303" i="21"/>
  <c r="A304" i="21"/>
  <c r="A305" i="21"/>
  <c r="A306" i="21"/>
  <c r="A307" i="21"/>
  <c r="A308" i="21"/>
  <c r="A309" i="21"/>
  <c r="A310" i="21"/>
  <c r="A311" i="21"/>
  <c r="A312" i="21"/>
  <c r="A313" i="21"/>
  <c r="A314" i="21"/>
  <c r="A315" i="21"/>
  <c r="A316" i="21"/>
  <c r="A317" i="21"/>
  <c r="A318" i="21"/>
  <c r="A319" i="21"/>
  <c r="A320" i="21"/>
  <c r="A321" i="21"/>
  <c r="A322" i="21"/>
  <c r="A323" i="21"/>
  <c r="A324" i="21"/>
  <c r="A325" i="21"/>
  <c r="A326" i="21"/>
  <c r="A327" i="21"/>
  <c r="A328" i="21"/>
  <c r="A329" i="21"/>
  <c r="A330" i="21"/>
  <c r="A331" i="21"/>
  <c r="A332" i="21"/>
  <c r="A333" i="21"/>
  <c r="A334" i="21"/>
  <c r="A335" i="21"/>
  <c r="A336" i="21"/>
  <c r="A337" i="21"/>
  <c r="A338" i="21"/>
  <c r="A339" i="21"/>
  <c r="A340" i="21"/>
  <c r="A341" i="21"/>
  <c r="A342" i="21"/>
  <c r="A343" i="21"/>
  <c r="A344" i="21"/>
  <c r="A345" i="21"/>
  <c r="A346" i="21"/>
  <c r="A347" i="21"/>
  <c r="A348" i="21"/>
  <c r="A3" i="21"/>
  <c r="A4" i="41" l="1"/>
  <c r="A5" i="41"/>
  <c r="A6" i="41"/>
  <c r="A7" i="41"/>
  <c r="A8" i="41"/>
  <c r="A9" i="41"/>
  <c r="A10" i="41"/>
  <c r="A11" i="41"/>
  <c r="A12" i="41"/>
  <c r="A13" i="41"/>
  <c r="A14" i="41"/>
  <c r="A15" i="41"/>
  <c r="A16" i="41"/>
  <c r="A17" i="41"/>
  <c r="A18" i="41"/>
  <c r="A19" i="41"/>
  <c r="A20" i="41"/>
  <c r="A21" i="41"/>
  <c r="A22" i="41"/>
  <c r="A23" i="41"/>
  <c r="A24" i="41"/>
  <c r="A25" i="41"/>
  <c r="A26" i="41"/>
  <c r="A27" i="41"/>
  <c r="A28" i="41"/>
  <c r="A29" i="41"/>
  <c r="A30" i="41"/>
  <c r="A31" i="41"/>
  <c r="A32" i="41"/>
  <c r="A33" i="41"/>
  <c r="A34" i="41"/>
  <c r="A35" i="41"/>
  <c r="A36" i="41"/>
  <c r="A37" i="41"/>
  <c r="A38" i="41"/>
  <c r="A39" i="41"/>
  <c r="A40" i="41"/>
  <c r="A41" i="41"/>
  <c r="A42" i="41"/>
  <c r="A43" i="41"/>
  <c r="A44" i="41"/>
  <c r="A45" i="41"/>
  <c r="A46" i="41"/>
  <c r="A47" i="41"/>
  <c r="A48" i="41"/>
  <c r="A49" i="41"/>
  <c r="A50" i="41"/>
  <c r="A51" i="41"/>
  <c r="A52" i="41"/>
  <c r="A53" i="41"/>
  <c r="A54" i="41"/>
  <c r="A55" i="41"/>
  <c r="A56" i="41"/>
  <c r="A57" i="41"/>
  <c r="A58" i="41"/>
  <c r="A59" i="41"/>
  <c r="A60" i="41"/>
  <c r="A61" i="41"/>
  <c r="A62" i="41"/>
  <c r="A63" i="41"/>
  <c r="A64" i="41"/>
  <c r="A65" i="41"/>
  <c r="A66" i="41"/>
  <c r="A67" i="41"/>
  <c r="A68" i="41"/>
  <c r="A69" i="41"/>
  <c r="A70" i="41"/>
  <c r="A71" i="41"/>
  <c r="A72" i="41"/>
  <c r="A73" i="41"/>
  <c r="A74" i="41"/>
  <c r="A75" i="41"/>
  <c r="A76" i="41"/>
  <c r="A77" i="41"/>
  <c r="A78" i="41"/>
  <c r="A79" i="41"/>
  <c r="A80" i="41"/>
  <c r="A81" i="41"/>
  <c r="A82" i="41"/>
  <c r="A83" i="41"/>
  <c r="A84" i="41"/>
  <c r="A85" i="41"/>
  <c r="A86" i="41"/>
  <c r="A87" i="41"/>
  <c r="A88" i="41"/>
  <c r="A89" i="41"/>
  <c r="A90" i="41"/>
  <c r="A91" i="41"/>
  <c r="A92" i="41"/>
  <c r="A93" i="41"/>
  <c r="A94" i="41"/>
  <c r="A95" i="41"/>
  <c r="A96" i="41"/>
  <c r="A97" i="41"/>
  <c r="A98" i="41"/>
  <c r="A99" i="41"/>
  <c r="A100" i="41"/>
  <c r="A101" i="41"/>
  <c r="A102" i="41"/>
  <c r="A103" i="41"/>
  <c r="A104" i="41"/>
  <c r="A105" i="41"/>
  <c r="A106" i="41"/>
  <c r="A107" i="41"/>
  <c r="A108" i="41"/>
  <c r="A109" i="41"/>
  <c r="A110" i="41"/>
  <c r="A111" i="41"/>
  <c r="A112" i="41"/>
  <c r="A113" i="41"/>
  <c r="A114" i="41"/>
  <c r="A115" i="41"/>
  <c r="A116" i="41"/>
  <c r="A117" i="41"/>
  <c r="A118" i="41"/>
  <c r="A119" i="41"/>
  <c r="A120" i="41"/>
  <c r="A121" i="41"/>
  <c r="A122" i="41"/>
  <c r="A123" i="41"/>
  <c r="A124" i="41"/>
  <c r="A125" i="41"/>
  <c r="A126" i="41"/>
  <c r="A127" i="41"/>
  <c r="A128" i="41"/>
  <c r="A129" i="41"/>
  <c r="A130" i="41"/>
  <c r="A131" i="41"/>
  <c r="A132" i="41"/>
  <c r="A133" i="41"/>
  <c r="A134" i="41"/>
  <c r="A135" i="41"/>
  <c r="A136" i="41"/>
  <c r="A137" i="41"/>
  <c r="A138" i="41"/>
  <c r="A139" i="41"/>
  <c r="A140" i="41"/>
  <c r="A141" i="41"/>
  <c r="A142" i="41"/>
  <c r="A143" i="41"/>
  <c r="A144" i="41"/>
  <c r="A145" i="41"/>
  <c r="A146" i="41"/>
  <c r="A147" i="41"/>
  <c r="A148" i="41"/>
  <c r="A149" i="41"/>
  <c r="A150" i="41"/>
  <c r="A151" i="41"/>
  <c r="A152" i="41"/>
  <c r="A153" i="41"/>
  <c r="A154" i="41"/>
  <c r="A155" i="41"/>
  <c r="A156" i="41"/>
  <c r="A157" i="41"/>
  <c r="A158" i="41"/>
  <c r="A159" i="41"/>
  <c r="A160" i="41"/>
  <c r="A161" i="41"/>
  <c r="A162" i="41"/>
  <c r="A163" i="41"/>
  <c r="A164" i="41"/>
  <c r="A165" i="41"/>
  <c r="A166" i="41"/>
  <c r="A167" i="41"/>
  <c r="A168" i="41"/>
  <c r="A169" i="41"/>
  <c r="A170" i="41"/>
  <c r="A171" i="41"/>
  <c r="A172" i="41"/>
  <c r="A173" i="41"/>
  <c r="A174" i="41"/>
  <c r="A175" i="41"/>
  <c r="A176" i="41"/>
  <c r="A177" i="41"/>
  <c r="A178" i="41"/>
  <c r="A179" i="41"/>
  <c r="A180" i="41"/>
  <c r="A181" i="41"/>
  <c r="A182" i="41"/>
  <c r="A183" i="41"/>
  <c r="A184" i="41"/>
  <c r="A185" i="41"/>
  <c r="A186" i="41"/>
  <c r="A187" i="41"/>
  <c r="A188" i="41"/>
  <c r="A189" i="41"/>
  <c r="A190" i="41"/>
  <c r="A191" i="41"/>
  <c r="A192" i="41"/>
  <c r="A193" i="41"/>
  <c r="A194" i="41"/>
  <c r="A195" i="41"/>
  <c r="A196" i="41"/>
  <c r="A197" i="41"/>
  <c r="A198" i="41"/>
  <c r="A199" i="41"/>
  <c r="A200" i="41"/>
  <c r="A201" i="41"/>
  <c r="A202" i="41"/>
  <c r="A203" i="41"/>
  <c r="A204" i="41"/>
  <c r="A205" i="41"/>
  <c r="A206" i="41"/>
  <c r="A207" i="41"/>
  <c r="A208" i="41"/>
  <c r="A209" i="41"/>
  <c r="A210" i="41"/>
  <c r="A211" i="41"/>
  <c r="A212" i="41"/>
  <c r="A213" i="41"/>
  <c r="A214" i="41"/>
  <c r="A215" i="41"/>
  <c r="A216" i="41"/>
  <c r="A217" i="41"/>
  <c r="A218" i="41"/>
  <c r="A219" i="41"/>
  <c r="A220" i="41"/>
  <c r="A221" i="41"/>
  <c r="A222" i="41"/>
  <c r="A223" i="41"/>
  <c r="A224" i="41"/>
  <c r="A225" i="41"/>
  <c r="A226" i="41"/>
  <c r="A227" i="41"/>
  <c r="A228" i="41"/>
  <c r="A229" i="41"/>
  <c r="A230" i="41"/>
  <c r="A231" i="41"/>
  <c r="A232" i="41"/>
  <c r="A233" i="41"/>
  <c r="A234" i="41"/>
  <c r="A235" i="41"/>
  <c r="A236" i="41"/>
  <c r="A237" i="41"/>
  <c r="A238" i="41"/>
  <c r="A239" i="41"/>
  <c r="A240" i="41"/>
  <c r="A241" i="41"/>
  <c r="A242" i="41"/>
  <c r="A243" i="41"/>
  <c r="A244" i="41"/>
  <c r="A245" i="41"/>
  <c r="A246" i="41"/>
  <c r="A247" i="41"/>
  <c r="A248" i="41"/>
  <c r="A249" i="41"/>
  <c r="A250" i="41"/>
  <c r="A251" i="41"/>
  <c r="A252" i="41"/>
  <c r="A253" i="41"/>
  <c r="A254" i="41"/>
  <c r="A255" i="41"/>
  <c r="A256" i="41"/>
  <c r="A257" i="41"/>
  <c r="A258" i="41"/>
  <c r="A259" i="41"/>
  <c r="A260" i="41"/>
  <c r="A261" i="41"/>
  <c r="A262" i="41"/>
  <c r="A263" i="41"/>
  <c r="A264" i="41"/>
  <c r="A265" i="41"/>
  <c r="A266" i="41"/>
  <c r="A267" i="41"/>
  <c r="A268" i="41"/>
  <c r="A269" i="41"/>
  <c r="A270" i="41"/>
  <c r="A271" i="41"/>
  <c r="A272" i="41"/>
  <c r="A273" i="41"/>
  <c r="A274" i="41"/>
  <c r="A275" i="41"/>
  <c r="A276" i="41"/>
  <c r="A277" i="41"/>
  <c r="A278" i="41"/>
  <c r="A279" i="41"/>
  <c r="A280" i="41"/>
  <c r="A281" i="41"/>
  <c r="A282" i="41"/>
  <c r="A283" i="41"/>
  <c r="A284" i="41"/>
  <c r="A285" i="41"/>
  <c r="A286" i="41"/>
  <c r="A287" i="41"/>
  <c r="A288" i="41"/>
  <c r="A289" i="41"/>
  <c r="A290" i="41"/>
  <c r="A291" i="41"/>
  <c r="A292" i="41"/>
  <c r="A293" i="41"/>
  <c r="A294" i="41"/>
  <c r="A295" i="41"/>
  <c r="A296" i="41"/>
  <c r="A297" i="41"/>
  <c r="A298" i="41"/>
  <c r="A299" i="41"/>
  <c r="A300" i="41"/>
  <c r="A301" i="41"/>
  <c r="A302" i="41"/>
  <c r="A303" i="41"/>
  <c r="A304" i="41"/>
  <c r="A305" i="41"/>
  <c r="A306" i="41"/>
  <c r="A307" i="41"/>
  <c r="A308" i="41"/>
  <c r="A309" i="41"/>
  <c r="A310" i="41"/>
  <c r="A311" i="41"/>
  <c r="A312" i="41"/>
  <c r="A313" i="41"/>
  <c r="A314" i="41"/>
  <c r="A315" i="41"/>
  <c r="A316" i="41"/>
  <c r="A317" i="41"/>
  <c r="A318" i="41"/>
  <c r="A319" i="41"/>
  <c r="A320" i="41"/>
  <c r="A321" i="41"/>
  <c r="A322" i="41"/>
  <c r="A323" i="41"/>
  <c r="A324" i="41"/>
  <c r="A325" i="41"/>
  <c r="A326" i="41"/>
  <c r="A327" i="41"/>
  <c r="A328" i="41"/>
  <c r="A329" i="41"/>
  <c r="A330" i="41"/>
  <c r="A331" i="41"/>
  <c r="A332" i="41"/>
  <c r="A333" i="41"/>
  <c r="A334" i="41"/>
  <c r="A335" i="41"/>
  <c r="A336" i="41"/>
  <c r="A337" i="41"/>
  <c r="A338" i="41"/>
  <c r="A339" i="41"/>
  <c r="A340" i="41"/>
  <c r="A341" i="41"/>
  <c r="A342" i="41"/>
  <c r="A343" i="41"/>
  <c r="A344" i="41"/>
  <c r="A345" i="41"/>
  <c r="A346" i="41"/>
  <c r="A347" i="41"/>
  <c r="A348" i="41"/>
  <c r="A3" i="41"/>
  <c r="D4" i="39" l="1"/>
  <c r="O4" i="39" s="1"/>
  <c r="E4" i="39"/>
  <c r="P4" i="39" s="1"/>
  <c r="F4" i="39"/>
  <c r="Q4" i="39" s="1"/>
  <c r="G4" i="39"/>
  <c r="R4" i="39" s="1"/>
  <c r="H4" i="39"/>
  <c r="S4" i="39" s="1"/>
  <c r="I4" i="39"/>
  <c r="T4" i="39" s="1"/>
  <c r="J4" i="39"/>
  <c r="U4" i="39" s="1"/>
  <c r="K4" i="39"/>
  <c r="V4" i="39" s="1"/>
  <c r="L4" i="39"/>
  <c r="W4" i="39" s="1"/>
  <c r="M4" i="39"/>
  <c r="X4" i="39" s="1"/>
  <c r="N4" i="39"/>
  <c r="Y4" i="39" s="1"/>
  <c r="D5" i="39"/>
  <c r="O5" i="39" s="1"/>
  <c r="E5" i="39"/>
  <c r="P5" i="39" s="1"/>
  <c r="F5" i="39"/>
  <c r="Q5" i="39" s="1"/>
  <c r="G5" i="39"/>
  <c r="R5" i="39" s="1"/>
  <c r="H5" i="39"/>
  <c r="S5" i="39" s="1"/>
  <c r="I5" i="39"/>
  <c r="T5" i="39" s="1"/>
  <c r="J5" i="39"/>
  <c r="U5" i="39" s="1"/>
  <c r="K5" i="39"/>
  <c r="V5" i="39" s="1"/>
  <c r="L5" i="39"/>
  <c r="W5" i="39" s="1"/>
  <c r="M5" i="39"/>
  <c r="X5" i="39" s="1"/>
  <c r="N5" i="39"/>
  <c r="Y5" i="39" s="1"/>
  <c r="D6" i="39"/>
  <c r="O6" i="39" s="1"/>
  <c r="E6" i="39"/>
  <c r="P6" i="39" s="1"/>
  <c r="F6" i="39"/>
  <c r="Q6" i="39" s="1"/>
  <c r="G6" i="39"/>
  <c r="R6" i="39" s="1"/>
  <c r="H6" i="39"/>
  <c r="S6" i="39" s="1"/>
  <c r="I6" i="39"/>
  <c r="T6" i="39" s="1"/>
  <c r="J6" i="39"/>
  <c r="U6" i="39" s="1"/>
  <c r="K6" i="39"/>
  <c r="V6" i="39" s="1"/>
  <c r="L6" i="39"/>
  <c r="W6" i="39" s="1"/>
  <c r="M6" i="39"/>
  <c r="X6" i="39" s="1"/>
  <c r="N6" i="39"/>
  <c r="Y6" i="39" s="1"/>
  <c r="D7" i="39"/>
  <c r="O7" i="39" s="1"/>
  <c r="E7" i="39"/>
  <c r="P7" i="39" s="1"/>
  <c r="F7" i="39"/>
  <c r="Q7" i="39" s="1"/>
  <c r="G7" i="39"/>
  <c r="R7" i="39" s="1"/>
  <c r="H7" i="39"/>
  <c r="S7" i="39" s="1"/>
  <c r="I7" i="39"/>
  <c r="T7" i="39" s="1"/>
  <c r="J7" i="39"/>
  <c r="U7" i="39" s="1"/>
  <c r="K7" i="39"/>
  <c r="V7" i="39" s="1"/>
  <c r="L7" i="39"/>
  <c r="W7" i="39" s="1"/>
  <c r="M7" i="39"/>
  <c r="X7" i="39" s="1"/>
  <c r="N7" i="39"/>
  <c r="Y7" i="39" s="1"/>
  <c r="D8" i="39"/>
  <c r="O8" i="39" s="1"/>
  <c r="E8" i="39"/>
  <c r="P8" i="39" s="1"/>
  <c r="F8" i="39"/>
  <c r="Q8" i="39" s="1"/>
  <c r="G8" i="39"/>
  <c r="R8" i="39" s="1"/>
  <c r="H8" i="39"/>
  <c r="S8" i="39" s="1"/>
  <c r="I8" i="39"/>
  <c r="T8" i="39" s="1"/>
  <c r="J8" i="39"/>
  <c r="U8" i="39" s="1"/>
  <c r="K8" i="39"/>
  <c r="V8" i="39" s="1"/>
  <c r="L8" i="39"/>
  <c r="W8" i="39" s="1"/>
  <c r="M8" i="39"/>
  <c r="X8" i="39" s="1"/>
  <c r="N8" i="39"/>
  <c r="Y8" i="39" s="1"/>
  <c r="D9" i="39"/>
  <c r="O9" i="39" s="1"/>
  <c r="E9" i="39"/>
  <c r="P9" i="39" s="1"/>
  <c r="F9" i="39"/>
  <c r="Q9" i="39" s="1"/>
  <c r="G9" i="39"/>
  <c r="R9" i="39" s="1"/>
  <c r="H9" i="39"/>
  <c r="S9" i="39" s="1"/>
  <c r="I9" i="39"/>
  <c r="T9" i="39" s="1"/>
  <c r="J9" i="39"/>
  <c r="U9" i="39" s="1"/>
  <c r="K9" i="39"/>
  <c r="V9" i="39" s="1"/>
  <c r="L9" i="39"/>
  <c r="W9" i="39" s="1"/>
  <c r="M9" i="39"/>
  <c r="X9" i="39" s="1"/>
  <c r="N9" i="39"/>
  <c r="Y9" i="39" s="1"/>
  <c r="D10" i="39"/>
  <c r="O10" i="39" s="1"/>
  <c r="E10" i="39"/>
  <c r="P10" i="39" s="1"/>
  <c r="F10" i="39"/>
  <c r="Q10" i="39" s="1"/>
  <c r="G10" i="39"/>
  <c r="R10" i="39" s="1"/>
  <c r="H10" i="39"/>
  <c r="S10" i="39" s="1"/>
  <c r="I10" i="39"/>
  <c r="T10" i="39" s="1"/>
  <c r="J10" i="39"/>
  <c r="U10" i="39" s="1"/>
  <c r="K10" i="39"/>
  <c r="V10" i="39" s="1"/>
  <c r="L10" i="39"/>
  <c r="W10" i="39" s="1"/>
  <c r="M10" i="39"/>
  <c r="X10" i="39" s="1"/>
  <c r="N10" i="39"/>
  <c r="Y10" i="39" s="1"/>
  <c r="D11" i="39"/>
  <c r="O11" i="39" s="1"/>
  <c r="E11" i="39"/>
  <c r="P11" i="39" s="1"/>
  <c r="F11" i="39"/>
  <c r="Q11" i="39" s="1"/>
  <c r="G11" i="39"/>
  <c r="R11" i="39" s="1"/>
  <c r="H11" i="39"/>
  <c r="S11" i="39" s="1"/>
  <c r="I11" i="39"/>
  <c r="T11" i="39" s="1"/>
  <c r="J11" i="39"/>
  <c r="U11" i="39" s="1"/>
  <c r="K11" i="39"/>
  <c r="V11" i="39" s="1"/>
  <c r="L11" i="39"/>
  <c r="W11" i="39" s="1"/>
  <c r="M11" i="39"/>
  <c r="X11" i="39" s="1"/>
  <c r="N11" i="39"/>
  <c r="Y11" i="39" s="1"/>
  <c r="D12" i="39"/>
  <c r="O12" i="39" s="1"/>
  <c r="E12" i="39"/>
  <c r="P12" i="39" s="1"/>
  <c r="F12" i="39"/>
  <c r="Q12" i="39" s="1"/>
  <c r="G12" i="39"/>
  <c r="R12" i="39" s="1"/>
  <c r="H12" i="39"/>
  <c r="S12" i="39" s="1"/>
  <c r="I12" i="39"/>
  <c r="T12" i="39" s="1"/>
  <c r="J12" i="39"/>
  <c r="U12" i="39" s="1"/>
  <c r="K12" i="39"/>
  <c r="V12" i="39" s="1"/>
  <c r="L12" i="39"/>
  <c r="W12" i="39" s="1"/>
  <c r="M12" i="39"/>
  <c r="X12" i="39" s="1"/>
  <c r="N12" i="39"/>
  <c r="Y12" i="39" s="1"/>
  <c r="D13" i="39"/>
  <c r="O13" i="39" s="1"/>
  <c r="E13" i="39"/>
  <c r="P13" i="39" s="1"/>
  <c r="F13" i="39"/>
  <c r="Q13" i="39" s="1"/>
  <c r="G13" i="39"/>
  <c r="R13" i="39" s="1"/>
  <c r="H13" i="39"/>
  <c r="S13" i="39" s="1"/>
  <c r="I13" i="39"/>
  <c r="T13" i="39" s="1"/>
  <c r="J13" i="39"/>
  <c r="U13" i="39" s="1"/>
  <c r="K13" i="39"/>
  <c r="V13" i="39" s="1"/>
  <c r="L13" i="39"/>
  <c r="W13" i="39" s="1"/>
  <c r="M13" i="39"/>
  <c r="X13" i="39" s="1"/>
  <c r="N13" i="39"/>
  <c r="Y13" i="39" s="1"/>
  <c r="D14" i="39"/>
  <c r="O14" i="39" s="1"/>
  <c r="E14" i="39"/>
  <c r="P14" i="39" s="1"/>
  <c r="F14" i="39"/>
  <c r="Q14" i="39" s="1"/>
  <c r="G14" i="39"/>
  <c r="R14" i="39" s="1"/>
  <c r="H14" i="39"/>
  <c r="S14" i="39" s="1"/>
  <c r="I14" i="39"/>
  <c r="T14" i="39" s="1"/>
  <c r="J14" i="39"/>
  <c r="U14" i="39" s="1"/>
  <c r="K14" i="39"/>
  <c r="V14" i="39" s="1"/>
  <c r="L14" i="39"/>
  <c r="W14" i="39" s="1"/>
  <c r="M14" i="39"/>
  <c r="X14" i="39" s="1"/>
  <c r="N14" i="39"/>
  <c r="Y14" i="39" s="1"/>
  <c r="D15" i="39"/>
  <c r="O15" i="39" s="1"/>
  <c r="E15" i="39"/>
  <c r="P15" i="39" s="1"/>
  <c r="F15" i="39"/>
  <c r="Q15" i="39" s="1"/>
  <c r="G15" i="39"/>
  <c r="R15" i="39" s="1"/>
  <c r="H15" i="39"/>
  <c r="S15" i="39" s="1"/>
  <c r="I15" i="39"/>
  <c r="T15" i="39" s="1"/>
  <c r="J15" i="39"/>
  <c r="U15" i="39" s="1"/>
  <c r="K15" i="39"/>
  <c r="V15" i="39" s="1"/>
  <c r="L15" i="39"/>
  <c r="W15" i="39" s="1"/>
  <c r="M15" i="39"/>
  <c r="X15" i="39" s="1"/>
  <c r="N15" i="39"/>
  <c r="Y15" i="39" s="1"/>
  <c r="D16" i="39"/>
  <c r="O16" i="39" s="1"/>
  <c r="E16" i="39"/>
  <c r="P16" i="39" s="1"/>
  <c r="F16" i="39"/>
  <c r="Q16" i="39" s="1"/>
  <c r="G16" i="39"/>
  <c r="R16" i="39" s="1"/>
  <c r="H16" i="39"/>
  <c r="S16" i="39" s="1"/>
  <c r="I16" i="39"/>
  <c r="T16" i="39" s="1"/>
  <c r="J16" i="39"/>
  <c r="U16" i="39" s="1"/>
  <c r="K16" i="39"/>
  <c r="V16" i="39" s="1"/>
  <c r="L16" i="39"/>
  <c r="W16" i="39" s="1"/>
  <c r="M16" i="39"/>
  <c r="X16" i="39" s="1"/>
  <c r="N16" i="39"/>
  <c r="Y16" i="39" s="1"/>
  <c r="D17" i="39"/>
  <c r="O17" i="39" s="1"/>
  <c r="E17" i="39"/>
  <c r="P17" i="39" s="1"/>
  <c r="F17" i="39"/>
  <c r="Q17" i="39" s="1"/>
  <c r="G17" i="39"/>
  <c r="R17" i="39" s="1"/>
  <c r="H17" i="39"/>
  <c r="S17" i="39" s="1"/>
  <c r="I17" i="39"/>
  <c r="T17" i="39" s="1"/>
  <c r="J17" i="39"/>
  <c r="U17" i="39" s="1"/>
  <c r="K17" i="39"/>
  <c r="V17" i="39" s="1"/>
  <c r="L17" i="39"/>
  <c r="W17" i="39" s="1"/>
  <c r="M17" i="39"/>
  <c r="X17" i="39" s="1"/>
  <c r="N17" i="39"/>
  <c r="Y17" i="39" s="1"/>
  <c r="D18" i="39"/>
  <c r="O18" i="39" s="1"/>
  <c r="E18" i="39"/>
  <c r="P18" i="39" s="1"/>
  <c r="F18" i="39"/>
  <c r="Q18" i="39" s="1"/>
  <c r="G18" i="39"/>
  <c r="R18" i="39" s="1"/>
  <c r="H18" i="39"/>
  <c r="S18" i="39" s="1"/>
  <c r="I18" i="39"/>
  <c r="T18" i="39" s="1"/>
  <c r="J18" i="39"/>
  <c r="U18" i="39" s="1"/>
  <c r="K18" i="39"/>
  <c r="V18" i="39" s="1"/>
  <c r="L18" i="39"/>
  <c r="W18" i="39" s="1"/>
  <c r="M18" i="39"/>
  <c r="X18" i="39" s="1"/>
  <c r="N18" i="39"/>
  <c r="Y18" i="39" s="1"/>
  <c r="D19" i="39"/>
  <c r="O19" i="39" s="1"/>
  <c r="E19" i="39"/>
  <c r="P19" i="39" s="1"/>
  <c r="F19" i="39"/>
  <c r="Q19" i="39" s="1"/>
  <c r="G19" i="39"/>
  <c r="R19" i="39" s="1"/>
  <c r="H19" i="39"/>
  <c r="S19" i="39" s="1"/>
  <c r="I19" i="39"/>
  <c r="T19" i="39" s="1"/>
  <c r="J19" i="39"/>
  <c r="U19" i="39" s="1"/>
  <c r="K19" i="39"/>
  <c r="V19" i="39" s="1"/>
  <c r="L19" i="39"/>
  <c r="W19" i="39" s="1"/>
  <c r="M19" i="39"/>
  <c r="X19" i="39" s="1"/>
  <c r="N19" i="39"/>
  <c r="Y19" i="39" s="1"/>
  <c r="D20" i="39"/>
  <c r="O20" i="39" s="1"/>
  <c r="E20" i="39"/>
  <c r="P20" i="39" s="1"/>
  <c r="F20" i="39"/>
  <c r="Q20" i="39" s="1"/>
  <c r="G20" i="39"/>
  <c r="R20" i="39" s="1"/>
  <c r="H20" i="39"/>
  <c r="S20" i="39" s="1"/>
  <c r="I20" i="39"/>
  <c r="T20" i="39" s="1"/>
  <c r="J20" i="39"/>
  <c r="U20" i="39" s="1"/>
  <c r="K20" i="39"/>
  <c r="V20" i="39" s="1"/>
  <c r="L20" i="39"/>
  <c r="W20" i="39" s="1"/>
  <c r="M20" i="39"/>
  <c r="X20" i="39" s="1"/>
  <c r="N20" i="39"/>
  <c r="Y20" i="39" s="1"/>
  <c r="D21" i="39"/>
  <c r="O21" i="39" s="1"/>
  <c r="E21" i="39"/>
  <c r="P21" i="39" s="1"/>
  <c r="F21" i="39"/>
  <c r="Q21" i="39" s="1"/>
  <c r="G21" i="39"/>
  <c r="R21" i="39" s="1"/>
  <c r="H21" i="39"/>
  <c r="S21" i="39" s="1"/>
  <c r="I21" i="39"/>
  <c r="T21" i="39" s="1"/>
  <c r="J21" i="39"/>
  <c r="U21" i="39" s="1"/>
  <c r="K21" i="39"/>
  <c r="V21" i="39" s="1"/>
  <c r="L21" i="39"/>
  <c r="W21" i="39" s="1"/>
  <c r="M21" i="39"/>
  <c r="X21" i="39" s="1"/>
  <c r="N21" i="39"/>
  <c r="Y21" i="39" s="1"/>
  <c r="D22" i="39"/>
  <c r="O22" i="39" s="1"/>
  <c r="E22" i="39"/>
  <c r="P22" i="39" s="1"/>
  <c r="F22" i="39"/>
  <c r="Q22" i="39" s="1"/>
  <c r="G22" i="39"/>
  <c r="R22" i="39" s="1"/>
  <c r="H22" i="39"/>
  <c r="S22" i="39" s="1"/>
  <c r="I22" i="39"/>
  <c r="T22" i="39" s="1"/>
  <c r="J22" i="39"/>
  <c r="U22" i="39" s="1"/>
  <c r="K22" i="39"/>
  <c r="V22" i="39" s="1"/>
  <c r="L22" i="39"/>
  <c r="W22" i="39" s="1"/>
  <c r="M22" i="39"/>
  <c r="X22" i="39" s="1"/>
  <c r="N22" i="39"/>
  <c r="Y22" i="39" s="1"/>
  <c r="D23" i="39"/>
  <c r="O23" i="39" s="1"/>
  <c r="E23" i="39"/>
  <c r="P23" i="39" s="1"/>
  <c r="F23" i="39"/>
  <c r="Q23" i="39" s="1"/>
  <c r="G23" i="39"/>
  <c r="R23" i="39" s="1"/>
  <c r="H23" i="39"/>
  <c r="S23" i="39" s="1"/>
  <c r="I23" i="39"/>
  <c r="T23" i="39" s="1"/>
  <c r="J23" i="39"/>
  <c r="U23" i="39" s="1"/>
  <c r="K23" i="39"/>
  <c r="V23" i="39" s="1"/>
  <c r="L23" i="39"/>
  <c r="W23" i="39" s="1"/>
  <c r="M23" i="39"/>
  <c r="X23" i="39" s="1"/>
  <c r="N23" i="39"/>
  <c r="Y23" i="39" s="1"/>
  <c r="D24" i="39"/>
  <c r="O24" i="39" s="1"/>
  <c r="E24" i="39"/>
  <c r="P24" i="39" s="1"/>
  <c r="F24" i="39"/>
  <c r="Q24" i="39" s="1"/>
  <c r="G24" i="39"/>
  <c r="R24" i="39" s="1"/>
  <c r="H24" i="39"/>
  <c r="S24" i="39" s="1"/>
  <c r="I24" i="39"/>
  <c r="T24" i="39" s="1"/>
  <c r="J24" i="39"/>
  <c r="U24" i="39" s="1"/>
  <c r="K24" i="39"/>
  <c r="V24" i="39" s="1"/>
  <c r="L24" i="39"/>
  <c r="W24" i="39" s="1"/>
  <c r="M24" i="39"/>
  <c r="X24" i="39" s="1"/>
  <c r="N24" i="39"/>
  <c r="Y24" i="39" s="1"/>
  <c r="D25" i="39"/>
  <c r="O25" i="39" s="1"/>
  <c r="E25" i="39"/>
  <c r="P25" i="39" s="1"/>
  <c r="F25" i="39"/>
  <c r="Q25" i="39" s="1"/>
  <c r="G25" i="39"/>
  <c r="R25" i="39" s="1"/>
  <c r="H25" i="39"/>
  <c r="S25" i="39" s="1"/>
  <c r="I25" i="39"/>
  <c r="T25" i="39" s="1"/>
  <c r="J25" i="39"/>
  <c r="U25" i="39" s="1"/>
  <c r="K25" i="39"/>
  <c r="V25" i="39" s="1"/>
  <c r="L25" i="39"/>
  <c r="W25" i="39" s="1"/>
  <c r="M25" i="39"/>
  <c r="X25" i="39" s="1"/>
  <c r="N25" i="39"/>
  <c r="Y25" i="39" s="1"/>
  <c r="D26" i="39"/>
  <c r="O26" i="39" s="1"/>
  <c r="E26" i="39"/>
  <c r="P26" i="39" s="1"/>
  <c r="F26" i="39"/>
  <c r="Q26" i="39" s="1"/>
  <c r="G26" i="39"/>
  <c r="R26" i="39" s="1"/>
  <c r="H26" i="39"/>
  <c r="S26" i="39" s="1"/>
  <c r="I26" i="39"/>
  <c r="T26" i="39" s="1"/>
  <c r="J26" i="39"/>
  <c r="U26" i="39" s="1"/>
  <c r="K26" i="39"/>
  <c r="V26" i="39" s="1"/>
  <c r="L26" i="39"/>
  <c r="W26" i="39" s="1"/>
  <c r="M26" i="39"/>
  <c r="X26" i="39" s="1"/>
  <c r="N26" i="39"/>
  <c r="Y26" i="39" s="1"/>
  <c r="D27" i="39"/>
  <c r="O27" i="39" s="1"/>
  <c r="E27" i="39"/>
  <c r="P27" i="39" s="1"/>
  <c r="F27" i="39"/>
  <c r="Q27" i="39" s="1"/>
  <c r="G27" i="39"/>
  <c r="R27" i="39" s="1"/>
  <c r="H27" i="39"/>
  <c r="S27" i="39" s="1"/>
  <c r="I27" i="39"/>
  <c r="T27" i="39" s="1"/>
  <c r="J27" i="39"/>
  <c r="U27" i="39" s="1"/>
  <c r="K27" i="39"/>
  <c r="V27" i="39" s="1"/>
  <c r="L27" i="39"/>
  <c r="W27" i="39" s="1"/>
  <c r="M27" i="39"/>
  <c r="X27" i="39" s="1"/>
  <c r="N27" i="39"/>
  <c r="Y27" i="39" s="1"/>
  <c r="D28" i="39"/>
  <c r="O28" i="39" s="1"/>
  <c r="E28" i="39"/>
  <c r="P28" i="39" s="1"/>
  <c r="F28" i="39"/>
  <c r="Q28" i="39" s="1"/>
  <c r="G28" i="39"/>
  <c r="R28" i="39" s="1"/>
  <c r="H28" i="39"/>
  <c r="S28" i="39" s="1"/>
  <c r="I28" i="39"/>
  <c r="T28" i="39" s="1"/>
  <c r="J28" i="39"/>
  <c r="U28" i="39" s="1"/>
  <c r="K28" i="39"/>
  <c r="V28" i="39" s="1"/>
  <c r="L28" i="39"/>
  <c r="W28" i="39" s="1"/>
  <c r="M28" i="39"/>
  <c r="X28" i="39" s="1"/>
  <c r="N28" i="39"/>
  <c r="Y28" i="39" s="1"/>
  <c r="D29" i="39"/>
  <c r="O29" i="39" s="1"/>
  <c r="E29" i="39"/>
  <c r="P29" i="39" s="1"/>
  <c r="F29" i="39"/>
  <c r="Q29" i="39" s="1"/>
  <c r="G29" i="39"/>
  <c r="R29" i="39" s="1"/>
  <c r="H29" i="39"/>
  <c r="S29" i="39" s="1"/>
  <c r="I29" i="39"/>
  <c r="T29" i="39" s="1"/>
  <c r="J29" i="39"/>
  <c r="U29" i="39" s="1"/>
  <c r="K29" i="39"/>
  <c r="V29" i="39" s="1"/>
  <c r="L29" i="39"/>
  <c r="W29" i="39" s="1"/>
  <c r="M29" i="39"/>
  <c r="X29" i="39" s="1"/>
  <c r="N29" i="39"/>
  <c r="Y29" i="39" s="1"/>
  <c r="D30" i="39"/>
  <c r="O30" i="39" s="1"/>
  <c r="E30" i="39"/>
  <c r="P30" i="39" s="1"/>
  <c r="F30" i="39"/>
  <c r="Q30" i="39" s="1"/>
  <c r="G30" i="39"/>
  <c r="R30" i="39" s="1"/>
  <c r="H30" i="39"/>
  <c r="S30" i="39" s="1"/>
  <c r="I30" i="39"/>
  <c r="T30" i="39" s="1"/>
  <c r="J30" i="39"/>
  <c r="U30" i="39" s="1"/>
  <c r="K30" i="39"/>
  <c r="V30" i="39" s="1"/>
  <c r="L30" i="39"/>
  <c r="W30" i="39" s="1"/>
  <c r="M30" i="39"/>
  <c r="X30" i="39" s="1"/>
  <c r="N30" i="39"/>
  <c r="Y30" i="39" s="1"/>
  <c r="D31" i="39"/>
  <c r="O31" i="39" s="1"/>
  <c r="E31" i="39"/>
  <c r="P31" i="39" s="1"/>
  <c r="F31" i="39"/>
  <c r="Q31" i="39" s="1"/>
  <c r="G31" i="39"/>
  <c r="R31" i="39" s="1"/>
  <c r="H31" i="39"/>
  <c r="S31" i="39" s="1"/>
  <c r="I31" i="39"/>
  <c r="T31" i="39" s="1"/>
  <c r="J31" i="39"/>
  <c r="U31" i="39" s="1"/>
  <c r="K31" i="39"/>
  <c r="V31" i="39" s="1"/>
  <c r="L31" i="39"/>
  <c r="W31" i="39" s="1"/>
  <c r="M31" i="39"/>
  <c r="X31" i="39" s="1"/>
  <c r="N31" i="39"/>
  <c r="Y31" i="39" s="1"/>
  <c r="D32" i="39"/>
  <c r="O32" i="39" s="1"/>
  <c r="E32" i="39"/>
  <c r="P32" i="39" s="1"/>
  <c r="F32" i="39"/>
  <c r="Q32" i="39" s="1"/>
  <c r="G32" i="39"/>
  <c r="R32" i="39" s="1"/>
  <c r="H32" i="39"/>
  <c r="S32" i="39" s="1"/>
  <c r="I32" i="39"/>
  <c r="T32" i="39" s="1"/>
  <c r="J32" i="39"/>
  <c r="U32" i="39" s="1"/>
  <c r="K32" i="39"/>
  <c r="V32" i="39" s="1"/>
  <c r="L32" i="39"/>
  <c r="W32" i="39" s="1"/>
  <c r="M32" i="39"/>
  <c r="X32" i="39" s="1"/>
  <c r="N32" i="39"/>
  <c r="Y32" i="39" s="1"/>
  <c r="D33" i="39"/>
  <c r="O33" i="39" s="1"/>
  <c r="E33" i="39"/>
  <c r="P33" i="39" s="1"/>
  <c r="F33" i="39"/>
  <c r="Q33" i="39" s="1"/>
  <c r="G33" i="39"/>
  <c r="R33" i="39" s="1"/>
  <c r="H33" i="39"/>
  <c r="S33" i="39" s="1"/>
  <c r="I33" i="39"/>
  <c r="T33" i="39" s="1"/>
  <c r="J33" i="39"/>
  <c r="U33" i="39" s="1"/>
  <c r="K33" i="39"/>
  <c r="V33" i="39" s="1"/>
  <c r="L33" i="39"/>
  <c r="W33" i="39" s="1"/>
  <c r="M33" i="39"/>
  <c r="X33" i="39" s="1"/>
  <c r="N33" i="39"/>
  <c r="Y33" i="39" s="1"/>
  <c r="D34" i="39"/>
  <c r="O34" i="39" s="1"/>
  <c r="E34" i="39"/>
  <c r="P34" i="39" s="1"/>
  <c r="F34" i="39"/>
  <c r="Q34" i="39" s="1"/>
  <c r="G34" i="39"/>
  <c r="R34" i="39" s="1"/>
  <c r="H34" i="39"/>
  <c r="S34" i="39" s="1"/>
  <c r="I34" i="39"/>
  <c r="T34" i="39" s="1"/>
  <c r="J34" i="39"/>
  <c r="U34" i="39" s="1"/>
  <c r="K34" i="39"/>
  <c r="V34" i="39" s="1"/>
  <c r="L34" i="39"/>
  <c r="W34" i="39" s="1"/>
  <c r="M34" i="39"/>
  <c r="X34" i="39" s="1"/>
  <c r="N34" i="39"/>
  <c r="Y34" i="39" s="1"/>
  <c r="D35" i="39"/>
  <c r="O35" i="39" s="1"/>
  <c r="E35" i="39"/>
  <c r="P35" i="39" s="1"/>
  <c r="F35" i="39"/>
  <c r="Q35" i="39" s="1"/>
  <c r="G35" i="39"/>
  <c r="R35" i="39" s="1"/>
  <c r="H35" i="39"/>
  <c r="S35" i="39" s="1"/>
  <c r="I35" i="39"/>
  <c r="T35" i="39" s="1"/>
  <c r="J35" i="39"/>
  <c r="U35" i="39" s="1"/>
  <c r="K35" i="39"/>
  <c r="V35" i="39" s="1"/>
  <c r="L35" i="39"/>
  <c r="W35" i="39" s="1"/>
  <c r="M35" i="39"/>
  <c r="X35" i="39" s="1"/>
  <c r="N35" i="39"/>
  <c r="Y35" i="39" s="1"/>
  <c r="D36" i="39"/>
  <c r="O36" i="39" s="1"/>
  <c r="E36" i="39"/>
  <c r="P36" i="39" s="1"/>
  <c r="F36" i="39"/>
  <c r="Q36" i="39" s="1"/>
  <c r="G36" i="39"/>
  <c r="R36" i="39" s="1"/>
  <c r="H36" i="39"/>
  <c r="S36" i="39" s="1"/>
  <c r="I36" i="39"/>
  <c r="T36" i="39" s="1"/>
  <c r="J36" i="39"/>
  <c r="U36" i="39" s="1"/>
  <c r="K36" i="39"/>
  <c r="V36" i="39" s="1"/>
  <c r="L36" i="39"/>
  <c r="W36" i="39" s="1"/>
  <c r="M36" i="39"/>
  <c r="X36" i="39" s="1"/>
  <c r="N36" i="39"/>
  <c r="Y36" i="39" s="1"/>
  <c r="D37" i="39"/>
  <c r="O37" i="39" s="1"/>
  <c r="E37" i="39"/>
  <c r="P37" i="39" s="1"/>
  <c r="F37" i="39"/>
  <c r="Q37" i="39" s="1"/>
  <c r="G37" i="39"/>
  <c r="R37" i="39" s="1"/>
  <c r="H37" i="39"/>
  <c r="S37" i="39" s="1"/>
  <c r="I37" i="39"/>
  <c r="T37" i="39" s="1"/>
  <c r="J37" i="39"/>
  <c r="U37" i="39" s="1"/>
  <c r="K37" i="39"/>
  <c r="V37" i="39" s="1"/>
  <c r="L37" i="39"/>
  <c r="W37" i="39" s="1"/>
  <c r="M37" i="39"/>
  <c r="X37" i="39" s="1"/>
  <c r="N37" i="39"/>
  <c r="Y37" i="39" s="1"/>
  <c r="D38" i="39"/>
  <c r="O38" i="39" s="1"/>
  <c r="E38" i="39"/>
  <c r="P38" i="39" s="1"/>
  <c r="F38" i="39"/>
  <c r="Q38" i="39" s="1"/>
  <c r="G38" i="39"/>
  <c r="R38" i="39" s="1"/>
  <c r="H38" i="39"/>
  <c r="S38" i="39" s="1"/>
  <c r="I38" i="39"/>
  <c r="T38" i="39" s="1"/>
  <c r="J38" i="39"/>
  <c r="U38" i="39" s="1"/>
  <c r="K38" i="39"/>
  <c r="V38" i="39" s="1"/>
  <c r="L38" i="39"/>
  <c r="W38" i="39" s="1"/>
  <c r="M38" i="39"/>
  <c r="X38" i="39" s="1"/>
  <c r="N38" i="39"/>
  <c r="Y38" i="39" s="1"/>
  <c r="D39" i="39"/>
  <c r="O39" i="39" s="1"/>
  <c r="E39" i="39"/>
  <c r="P39" i="39" s="1"/>
  <c r="F39" i="39"/>
  <c r="Q39" i="39" s="1"/>
  <c r="G39" i="39"/>
  <c r="R39" i="39" s="1"/>
  <c r="H39" i="39"/>
  <c r="S39" i="39" s="1"/>
  <c r="I39" i="39"/>
  <c r="T39" i="39" s="1"/>
  <c r="J39" i="39"/>
  <c r="U39" i="39" s="1"/>
  <c r="K39" i="39"/>
  <c r="V39" i="39" s="1"/>
  <c r="L39" i="39"/>
  <c r="W39" i="39" s="1"/>
  <c r="M39" i="39"/>
  <c r="X39" i="39" s="1"/>
  <c r="N39" i="39"/>
  <c r="Y39" i="39" s="1"/>
  <c r="D40" i="39"/>
  <c r="O40" i="39" s="1"/>
  <c r="E40" i="39"/>
  <c r="P40" i="39" s="1"/>
  <c r="F40" i="39"/>
  <c r="Q40" i="39" s="1"/>
  <c r="G40" i="39"/>
  <c r="R40" i="39" s="1"/>
  <c r="H40" i="39"/>
  <c r="S40" i="39" s="1"/>
  <c r="I40" i="39"/>
  <c r="T40" i="39" s="1"/>
  <c r="J40" i="39"/>
  <c r="U40" i="39" s="1"/>
  <c r="K40" i="39"/>
  <c r="V40" i="39" s="1"/>
  <c r="L40" i="39"/>
  <c r="W40" i="39" s="1"/>
  <c r="M40" i="39"/>
  <c r="X40" i="39" s="1"/>
  <c r="N40" i="39"/>
  <c r="Y40" i="39" s="1"/>
  <c r="D41" i="39"/>
  <c r="O41" i="39" s="1"/>
  <c r="E41" i="39"/>
  <c r="P41" i="39" s="1"/>
  <c r="F41" i="39"/>
  <c r="Q41" i="39" s="1"/>
  <c r="G41" i="39"/>
  <c r="R41" i="39" s="1"/>
  <c r="H41" i="39"/>
  <c r="S41" i="39" s="1"/>
  <c r="I41" i="39"/>
  <c r="T41" i="39" s="1"/>
  <c r="J41" i="39"/>
  <c r="U41" i="39" s="1"/>
  <c r="K41" i="39"/>
  <c r="V41" i="39" s="1"/>
  <c r="L41" i="39"/>
  <c r="W41" i="39" s="1"/>
  <c r="M41" i="39"/>
  <c r="X41" i="39" s="1"/>
  <c r="N41" i="39"/>
  <c r="Y41" i="39" s="1"/>
  <c r="D42" i="39"/>
  <c r="O42" i="39" s="1"/>
  <c r="E42" i="39"/>
  <c r="P42" i="39" s="1"/>
  <c r="F42" i="39"/>
  <c r="Q42" i="39" s="1"/>
  <c r="G42" i="39"/>
  <c r="R42" i="39" s="1"/>
  <c r="H42" i="39"/>
  <c r="S42" i="39" s="1"/>
  <c r="I42" i="39"/>
  <c r="T42" i="39" s="1"/>
  <c r="J42" i="39"/>
  <c r="U42" i="39" s="1"/>
  <c r="K42" i="39"/>
  <c r="V42" i="39" s="1"/>
  <c r="L42" i="39"/>
  <c r="W42" i="39" s="1"/>
  <c r="M42" i="39"/>
  <c r="X42" i="39" s="1"/>
  <c r="N42" i="39"/>
  <c r="Y42" i="39" s="1"/>
  <c r="D43" i="39"/>
  <c r="O43" i="39" s="1"/>
  <c r="E43" i="39"/>
  <c r="P43" i="39" s="1"/>
  <c r="F43" i="39"/>
  <c r="Q43" i="39" s="1"/>
  <c r="G43" i="39"/>
  <c r="R43" i="39" s="1"/>
  <c r="H43" i="39"/>
  <c r="S43" i="39" s="1"/>
  <c r="I43" i="39"/>
  <c r="T43" i="39" s="1"/>
  <c r="J43" i="39"/>
  <c r="U43" i="39" s="1"/>
  <c r="K43" i="39"/>
  <c r="V43" i="39" s="1"/>
  <c r="L43" i="39"/>
  <c r="W43" i="39" s="1"/>
  <c r="M43" i="39"/>
  <c r="X43" i="39" s="1"/>
  <c r="N43" i="39"/>
  <c r="Y43" i="39" s="1"/>
  <c r="D44" i="39"/>
  <c r="O44" i="39" s="1"/>
  <c r="E44" i="39"/>
  <c r="P44" i="39" s="1"/>
  <c r="F44" i="39"/>
  <c r="Q44" i="39" s="1"/>
  <c r="G44" i="39"/>
  <c r="R44" i="39" s="1"/>
  <c r="H44" i="39"/>
  <c r="S44" i="39" s="1"/>
  <c r="I44" i="39"/>
  <c r="T44" i="39" s="1"/>
  <c r="J44" i="39"/>
  <c r="U44" i="39" s="1"/>
  <c r="K44" i="39"/>
  <c r="V44" i="39" s="1"/>
  <c r="L44" i="39"/>
  <c r="W44" i="39" s="1"/>
  <c r="M44" i="39"/>
  <c r="X44" i="39" s="1"/>
  <c r="N44" i="39"/>
  <c r="Y44" i="39" s="1"/>
  <c r="D45" i="39"/>
  <c r="O45" i="39" s="1"/>
  <c r="E45" i="39"/>
  <c r="P45" i="39" s="1"/>
  <c r="F45" i="39"/>
  <c r="Q45" i="39" s="1"/>
  <c r="G45" i="39"/>
  <c r="R45" i="39" s="1"/>
  <c r="H45" i="39"/>
  <c r="S45" i="39" s="1"/>
  <c r="I45" i="39"/>
  <c r="T45" i="39" s="1"/>
  <c r="J45" i="39"/>
  <c r="U45" i="39" s="1"/>
  <c r="K45" i="39"/>
  <c r="V45" i="39" s="1"/>
  <c r="L45" i="39"/>
  <c r="W45" i="39" s="1"/>
  <c r="M45" i="39"/>
  <c r="X45" i="39" s="1"/>
  <c r="N45" i="39"/>
  <c r="Y45" i="39" s="1"/>
  <c r="D46" i="39"/>
  <c r="O46" i="39" s="1"/>
  <c r="E46" i="39"/>
  <c r="P46" i="39" s="1"/>
  <c r="F46" i="39"/>
  <c r="Q46" i="39" s="1"/>
  <c r="G46" i="39"/>
  <c r="R46" i="39" s="1"/>
  <c r="H46" i="39"/>
  <c r="S46" i="39" s="1"/>
  <c r="I46" i="39"/>
  <c r="T46" i="39" s="1"/>
  <c r="J46" i="39"/>
  <c r="U46" i="39" s="1"/>
  <c r="K46" i="39"/>
  <c r="V46" i="39" s="1"/>
  <c r="L46" i="39"/>
  <c r="W46" i="39" s="1"/>
  <c r="M46" i="39"/>
  <c r="X46" i="39" s="1"/>
  <c r="N46" i="39"/>
  <c r="Y46" i="39" s="1"/>
  <c r="D47" i="39"/>
  <c r="O47" i="39" s="1"/>
  <c r="E47" i="39"/>
  <c r="P47" i="39" s="1"/>
  <c r="F47" i="39"/>
  <c r="Q47" i="39" s="1"/>
  <c r="G47" i="39"/>
  <c r="R47" i="39" s="1"/>
  <c r="H47" i="39"/>
  <c r="S47" i="39" s="1"/>
  <c r="I47" i="39"/>
  <c r="T47" i="39" s="1"/>
  <c r="J47" i="39"/>
  <c r="U47" i="39" s="1"/>
  <c r="K47" i="39"/>
  <c r="V47" i="39" s="1"/>
  <c r="L47" i="39"/>
  <c r="W47" i="39" s="1"/>
  <c r="M47" i="39"/>
  <c r="X47" i="39" s="1"/>
  <c r="N47" i="39"/>
  <c r="Y47" i="39" s="1"/>
  <c r="D48" i="39"/>
  <c r="O48" i="39" s="1"/>
  <c r="E48" i="39"/>
  <c r="P48" i="39" s="1"/>
  <c r="F48" i="39"/>
  <c r="Q48" i="39" s="1"/>
  <c r="G48" i="39"/>
  <c r="R48" i="39" s="1"/>
  <c r="H48" i="39"/>
  <c r="S48" i="39" s="1"/>
  <c r="I48" i="39"/>
  <c r="T48" i="39" s="1"/>
  <c r="J48" i="39"/>
  <c r="U48" i="39" s="1"/>
  <c r="K48" i="39"/>
  <c r="V48" i="39" s="1"/>
  <c r="L48" i="39"/>
  <c r="W48" i="39" s="1"/>
  <c r="M48" i="39"/>
  <c r="X48" i="39" s="1"/>
  <c r="N48" i="39"/>
  <c r="Y48" i="39" s="1"/>
  <c r="D49" i="39"/>
  <c r="O49" i="39" s="1"/>
  <c r="E49" i="39"/>
  <c r="P49" i="39" s="1"/>
  <c r="F49" i="39"/>
  <c r="Q49" i="39" s="1"/>
  <c r="G49" i="39"/>
  <c r="R49" i="39" s="1"/>
  <c r="H49" i="39"/>
  <c r="S49" i="39" s="1"/>
  <c r="I49" i="39"/>
  <c r="T49" i="39" s="1"/>
  <c r="J49" i="39"/>
  <c r="U49" i="39" s="1"/>
  <c r="K49" i="39"/>
  <c r="V49" i="39" s="1"/>
  <c r="L49" i="39"/>
  <c r="W49" i="39" s="1"/>
  <c r="M49" i="39"/>
  <c r="X49" i="39" s="1"/>
  <c r="N49" i="39"/>
  <c r="Y49" i="39" s="1"/>
  <c r="D50" i="39"/>
  <c r="O50" i="39" s="1"/>
  <c r="E50" i="39"/>
  <c r="P50" i="39" s="1"/>
  <c r="F50" i="39"/>
  <c r="Q50" i="39" s="1"/>
  <c r="G50" i="39"/>
  <c r="R50" i="39" s="1"/>
  <c r="H50" i="39"/>
  <c r="S50" i="39" s="1"/>
  <c r="I50" i="39"/>
  <c r="T50" i="39" s="1"/>
  <c r="J50" i="39"/>
  <c r="U50" i="39" s="1"/>
  <c r="K50" i="39"/>
  <c r="V50" i="39" s="1"/>
  <c r="L50" i="39"/>
  <c r="W50" i="39" s="1"/>
  <c r="M50" i="39"/>
  <c r="X50" i="39" s="1"/>
  <c r="N50" i="39"/>
  <c r="Y50" i="39" s="1"/>
  <c r="D51" i="39"/>
  <c r="O51" i="39" s="1"/>
  <c r="E51" i="39"/>
  <c r="P51" i="39" s="1"/>
  <c r="F51" i="39"/>
  <c r="Q51" i="39" s="1"/>
  <c r="G51" i="39"/>
  <c r="R51" i="39" s="1"/>
  <c r="H51" i="39"/>
  <c r="S51" i="39" s="1"/>
  <c r="I51" i="39"/>
  <c r="T51" i="39" s="1"/>
  <c r="J51" i="39"/>
  <c r="U51" i="39" s="1"/>
  <c r="K51" i="39"/>
  <c r="V51" i="39" s="1"/>
  <c r="L51" i="39"/>
  <c r="W51" i="39" s="1"/>
  <c r="M51" i="39"/>
  <c r="X51" i="39" s="1"/>
  <c r="N51" i="39"/>
  <c r="Y51" i="39" s="1"/>
  <c r="D52" i="39"/>
  <c r="O52" i="39" s="1"/>
  <c r="E52" i="39"/>
  <c r="P52" i="39" s="1"/>
  <c r="F52" i="39"/>
  <c r="Q52" i="39" s="1"/>
  <c r="G52" i="39"/>
  <c r="R52" i="39" s="1"/>
  <c r="H52" i="39"/>
  <c r="S52" i="39" s="1"/>
  <c r="I52" i="39"/>
  <c r="T52" i="39" s="1"/>
  <c r="J52" i="39"/>
  <c r="U52" i="39" s="1"/>
  <c r="K52" i="39"/>
  <c r="V52" i="39" s="1"/>
  <c r="L52" i="39"/>
  <c r="W52" i="39" s="1"/>
  <c r="M52" i="39"/>
  <c r="X52" i="39" s="1"/>
  <c r="N52" i="39"/>
  <c r="Y52" i="39" s="1"/>
  <c r="D53" i="39"/>
  <c r="O53" i="39" s="1"/>
  <c r="E53" i="39"/>
  <c r="P53" i="39" s="1"/>
  <c r="F53" i="39"/>
  <c r="Q53" i="39" s="1"/>
  <c r="G53" i="39"/>
  <c r="R53" i="39" s="1"/>
  <c r="H53" i="39"/>
  <c r="S53" i="39" s="1"/>
  <c r="I53" i="39"/>
  <c r="T53" i="39" s="1"/>
  <c r="J53" i="39"/>
  <c r="U53" i="39" s="1"/>
  <c r="K53" i="39"/>
  <c r="V53" i="39" s="1"/>
  <c r="L53" i="39"/>
  <c r="W53" i="39" s="1"/>
  <c r="M53" i="39"/>
  <c r="X53" i="39" s="1"/>
  <c r="N53" i="39"/>
  <c r="Y53" i="39" s="1"/>
  <c r="D54" i="39"/>
  <c r="O54" i="39" s="1"/>
  <c r="E54" i="39"/>
  <c r="P54" i="39" s="1"/>
  <c r="F54" i="39"/>
  <c r="Q54" i="39" s="1"/>
  <c r="G54" i="39"/>
  <c r="R54" i="39" s="1"/>
  <c r="H54" i="39"/>
  <c r="S54" i="39" s="1"/>
  <c r="I54" i="39"/>
  <c r="T54" i="39" s="1"/>
  <c r="J54" i="39"/>
  <c r="U54" i="39" s="1"/>
  <c r="K54" i="39"/>
  <c r="V54" i="39" s="1"/>
  <c r="L54" i="39"/>
  <c r="W54" i="39" s="1"/>
  <c r="M54" i="39"/>
  <c r="X54" i="39" s="1"/>
  <c r="N54" i="39"/>
  <c r="Y54" i="39" s="1"/>
  <c r="D55" i="39"/>
  <c r="O55" i="39" s="1"/>
  <c r="E55" i="39"/>
  <c r="P55" i="39" s="1"/>
  <c r="F55" i="39"/>
  <c r="Q55" i="39" s="1"/>
  <c r="G55" i="39"/>
  <c r="R55" i="39" s="1"/>
  <c r="H55" i="39"/>
  <c r="S55" i="39" s="1"/>
  <c r="I55" i="39"/>
  <c r="T55" i="39" s="1"/>
  <c r="J55" i="39"/>
  <c r="U55" i="39" s="1"/>
  <c r="K55" i="39"/>
  <c r="V55" i="39" s="1"/>
  <c r="L55" i="39"/>
  <c r="W55" i="39" s="1"/>
  <c r="M55" i="39"/>
  <c r="X55" i="39" s="1"/>
  <c r="N55" i="39"/>
  <c r="Y55" i="39" s="1"/>
  <c r="D56" i="39"/>
  <c r="O56" i="39" s="1"/>
  <c r="E56" i="39"/>
  <c r="P56" i="39" s="1"/>
  <c r="F56" i="39"/>
  <c r="Q56" i="39" s="1"/>
  <c r="G56" i="39"/>
  <c r="R56" i="39" s="1"/>
  <c r="H56" i="39"/>
  <c r="S56" i="39" s="1"/>
  <c r="I56" i="39"/>
  <c r="T56" i="39" s="1"/>
  <c r="J56" i="39"/>
  <c r="U56" i="39" s="1"/>
  <c r="K56" i="39"/>
  <c r="V56" i="39" s="1"/>
  <c r="L56" i="39"/>
  <c r="W56" i="39" s="1"/>
  <c r="M56" i="39"/>
  <c r="X56" i="39" s="1"/>
  <c r="N56" i="39"/>
  <c r="Y56" i="39" s="1"/>
  <c r="D57" i="39"/>
  <c r="O57" i="39" s="1"/>
  <c r="E57" i="39"/>
  <c r="P57" i="39" s="1"/>
  <c r="F57" i="39"/>
  <c r="Q57" i="39" s="1"/>
  <c r="G57" i="39"/>
  <c r="R57" i="39" s="1"/>
  <c r="H57" i="39"/>
  <c r="S57" i="39" s="1"/>
  <c r="I57" i="39"/>
  <c r="T57" i="39" s="1"/>
  <c r="J57" i="39"/>
  <c r="U57" i="39" s="1"/>
  <c r="K57" i="39"/>
  <c r="V57" i="39" s="1"/>
  <c r="L57" i="39"/>
  <c r="W57" i="39" s="1"/>
  <c r="M57" i="39"/>
  <c r="X57" i="39" s="1"/>
  <c r="N57" i="39"/>
  <c r="Y57" i="39" s="1"/>
  <c r="D58" i="39"/>
  <c r="O58" i="39" s="1"/>
  <c r="E58" i="39"/>
  <c r="P58" i="39" s="1"/>
  <c r="F58" i="39"/>
  <c r="Q58" i="39" s="1"/>
  <c r="G58" i="39"/>
  <c r="R58" i="39" s="1"/>
  <c r="H58" i="39"/>
  <c r="S58" i="39" s="1"/>
  <c r="I58" i="39"/>
  <c r="T58" i="39" s="1"/>
  <c r="J58" i="39"/>
  <c r="U58" i="39" s="1"/>
  <c r="K58" i="39"/>
  <c r="V58" i="39" s="1"/>
  <c r="L58" i="39"/>
  <c r="W58" i="39" s="1"/>
  <c r="M58" i="39"/>
  <c r="X58" i="39" s="1"/>
  <c r="N58" i="39"/>
  <c r="Y58" i="39" s="1"/>
  <c r="D59" i="39"/>
  <c r="O59" i="39" s="1"/>
  <c r="E59" i="39"/>
  <c r="P59" i="39" s="1"/>
  <c r="F59" i="39"/>
  <c r="Q59" i="39" s="1"/>
  <c r="G59" i="39"/>
  <c r="R59" i="39" s="1"/>
  <c r="H59" i="39"/>
  <c r="S59" i="39" s="1"/>
  <c r="I59" i="39"/>
  <c r="T59" i="39" s="1"/>
  <c r="J59" i="39"/>
  <c r="U59" i="39" s="1"/>
  <c r="K59" i="39"/>
  <c r="V59" i="39" s="1"/>
  <c r="L59" i="39"/>
  <c r="W59" i="39" s="1"/>
  <c r="M59" i="39"/>
  <c r="X59" i="39" s="1"/>
  <c r="N59" i="39"/>
  <c r="Y59" i="39" s="1"/>
  <c r="D60" i="39"/>
  <c r="O60" i="39" s="1"/>
  <c r="E60" i="39"/>
  <c r="P60" i="39" s="1"/>
  <c r="F60" i="39"/>
  <c r="Q60" i="39" s="1"/>
  <c r="G60" i="39"/>
  <c r="R60" i="39" s="1"/>
  <c r="H60" i="39"/>
  <c r="S60" i="39" s="1"/>
  <c r="I60" i="39"/>
  <c r="T60" i="39" s="1"/>
  <c r="J60" i="39"/>
  <c r="U60" i="39" s="1"/>
  <c r="K60" i="39"/>
  <c r="V60" i="39" s="1"/>
  <c r="L60" i="39"/>
  <c r="W60" i="39" s="1"/>
  <c r="M60" i="39"/>
  <c r="X60" i="39" s="1"/>
  <c r="N60" i="39"/>
  <c r="Y60" i="39" s="1"/>
  <c r="D61" i="39"/>
  <c r="O61" i="39" s="1"/>
  <c r="E61" i="39"/>
  <c r="P61" i="39" s="1"/>
  <c r="F61" i="39"/>
  <c r="Q61" i="39" s="1"/>
  <c r="G61" i="39"/>
  <c r="R61" i="39" s="1"/>
  <c r="H61" i="39"/>
  <c r="S61" i="39" s="1"/>
  <c r="I61" i="39"/>
  <c r="T61" i="39" s="1"/>
  <c r="J61" i="39"/>
  <c r="U61" i="39" s="1"/>
  <c r="K61" i="39"/>
  <c r="V61" i="39" s="1"/>
  <c r="L61" i="39"/>
  <c r="W61" i="39" s="1"/>
  <c r="M61" i="39"/>
  <c r="X61" i="39" s="1"/>
  <c r="N61" i="39"/>
  <c r="Y61" i="39" s="1"/>
  <c r="D62" i="39"/>
  <c r="O62" i="39" s="1"/>
  <c r="E62" i="39"/>
  <c r="P62" i="39" s="1"/>
  <c r="F62" i="39"/>
  <c r="Q62" i="39" s="1"/>
  <c r="G62" i="39"/>
  <c r="R62" i="39" s="1"/>
  <c r="H62" i="39"/>
  <c r="S62" i="39" s="1"/>
  <c r="I62" i="39"/>
  <c r="T62" i="39" s="1"/>
  <c r="J62" i="39"/>
  <c r="U62" i="39" s="1"/>
  <c r="K62" i="39"/>
  <c r="V62" i="39" s="1"/>
  <c r="L62" i="39"/>
  <c r="W62" i="39" s="1"/>
  <c r="M62" i="39"/>
  <c r="X62" i="39" s="1"/>
  <c r="N62" i="39"/>
  <c r="Y62" i="39" s="1"/>
  <c r="D63" i="39"/>
  <c r="O63" i="39" s="1"/>
  <c r="E63" i="39"/>
  <c r="P63" i="39" s="1"/>
  <c r="F63" i="39"/>
  <c r="Q63" i="39" s="1"/>
  <c r="G63" i="39"/>
  <c r="R63" i="39" s="1"/>
  <c r="H63" i="39"/>
  <c r="S63" i="39" s="1"/>
  <c r="I63" i="39"/>
  <c r="T63" i="39" s="1"/>
  <c r="J63" i="39"/>
  <c r="U63" i="39" s="1"/>
  <c r="K63" i="39"/>
  <c r="V63" i="39" s="1"/>
  <c r="L63" i="39"/>
  <c r="W63" i="39" s="1"/>
  <c r="M63" i="39"/>
  <c r="X63" i="39" s="1"/>
  <c r="N63" i="39"/>
  <c r="Y63" i="39" s="1"/>
  <c r="D64" i="39"/>
  <c r="O64" i="39" s="1"/>
  <c r="E64" i="39"/>
  <c r="P64" i="39" s="1"/>
  <c r="F64" i="39"/>
  <c r="Q64" i="39" s="1"/>
  <c r="G64" i="39"/>
  <c r="R64" i="39" s="1"/>
  <c r="H64" i="39"/>
  <c r="S64" i="39" s="1"/>
  <c r="I64" i="39"/>
  <c r="T64" i="39" s="1"/>
  <c r="J64" i="39"/>
  <c r="U64" i="39" s="1"/>
  <c r="K64" i="39"/>
  <c r="V64" i="39" s="1"/>
  <c r="L64" i="39"/>
  <c r="W64" i="39" s="1"/>
  <c r="M64" i="39"/>
  <c r="X64" i="39" s="1"/>
  <c r="N64" i="39"/>
  <c r="Y64" i="39" s="1"/>
  <c r="D65" i="39"/>
  <c r="O65" i="39" s="1"/>
  <c r="E65" i="39"/>
  <c r="P65" i="39" s="1"/>
  <c r="F65" i="39"/>
  <c r="Q65" i="39" s="1"/>
  <c r="G65" i="39"/>
  <c r="R65" i="39" s="1"/>
  <c r="H65" i="39"/>
  <c r="S65" i="39" s="1"/>
  <c r="I65" i="39"/>
  <c r="T65" i="39" s="1"/>
  <c r="J65" i="39"/>
  <c r="U65" i="39" s="1"/>
  <c r="K65" i="39"/>
  <c r="V65" i="39" s="1"/>
  <c r="L65" i="39"/>
  <c r="W65" i="39" s="1"/>
  <c r="M65" i="39"/>
  <c r="X65" i="39" s="1"/>
  <c r="N65" i="39"/>
  <c r="Y65" i="39" s="1"/>
  <c r="D66" i="39"/>
  <c r="O66" i="39" s="1"/>
  <c r="E66" i="39"/>
  <c r="P66" i="39" s="1"/>
  <c r="F66" i="39"/>
  <c r="Q66" i="39" s="1"/>
  <c r="G66" i="39"/>
  <c r="R66" i="39" s="1"/>
  <c r="H66" i="39"/>
  <c r="S66" i="39" s="1"/>
  <c r="I66" i="39"/>
  <c r="T66" i="39" s="1"/>
  <c r="J66" i="39"/>
  <c r="U66" i="39" s="1"/>
  <c r="K66" i="39"/>
  <c r="V66" i="39" s="1"/>
  <c r="L66" i="39"/>
  <c r="W66" i="39" s="1"/>
  <c r="M66" i="39"/>
  <c r="X66" i="39" s="1"/>
  <c r="N66" i="39"/>
  <c r="Y66" i="39" s="1"/>
  <c r="D67" i="39"/>
  <c r="O67" i="39" s="1"/>
  <c r="E67" i="39"/>
  <c r="P67" i="39" s="1"/>
  <c r="F67" i="39"/>
  <c r="Q67" i="39" s="1"/>
  <c r="G67" i="39"/>
  <c r="R67" i="39" s="1"/>
  <c r="H67" i="39"/>
  <c r="S67" i="39" s="1"/>
  <c r="I67" i="39"/>
  <c r="T67" i="39" s="1"/>
  <c r="J67" i="39"/>
  <c r="U67" i="39" s="1"/>
  <c r="K67" i="39"/>
  <c r="V67" i="39" s="1"/>
  <c r="L67" i="39"/>
  <c r="W67" i="39" s="1"/>
  <c r="M67" i="39"/>
  <c r="X67" i="39" s="1"/>
  <c r="N67" i="39"/>
  <c r="Y67" i="39" s="1"/>
  <c r="D68" i="39"/>
  <c r="O68" i="39" s="1"/>
  <c r="E68" i="39"/>
  <c r="P68" i="39" s="1"/>
  <c r="F68" i="39"/>
  <c r="Q68" i="39" s="1"/>
  <c r="G68" i="39"/>
  <c r="R68" i="39" s="1"/>
  <c r="H68" i="39"/>
  <c r="S68" i="39" s="1"/>
  <c r="I68" i="39"/>
  <c r="T68" i="39" s="1"/>
  <c r="J68" i="39"/>
  <c r="U68" i="39" s="1"/>
  <c r="K68" i="39"/>
  <c r="V68" i="39" s="1"/>
  <c r="L68" i="39"/>
  <c r="W68" i="39" s="1"/>
  <c r="M68" i="39"/>
  <c r="X68" i="39" s="1"/>
  <c r="N68" i="39"/>
  <c r="Y68" i="39" s="1"/>
  <c r="D69" i="39"/>
  <c r="O69" i="39" s="1"/>
  <c r="E69" i="39"/>
  <c r="P69" i="39" s="1"/>
  <c r="F69" i="39"/>
  <c r="Q69" i="39" s="1"/>
  <c r="G69" i="39"/>
  <c r="R69" i="39" s="1"/>
  <c r="H69" i="39"/>
  <c r="S69" i="39" s="1"/>
  <c r="I69" i="39"/>
  <c r="T69" i="39" s="1"/>
  <c r="J69" i="39"/>
  <c r="U69" i="39" s="1"/>
  <c r="K69" i="39"/>
  <c r="V69" i="39" s="1"/>
  <c r="L69" i="39"/>
  <c r="W69" i="39" s="1"/>
  <c r="M69" i="39"/>
  <c r="X69" i="39" s="1"/>
  <c r="N69" i="39"/>
  <c r="Y69" i="39" s="1"/>
  <c r="D70" i="39"/>
  <c r="O70" i="39" s="1"/>
  <c r="E70" i="39"/>
  <c r="P70" i="39" s="1"/>
  <c r="F70" i="39"/>
  <c r="Q70" i="39" s="1"/>
  <c r="G70" i="39"/>
  <c r="R70" i="39" s="1"/>
  <c r="H70" i="39"/>
  <c r="S70" i="39" s="1"/>
  <c r="I70" i="39"/>
  <c r="T70" i="39" s="1"/>
  <c r="J70" i="39"/>
  <c r="U70" i="39" s="1"/>
  <c r="K70" i="39"/>
  <c r="V70" i="39" s="1"/>
  <c r="L70" i="39"/>
  <c r="W70" i="39" s="1"/>
  <c r="M70" i="39"/>
  <c r="X70" i="39" s="1"/>
  <c r="N70" i="39"/>
  <c r="Y70" i="39" s="1"/>
  <c r="D71" i="39"/>
  <c r="O71" i="39" s="1"/>
  <c r="E71" i="39"/>
  <c r="P71" i="39" s="1"/>
  <c r="F71" i="39"/>
  <c r="Q71" i="39" s="1"/>
  <c r="G71" i="39"/>
  <c r="R71" i="39" s="1"/>
  <c r="H71" i="39"/>
  <c r="S71" i="39" s="1"/>
  <c r="I71" i="39"/>
  <c r="T71" i="39" s="1"/>
  <c r="J71" i="39"/>
  <c r="U71" i="39" s="1"/>
  <c r="K71" i="39"/>
  <c r="V71" i="39" s="1"/>
  <c r="L71" i="39"/>
  <c r="W71" i="39" s="1"/>
  <c r="M71" i="39"/>
  <c r="X71" i="39" s="1"/>
  <c r="N71" i="39"/>
  <c r="Y71" i="39" s="1"/>
  <c r="D72" i="39"/>
  <c r="O72" i="39" s="1"/>
  <c r="E72" i="39"/>
  <c r="P72" i="39" s="1"/>
  <c r="F72" i="39"/>
  <c r="Q72" i="39" s="1"/>
  <c r="G72" i="39"/>
  <c r="R72" i="39" s="1"/>
  <c r="H72" i="39"/>
  <c r="S72" i="39" s="1"/>
  <c r="I72" i="39"/>
  <c r="T72" i="39" s="1"/>
  <c r="J72" i="39"/>
  <c r="U72" i="39" s="1"/>
  <c r="K72" i="39"/>
  <c r="V72" i="39" s="1"/>
  <c r="L72" i="39"/>
  <c r="W72" i="39" s="1"/>
  <c r="M72" i="39"/>
  <c r="X72" i="39" s="1"/>
  <c r="N72" i="39"/>
  <c r="Y72" i="39" s="1"/>
  <c r="D73" i="39"/>
  <c r="O73" i="39" s="1"/>
  <c r="E73" i="39"/>
  <c r="P73" i="39" s="1"/>
  <c r="F73" i="39"/>
  <c r="Q73" i="39" s="1"/>
  <c r="G73" i="39"/>
  <c r="R73" i="39" s="1"/>
  <c r="H73" i="39"/>
  <c r="S73" i="39" s="1"/>
  <c r="I73" i="39"/>
  <c r="T73" i="39" s="1"/>
  <c r="J73" i="39"/>
  <c r="U73" i="39" s="1"/>
  <c r="K73" i="39"/>
  <c r="V73" i="39" s="1"/>
  <c r="L73" i="39"/>
  <c r="W73" i="39" s="1"/>
  <c r="M73" i="39"/>
  <c r="X73" i="39" s="1"/>
  <c r="N73" i="39"/>
  <c r="Y73" i="39" s="1"/>
  <c r="D74" i="39"/>
  <c r="O74" i="39" s="1"/>
  <c r="E74" i="39"/>
  <c r="P74" i="39" s="1"/>
  <c r="F74" i="39"/>
  <c r="Q74" i="39" s="1"/>
  <c r="G74" i="39"/>
  <c r="R74" i="39" s="1"/>
  <c r="H74" i="39"/>
  <c r="S74" i="39" s="1"/>
  <c r="I74" i="39"/>
  <c r="T74" i="39" s="1"/>
  <c r="J74" i="39"/>
  <c r="U74" i="39" s="1"/>
  <c r="K74" i="39"/>
  <c r="V74" i="39" s="1"/>
  <c r="L74" i="39"/>
  <c r="W74" i="39" s="1"/>
  <c r="M74" i="39"/>
  <c r="X74" i="39" s="1"/>
  <c r="N74" i="39"/>
  <c r="Y74" i="39" s="1"/>
  <c r="D75" i="39"/>
  <c r="O75" i="39" s="1"/>
  <c r="E75" i="39"/>
  <c r="P75" i="39" s="1"/>
  <c r="F75" i="39"/>
  <c r="Q75" i="39" s="1"/>
  <c r="G75" i="39"/>
  <c r="R75" i="39" s="1"/>
  <c r="H75" i="39"/>
  <c r="S75" i="39" s="1"/>
  <c r="I75" i="39"/>
  <c r="T75" i="39" s="1"/>
  <c r="J75" i="39"/>
  <c r="U75" i="39" s="1"/>
  <c r="K75" i="39"/>
  <c r="V75" i="39" s="1"/>
  <c r="L75" i="39"/>
  <c r="W75" i="39" s="1"/>
  <c r="M75" i="39"/>
  <c r="X75" i="39" s="1"/>
  <c r="N75" i="39"/>
  <c r="Y75" i="39" s="1"/>
  <c r="D76" i="39"/>
  <c r="O76" i="39" s="1"/>
  <c r="E76" i="39"/>
  <c r="P76" i="39" s="1"/>
  <c r="F76" i="39"/>
  <c r="Q76" i="39" s="1"/>
  <c r="G76" i="39"/>
  <c r="R76" i="39" s="1"/>
  <c r="H76" i="39"/>
  <c r="S76" i="39" s="1"/>
  <c r="I76" i="39"/>
  <c r="T76" i="39" s="1"/>
  <c r="J76" i="39"/>
  <c r="U76" i="39" s="1"/>
  <c r="K76" i="39"/>
  <c r="V76" i="39" s="1"/>
  <c r="L76" i="39"/>
  <c r="W76" i="39" s="1"/>
  <c r="M76" i="39"/>
  <c r="X76" i="39" s="1"/>
  <c r="N76" i="39"/>
  <c r="Y76" i="39" s="1"/>
  <c r="D77" i="39"/>
  <c r="O77" i="39" s="1"/>
  <c r="E77" i="39"/>
  <c r="P77" i="39" s="1"/>
  <c r="F77" i="39"/>
  <c r="Q77" i="39" s="1"/>
  <c r="G77" i="39"/>
  <c r="R77" i="39" s="1"/>
  <c r="H77" i="39"/>
  <c r="S77" i="39" s="1"/>
  <c r="I77" i="39"/>
  <c r="T77" i="39" s="1"/>
  <c r="J77" i="39"/>
  <c r="U77" i="39" s="1"/>
  <c r="K77" i="39"/>
  <c r="V77" i="39" s="1"/>
  <c r="L77" i="39"/>
  <c r="W77" i="39" s="1"/>
  <c r="M77" i="39"/>
  <c r="X77" i="39" s="1"/>
  <c r="N77" i="39"/>
  <c r="Y77" i="39" s="1"/>
  <c r="D78" i="39"/>
  <c r="O78" i="39" s="1"/>
  <c r="E78" i="39"/>
  <c r="P78" i="39" s="1"/>
  <c r="F78" i="39"/>
  <c r="Q78" i="39" s="1"/>
  <c r="G78" i="39"/>
  <c r="R78" i="39" s="1"/>
  <c r="H78" i="39"/>
  <c r="S78" i="39" s="1"/>
  <c r="I78" i="39"/>
  <c r="T78" i="39" s="1"/>
  <c r="J78" i="39"/>
  <c r="U78" i="39" s="1"/>
  <c r="K78" i="39"/>
  <c r="V78" i="39" s="1"/>
  <c r="L78" i="39"/>
  <c r="W78" i="39" s="1"/>
  <c r="M78" i="39"/>
  <c r="X78" i="39" s="1"/>
  <c r="N78" i="39"/>
  <c r="Y78" i="39" s="1"/>
  <c r="D79" i="39"/>
  <c r="O79" i="39" s="1"/>
  <c r="E79" i="39"/>
  <c r="P79" i="39" s="1"/>
  <c r="F79" i="39"/>
  <c r="Q79" i="39" s="1"/>
  <c r="G79" i="39"/>
  <c r="R79" i="39" s="1"/>
  <c r="H79" i="39"/>
  <c r="S79" i="39" s="1"/>
  <c r="I79" i="39"/>
  <c r="T79" i="39" s="1"/>
  <c r="J79" i="39"/>
  <c r="U79" i="39" s="1"/>
  <c r="K79" i="39"/>
  <c r="V79" i="39" s="1"/>
  <c r="L79" i="39"/>
  <c r="W79" i="39" s="1"/>
  <c r="M79" i="39"/>
  <c r="X79" i="39" s="1"/>
  <c r="N79" i="39"/>
  <c r="Y79" i="39" s="1"/>
  <c r="D80" i="39"/>
  <c r="O80" i="39" s="1"/>
  <c r="E80" i="39"/>
  <c r="P80" i="39" s="1"/>
  <c r="F80" i="39"/>
  <c r="Q80" i="39" s="1"/>
  <c r="G80" i="39"/>
  <c r="R80" i="39" s="1"/>
  <c r="H80" i="39"/>
  <c r="S80" i="39" s="1"/>
  <c r="I80" i="39"/>
  <c r="T80" i="39" s="1"/>
  <c r="J80" i="39"/>
  <c r="U80" i="39" s="1"/>
  <c r="K80" i="39"/>
  <c r="V80" i="39" s="1"/>
  <c r="L80" i="39"/>
  <c r="W80" i="39" s="1"/>
  <c r="M80" i="39"/>
  <c r="X80" i="39" s="1"/>
  <c r="N80" i="39"/>
  <c r="Y80" i="39" s="1"/>
  <c r="D81" i="39"/>
  <c r="O81" i="39" s="1"/>
  <c r="E81" i="39"/>
  <c r="P81" i="39" s="1"/>
  <c r="F81" i="39"/>
  <c r="Q81" i="39" s="1"/>
  <c r="G81" i="39"/>
  <c r="R81" i="39" s="1"/>
  <c r="H81" i="39"/>
  <c r="S81" i="39" s="1"/>
  <c r="I81" i="39"/>
  <c r="T81" i="39" s="1"/>
  <c r="J81" i="39"/>
  <c r="U81" i="39" s="1"/>
  <c r="K81" i="39"/>
  <c r="V81" i="39" s="1"/>
  <c r="L81" i="39"/>
  <c r="W81" i="39" s="1"/>
  <c r="M81" i="39"/>
  <c r="X81" i="39" s="1"/>
  <c r="N81" i="39"/>
  <c r="Y81" i="39" s="1"/>
  <c r="D82" i="39"/>
  <c r="O82" i="39" s="1"/>
  <c r="E82" i="39"/>
  <c r="P82" i="39" s="1"/>
  <c r="F82" i="39"/>
  <c r="Q82" i="39" s="1"/>
  <c r="G82" i="39"/>
  <c r="R82" i="39" s="1"/>
  <c r="H82" i="39"/>
  <c r="S82" i="39" s="1"/>
  <c r="I82" i="39"/>
  <c r="T82" i="39" s="1"/>
  <c r="J82" i="39"/>
  <c r="U82" i="39" s="1"/>
  <c r="K82" i="39"/>
  <c r="V82" i="39" s="1"/>
  <c r="L82" i="39"/>
  <c r="W82" i="39" s="1"/>
  <c r="M82" i="39"/>
  <c r="X82" i="39" s="1"/>
  <c r="N82" i="39"/>
  <c r="Y82" i="39" s="1"/>
  <c r="D83" i="39"/>
  <c r="O83" i="39" s="1"/>
  <c r="E83" i="39"/>
  <c r="P83" i="39" s="1"/>
  <c r="F83" i="39"/>
  <c r="Q83" i="39" s="1"/>
  <c r="G83" i="39"/>
  <c r="R83" i="39" s="1"/>
  <c r="H83" i="39"/>
  <c r="S83" i="39" s="1"/>
  <c r="I83" i="39"/>
  <c r="T83" i="39" s="1"/>
  <c r="J83" i="39"/>
  <c r="U83" i="39" s="1"/>
  <c r="K83" i="39"/>
  <c r="V83" i="39" s="1"/>
  <c r="L83" i="39"/>
  <c r="W83" i="39" s="1"/>
  <c r="M83" i="39"/>
  <c r="X83" i="39" s="1"/>
  <c r="N83" i="39"/>
  <c r="Y83" i="39" s="1"/>
  <c r="D84" i="39"/>
  <c r="O84" i="39" s="1"/>
  <c r="E84" i="39"/>
  <c r="P84" i="39" s="1"/>
  <c r="F84" i="39"/>
  <c r="Q84" i="39" s="1"/>
  <c r="G84" i="39"/>
  <c r="R84" i="39" s="1"/>
  <c r="H84" i="39"/>
  <c r="S84" i="39" s="1"/>
  <c r="I84" i="39"/>
  <c r="T84" i="39" s="1"/>
  <c r="J84" i="39"/>
  <c r="U84" i="39" s="1"/>
  <c r="K84" i="39"/>
  <c r="V84" i="39" s="1"/>
  <c r="L84" i="39"/>
  <c r="W84" i="39" s="1"/>
  <c r="M84" i="39"/>
  <c r="X84" i="39" s="1"/>
  <c r="N84" i="39"/>
  <c r="Y84" i="39" s="1"/>
  <c r="D85" i="39"/>
  <c r="O85" i="39" s="1"/>
  <c r="E85" i="39"/>
  <c r="P85" i="39" s="1"/>
  <c r="F85" i="39"/>
  <c r="Q85" i="39" s="1"/>
  <c r="G85" i="39"/>
  <c r="R85" i="39" s="1"/>
  <c r="H85" i="39"/>
  <c r="S85" i="39" s="1"/>
  <c r="I85" i="39"/>
  <c r="T85" i="39" s="1"/>
  <c r="J85" i="39"/>
  <c r="U85" i="39" s="1"/>
  <c r="K85" i="39"/>
  <c r="V85" i="39" s="1"/>
  <c r="L85" i="39"/>
  <c r="W85" i="39" s="1"/>
  <c r="M85" i="39"/>
  <c r="X85" i="39" s="1"/>
  <c r="N85" i="39"/>
  <c r="Y85" i="39" s="1"/>
  <c r="D86" i="39"/>
  <c r="O86" i="39" s="1"/>
  <c r="E86" i="39"/>
  <c r="P86" i="39" s="1"/>
  <c r="F86" i="39"/>
  <c r="Q86" i="39" s="1"/>
  <c r="G86" i="39"/>
  <c r="R86" i="39" s="1"/>
  <c r="H86" i="39"/>
  <c r="S86" i="39" s="1"/>
  <c r="I86" i="39"/>
  <c r="T86" i="39" s="1"/>
  <c r="J86" i="39"/>
  <c r="U86" i="39" s="1"/>
  <c r="K86" i="39"/>
  <c r="V86" i="39" s="1"/>
  <c r="L86" i="39"/>
  <c r="W86" i="39" s="1"/>
  <c r="M86" i="39"/>
  <c r="X86" i="39" s="1"/>
  <c r="N86" i="39"/>
  <c r="Y86" i="39" s="1"/>
  <c r="D87" i="39"/>
  <c r="O87" i="39" s="1"/>
  <c r="E87" i="39"/>
  <c r="P87" i="39" s="1"/>
  <c r="F87" i="39"/>
  <c r="Q87" i="39" s="1"/>
  <c r="G87" i="39"/>
  <c r="R87" i="39" s="1"/>
  <c r="H87" i="39"/>
  <c r="S87" i="39" s="1"/>
  <c r="I87" i="39"/>
  <c r="T87" i="39" s="1"/>
  <c r="J87" i="39"/>
  <c r="U87" i="39" s="1"/>
  <c r="K87" i="39"/>
  <c r="V87" i="39" s="1"/>
  <c r="L87" i="39"/>
  <c r="W87" i="39" s="1"/>
  <c r="M87" i="39"/>
  <c r="X87" i="39" s="1"/>
  <c r="N87" i="39"/>
  <c r="Y87" i="39" s="1"/>
  <c r="D88" i="39"/>
  <c r="O88" i="39" s="1"/>
  <c r="E88" i="39"/>
  <c r="P88" i="39" s="1"/>
  <c r="F88" i="39"/>
  <c r="Q88" i="39" s="1"/>
  <c r="G88" i="39"/>
  <c r="R88" i="39" s="1"/>
  <c r="H88" i="39"/>
  <c r="S88" i="39" s="1"/>
  <c r="I88" i="39"/>
  <c r="T88" i="39" s="1"/>
  <c r="J88" i="39"/>
  <c r="U88" i="39" s="1"/>
  <c r="K88" i="39"/>
  <c r="V88" i="39" s="1"/>
  <c r="L88" i="39"/>
  <c r="W88" i="39" s="1"/>
  <c r="M88" i="39"/>
  <c r="X88" i="39" s="1"/>
  <c r="N88" i="39"/>
  <c r="Y88" i="39" s="1"/>
  <c r="D89" i="39"/>
  <c r="O89" i="39" s="1"/>
  <c r="E89" i="39"/>
  <c r="P89" i="39" s="1"/>
  <c r="F89" i="39"/>
  <c r="Q89" i="39" s="1"/>
  <c r="G89" i="39"/>
  <c r="R89" i="39" s="1"/>
  <c r="H89" i="39"/>
  <c r="S89" i="39" s="1"/>
  <c r="I89" i="39"/>
  <c r="T89" i="39" s="1"/>
  <c r="J89" i="39"/>
  <c r="U89" i="39" s="1"/>
  <c r="K89" i="39"/>
  <c r="V89" i="39" s="1"/>
  <c r="L89" i="39"/>
  <c r="W89" i="39" s="1"/>
  <c r="M89" i="39"/>
  <c r="X89" i="39" s="1"/>
  <c r="N89" i="39"/>
  <c r="Y89" i="39" s="1"/>
  <c r="D90" i="39"/>
  <c r="O90" i="39" s="1"/>
  <c r="E90" i="39"/>
  <c r="P90" i="39" s="1"/>
  <c r="F90" i="39"/>
  <c r="Q90" i="39" s="1"/>
  <c r="G90" i="39"/>
  <c r="R90" i="39" s="1"/>
  <c r="H90" i="39"/>
  <c r="S90" i="39" s="1"/>
  <c r="I90" i="39"/>
  <c r="T90" i="39" s="1"/>
  <c r="J90" i="39"/>
  <c r="U90" i="39" s="1"/>
  <c r="K90" i="39"/>
  <c r="V90" i="39" s="1"/>
  <c r="L90" i="39"/>
  <c r="W90" i="39" s="1"/>
  <c r="M90" i="39"/>
  <c r="X90" i="39" s="1"/>
  <c r="N90" i="39"/>
  <c r="Y90" i="39" s="1"/>
  <c r="D91" i="39"/>
  <c r="O91" i="39" s="1"/>
  <c r="E91" i="39"/>
  <c r="P91" i="39" s="1"/>
  <c r="F91" i="39"/>
  <c r="Q91" i="39" s="1"/>
  <c r="G91" i="39"/>
  <c r="R91" i="39" s="1"/>
  <c r="H91" i="39"/>
  <c r="S91" i="39" s="1"/>
  <c r="I91" i="39"/>
  <c r="T91" i="39" s="1"/>
  <c r="J91" i="39"/>
  <c r="U91" i="39" s="1"/>
  <c r="K91" i="39"/>
  <c r="V91" i="39" s="1"/>
  <c r="L91" i="39"/>
  <c r="W91" i="39" s="1"/>
  <c r="M91" i="39"/>
  <c r="X91" i="39" s="1"/>
  <c r="N91" i="39"/>
  <c r="Y91" i="39" s="1"/>
  <c r="D92" i="39"/>
  <c r="O92" i="39" s="1"/>
  <c r="E92" i="39"/>
  <c r="P92" i="39" s="1"/>
  <c r="F92" i="39"/>
  <c r="Q92" i="39" s="1"/>
  <c r="G92" i="39"/>
  <c r="R92" i="39" s="1"/>
  <c r="H92" i="39"/>
  <c r="S92" i="39" s="1"/>
  <c r="I92" i="39"/>
  <c r="T92" i="39" s="1"/>
  <c r="J92" i="39"/>
  <c r="U92" i="39" s="1"/>
  <c r="K92" i="39"/>
  <c r="V92" i="39" s="1"/>
  <c r="L92" i="39"/>
  <c r="W92" i="39" s="1"/>
  <c r="M92" i="39"/>
  <c r="X92" i="39" s="1"/>
  <c r="N92" i="39"/>
  <c r="Y92" i="39" s="1"/>
  <c r="D93" i="39"/>
  <c r="O93" i="39" s="1"/>
  <c r="E93" i="39"/>
  <c r="P93" i="39" s="1"/>
  <c r="F93" i="39"/>
  <c r="Q93" i="39" s="1"/>
  <c r="G93" i="39"/>
  <c r="R93" i="39" s="1"/>
  <c r="H93" i="39"/>
  <c r="S93" i="39" s="1"/>
  <c r="I93" i="39"/>
  <c r="T93" i="39" s="1"/>
  <c r="J93" i="39"/>
  <c r="U93" i="39" s="1"/>
  <c r="K93" i="39"/>
  <c r="V93" i="39" s="1"/>
  <c r="L93" i="39"/>
  <c r="W93" i="39" s="1"/>
  <c r="M93" i="39"/>
  <c r="X93" i="39" s="1"/>
  <c r="N93" i="39"/>
  <c r="Y93" i="39" s="1"/>
  <c r="D94" i="39"/>
  <c r="O94" i="39" s="1"/>
  <c r="E94" i="39"/>
  <c r="P94" i="39" s="1"/>
  <c r="F94" i="39"/>
  <c r="Q94" i="39" s="1"/>
  <c r="G94" i="39"/>
  <c r="R94" i="39" s="1"/>
  <c r="H94" i="39"/>
  <c r="S94" i="39" s="1"/>
  <c r="I94" i="39"/>
  <c r="T94" i="39" s="1"/>
  <c r="J94" i="39"/>
  <c r="U94" i="39" s="1"/>
  <c r="K94" i="39"/>
  <c r="V94" i="39" s="1"/>
  <c r="L94" i="39"/>
  <c r="W94" i="39" s="1"/>
  <c r="M94" i="39"/>
  <c r="X94" i="39" s="1"/>
  <c r="N94" i="39"/>
  <c r="Y94" i="39" s="1"/>
  <c r="D95" i="39"/>
  <c r="O95" i="39" s="1"/>
  <c r="E95" i="39"/>
  <c r="P95" i="39" s="1"/>
  <c r="F95" i="39"/>
  <c r="Q95" i="39" s="1"/>
  <c r="G95" i="39"/>
  <c r="R95" i="39" s="1"/>
  <c r="H95" i="39"/>
  <c r="S95" i="39" s="1"/>
  <c r="I95" i="39"/>
  <c r="T95" i="39" s="1"/>
  <c r="J95" i="39"/>
  <c r="U95" i="39" s="1"/>
  <c r="K95" i="39"/>
  <c r="V95" i="39" s="1"/>
  <c r="L95" i="39"/>
  <c r="W95" i="39" s="1"/>
  <c r="M95" i="39"/>
  <c r="X95" i="39" s="1"/>
  <c r="N95" i="39"/>
  <c r="Y95" i="39" s="1"/>
  <c r="D96" i="39"/>
  <c r="O96" i="39" s="1"/>
  <c r="E96" i="39"/>
  <c r="P96" i="39" s="1"/>
  <c r="F96" i="39"/>
  <c r="Q96" i="39" s="1"/>
  <c r="G96" i="39"/>
  <c r="R96" i="39" s="1"/>
  <c r="H96" i="39"/>
  <c r="S96" i="39" s="1"/>
  <c r="I96" i="39"/>
  <c r="T96" i="39" s="1"/>
  <c r="J96" i="39"/>
  <c r="U96" i="39" s="1"/>
  <c r="K96" i="39"/>
  <c r="V96" i="39" s="1"/>
  <c r="L96" i="39"/>
  <c r="W96" i="39" s="1"/>
  <c r="M96" i="39"/>
  <c r="X96" i="39" s="1"/>
  <c r="N96" i="39"/>
  <c r="Y96" i="39" s="1"/>
  <c r="D97" i="39"/>
  <c r="O97" i="39" s="1"/>
  <c r="E97" i="39"/>
  <c r="P97" i="39" s="1"/>
  <c r="F97" i="39"/>
  <c r="Q97" i="39" s="1"/>
  <c r="G97" i="39"/>
  <c r="R97" i="39" s="1"/>
  <c r="H97" i="39"/>
  <c r="S97" i="39" s="1"/>
  <c r="I97" i="39"/>
  <c r="T97" i="39" s="1"/>
  <c r="J97" i="39"/>
  <c r="U97" i="39" s="1"/>
  <c r="K97" i="39"/>
  <c r="V97" i="39" s="1"/>
  <c r="L97" i="39"/>
  <c r="W97" i="39" s="1"/>
  <c r="M97" i="39"/>
  <c r="X97" i="39" s="1"/>
  <c r="N97" i="39"/>
  <c r="Y97" i="39" s="1"/>
  <c r="D98" i="39"/>
  <c r="O98" i="39" s="1"/>
  <c r="E98" i="39"/>
  <c r="P98" i="39" s="1"/>
  <c r="F98" i="39"/>
  <c r="Q98" i="39" s="1"/>
  <c r="G98" i="39"/>
  <c r="R98" i="39" s="1"/>
  <c r="H98" i="39"/>
  <c r="S98" i="39" s="1"/>
  <c r="I98" i="39"/>
  <c r="T98" i="39" s="1"/>
  <c r="J98" i="39"/>
  <c r="U98" i="39" s="1"/>
  <c r="K98" i="39"/>
  <c r="V98" i="39" s="1"/>
  <c r="L98" i="39"/>
  <c r="W98" i="39" s="1"/>
  <c r="M98" i="39"/>
  <c r="X98" i="39" s="1"/>
  <c r="N98" i="39"/>
  <c r="Y98" i="39" s="1"/>
  <c r="D99" i="39"/>
  <c r="O99" i="39" s="1"/>
  <c r="E99" i="39"/>
  <c r="P99" i="39" s="1"/>
  <c r="F99" i="39"/>
  <c r="Q99" i="39" s="1"/>
  <c r="G99" i="39"/>
  <c r="R99" i="39" s="1"/>
  <c r="H99" i="39"/>
  <c r="S99" i="39" s="1"/>
  <c r="I99" i="39"/>
  <c r="T99" i="39" s="1"/>
  <c r="J99" i="39"/>
  <c r="U99" i="39" s="1"/>
  <c r="K99" i="39"/>
  <c r="V99" i="39" s="1"/>
  <c r="L99" i="39"/>
  <c r="W99" i="39" s="1"/>
  <c r="M99" i="39"/>
  <c r="X99" i="39" s="1"/>
  <c r="N99" i="39"/>
  <c r="Y99" i="39" s="1"/>
  <c r="D100" i="39"/>
  <c r="O100" i="39" s="1"/>
  <c r="E100" i="39"/>
  <c r="P100" i="39" s="1"/>
  <c r="F100" i="39"/>
  <c r="Q100" i="39" s="1"/>
  <c r="G100" i="39"/>
  <c r="R100" i="39" s="1"/>
  <c r="H100" i="39"/>
  <c r="S100" i="39" s="1"/>
  <c r="I100" i="39"/>
  <c r="T100" i="39" s="1"/>
  <c r="J100" i="39"/>
  <c r="U100" i="39" s="1"/>
  <c r="K100" i="39"/>
  <c r="V100" i="39" s="1"/>
  <c r="L100" i="39"/>
  <c r="W100" i="39" s="1"/>
  <c r="M100" i="39"/>
  <c r="X100" i="39" s="1"/>
  <c r="N100" i="39"/>
  <c r="Y100" i="39" s="1"/>
  <c r="D101" i="39"/>
  <c r="O101" i="39" s="1"/>
  <c r="E101" i="39"/>
  <c r="P101" i="39" s="1"/>
  <c r="F101" i="39"/>
  <c r="Q101" i="39" s="1"/>
  <c r="G101" i="39"/>
  <c r="R101" i="39" s="1"/>
  <c r="H101" i="39"/>
  <c r="S101" i="39" s="1"/>
  <c r="I101" i="39"/>
  <c r="T101" i="39" s="1"/>
  <c r="J101" i="39"/>
  <c r="U101" i="39" s="1"/>
  <c r="K101" i="39"/>
  <c r="V101" i="39" s="1"/>
  <c r="L101" i="39"/>
  <c r="W101" i="39" s="1"/>
  <c r="M101" i="39"/>
  <c r="X101" i="39" s="1"/>
  <c r="N101" i="39"/>
  <c r="Y101" i="39" s="1"/>
  <c r="D102" i="39"/>
  <c r="O102" i="39" s="1"/>
  <c r="E102" i="39"/>
  <c r="P102" i="39" s="1"/>
  <c r="F102" i="39"/>
  <c r="Q102" i="39" s="1"/>
  <c r="G102" i="39"/>
  <c r="R102" i="39" s="1"/>
  <c r="H102" i="39"/>
  <c r="S102" i="39" s="1"/>
  <c r="I102" i="39"/>
  <c r="T102" i="39" s="1"/>
  <c r="J102" i="39"/>
  <c r="U102" i="39" s="1"/>
  <c r="K102" i="39"/>
  <c r="V102" i="39" s="1"/>
  <c r="L102" i="39"/>
  <c r="W102" i="39" s="1"/>
  <c r="M102" i="39"/>
  <c r="X102" i="39" s="1"/>
  <c r="N102" i="39"/>
  <c r="Y102" i="39" s="1"/>
  <c r="D103" i="39"/>
  <c r="O103" i="39" s="1"/>
  <c r="E103" i="39"/>
  <c r="P103" i="39" s="1"/>
  <c r="F103" i="39"/>
  <c r="Q103" i="39" s="1"/>
  <c r="G103" i="39"/>
  <c r="R103" i="39" s="1"/>
  <c r="H103" i="39"/>
  <c r="S103" i="39" s="1"/>
  <c r="I103" i="39"/>
  <c r="T103" i="39" s="1"/>
  <c r="J103" i="39"/>
  <c r="U103" i="39" s="1"/>
  <c r="K103" i="39"/>
  <c r="V103" i="39" s="1"/>
  <c r="L103" i="39"/>
  <c r="W103" i="39" s="1"/>
  <c r="M103" i="39"/>
  <c r="X103" i="39" s="1"/>
  <c r="N103" i="39"/>
  <c r="Y103" i="39" s="1"/>
  <c r="D104" i="39"/>
  <c r="O104" i="39" s="1"/>
  <c r="E104" i="39"/>
  <c r="P104" i="39" s="1"/>
  <c r="F104" i="39"/>
  <c r="Q104" i="39" s="1"/>
  <c r="G104" i="39"/>
  <c r="R104" i="39" s="1"/>
  <c r="H104" i="39"/>
  <c r="S104" i="39" s="1"/>
  <c r="I104" i="39"/>
  <c r="T104" i="39" s="1"/>
  <c r="J104" i="39"/>
  <c r="U104" i="39" s="1"/>
  <c r="K104" i="39"/>
  <c r="V104" i="39" s="1"/>
  <c r="L104" i="39"/>
  <c r="W104" i="39" s="1"/>
  <c r="M104" i="39"/>
  <c r="X104" i="39" s="1"/>
  <c r="N104" i="39"/>
  <c r="Y104" i="39" s="1"/>
  <c r="D105" i="39"/>
  <c r="O105" i="39" s="1"/>
  <c r="E105" i="39"/>
  <c r="P105" i="39" s="1"/>
  <c r="F105" i="39"/>
  <c r="Q105" i="39" s="1"/>
  <c r="G105" i="39"/>
  <c r="R105" i="39" s="1"/>
  <c r="H105" i="39"/>
  <c r="S105" i="39" s="1"/>
  <c r="I105" i="39"/>
  <c r="T105" i="39" s="1"/>
  <c r="J105" i="39"/>
  <c r="U105" i="39" s="1"/>
  <c r="K105" i="39"/>
  <c r="V105" i="39" s="1"/>
  <c r="L105" i="39"/>
  <c r="W105" i="39" s="1"/>
  <c r="M105" i="39"/>
  <c r="X105" i="39" s="1"/>
  <c r="N105" i="39"/>
  <c r="Y105" i="39" s="1"/>
  <c r="D106" i="39"/>
  <c r="O106" i="39" s="1"/>
  <c r="E106" i="39"/>
  <c r="P106" i="39" s="1"/>
  <c r="F106" i="39"/>
  <c r="Q106" i="39" s="1"/>
  <c r="G106" i="39"/>
  <c r="R106" i="39" s="1"/>
  <c r="H106" i="39"/>
  <c r="S106" i="39" s="1"/>
  <c r="I106" i="39"/>
  <c r="T106" i="39" s="1"/>
  <c r="J106" i="39"/>
  <c r="U106" i="39" s="1"/>
  <c r="K106" i="39"/>
  <c r="V106" i="39" s="1"/>
  <c r="L106" i="39"/>
  <c r="W106" i="39" s="1"/>
  <c r="M106" i="39"/>
  <c r="X106" i="39" s="1"/>
  <c r="N106" i="39"/>
  <c r="Y106" i="39" s="1"/>
  <c r="D107" i="39"/>
  <c r="O107" i="39" s="1"/>
  <c r="E107" i="39"/>
  <c r="P107" i="39" s="1"/>
  <c r="F107" i="39"/>
  <c r="Q107" i="39" s="1"/>
  <c r="G107" i="39"/>
  <c r="R107" i="39" s="1"/>
  <c r="H107" i="39"/>
  <c r="S107" i="39" s="1"/>
  <c r="I107" i="39"/>
  <c r="T107" i="39" s="1"/>
  <c r="J107" i="39"/>
  <c r="U107" i="39" s="1"/>
  <c r="K107" i="39"/>
  <c r="V107" i="39" s="1"/>
  <c r="L107" i="39"/>
  <c r="W107" i="39" s="1"/>
  <c r="M107" i="39"/>
  <c r="X107" i="39" s="1"/>
  <c r="N107" i="39"/>
  <c r="Y107" i="39" s="1"/>
  <c r="D108" i="39"/>
  <c r="O108" i="39" s="1"/>
  <c r="E108" i="39"/>
  <c r="P108" i="39" s="1"/>
  <c r="F108" i="39"/>
  <c r="Q108" i="39" s="1"/>
  <c r="G108" i="39"/>
  <c r="R108" i="39" s="1"/>
  <c r="H108" i="39"/>
  <c r="S108" i="39" s="1"/>
  <c r="I108" i="39"/>
  <c r="T108" i="39" s="1"/>
  <c r="J108" i="39"/>
  <c r="U108" i="39" s="1"/>
  <c r="K108" i="39"/>
  <c r="V108" i="39" s="1"/>
  <c r="L108" i="39"/>
  <c r="W108" i="39" s="1"/>
  <c r="M108" i="39"/>
  <c r="X108" i="39" s="1"/>
  <c r="N108" i="39"/>
  <c r="Y108" i="39" s="1"/>
  <c r="D109" i="39"/>
  <c r="O109" i="39" s="1"/>
  <c r="E109" i="39"/>
  <c r="P109" i="39" s="1"/>
  <c r="F109" i="39"/>
  <c r="Q109" i="39" s="1"/>
  <c r="G109" i="39"/>
  <c r="R109" i="39" s="1"/>
  <c r="H109" i="39"/>
  <c r="S109" i="39" s="1"/>
  <c r="I109" i="39"/>
  <c r="T109" i="39" s="1"/>
  <c r="J109" i="39"/>
  <c r="U109" i="39" s="1"/>
  <c r="K109" i="39"/>
  <c r="V109" i="39" s="1"/>
  <c r="L109" i="39"/>
  <c r="W109" i="39" s="1"/>
  <c r="M109" i="39"/>
  <c r="X109" i="39" s="1"/>
  <c r="N109" i="39"/>
  <c r="Y109" i="39" s="1"/>
  <c r="D110" i="39"/>
  <c r="O110" i="39" s="1"/>
  <c r="E110" i="39"/>
  <c r="P110" i="39" s="1"/>
  <c r="F110" i="39"/>
  <c r="Q110" i="39" s="1"/>
  <c r="G110" i="39"/>
  <c r="R110" i="39" s="1"/>
  <c r="H110" i="39"/>
  <c r="S110" i="39" s="1"/>
  <c r="I110" i="39"/>
  <c r="T110" i="39" s="1"/>
  <c r="J110" i="39"/>
  <c r="U110" i="39" s="1"/>
  <c r="K110" i="39"/>
  <c r="V110" i="39" s="1"/>
  <c r="L110" i="39"/>
  <c r="W110" i="39" s="1"/>
  <c r="M110" i="39"/>
  <c r="X110" i="39" s="1"/>
  <c r="N110" i="39"/>
  <c r="Y110" i="39" s="1"/>
  <c r="D111" i="39"/>
  <c r="O111" i="39" s="1"/>
  <c r="E111" i="39"/>
  <c r="P111" i="39" s="1"/>
  <c r="F111" i="39"/>
  <c r="Q111" i="39" s="1"/>
  <c r="G111" i="39"/>
  <c r="R111" i="39" s="1"/>
  <c r="H111" i="39"/>
  <c r="S111" i="39" s="1"/>
  <c r="I111" i="39"/>
  <c r="T111" i="39" s="1"/>
  <c r="J111" i="39"/>
  <c r="U111" i="39" s="1"/>
  <c r="K111" i="39"/>
  <c r="V111" i="39" s="1"/>
  <c r="L111" i="39"/>
  <c r="W111" i="39" s="1"/>
  <c r="M111" i="39"/>
  <c r="X111" i="39" s="1"/>
  <c r="N111" i="39"/>
  <c r="Y111" i="39" s="1"/>
  <c r="D112" i="39"/>
  <c r="O112" i="39" s="1"/>
  <c r="E112" i="39"/>
  <c r="P112" i="39" s="1"/>
  <c r="F112" i="39"/>
  <c r="Q112" i="39" s="1"/>
  <c r="G112" i="39"/>
  <c r="R112" i="39" s="1"/>
  <c r="H112" i="39"/>
  <c r="S112" i="39" s="1"/>
  <c r="I112" i="39"/>
  <c r="T112" i="39" s="1"/>
  <c r="J112" i="39"/>
  <c r="U112" i="39" s="1"/>
  <c r="K112" i="39"/>
  <c r="V112" i="39" s="1"/>
  <c r="L112" i="39"/>
  <c r="W112" i="39" s="1"/>
  <c r="M112" i="39"/>
  <c r="X112" i="39" s="1"/>
  <c r="N112" i="39"/>
  <c r="Y112" i="39" s="1"/>
  <c r="D113" i="39"/>
  <c r="O113" i="39" s="1"/>
  <c r="E113" i="39"/>
  <c r="P113" i="39" s="1"/>
  <c r="F113" i="39"/>
  <c r="Q113" i="39" s="1"/>
  <c r="G113" i="39"/>
  <c r="R113" i="39" s="1"/>
  <c r="H113" i="39"/>
  <c r="S113" i="39" s="1"/>
  <c r="I113" i="39"/>
  <c r="T113" i="39" s="1"/>
  <c r="J113" i="39"/>
  <c r="U113" i="39" s="1"/>
  <c r="K113" i="39"/>
  <c r="V113" i="39" s="1"/>
  <c r="L113" i="39"/>
  <c r="W113" i="39" s="1"/>
  <c r="M113" i="39"/>
  <c r="X113" i="39" s="1"/>
  <c r="N113" i="39"/>
  <c r="Y113" i="39" s="1"/>
  <c r="D114" i="39"/>
  <c r="O114" i="39" s="1"/>
  <c r="E114" i="39"/>
  <c r="P114" i="39" s="1"/>
  <c r="F114" i="39"/>
  <c r="Q114" i="39" s="1"/>
  <c r="G114" i="39"/>
  <c r="R114" i="39" s="1"/>
  <c r="H114" i="39"/>
  <c r="S114" i="39" s="1"/>
  <c r="I114" i="39"/>
  <c r="T114" i="39" s="1"/>
  <c r="J114" i="39"/>
  <c r="U114" i="39" s="1"/>
  <c r="K114" i="39"/>
  <c r="V114" i="39" s="1"/>
  <c r="L114" i="39"/>
  <c r="W114" i="39" s="1"/>
  <c r="M114" i="39"/>
  <c r="X114" i="39" s="1"/>
  <c r="N114" i="39"/>
  <c r="Y114" i="39" s="1"/>
  <c r="D115" i="39"/>
  <c r="O115" i="39" s="1"/>
  <c r="E115" i="39"/>
  <c r="P115" i="39" s="1"/>
  <c r="F115" i="39"/>
  <c r="Q115" i="39" s="1"/>
  <c r="G115" i="39"/>
  <c r="R115" i="39" s="1"/>
  <c r="H115" i="39"/>
  <c r="S115" i="39" s="1"/>
  <c r="I115" i="39"/>
  <c r="T115" i="39" s="1"/>
  <c r="J115" i="39"/>
  <c r="U115" i="39" s="1"/>
  <c r="K115" i="39"/>
  <c r="V115" i="39" s="1"/>
  <c r="L115" i="39"/>
  <c r="W115" i="39" s="1"/>
  <c r="M115" i="39"/>
  <c r="X115" i="39" s="1"/>
  <c r="N115" i="39"/>
  <c r="Y115" i="39" s="1"/>
  <c r="D116" i="39"/>
  <c r="O116" i="39" s="1"/>
  <c r="E116" i="39"/>
  <c r="P116" i="39" s="1"/>
  <c r="F116" i="39"/>
  <c r="Q116" i="39" s="1"/>
  <c r="G116" i="39"/>
  <c r="R116" i="39" s="1"/>
  <c r="H116" i="39"/>
  <c r="S116" i="39" s="1"/>
  <c r="I116" i="39"/>
  <c r="T116" i="39" s="1"/>
  <c r="J116" i="39"/>
  <c r="U116" i="39" s="1"/>
  <c r="K116" i="39"/>
  <c r="V116" i="39" s="1"/>
  <c r="L116" i="39"/>
  <c r="W116" i="39" s="1"/>
  <c r="M116" i="39"/>
  <c r="X116" i="39" s="1"/>
  <c r="N116" i="39"/>
  <c r="Y116" i="39" s="1"/>
  <c r="D117" i="39"/>
  <c r="O117" i="39" s="1"/>
  <c r="E117" i="39"/>
  <c r="P117" i="39" s="1"/>
  <c r="F117" i="39"/>
  <c r="Q117" i="39" s="1"/>
  <c r="G117" i="39"/>
  <c r="R117" i="39" s="1"/>
  <c r="H117" i="39"/>
  <c r="S117" i="39" s="1"/>
  <c r="I117" i="39"/>
  <c r="T117" i="39" s="1"/>
  <c r="J117" i="39"/>
  <c r="U117" i="39" s="1"/>
  <c r="K117" i="39"/>
  <c r="V117" i="39" s="1"/>
  <c r="L117" i="39"/>
  <c r="W117" i="39" s="1"/>
  <c r="M117" i="39"/>
  <c r="X117" i="39" s="1"/>
  <c r="N117" i="39"/>
  <c r="Y117" i="39" s="1"/>
  <c r="D118" i="39"/>
  <c r="O118" i="39" s="1"/>
  <c r="E118" i="39"/>
  <c r="P118" i="39" s="1"/>
  <c r="F118" i="39"/>
  <c r="Q118" i="39" s="1"/>
  <c r="G118" i="39"/>
  <c r="R118" i="39" s="1"/>
  <c r="H118" i="39"/>
  <c r="S118" i="39" s="1"/>
  <c r="I118" i="39"/>
  <c r="T118" i="39" s="1"/>
  <c r="J118" i="39"/>
  <c r="U118" i="39" s="1"/>
  <c r="K118" i="39"/>
  <c r="V118" i="39" s="1"/>
  <c r="L118" i="39"/>
  <c r="W118" i="39" s="1"/>
  <c r="M118" i="39"/>
  <c r="X118" i="39" s="1"/>
  <c r="N118" i="39"/>
  <c r="Y118" i="39" s="1"/>
  <c r="D119" i="39"/>
  <c r="O119" i="39" s="1"/>
  <c r="E119" i="39"/>
  <c r="P119" i="39" s="1"/>
  <c r="F119" i="39"/>
  <c r="Q119" i="39" s="1"/>
  <c r="G119" i="39"/>
  <c r="R119" i="39" s="1"/>
  <c r="H119" i="39"/>
  <c r="S119" i="39" s="1"/>
  <c r="I119" i="39"/>
  <c r="T119" i="39" s="1"/>
  <c r="J119" i="39"/>
  <c r="U119" i="39" s="1"/>
  <c r="K119" i="39"/>
  <c r="V119" i="39" s="1"/>
  <c r="L119" i="39"/>
  <c r="W119" i="39" s="1"/>
  <c r="M119" i="39"/>
  <c r="X119" i="39" s="1"/>
  <c r="N119" i="39"/>
  <c r="Y119" i="39" s="1"/>
  <c r="D120" i="39"/>
  <c r="O120" i="39" s="1"/>
  <c r="E120" i="39"/>
  <c r="P120" i="39" s="1"/>
  <c r="F120" i="39"/>
  <c r="Q120" i="39" s="1"/>
  <c r="G120" i="39"/>
  <c r="R120" i="39" s="1"/>
  <c r="H120" i="39"/>
  <c r="S120" i="39" s="1"/>
  <c r="I120" i="39"/>
  <c r="T120" i="39" s="1"/>
  <c r="J120" i="39"/>
  <c r="U120" i="39" s="1"/>
  <c r="K120" i="39"/>
  <c r="V120" i="39" s="1"/>
  <c r="L120" i="39"/>
  <c r="W120" i="39" s="1"/>
  <c r="M120" i="39"/>
  <c r="X120" i="39" s="1"/>
  <c r="N120" i="39"/>
  <c r="Y120" i="39" s="1"/>
  <c r="D121" i="39"/>
  <c r="O121" i="39" s="1"/>
  <c r="E121" i="39"/>
  <c r="P121" i="39" s="1"/>
  <c r="F121" i="39"/>
  <c r="Q121" i="39" s="1"/>
  <c r="G121" i="39"/>
  <c r="R121" i="39" s="1"/>
  <c r="H121" i="39"/>
  <c r="S121" i="39" s="1"/>
  <c r="I121" i="39"/>
  <c r="T121" i="39" s="1"/>
  <c r="J121" i="39"/>
  <c r="U121" i="39" s="1"/>
  <c r="K121" i="39"/>
  <c r="V121" i="39" s="1"/>
  <c r="L121" i="39"/>
  <c r="W121" i="39" s="1"/>
  <c r="M121" i="39"/>
  <c r="X121" i="39" s="1"/>
  <c r="N121" i="39"/>
  <c r="Y121" i="39" s="1"/>
  <c r="D122" i="39"/>
  <c r="O122" i="39" s="1"/>
  <c r="E122" i="39"/>
  <c r="P122" i="39" s="1"/>
  <c r="F122" i="39"/>
  <c r="Q122" i="39" s="1"/>
  <c r="G122" i="39"/>
  <c r="R122" i="39" s="1"/>
  <c r="H122" i="39"/>
  <c r="S122" i="39" s="1"/>
  <c r="I122" i="39"/>
  <c r="T122" i="39" s="1"/>
  <c r="J122" i="39"/>
  <c r="U122" i="39" s="1"/>
  <c r="K122" i="39"/>
  <c r="V122" i="39" s="1"/>
  <c r="L122" i="39"/>
  <c r="W122" i="39" s="1"/>
  <c r="M122" i="39"/>
  <c r="X122" i="39" s="1"/>
  <c r="N122" i="39"/>
  <c r="Y122" i="39" s="1"/>
  <c r="D123" i="39"/>
  <c r="O123" i="39" s="1"/>
  <c r="E123" i="39"/>
  <c r="P123" i="39" s="1"/>
  <c r="F123" i="39"/>
  <c r="Q123" i="39" s="1"/>
  <c r="G123" i="39"/>
  <c r="R123" i="39" s="1"/>
  <c r="H123" i="39"/>
  <c r="S123" i="39" s="1"/>
  <c r="I123" i="39"/>
  <c r="T123" i="39" s="1"/>
  <c r="J123" i="39"/>
  <c r="U123" i="39" s="1"/>
  <c r="K123" i="39"/>
  <c r="V123" i="39" s="1"/>
  <c r="L123" i="39"/>
  <c r="W123" i="39" s="1"/>
  <c r="M123" i="39"/>
  <c r="X123" i="39" s="1"/>
  <c r="N123" i="39"/>
  <c r="Y123" i="39" s="1"/>
  <c r="D124" i="39"/>
  <c r="O124" i="39" s="1"/>
  <c r="E124" i="39"/>
  <c r="P124" i="39" s="1"/>
  <c r="F124" i="39"/>
  <c r="Q124" i="39" s="1"/>
  <c r="G124" i="39"/>
  <c r="R124" i="39" s="1"/>
  <c r="H124" i="39"/>
  <c r="S124" i="39" s="1"/>
  <c r="I124" i="39"/>
  <c r="T124" i="39" s="1"/>
  <c r="J124" i="39"/>
  <c r="U124" i="39" s="1"/>
  <c r="K124" i="39"/>
  <c r="V124" i="39" s="1"/>
  <c r="L124" i="39"/>
  <c r="W124" i="39" s="1"/>
  <c r="M124" i="39"/>
  <c r="X124" i="39" s="1"/>
  <c r="N124" i="39"/>
  <c r="Y124" i="39" s="1"/>
  <c r="D125" i="39"/>
  <c r="O125" i="39" s="1"/>
  <c r="E125" i="39"/>
  <c r="P125" i="39" s="1"/>
  <c r="F125" i="39"/>
  <c r="Q125" i="39" s="1"/>
  <c r="G125" i="39"/>
  <c r="R125" i="39" s="1"/>
  <c r="H125" i="39"/>
  <c r="S125" i="39" s="1"/>
  <c r="I125" i="39"/>
  <c r="T125" i="39" s="1"/>
  <c r="J125" i="39"/>
  <c r="U125" i="39" s="1"/>
  <c r="K125" i="39"/>
  <c r="V125" i="39" s="1"/>
  <c r="L125" i="39"/>
  <c r="W125" i="39" s="1"/>
  <c r="M125" i="39"/>
  <c r="X125" i="39" s="1"/>
  <c r="N125" i="39"/>
  <c r="Y125" i="39" s="1"/>
  <c r="D126" i="39"/>
  <c r="O126" i="39" s="1"/>
  <c r="E126" i="39"/>
  <c r="P126" i="39" s="1"/>
  <c r="F126" i="39"/>
  <c r="Q126" i="39" s="1"/>
  <c r="G126" i="39"/>
  <c r="R126" i="39" s="1"/>
  <c r="H126" i="39"/>
  <c r="S126" i="39" s="1"/>
  <c r="I126" i="39"/>
  <c r="T126" i="39" s="1"/>
  <c r="J126" i="39"/>
  <c r="U126" i="39" s="1"/>
  <c r="K126" i="39"/>
  <c r="V126" i="39" s="1"/>
  <c r="L126" i="39"/>
  <c r="W126" i="39" s="1"/>
  <c r="M126" i="39"/>
  <c r="X126" i="39" s="1"/>
  <c r="N126" i="39"/>
  <c r="Y126" i="39" s="1"/>
  <c r="D127" i="39"/>
  <c r="O127" i="39" s="1"/>
  <c r="E127" i="39"/>
  <c r="P127" i="39" s="1"/>
  <c r="F127" i="39"/>
  <c r="Q127" i="39" s="1"/>
  <c r="G127" i="39"/>
  <c r="R127" i="39" s="1"/>
  <c r="H127" i="39"/>
  <c r="S127" i="39" s="1"/>
  <c r="I127" i="39"/>
  <c r="T127" i="39" s="1"/>
  <c r="J127" i="39"/>
  <c r="U127" i="39" s="1"/>
  <c r="K127" i="39"/>
  <c r="V127" i="39" s="1"/>
  <c r="L127" i="39"/>
  <c r="W127" i="39" s="1"/>
  <c r="M127" i="39"/>
  <c r="X127" i="39" s="1"/>
  <c r="N127" i="39"/>
  <c r="Y127" i="39" s="1"/>
  <c r="D128" i="39"/>
  <c r="O128" i="39" s="1"/>
  <c r="E128" i="39"/>
  <c r="P128" i="39" s="1"/>
  <c r="F128" i="39"/>
  <c r="Q128" i="39" s="1"/>
  <c r="G128" i="39"/>
  <c r="R128" i="39" s="1"/>
  <c r="H128" i="39"/>
  <c r="S128" i="39" s="1"/>
  <c r="I128" i="39"/>
  <c r="T128" i="39" s="1"/>
  <c r="J128" i="39"/>
  <c r="U128" i="39" s="1"/>
  <c r="K128" i="39"/>
  <c r="V128" i="39" s="1"/>
  <c r="L128" i="39"/>
  <c r="W128" i="39" s="1"/>
  <c r="M128" i="39"/>
  <c r="X128" i="39" s="1"/>
  <c r="N128" i="39"/>
  <c r="Y128" i="39" s="1"/>
  <c r="D129" i="39"/>
  <c r="O129" i="39" s="1"/>
  <c r="E129" i="39"/>
  <c r="P129" i="39" s="1"/>
  <c r="F129" i="39"/>
  <c r="Q129" i="39" s="1"/>
  <c r="G129" i="39"/>
  <c r="R129" i="39" s="1"/>
  <c r="H129" i="39"/>
  <c r="S129" i="39" s="1"/>
  <c r="I129" i="39"/>
  <c r="T129" i="39" s="1"/>
  <c r="J129" i="39"/>
  <c r="U129" i="39" s="1"/>
  <c r="K129" i="39"/>
  <c r="V129" i="39" s="1"/>
  <c r="L129" i="39"/>
  <c r="W129" i="39" s="1"/>
  <c r="M129" i="39"/>
  <c r="X129" i="39" s="1"/>
  <c r="N129" i="39"/>
  <c r="Y129" i="39" s="1"/>
  <c r="D130" i="39"/>
  <c r="O130" i="39" s="1"/>
  <c r="E130" i="39"/>
  <c r="P130" i="39" s="1"/>
  <c r="F130" i="39"/>
  <c r="Q130" i="39" s="1"/>
  <c r="G130" i="39"/>
  <c r="R130" i="39" s="1"/>
  <c r="H130" i="39"/>
  <c r="S130" i="39" s="1"/>
  <c r="I130" i="39"/>
  <c r="T130" i="39" s="1"/>
  <c r="J130" i="39"/>
  <c r="U130" i="39" s="1"/>
  <c r="K130" i="39"/>
  <c r="V130" i="39" s="1"/>
  <c r="L130" i="39"/>
  <c r="W130" i="39" s="1"/>
  <c r="M130" i="39"/>
  <c r="X130" i="39" s="1"/>
  <c r="N130" i="39"/>
  <c r="Y130" i="39" s="1"/>
  <c r="D131" i="39"/>
  <c r="O131" i="39" s="1"/>
  <c r="E131" i="39"/>
  <c r="P131" i="39" s="1"/>
  <c r="F131" i="39"/>
  <c r="Q131" i="39" s="1"/>
  <c r="G131" i="39"/>
  <c r="R131" i="39" s="1"/>
  <c r="H131" i="39"/>
  <c r="S131" i="39" s="1"/>
  <c r="I131" i="39"/>
  <c r="T131" i="39" s="1"/>
  <c r="J131" i="39"/>
  <c r="U131" i="39" s="1"/>
  <c r="K131" i="39"/>
  <c r="V131" i="39" s="1"/>
  <c r="L131" i="39"/>
  <c r="W131" i="39" s="1"/>
  <c r="M131" i="39"/>
  <c r="X131" i="39" s="1"/>
  <c r="N131" i="39"/>
  <c r="Y131" i="39" s="1"/>
  <c r="D132" i="39"/>
  <c r="O132" i="39" s="1"/>
  <c r="E132" i="39"/>
  <c r="P132" i="39" s="1"/>
  <c r="F132" i="39"/>
  <c r="Q132" i="39" s="1"/>
  <c r="G132" i="39"/>
  <c r="R132" i="39" s="1"/>
  <c r="H132" i="39"/>
  <c r="S132" i="39" s="1"/>
  <c r="I132" i="39"/>
  <c r="T132" i="39" s="1"/>
  <c r="J132" i="39"/>
  <c r="U132" i="39" s="1"/>
  <c r="K132" i="39"/>
  <c r="V132" i="39" s="1"/>
  <c r="L132" i="39"/>
  <c r="W132" i="39" s="1"/>
  <c r="M132" i="39"/>
  <c r="X132" i="39" s="1"/>
  <c r="N132" i="39"/>
  <c r="Y132" i="39" s="1"/>
  <c r="D133" i="39"/>
  <c r="O133" i="39" s="1"/>
  <c r="E133" i="39"/>
  <c r="P133" i="39" s="1"/>
  <c r="F133" i="39"/>
  <c r="Q133" i="39" s="1"/>
  <c r="G133" i="39"/>
  <c r="R133" i="39" s="1"/>
  <c r="H133" i="39"/>
  <c r="S133" i="39" s="1"/>
  <c r="I133" i="39"/>
  <c r="T133" i="39" s="1"/>
  <c r="J133" i="39"/>
  <c r="U133" i="39" s="1"/>
  <c r="K133" i="39"/>
  <c r="V133" i="39" s="1"/>
  <c r="L133" i="39"/>
  <c r="W133" i="39" s="1"/>
  <c r="M133" i="39"/>
  <c r="X133" i="39" s="1"/>
  <c r="N133" i="39"/>
  <c r="Y133" i="39" s="1"/>
  <c r="D134" i="39"/>
  <c r="O134" i="39" s="1"/>
  <c r="E134" i="39"/>
  <c r="P134" i="39" s="1"/>
  <c r="F134" i="39"/>
  <c r="Q134" i="39" s="1"/>
  <c r="G134" i="39"/>
  <c r="R134" i="39" s="1"/>
  <c r="H134" i="39"/>
  <c r="S134" i="39" s="1"/>
  <c r="I134" i="39"/>
  <c r="T134" i="39" s="1"/>
  <c r="J134" i="39"/>
  <c r="U134" i="39" s="1"/>
  <c r="K134" i="39"/>
  <c r="V134" i="39" s="1"/>
  <c r="L134" i="39"/>
  <c r="W134" i="39" s="1"/>
  <c r="M134" i="39"/>
  <c r="X134" i="39" s="1"/>
  <c r="N134" i="39"/>
  <c r="Y134" i="39" s="1"/>
  <c r="D135" i="39"/>
  <c r="O135" i="39" s="1"/>
  <c r="E135" i="39"/>
  <c r="P135" i="39" s="1"/>
  <c r="F135" i="39"/>
  <c r="Q135" i="39" s="1"/>
  <c r="G135" i="39"/>
  <c r="R135" i="39" s="1"/>
  <c r="H135" i="39"/>
  <c r="S135" i="39" s="1"/>
  <c r="I135" i="39"/>
  <c r="T135" i="39" s="1"/>
  <c r="J135" i="39"/>
  <c r="U135" i="39" s="1"/>
  <c r="K135" i="39"/>
  <c r="V135" i="39" s="1"/>
  <c r="L135" i="39"/>
  <c r="W135" i="39" s="1"/>
  <c r="M135" i="39"/>
  <c r="X135" i="39" s="1"/>
  <c r="N135" i="39"/>
  <c r="Y135" i="39" s="1"/>
  <c r="D136" i="39"/>
  <c r="O136" i="39" s="1"/>
  <c r="E136" i="39"/>
  <c r="P136" i="39" s="1"/>
  <c r="F136" i="39"/>
  <c r="Q136" i="39" s="1"/>
  <c r="G136" i="39"/>
  <c r="R136" i="39" s="1"/>
  <c r="H136" i="39"/>
  <c r="S136" i="39" s="1"/>
  <c r="I136" i="39"/>
  <c r="T136" i="39" s="1"/>
  <c r="J136" i="39"/>
  <c r="U136" i="39" s="1"/>
  <c r="K136" i="39"/>
  <c r="V136" i="39" s="1"/>
  <c r="L136" i="39"/>
  <c r="W136" i="39" s="1"/>
  <c r="M136" i="39"/>
  <c r="X136" i="39" s="1"/>
  <c r="N136" i="39"/>
  <c r="Y136" i="39" s="1"/>
  <c r="D137" i="39"/>
  <c r="O137" i="39" s="1"/>
  <c r="E137" i="39"/>
  <c r="P137" i="39" s="1"/>
  <c r="F137" i="39"/>
  <c r="Q137" i="39" s="1"/>
  <c r="G137" i="39"/>
  <c r="R137" i="39" s="1"/>
  <c r="H137" i="39"/>
  <c r="S137" i="39" s="1"/>
  <c r="I137" i="39"/>
  <c r="T137" i="39" s="1"/>
  <c r="J137" i="39"/>
  <c r="U137" i="39" s="1"/>
  <c r="K137" i="39"/>
  <c r="V137" i="39" s="1"/>
  <c r="L137" i="39"/>
  <c r="W137" i="39" s="1"/>
  <c r="M137" i="39"/>
  <c r="X137" i="39" s="1"/>
  <c r="N137" i="39"/>
  <c r="Y137" i="39" s="1"/>
  <c r="D138" i="39"/>
  <c r="O138" i="39" s="1"/>
  <c r="E138" i="39"/>
  <c r="P138" i="39" s="1"/>
  <c r="F138" i="39"/>
  <c r="Q138" i="39" s="1"/>
  <c r="G138" i="39"/>
  <c r="R138" i="39" s="1"/>
  <c r="H138" i="39"/>
  <c r="S138" i="39" s="1"/>
  <c r="I138" i="39"/>
  <c r="T138" i="39" s="1"/>
  <c r="J138" i="39"/>
  <c r="U138" i="39" s="1"/>
  <c r="K138" i="39"/>
  <c r="V138" i="39" s="1"/>
  <c r="L138" i="39"/>
  <c r="W138" i="39" s="1"/>
  <c r="M138" i="39"/>
  <c r="X138" i="39" s="1"/>
  <c r="N138" i="39"/>
  <c r="Y138" i="39" s="1"/>
  <c r="D139" i="39"/>
  <c r="O139" i="39" s="1"/>
  <c r="E139" i="39"/>
  <c r="P139" i="39" s="1"/>
  <c r="F139" i="39"/>
  <c r="Q139" i="39" s="1"/>
  <c r="G139" i="39"/>
  <c r="R139" i="39" s="1"/>
  <c r="H139" i="39"/>
  <c r="S139" i="39" s="1"/>
  <c r="I139" i="39"/>
  <c r="T139" i="39" s="1"/>
  <c r="J139" i="39"/>
  <c r="U139" i="39" s="1"/>
  <c r="K139" i="39"/>
  <c r="V139" i="39" s="1"/>
  <c r="L139" i="39"/>
  <c r="W139" i="39" s="1"/>
  <c r="M139" i="39"/>
  <c r="X139" i="39" s="1"/>
  <c r="N139" i="39"/>
  <c r="Y139" i="39" s="1"/>
  <c r="D140" i="39"/>
  <c r="O140" i="39" s="1"/>
  <c r="E140" i="39"/>
  <c r="P140" i="39" s="1"/>
  <c r="F140" i="39"/>
  <c r="Q140" i="39" s="1"/>
  <c r="G140" i="39"/>
  <c r="R140" i="39" s="1"/>
  <c r="H140" i="39"/>
  <c r="S140" i="39" s="1"/>
  <c r="I140" i="39"/>
  <c r="T140" i="39" s="1"/>
  <c r="J140" i="39"/>
  <c r="U140" i="39" s="1"/>
  <c r="K140" i="39"/>
  <c r="V140" i="39" s="1"/>
  <c r="L140" i="39"/>
  <c r="W140" i="39" s="1"/>
  <c r="M140" i="39"/>
  <c r="X140" i="39" s="1"/>
  <c r="N140" i="39"/>
  <c r="Y140" i="39" s="1"/>
  <c r="D141" i="39"/>
  <c r="O141" i="39" s="1"/>
  <c r="E141" i="39"/>
  <c r="P141" i="39" s="1"/>
  <c r="F141" i="39"/>
  <c r="Q141" i="39" s="1"/>
  <c r="G141" i="39"/>
  <c r="R141" i="39" s="1"/>
  <c r="H141" i="39"/>
  <c r="S141" i="39" s="1"/>
  <c r="I141" i="39"/>
  <c r="T141" i="39" s="1"/>
  <c r="J141" i="39"/>
  <c r="U141" i="39" s="1"/>
  <c r="K141" i="39"/>
  <c r="V141" i="39" s="1"/>
  <c r="L141" i="39"/>
  <c r="W141" i="39" s="1"/>
  <c r="M141" i="39"/>
  <c r="X141" i="39" s="1"/>
  <c r="N141" i="39"/>
  <c r="Y141" i="39" s="1"/>
  <c r="D142" i="39"/>
  <c r="O142" i="39" s="1"/>
  <c r="E142" i="39"/>
  <c r="P142" i="39" s="1"/>
  <c r="F142" i="39"/>
  <c r="Q142" i="39" s="1"/>
  <c r="G142" i="39"/>
  <c r="R142" i="39" s="1"/>
  <c r="H142" i="39"/>
  <c r="S142" i="39" s="1"/>
  <c r="I142" i="39"/>
  <c r="T142" i="39" s="1"/>
  <c r="J142" i="39"/>
  <c r="U142" i="39" s="1"/>
  <c r="K142" i="39"/>
  <c r="V142" i="39" s="1"/>
  <c r="L142" i="39"/>
  <c r="W142" i="39" s="1"/>
  <c r="M142" i="39"/>
  <c r="X142" i="39" s="1"/>
  <c r="N142" i="39"/>
  <c r="Y142" i="39" s="1"/>
  <c r="D143" i="39"/>
  <c r="O143" i="39" s="1"/>
  <c r="E143" i="39"/>
  <c r="P143" i="39" s="1"/>
  <c r="F143" i="39"/>
  <c r="Q143" i="39" s="1"/>
  <c r="G143" i="39"/>
  <c r="R143" i="39" s="1"/>
  <c r="H143" i="39"/>
  <c r="S143" i="39" s="1"/>
  <c r="I143" i="39"/>
  <c r="T143" i="39" s="1"/>
  <c r="J143" i="39"/>
  <c r="U143" i="39" s="1"/>
  <c r="K143" i="39"/>
  <c r="V143" i="39" s="1"/>
  <c r="L143" i="39"/>
  <c r="W143" i="39" s="1"/>
  <c r="M143" i="39"/>
  <c r="X143" i="39" s="1"/>
  <c r="N143" i="39"/>
  <c r="Y143" i="39" s="1"/>
  <c r="D144" i="39"/>
  <c r="O144" i="39" s="1"/>
  <c r="E144" i="39"/>
  <c r="P144" i="39" s="1"/>
  <c r="F144" i="39"/>
  <c r="Q144" i="39" s="1"/>
  <c r="G144" i="39"/>
  <c r="R144" i="39" s="1"/>
  <c r="H144" i="39"/>
  <c r="S144" i="39" s="1"/>
  <c r="I144" i="39"/>
  <c r="T144" i="39" s="1"/>
  <c r="J144" i="39"/>
  <c r="U144" i="39" s="1"/>
  <c r="K144" i="39"/>
  <c r="V144" i="39" s="1"/>
  <c r="L144" i="39"/>
  <c r="W144" i="39" s="1"/>
  <c r="M144" i="39"/>
  <c r="X144" i="39" s="1"/>
  <c r="N144" i="39"/>
  <c r="Y144" i="39" s="1"/>
  <c r="D145" i="39"/>
  <c r="O145" i="39" s="1"/>
  <c r="E145" i="39"/>
  <c r="P145" i="39" s="1"/>
  <c r="F145" i="39"/>
  <c r="Q145" i="39" s="1"/>
  <c r="G145" i="39"/>
  <c r="R145" i="39" s="1"/>
  <c r="H145" i="39"/>
  <c r="S145" i="39" s="1"/>
  <c r="I145" i="39"/>
  <c r="T145" i="39" s="1"/>
  <c r="J145" i="39"/>
  <c r="U145" i="39" s="1"/>
  <c r="K145" i="39"/>
  <c r="V145" i="39" s="1"/>
  <c r="L145" i="39"/>
  <c r="W145" i="39" s="1"/>
  <c r="M145" i="39"/>
  <c r="X145" i="39" s="1"/>
  <c r="N145" i="39"/>
  <c r="Y145" i="39" s="1"/>
  <c r="D146" i="39"/>
  <c r="O146" i="39" s="1"/>
  <c r="E146" i="39"/>
  <c r="P146" i="39" s="1"/>
  <c r="F146" i="39"/>
  <c r="Q146" i="39" s="1"/>
  <c r="G146" i="39"/>
  <c r="R146" i="39" s="1"/>
  <c r="H146" i="39"/>
  <c r="S146" i="39" s="1"/>
  <c r="I146" i="39"/>
  <c r="T146" i="39" s="1"/>
  <c r="J146" i="39"/>
  <c r="U146" i="39" s="1"/>
  <c r="K146" i="39"/>
  <c r="V146" i="39" s="1"/>
  <c r="L146" i="39"/>
  <c r="W146" i="39" s="1"/>
  <c r="M146" i="39"/>
  <c r="X146" i="39" s="1"/>
  <c r="N146" i="39"/>
  <c r="Y146" i="39" s="1"/>
  <c r="D147" i="39"/>
  <c r="O147" i="39" s="1"/>
  <c r="E147" i="39"/>
  <c r="P147" i="39" s="1"/>
  <c r="F147" i="39"/>
  <c r="Q147" i="39" s="1"/>
  <c r="G147" i="39"/>
  <c r="R147" i="39" s="1"/>
  <c r="H147" i="39"/>
  <c r="S147" i="39" s="1"/>
  <c r="I147" i="39"/>
  <c r="T147" i="39" s="1"/>
  <c r="J147" i="39"/>
  <c r="U147" i="39" s="1"/>
  <c r="K147" i="39"/>
  <c r="V147" i="39" s="1"/>
  <c r="L147" i="39"/>
  <c r="W147" i="39" s="1"/>
  <c r="M147" i="39"/>
  <c r="X147" i="39" s="1"/>
  <c r="N147" i="39"/>
  <c r="Y147" i="39" s="1"/>
  <c r="D148" i="39"/>
  <c r="O148" i="39" s="1"/>
  <c r="E148" i="39"/>
  <c r="P148" i="39" s="1"/>
  <c r="F148" i="39"/>
  <c r="Q148" i="39" s="1"/>
  <c r="G148" i="39"/>
  <c r="R148" i="39" s="1"/>
  <c r="H148" i="39"/>
  <c r="S148" i="39" s="1"/>
  <c r="I148" i="39"/>
  <c r="T148" i="39" s="1"/>
  <c r="J148" i="39"/>
  <c r="U148" i="39" s="1"/>
  <c r="K148" i="39"/>
  <c r="V148" i="39" s="1"/>
  <c r="L148" i="39"/>
  <c r="W148" i="39" s="1"/>
  <c r="M148" i="39"/>
  <c r="X148" i="39" s="1"/>
  <c r="N148" i="39"/>
  <c r="Y148" i="39" s="1"/>
  <c r="D149" i="39"/>
  <c r="O149" i="39" s="1"/>
  <c r="E149" i="39"/>
  <c r="P149" i="39" s="1"/>
  <c r="F149" i="39"/>
  <c r="Q149" i="39" s="1"/>
  <c r="G149" i="39"/>
  <c r="R149" i="39" s="1"/>
  <c r="H149" i="39"/>
  <c r="S149" i="39" s="1"/>
  <c r="I149" i="39"/>
  <c r="T149" i="39" s="1"/>
  <c r="J149" i="39"/>
  <c r="U149" i="39" s="1"/>
  <c r="K149" i="39"/>
  <c r="V149" i="39" s="1"/>
  <c r="L149" i="39"/>
  <c r="W149" i="39" s="1"/>
  <c r="M149" i="39"/>
  <c r="X149" i="39" s="1"/>
  <c r="N149" i="39"/>
  <c r="Y149" i="39" s="1"/>
  <c r="D150" i="39"/>
  <c r="O150" i="39" s="1"/>
  <c r="E150" i="39"/>
  <c r="P150" i="39" s="1"/>
  <c r="F150" i="39"/>
  <c r="Q150" i="39" s="1"/>
  <c r="G150" i="39"/>
  <c r="R150" i="39" s="1"/>
  <c r="H150" i="39"/>
  <c r="S150" i="39" s="1"/>
  <c r="I150" i="39"/>
  <c r="T150" i="39" s="1"/>
  <c r="J150" i="39"/>
  <c r="U150" i="39" s="1"/>
  <c r="K150" i="39"/>
  <c r="V150" i="39" s="1"/>
  <c r="L150" i="39"/>
  <c r="W150" i="39" s="1"/>
  <c r="M150" i="39"/>
  <c r="X150" i="39" s="1"/>
  <c r="N150" i="39"/>
  <c r="Y150" i="39" s="1"/>
  <c r="D151" i="39"/>
  <c r="O151" i="39" s="1"/>
  <c r="E151" i="39"/>
  <c r="P151" i="39" s="1"/>
  <c r="F151" i="39"/>
  <c r="Q151" i="39" s="1"/>
  <c r="G151" i="39"/>
  <c r="R151" i="39" s="1"/>
  <c r="H151" i="39"/>
  <c r="S151" i="39" s="1"/>
  <c r="I151" i="39"/>
  <c r="T151" i="39" s="1"/>
  <c r="J151" i="39"/>
  <c r="U151" i="39" s="1"/>
  <c r="K151" i="39"/>
  <c r="V151" i="39" s="1"/>
  <c r="L151" i="39"/>
  <c r="W151" i="39" s="1"/>
  <c r="M151" i="39"/>
  <c r="X151" i="39" s="1"/>
  <c r="N151" i="39"/>
  <c r="Y151" i="39" s="1"/>
  <c r="D152" i="39"/>
  <c r="O152" i="39" s="1"/>
  <c r="E152" i="39"/>
  <c r="P152" i="39" s="1"/>
  <c r="F152" i="39"/>
  <c r="Q152" i="39" s="1"/>
  <c r="G152" i="39"/>
  <c r="R152" i="39" s="1"/>
  <c r="H152" i="39"/>
  <c r="S152" i="39" s="1"/>
  <c r="I152" i="39"/>
  <c r="T152" i="39" s="1"/>
  <c r="J152" i="39"/>
  <c r="U152" i="39" s="1"/>
  <c r="K152" i="39"/>
  <c r="V152" i="39" s="1"/>
  <c r="L152" i="39"/>
  <c r="W152" i="39" s="1"/>
  <c r="M152" i="39"/>
  <c r="X152" i="39" s="1"/>
  <c r="N152" i="39"/>
  <c r="Y152" i="39" s="1"/>
  <c r="D153" i="39"/>
  <c r="O153" i="39" s="1"/>
  <c r="E153" i="39"/>
  <c r="P153" i="39" s="1"/>
  <c r="F153" i="39"/>
  <c r="Q153" i="39" s="1"/>
  <c r="G153" i="39"/>
  <c r="R153" i="39" s="1"/>
  <c r="H153" i="39"/>
  <c r="S153" i="39" s="1"/>
  <c r="I153" i="39"/>
  <c r="T153" i="39" s="1"/>
  <c r="J153" i="39"/>
  <c r="U153" i="39" s="1"/>
  <c r="K153" i="39"/>
  <c r="V153" i="39" s="1"/>
  <c r="L153" i="39"/>
  <c r="W153" i="39" s="1"/>
  <c r="M153" i="39"/>
  <c r="X153" i="39" s="1"/>
  <c r="N153" i="39"/>
  <c r="Y153" i="39" s="1"/>
  <c r="D154" i="39"/>
  <c r="O154" i="39" s="1"/>
  <c r="E154" i="39"/>
  <c r="P154" i="39" s="1"/>
  <c r="F154" i="39"/>
  <c r="Q154" i="39" s="1"/>
  <c r="G154" i="39"/>
  <c r="R154" i="39" s="1"/>
  <c r="H154" i="39"/>
  <c r="S154" i="39" s="1"/>
  <c r="I154" i="39"/>
  <c r="T154" i="39" s="1"/>
  <c r="J154" i="39"/>
  <c r="U154" i="39" s="1"/>
  <c r="K154" i="39"/>
  <c r="V154" i="39" s="1"/>
  <c r="L154" i="39"/>
  <c r="W154" i="39" s="1"/>
  <c r="M154" i="39"/>
  <c r="X154" i="39" s="1"/>
  <c r="N154" i="39"/>
  <c r="Y154" i="39" s="1"/>
  <c r="D155" i="39"/>
  <c r="O155" i="39" s="1"/>
  <c r="E155" i="39"/>
  <c r="P155" i="39" s="1"/>
  <c r="F155" i="39"/>
  <c r="Q155" i="39" s="1"/>
  <c r="G155" i="39"/>
  <c r="R155" i="39" s="1"/>
  <c r="H155" i="39"/>
  <c r="S155" i="39" s="1"/>
  <c r="I155" i="39"/>
  <c r="T155" i="39" s="1"/>
  <c r="J155" i="39"/>
  <c r="U155" i="39" s="1"/>
  <c r="K155" i="39"/>
  <c r="V155" i="39" s="1"/>
  <c r="L155" i="39"/>
  <c r="W155" i="39" s="1"/>
  <c r="M155" i="39"/>
  <c r="X155" i="39" s="1"/>
  <c r="N155" i="39"/>
  <c r="Y155" i="39" s="1"/>
  <c r="D156" i="39"/>
  <c r="O156" i="39" s="1"/>
  <c r="E156" i="39"/>
  <c r="P156" i="39" s="1"/>
  <c r="F156" i="39"/>
  <c r="Q156" i="39" s="1"/>
  <c r="G156" i="39"/>
  <c r="R156" i="39" s="1"/>
  <c r="H156" i="39"/>
  <c r="S156" i="39" s="1"/>
  <c r="I156" i="39"/>
  <c r="T156" i="39" s="1"/>
  <c r="J156" i="39"/>
  <c r="U156" i="39" s="1"/>
  <c r="K156" i="39"/>
  <c r="V156" i="39" s="1"/>
  <c r="L156" i="39"/>
  <c r="W156" i="39" s="1"/>
  <c r="M156" i="39"/>
  <c r="X156" i="39" s="1"/>
  <c r="N156" i="39"/>
  <c r="Y156" i="39" s="1"/>
  <c r="D157" i="39"/>
  <c r="O157" i="39" s="1"/>
  <c r="E157" i="39"/>
  <c r="P157" i="39" s="1"/>
  <c r="F157" i="39"/>
  <c r="Q157" i="39" s="1"/>
  <c r="G157" i="39"/>
  <c r="R157" i="39" s="1"/>
  <c r="H157" i="39"/>
  <c r="S157" i="39" s="1"/>
  <c r="I157" i="39"/>
  <c r="T157" i="39" s="1"/>
  <c r="J157" i="39"/>
  <c r="U157" i="39" s="1"/>
  <c r="K157" i="39"/>
  <c r="V157" i="39" s="1"/>
  <c r="L157" i="39"/>
  <c r="W157" i="39" s="1"/>
  <c r="M157" i="39"/>
  <c r="X157" i="39" s="1"/>
  <c r="N157" i="39"/>
  <c r="Y157" i="39" s="1"/>
  <c r="D158" i="39"/>
  <c r="O158" i="39" s="1"/>
  <c r="E158" i="39"/>
  <c r="P158" i="39" s="1"/>
  <c r="F158" i="39"/>
  <c r="Q158" i="39" s="1"/>
  <c r="G158" i="39"/>
  <c r="R158" i="39" s="1"/>
  <c r="H158" i="39"/>
  <c r="S158" i="39" s="1"/>
  <c r="I158" i="39"/>
  <c r="T158" i="39" s="1"/>
  <c r="J158" i="39"/>
  <c r="U158" i="39" s="1"/>
  <c r="K158" i="39"/>
  <c r="V158" i="39" s="1"/>
  <c r="L158" i="39"/>
  <c r="W158" i="39" s="1"/>
  <c r="M158" i="39"/>
  <c r="X158" i="39" s="1"/>
  <c r="N158" i="39"/>
  <c r="Y158" i="39" s="1"/>
  <c r="D159" i="39"/>
  <c r="O159" i="39" s="1"/>
  <c r="E159" i="39"/>
  <c r="P159" i="39" s="1"/>
  <c r="F159" i="39"/>
  <c r="Q159" i="39" s="1"/>
  <c r="G159" i="39"/>
  <c r="R159" i="39" s="1"/>
  <c r="H159" i="39"/>
  <c r="S159" i="39" s="1"/>
  <c r="I159" i="39"/>
  <c r="T159" i="39" s="1"/>
  <c r="J159" i="39"/>
  <c r="U159" i="39" s="1"/>
  <c r="K159" i="39"/>
  <c r="V159" i="39" s="1"/>
  <c r="L159" i="39"/>
  <c r="W159" i="39" s="1"/>
  <c r="M159" i="39"/>
  <c r="X159" i="39" s="1"/>
  <c r="N159" i="39"/>
  <c r="Y159" i="39" s="1"/>
  <c r="D160" i="39"/>
  <c r="O160" i="39" s="1"/>
  <c r="E160" i="39"/>
  <c r="P160" i="39" s="1"/>
  <c r="F160" i="39"/>
  <c r="Q160" i="39" s="1"/>
  <c r="G160" i="39"/>
  <c r="R160" i="39" s="1"/>
  <c r="H160" i="39"/>
  <c r="S160" i="39" s="1"/>
  <c r="I160" i="39"/>
  <c r="T160" i="39" s="1"/>
  <c r="J160" i="39"/>
  <c r="U160" i="39" s="1"/>
  <c r="K160" i="39"/>
  <c r="V160" i="39" s="1"/>
  <c r="L160" i="39"/>
  <c r="W160" i="39" s="1"/>
  <c r="M160" i="39"/>
  <c r="X160" i="39" s="1"/>
  <c r="N160" i="39"/>
  <c r="Y160" i="39" s="1"/>
  <c r="D161" i="39"/>
  <c r="O161" i="39" s="1"/>
  <c r="E161" i="39"/>
  <c r="P161" i="39" s="1"/>
  <c r="F161" i="39"/>
  <c r="Q161" i="39" s="1"/>
  <c r="G161" i="39"/>
  <c r="R161" i="39" s="1"/>
  <c r="H161" i="39"/>
  <c r="S161" i="39" s="1"/>
  <c r="I161" i="39"/>
  <c r="T161" i="39" s="1"/>
  <c r="J161" i="39"/>
  <c r="U161" i="39" s="1"/>
  <c r="K161" i="39"/>
  <c r="V161" i="39" s="1"/>
  <c r="L161" i="39"/>
  <c r="W161" i="39" s="1"/>
  <c r="M161" i="39"/>
  <c r="X161" i="39" s="1"/>
  <c r="N161" i="39"/>
  <c r="Y161" i="39" s="1"/>
  <c r="D162" i="39"/>
  <c r="O162" i="39" s="1"/>
  <c r="E162" i="39"/>
  <c r="P162" i="39" s="1"/>
  <c r="F162" i="39"/>
  <c r="Q162" i="39" s="1"/>
  <c r="G162" i="39"/>
  <c r="R162" i="39" s="1"/>
  <c r="H162" i="39"/>
  <c r="S162" i="39" s="1"/>
  <c r="I162" i="39"/>
  <c r="T162" i="39" s="1"/>
  <c r="J162" i="39"/>
  <c r="U162" i="39" s="1"/>
  <c r="K162" i="39"/>
  <c r="V162" i="39" s="1"/>
  <c r="L162" i="39"/>
  <c r="W162" i="39" s="1"/>
  <c r="M162" i="39"/>
  <c r="X162" i="39" s="1"/>
  <c r="N162" i="39"/>
  <c r="Y162" i="39" s="1"/>
  <c r="D163" i="39"/>
  <c r="O163" i="39" s="1"/>
  <c r="E163" i="39"/>
  <c r="P163" i="39" s="1"/>
  <c r="F163" i="39"/>
  <c r="Q163" i="39" s="1"/>
  <c r="G163" i="39"/>
  <c r="R163" i="39" s="1"/>
  <c r="H163" i="39"/>
  <c r="S163" i="39" s="1"/>
  <c r="I163" i="39"/>
  <c r="T163" i="39" s="1"/>
  <c r="J163" i="39"/>
  <c r="U163" i="39" s="1"/>
  <c r="K163" i="39"/>
  <c r="V163" i="39" s="1"/>
  <c r="L163" i="39"/>
  <c r="W163" i="39" s="1"/>
  <c r="M163" i="39"/>
  <c r="X163" i="39" s="1"/>
  <c r="N163" i="39"/>
  <c r="Y163" i="39" s="1"/>
  <c r="D164" i="39"/>
  <c r="O164" i="39" s="1"/>
  <c r="E164" i="39"/>
  <c r="P164" i="39" s="1"/>
  <c r="F164" i="39"/>
  <c r="Q164" i="39" s="1"/>
  <c r="G164" i="39"/>
  <c r="R164" i="39" s="1"/>
  <c r="H164" i="39"/>
  <c r="S164" i="39" s="1"/>
  <c r="I164" i="39"/>
  <c r="T164" i="39" s="1"/>
  <c r="J164" i="39"/>
  <c r="U164" i="39" s="1"/>
  <c r="K164" i="39"/>
  <c r="V164" i="39" s="1"/>
  <c r="L164" i="39"/>
  <c r="W164" i="39" s="1"/>
  <c r="M164" i="39"/>
  <c r="X164" i="39" s="1"/>
  <c r="N164" i="39"/>
  <c r="Y164" i="39" s="1"/>
  <c r="D165" i="39"/>
  <c r="O165" i="39" s="1"/>
  <c r="E165" i="39"/>
  <c r="P165" i="39" s="1"/>
  <c r="F165" i="39"/>
  <c r="Q165" i="39" s="1"/>
  <c r="G165" i="39"/>
  <c r="R165" i="39" s="1"/>
  <c r="H165" i="39"/>
  <c r="S165" i="39" s="1"/>
  <c r="I165" i="39"/>
  <c r="T165" i="39" s="1"/>
  <c r="J165" i="39"/>
  <c r="U165" i="39" s="1"/>
  <c r="K165" i="39"/>
  <c r="V165" i="39" s="1"/>
  <c r="L165" i="39"/>
  <c r="W165" i="39" s="1"/>
  <c r="M165" i="39"/>
  <c r="X165" i="39" s="1"/>
  <c r="N165" i="39"/>
  <c r="Y165" i="39" s="1"/>
  <c r="D166" i="39"/>
  <c r="O166" i="39" s="1"/>
  <c r="E166" i="39"/>
  <c r="P166" i="39" s="1"/>
  <c r="F166" i="39"/>
  <c r="Q166" i="39" s="1"/>
  <c r="G166" i="39"/>
  <c r="R166" i="39" s="1"/>
  <c r="H166" i="39"/>
  <c r="S166" i="39" s="1"/>
  <c r="I166" i="39"/>
  <c r="T166" i="39" s="1"/>
  <c r="J166" i="39"/>
  <c r="U166" i="39" s="1"/>
  <c r="K166" i="39"/>
  <c r="V166" i="39" s="1"/>
  <c r="L166" i="39"/>
  <c r="W166" i="39" s="1"/>
  <c r="M166" i="39"/>
  <c r="X166" i="39" s="1"/>
  <c r="N166" i="39"/>
  <c r="Y166" i="39" s="1"/>
  <c r="D167" i="39"/>
  <c r="O167" i="39" s="1"/>
  <c r="E167" i="39"/>
  <c r="P167" i="39" s="1"/>
  <c r="F167" i="39"/>
  <c r="Q167" i="39" s="1"/>
  <c r="G167" i="39"/>
  <c r="R167" i="39" s="1"/>
  <c r="H167" i="39"/>
  <c r="S167" i="39" s="1"/>
  <c r="I167" i="39"/>
  <c r="T167" i="39" s="1"/>
  <c r="J167" i="39"/>
  <c r="U167" i="39" s="1"/>
  <c r="K167" i="39"/>
  <c r="V167" i="39" s="1"/>
  <c r="L167" i="39"/>
  <c r="W167" i="39" s="1"/>
  <c r="M167" i="39"/>
  <c r="X167" i="39" s="1"/>
  <c r="N167" i="39"/>
  <c r="Y167" i="39" s="1"/>
  <c r="D168" i="39"/>
  <c r="O168" i="39" s="1"/>
  <c r="E168" i="39"/>
  <c r="P168" i="39" s="1"/>
  <c r="F168" i="39"/>
  <c r="Q168" i="39" s="1"/>
  <c r="G168" i="39"/>
  <c r="R168" i="39" s="1"/>
  <c r="H168" i="39"/>
  <c r="S168" i="39" s="1"/>
  <c r="I168" i="39"/>
  <c r="T168" i="39" s="1"/>
  <c r="J168" i="39"/>
  <c r="U168" i="39" s="1"/>
  <c r="K168" i="39"/>
  <c r="V168" i="39" s="1"/>
  <c r="L168" i="39"/>
  <c r="W168" i="39" s="1"/>
  <c r="M168" i="39"/>
  <c r="X168" i="39" s="1"/>
  <c r="N168" i="39"/>
  <c r="Y168" i="39" s="1"/>
  <c r="D169" i="39"/>
  <c r="O169" i="39" s="1"/>
  <c r="E169" i="39"/>
  <c r="P169" i="39" s="1"/>
  <c r="F169" i="39"/>
  <c r="Q169" i="39" s="1"/>
  <c r="G169" i="39"/>
  <c r="R169" i="39" s="1"/>
  <c r="H169" i="39"/>
  <c r="S169" i="39" s="1"/>
  <c r="I169" i="39"/>
  <c r="T169" i="39" s="1"/>
  <c r="J169" i="39"/>
  <c r="U169" i="39" s="1"/>
  <c r="K169" i="39"/>
  <c r="V169" i="39" s="1"/>
  <c r="L169" i="39"/>
  <c r="W169" i="39" s="1"/>
  <c r="M169" i="39"/>
  <c r="X169" i="39" s="1"/>
  <c r="N169" i="39"/>
  <c r="Y169" i="39" s="1"/>
  <c r="D170" i="39"/>
  <c r="O170" i="39" s="1"/>
  <c r="E170" i="39"/>
  <c r="P170" i="39" s="1"/>
  <c r="F170" i="39"/>
  <c r="Q170" i="39" s="1"/>
  <c r="G170" i="39"/>
  <c r="R170" i="39" s="1"/>
  <c r="H170" i="39"/>
  <c r="S170" i="39" s="1"/>
  <c r="I170" i="39"/>
  <c r="T170" i="39" s="1"/>
  <c r="J170" i="39"/>
  <c r="U170" i="39" s="1"/>
  <c r="K170" i="39"/>
  <c r="V170" i="39" s="1"/>
  <c r="L170" i="39"/>
  <c r="W170" i="39" s="1"/>
  <c r="M170" i="39"/>
  <c r="X170" i="39" s="1"/>
  <c r="N170" i="39"/>
  <c r="Y170" i="39" s="1"/>
  <c r="D171" i="39"/>
  <c r="O171" i="39" s="1"/>
  <c r="E171" i="39"/>
  <c r="P171" i="39" s="1"/>
  <c r="F171" i="39"/>
  <c r="Q171" i="39" s="1"/>
  <c r="G171" i="39"/>
  <c r="R171" i="39" s="1"/>
  <c r="H171" i="39"/>
  <c r="S171" i="39" s="1"/>
  <c r="I171" i="39"/>
  <c r="T171" i="39" s="1"/>
  <c r="J171" i="39"/>
  <c r="U171" i="39" s="1"/>
  <c r="K171" i="39"/>
  <c r="V171" i="39" s="1"/>
  <c r="L171" i="39"/>
  <c r="W171" i="39" s="1"/>
  <c r="M171" i="39"/>
  <c r="X171" i="39" s="1"/>
  <c r="N171" i="39"/>
  <c r="Y171" i="39" s="1"/>
  <c r="D172" i="39"/>
  <c r="O172" i="39" s="1"/>
  <c r="E172" i="39"/>
  <c r="P172" i="39" s="1"/>
  <c r="F172" i="39"/>
  <c r="Q172" i="39" s="1"/>
  <c r="G172" i="39"/>
  <c r="R172" i="39" s="1"/>
  <c r="H172" i="39"/>
  <c r="S172" i="39" s="1"/>
  <c r="I172" i="39"/>
  <c r="T172" i="39" s="1"/>
  <c r="J172" i="39"/>
  <c r="U172" i="39" s="1"/>
  <c r="K172" i="39"/>
  <c r="V172" i="39" s="1"/>
  <c r="L172" i="39"/>
  <c r="W172" i="39" s="1"/>
  <c r="M172" i="39"/>
  <c r="X172" i="39" s="1"/>
  <c r="N172" i="39"/>
  <c r="Y172" i="39" s="1"/>
  <c r="D173" i="39"/>
  <c r="O173" i="39" s="1"/>
  <c r="E173" i="39"/>
  <c r="P173" i="39" s="1"/>
  <c r="F173" i="39"/>
  <c r="Q173" i="39" s="1"/>
  <c r="G173" i="39"/>
  <c r="R173" i="39" s="1"/>
  <c r="H173" i="39"/>
  <c r="S173" i="39" s="1"/>
  <c r="I173" i="39"/>
  <c r="T173" i="39" s="1"/>
  <c r="J173" i="39"/>
  <c r="U173" i="39" s="1"/>
  <c r="K173" i="39"/>
  <c r="V173" i="39" s="1"/>
  <c r="L173" i="39"/>
  <c r="W173" i="39" s="1"/>
  <c r="M173" i="39"/>
  <c r="X173" i="39" s="1"/>
  <c r="N173" i="39"/>
  <c r="Y173" i="39" s="1"/>
  <c r="D174" i="39"/>
  <c r="O174" i="39" s="1"/>
  <c r="E174" i="39"/>
  <c r="P174" i="39" s="1"/>
  <c r="F174" i="39"/>
  <c r="Q174" i="39" s="1"/>
  <c r="G174" i="39"/>
  <c r="R174" i="39" s="1"/>
  <c r="H174" i="39"/>
  <c r="S174" i="39" s="1"/>
  <c r="I174" i="39"/>
  <c r="T174" i="39" s="1"/>
  <c r="J174" i="39"/>
  <c r="U174" i="39" s="1"/>
  <c r="K174" i="39"/>
  <c r="V174" i="39" s="1"/>
  <c r="L174" i="39"/>
  <c r="W174" i="39" s="1"/>
  <c r="M174" i="39"/>
  <c r="X174" i="39" s="1"/>
  <c r="N174" i="39"/>
  <c r="Y174" i="39" s="1"/>
  <c r="D175" i="39"/>
  <c r="O175" i="39" s="1"/>
  <c r="E175" i="39"/>
  <c r="P175" i="39" s="1"/>
  <c r="F175" i="39"/>
  <c r="Q175" i="39" s="1"/>
  <c r="G175" i="39"/>
  <c r="R175" i="39" s="1"/>
  <c r="H175" i="39"/>
  <c r="S175" i="39" s="1"/>
  <c r="I175" i="39"/>
  <c r="T175" i="39" s="1"/>
  <c r="J175" i="39"/>
  <c r="U175" i="39" s="1"/>
  <c r="K175" i="39"/>
  <c r="V175" i="39" s="1"/>
  <c r="L175" i="39"/>
  <c r="W175" i="39" s="1"/>
  <c r="M175" i="39"/>
  <c r="X175" i="39" s="1"/>
  <c r="N175" i="39"/>
  <c r="Y175" i="39" s="1"/>
  <c r="D176" i="39"/>
  <c r="O176" i="39" s="1"/>
  <c r="E176" i="39"/>
  <c r="P176" i="39" s="1"/>
  <c r="F176" i="39"/>
  <c r="Q176" i="39" s="1"/>
  <c r="G176" i="39"/>
  <c r="R176" i="39" s="1"/>
  <c r="H176" i="39"/>
  <c r="S176" i="39" s="1"/>
  <c r="I176" i="39"/>
  <c r="T176" i="39" s="1"/>
  <c r="J176" i="39"/>
  <c r="U176" i="39" s="1"/>
  <c r="K176" i="39"/>
  <c r="V176" i="39" s="1"/>
  <c r="L176" i="39"/>
  <c r="W176" i="39" s="1"/>
  <c r="M176" i="39"/>
  <c r="X176" i="39" s="1"/>
  <c r="N176" i="39"/>
  <c r="Y176" i="39" s="1"/>
  <c r="D177" i="39"/>
  <c r="O177" i="39" s="1"/>
  <c r="E177" i="39"/>
  <c r="P177" i="39" s="1"/>
  <c r="F177" i="39"/>
  <c r="Q177" i="39" s="1"/>
  <c r="G177" i="39"/>
  <c r="R177" i="39" s="1"/>
  <c r="H177" i="39"/>
  <c r="S177" i="39" s="1"/>
  <c r="I177" i="39"/>
  <c r="T177" i="39" s="1"/>
  <c r="J177" i="39"/>
  <c r="U177" i="39" s="1"/>
  <c r="K177" i="39"/>
  <c r="V177" i="39" s="1"/>
  <c r="L177" i="39"/>
  <c r="W177" i="39" s="1"/>
  <c r="M177" i="39"/>
  <c r="X177" i="39" s="1"/>
  <c r="N177" i="39"/>
  <c r="Y177" i="39" s="1"/>
  <c r="D178" i="39"/>
  <c r="O178" i="39" s="1"/>
  <c r="E178" i="39"/>
  <c r="P178" i="39" s="1"/>
  <c r="F178" i="39"/>
  <c r="Q178" i="39" s="1"/>
  <c r="G178" i="39"/>
  <c r="R178" i="39" s="1"/>
  <c r="H178" i="39"/>
  <c r="S178" i="39" s="1"/>
  <c r="I178" i="39"/>
  <c r="T178" i="39" s="1"/>
  <c r="J178" i="39"/>
  <c r="U178" i="39" s="1"/>
  <c r="K178" i="39"/>
  <c r="V178" i="39" s="1"/>
  <c r="L178" i="39"/>
  <c r="W178" i="39" s="1"/>
  <c r="M178" i="39"/>
  <c r="X178" i="39" s="1"/>
  <c r="N178" i="39"/>
  <c r="Y178" i="39" s="1"/>
  <c r="D179" i="39"/>
  <c r="O179" i="39" s="1"/>
  <c r="E179" i="39"/>
  <c r="P179" i="39" s="1"/>
  <c r="F179" i="39"/>
  <c r="Q179" i="39" s="1"/>
  <c r="G179" i="39"/>
  <c r="R179" i="39" s="1"/>
  <c r="H179" i="39"/>
  <c r="S179" i="39" s="1"/>
  <c r="I179" i="39"/>
  <c r="T179" i="39" s="1"/>
  <c r="J179" i="39"/>
  <c r="U179" i="39" s="1"/>
  <c r="K179" i="39"/>
  <c r="V179" i="39" s="1"/>
  <c r="L179" i="39"/>
  <c r="W179" i="39" s="1"/>
  <c r="M179" i="39"/>
  <c r="X179" i="39" s="1"/>
  <c r="N179" i="39"/>
  <c r="Y179" i="39" s="1"/>
  <c r="D180" i="39"/>
  <c r="O180" i="39" s="1"/>
  <c r="E180" i="39"/>
  <c r="P180" i="39" s="1"/>
  <c r="F180" i="39"/>
  <c r="Q180" i="39" s="1"/>
  <c r="G180" i="39"/>
  <c r="R180" i="39" s="1"/>
  <c r="H180" i="39"/>
  <c r="S180" i="39" s="1"/>
  <c r="I180" i="39"/>
  <c r="T180" i="39" s="1"/>
  <c r="J180" i="39"/>
  <c r="U180" i="39" s="1"/>
  <c r="K180" i="39"/>
  <c r="V180" i="39" s="1"/>
  <c r="L180" i="39"/>
  <c r="W180" i="39" s="1"/>
  <c r="M180" i="39"/>
  <c r="X180" i="39" s="1"/>
  <c r="N180" i="39"/>
  <c r="Y180" i="39" s="1"/>
  <c r="D181" i="39"/>
  <c r="O181" i="39" s="1"/>
  <c r="E181" i="39"/>
  <c r="P181" i="39" s="1"/>
  <c r="F181" i="39"/>
  <c r="Q181" i="39" s="1"/>
  <c r="G181" i="39"/>
  <c r="R181" i="39" s="1"/>
  <c r="H181" i="39"/>
  <c r="S181" i="39" s="1"/>
  <c r="I181" i="39"/>
  <c r="T181" i="39" s="1"/>
  <c r="J181" i="39"/>
  <c r="U181" i="39" s="1"/>
  <c r="K181" i="39"/>
  <c r="V181" i="39" s="1"/>
  <c r="L181" i="39"/>
  <c r="W181" i="39" s="1"/>
  <c r="M181" i="39"/>
  <c r="X181" i="39" s="1"/>
  <c r="N181" i="39"/>
  <c r="Y181" i="39" s="1"/>
  <c r="D182" i="39"/>
  <c r="O182" i="39" s="1"/>
  <c r="E182" i="39"/>
  <c r="P182" i="39" s="1"/>
  <c r="F182" i="39"/>
  <c r="Q182" i="39" s="1"/>
  <c r="G182" i="39"/>
  <c r="R182" i="39" s="1"/>
  <c r="H182" i="39"/>
  <c r="S182" i="39" s="1"/>
  <c r="I182" i="39"/>
  <c r="T182" i="39" s="1"/>
  <c r="J182" i="39"/>
  <c r="U182" i="39" s="1"/>
  <c r="K182" i="39"/>
  <c r="V182" i="39" s="1"/>
  <c r="L182" i="39"/>
  <c r="W182" i="39" s="1"/>
  <c r="M182" i="39"/>
  <c r="X182" i="39" s="1"/>
  <c r="N182" i="39"/>
  <c r="Y182" i="39" s="1"/>
  <c r="D183" i="39"/>
  <c r="O183" i="39" s="1"/>
  <c r="E183" i="39"/>
  <c r="P183" i="39" s="1"/>
  <c r="F183" i="39"/>
  <c r="Q183" i="39" s="1"/>
  <c r="G183" i="39"/>
  <c r="R183" i="39" s="1"/>
  <c r="H183" i="39"/>
  <c r="S183" i="39" s="1"/>
  <c r="I183" i="39"/>
  <c r="T183" i="39" s="1"/>
  <c r="J183" i="39"/>
  <c r="U183" i="39" s="1"/>
  <c r="K183" i="39"/>
  <c r="V183" i="39" s="1"/>
  <c r="L183" i="39"/>
  <c r="W183" i="39" s="1"/>
  <c r="M183" i="39"/>
  <c r="X183" i="39" s="1"/>
  <c r="N183" i="39"/>
  <c r="Y183" i="39" s="1"/>
  <c r="D184" i="39"/>
  <c r="O184" i="39" s="1"/>
  <c r="E184" i="39"/>
  <c r="P184" i="39" s="1"/>
  <c r="F184" i="39"/>
  <c r="Q184" i="39" s="1"/>
  <c r="G184" i="39"/>
  <c r="R184" i="39" s="1"/>
  <c r="H184" i="39"/>
  <c r="S184" i="39" s="1"/>
  <c r="I184" i="39"/>
  <c r="T184" i="39" s="1"/>
  <c r="J184" i="39"/>
  <c r="U184" i="39" s="1"/>
  <c r="K184" i="39"/>
  <c r="V184" i="39" s="1"/>
  <c r="L184" i="39"/>
  <c r="W184" i="39" s="1"/>
  <c r="M184" i="39"/>
  <c r="X184" i="39" s="1"/>
  <c r="N184" i="39"/>
  <c r="Y184" i="39" s="1"/>
  <c r="D185" i="39"/>
  <c r="O185" i="39" s="1"/>
  <c r="E185" i="39"/>
  <c r="P185" i="39" s="1"/>
  <c r="F185" i="39"/>
  <c r="Q185" i="39" s="1"/>
  <c r="G185" i="39"/>
  <c r="R185" i="39" s="1"/>
  <c r="H185" i="39"/>
  <c r="S185" i="39" s="1"/>
  <c r="I185" i="39"/>
  <c r="T185" i="39" s="1"/>
  <c r="J185" i="39"/>
  <c r="U185" i="39" s="1"/>
  <c r="K185" i="39"/>
  <c r="V185" i="39" s="1"/>
  <c r="L185" i="39"/>
  <c r="W185" i="39" s="1"/>
  <c r="M185" i="39"/>
  <c r="X185" i="39" s="1"/>
  <c r="N185" i="39"/>
  <c r="Y185" i="39" s="1"/>
  <c r="D186" i="39"/>
  <c r="O186" i="39" s="1"/>
  <c r="E186" i="39"/>
  <c r="P186" i="39" s="1"/>
  <c r="F186" i="39"/>
  <c r="Q186" i="39" s="1"/>
  <c r="G186" i="39"/>
  <c r="R186" i="39" s="1"/>
  <c r="H186" i="39"/>
  <c r="S186" i="39" s="1"/>
  <c r="I186" i="39"/>
  <c r="T186" i="39" s="1"/>
  <c r="J186" i="39"/>
  <c r="U186" i="39" s="1"/>
  <c r="K186" i="39"/>
  <c r="V186" i="39" s="1"/>
  <c r="L186" i="39"/>
  <c r="W186" i="39" s="1"/>
  <c r="M186" i="39"/>
  <c r="X186" i="39" s="1"/>
  <c r="N186" i="39"/>
  <c r="Y186" i="39" s="1"/>
  <c r="D187" i="39"/>
  <c r="O187" i="39" s="1"/>
  <c r="E187" i="39"/>
  <c r="P187" i="39" s="1"/>
  <c r="F187" i="39"/>
  <c r="Q187" i="39" s="1"/>
  <c r="G187" i="39"/>
  <c r="R187" i="39" s="1"/>
  <c r="H187" i="39"/>
  <c r="S187" i="39" s="1"/>
  <c r="I187" i="39"/>
  <c r="T187" i="39" s="1"/>
  <c r="J187" i="39"/>
  <c r="U187" i="39" s="1"/>
  <c r="K187" i="39"/>
  <c r="V187" i="39" s="1"/>
  <c r="L187" i="39"/>
  <c r="W187" i="39" s="1"/>
  <c r="M187" i="39"/>
  <c r="X187" i="39" s="1"/>
  <c r="N187" i="39"/>
  <c r="Y187" i="39" s="1"/>
  <c r="D188" i="39"/>
  <c r="O188" i="39" s="1"/>
  <c r="E188" i="39"/>
  <c r="P188" i="39" s="1"/>
  <c r="F188" i="39"/>
  <c r="Q188" i="39" s="1"/>
  <c r="G188" i="39"/>
  <c r="R188" i="39" s="1"/>
  <c r="H188" i="39"/>
  <c r="S188" i="39" s="1"/>
  <c r="I188" i="39"/>
  <c r="T188" i="39" s="1"/>
  <c r="J188" i="39"/>
  <c r="U188" i="39" s="1"/>
  <c r="K188" i="39"/>
  <c r="V188" i="39" s="1"/>
  <c r="L188" i="39"/>
  <c r="W188" i="39" s="1"/>
  <c r="M188" i="39"/>
  <c r="X188" i="39" s="1"/>
  <c r="N188" i="39"/>
  <c r="Y188" i="39" s="1"/>
  <c r="D189" i="39"/>
  <c r="O189" i="39" s="1"/>
  <c r="E189" i="39"/>
  <c r="P189" i="39" s="1"/>
  <c r="F189" i="39"/>
  <c r="Q189" i="39" s="1"/>
  <c r="G189" i="39"/>
  <c r="R189" i="39" s="1"/>
  <c r="H189" i="39"/>
  <c r="S189" i="39" s="1"/>
  <c r="I189" i="39"/>
  <c r="T189" i="39" s="1"/>
  <c r="J189" i="39"/>
  <c r="U189" i="39" s="1"/>
  <c r="K189" i="39"/>
  <c r="V189" i="39" s="1"/>
  <c r="L189" i="39"/>
  <c r="W189" i="39" s="1"/>
  <c r="M189" i="39"/>
  <c r="X189" i="39" s="1"/>
  <c r="N189" i="39"/>
  <c r="Y189" i="39" s="1"/>
  <c r="D190" i="39"/>
  <c r="O190" i="39" s="1"/>
  <c r="E190" i="39"/>
  <c r="P190" i="39" s="1"/>
  <c r="F190" i="39"/>
  <c r="Q190" i="39" s="1"/>
  <c r="G190" i="39"/>
  <c r="R190" i="39" s="1"/>
  <c r="H190" i="39"/>
  <c r="S190" i="39" s="1"/>
  <c r="I190" i="39"/>
  <c r="T190" i="39" s="1"/>
  <c r="J190" i="39"/>
  <c r="U190" i="39" s="1"/>
  <c r="K190" i="39"/>
  <c r="V190" i="39" s="1"/>
  <c r="L190" i="39"/>
  <c r="W190" i="39" s="1"/>
  <c r="M190" i="39"/>
  <c r="X190" i="39" s="1"/>
  <c r="N190" i="39"/>
  <c r="Y190" i="39" s="1"/>
  <c r="D191" i="39"/>
  <c r="O191" i="39" s="1"/>
  <c r="E191" i="39"/>
  <c r="P191" i="39" s="1"/>
  <c r="F191" i="39"/>
  <c r="Q191" i="39" s="1"/>
  <c r="G191" i="39"/>
  <c r="R191" i="39" s="1"/>
  <c r="H191" i="39"/>
  <c r="S191" i="39" s="1"/>
  <c r="I191" i="39"/>
  <c r="T191" i="39" s="1"/>
  <c r="J191" i="39"/>
  <c r="U191" i="39" s="1"/>
  <c r="K191" i="39"/>
  <c r="V191" i="39" s="1"/>
  <c r="L191" i="39"/>
  <c r="W191" i="39" s="1"/>
  <c r="M191" i="39"/>
  <c r="X191" i="39" s="1"/>
  <c r="N191" i="39"/>
  <c r="Y191" i="39" s="1"/>
  <c r="D192" i="39"/>
  <c r="O192" i="39" s="1"/>
  <c r="E192" i="39"/>
  <c r="P192" i="39" s="1"/>
  <c r="F192" i="39"/>
  <c r="Q192" i="39" s="1"/>
  <c r="G192" i="39"/>
  <c r="R192" i="39" s="1"/>
  <c r="H192" i="39"/>
  <c r="S192" i="39" s="1"/>
  <c r="I192" i="39"/>
  <c r="T192" i="39" s="1"/>
  <c r="J192" i="39"/>
  <c r="U192" i="39" s="1"/>
  <c r="K192" i="39"/>
  <c r="V192" i="39" s="1"/>
  <c r="L192" i="39"/>
  <c r="W192" i="39" s="1"/>
  <c r="M192" i="39"/>
  <c r="X192" i="39" s="1"/>
  <c r="N192" i="39"/>
  <c r="Y192" i="39" s="1"/>
  <c r="D193" i="39"/>
  <c r="O193" i="39" s="1"/>
  <c r="E193" i="39"/>
  <c r="P193" i="39" s="1"/>
  <c r="F193" i="39"/>
  <c r="Q193" i="39" s="1"/>
  <c r="G193" i="39"/>
  <c r="R193" i="39" s="1"/>
  <c r="H193" i="39"/>
  <c r="S193" i="39" s="1"/>
  <c r="I193" i="39"/>
  <c r="T193" i="39" s="1"/>
  <c r="J193" i="39"/>
  <c r="U193" i="39" s="1"/>
  <c r="K193" i="39"/>
  <c r="V193" i="39" s="1"/>
  <c r="L193" i="39"/>
  <c r="W193" i="39" s="1"/>
  <c r="M193" i="39"/>
  <c r="X193" i="39" s="1"/>
  <c r="N193" i="39"/>
  <c r="Y193" i="39" s="1"/>
  <c r="D194" i="39"/>
  <c r="O194" i="39" s="1"/>
  <c r="E194" i="39"/>
  <c r="P194" i="39" s="1"/>
  <c r="F194" i="39"/>
  <c r="Q194" i="39" s="1"/>
  <c r="G194" i="39"/>
  <c r="R194" i="39" s="1"/>
  <c r="H194" i="39"/>
  <c r="S194" i="39" s="1"/>
  <c r="I194" i="39"/>
  <c r="T194" i="39" s="1"/>
  <c r="J194" i="39"/>
  <c r="U194" i="39" s="1"/>
  <c r="K194" i="39"/>
  <c r="V194" i="39" s="1"/>
  <c r="L194" i="39"/>
  <c r="W194" i="39" s="1"/>
  <c r="M194" i="39"/>
  <c r="X194" i="39" s="1"/>
  <c r="N194" i="39"/>
  <c r="Y194" i="39" s="1"/>
  <c r="D195" i="39"/>
  <c r="O195" i="39" s="1"/>
  <c r="E195" i="39"/>
  <c r="P195" i="39" s="1"/>
  <c r="F195" i="39"/>
  <c r="Q195" i="39" s="1"/>
  <c r="G195" i="39"/>
  <c r="R195" i="39" s="1"/>
  <c r="H195" i="39"/>
  <c r="S195" i="39" s="1"/>
  <c r="I195" i="39"/>
  <c r="T195" i="39" s="1"/>
  <c r="J195" i="39"/>
  <c r="U195" i="39" s="1"/>
  <c r="K195" i="39"/>
  <c r="V195" i="39" s="1"/>
  <c r="L195" i="39"/>
  <c r="W195" i="39" s="1"/>
  <c r="M195" i="39"/>
  <c r="X195" i="39" s="1"/>
  <c r="N195" i="39"/>
  <c r="Y195" i="39" s="1"/>
  <c r="D196" i="39"/>
  <c r="O196" i="39" s="1"/>
  <c r="E196" i="39"/>
  <c r="P196" i="39" s="1"/>
  <c r="F196" i="39"/>
  <c r="Q196" i="39" s="1"/>
  <c r="G196" i="39"/>
  <c r="R196" i="39" s="1"/>
  <c r="H196" i="39"/>
  <c r="S196" i="39" s="1"/>
  <c r="I196" i="39"/>
  <c r="T196" i="39" s="1"/>
  <c r="J196" i="39"/>
  <c r="U196" i="39" s="1"/>
  <c r="K196" i="39"/>
  <c r="V196" i="39" s="1"/>
  <c r="L196" i="39"/>
  <c r="W196" i="39" s="1"/>
  <c r="M196" i="39"/>
  <c r="X196" i="39" s="1"/>
  <c r="N196" i="39"/>
  <c r="Y196" i="39" s="1"/>
  <c r="D197" i="39"/>
  <c r="O197" i="39" s="1"/>
  <c r="E197" i="39"/>
  <c r="P197" i="39" s="1"/>
  <c r="F197" i="39"/>
  <c r="Q197" i="39" s="1"/>
  <c r="G197" i="39"/>
  <c r="R197" i="39" s="1"/>
  <c r="H197" i="39"/>
  <c r="S197" i="39" s="1"/>
  <c r="I197" i="39"/>
  <c r="T197" i="39" s="1"/>
  <c r="J197" i="39"/>
  <c r="U197" i="39" s="1"/>
  <c r="K197" i="39"/>
  <c r="V197" i="39" s="1"/>
  <c r="L197" i="39"/>
  <c r="W197" i="39" s="1"/>
  <c r="M197" i="39"/>
  <c r="X197" i="39" s="1"/>
  <c r="N197" i="39"/>
  <c r="Y197" i="39" s="1"/>
  <c r="D198" i="39"/>
  <c r="O198" i="39" s="1"/>
  <c r="E198" i="39"/>
  <c r="P198" i="39" s="1"/>
  <c r="F198" i="39"/>
  <c r="Q198" i="39" s="1"/>
  <c r="G198" i="39"/>
  <c r="R198" i="39" s="1"/>
  <c r="H198" i="39"/>
  <c r="S198" i="39" s="1"/>
  <c r="I198" i="39"/>
  <c r="T198" i="39" s="1"/>
  <c r="J198" i="39"/>
  <c r="U198" i="39" s="1"/>
  <c r="K198" i="39"/>
  <c r="V198" i="39" s="1"/>
  <c r="L198" i="39"/>
  <c r="W198" i="39" s="1"/>
  <c r="M198" i="39"/>
  <c r="X198" i="39" s="1"/>
  <c r="N198" i="39"/>
  <c r="Y198" i="39" s="1"/>
  <c r="D199" i="39"/>
  <c r="O199" i="39" s="1"/>
  <c r="E199" i="39"/>
  <c r="P199" i="39" s="1"/>
  <c r="F199" i="39"/>
  <c r="Q199" i="39" s="1"/>
  <c r="G199" i="39"/>
  <c r="R199" i="39" s="1"/>
  <c r="H199" i="39"/>
  <c r="S199" i="39" s="1"/>
  <c r="I199" i="39"/>
  <c r="T199" i="39" s="1"/>
  <c r="J199" i="39"/>
  <c r="U199" i="39" s="1"/>
  <c r="K199" i="39"/>
  <c r="V199" i="39" s="1"/>
  <c r="L199" i="39"/>
  <c r="W199" i="39" s="1"/>
  <c r="M199" i="39"/>
  <c r="X199" i="39" s="1"/>
  <c r="N199" i="39"/>
  <c r="Y199" i="39" s="1"/>
  <c r="D200" i="39"/>
  <c r="O200" i="39" s="1"/>
  <c r="E200" i="39"/>
  <c r="P200" i="39" s="1"/>
  <c r="F200" i="39"/>
  <c r="Q200" i="39" s="1"/>
  <c r="G200" i="39"/>
  <c r="R200" i="39" s="1"/>
  <c r="H200" i="39"/>
  <c r="S200" i="39" s="1"/>
  <c r="I200" i="39"/>
  <c r="T200" i="39" s="1"/>
  <c r="J200" i="39"/>
  <c r="U200" i="39" s="1"/>
  <c r="K200" i="39"/>
  <c r="V200" i="39" s="1"/>
  <c r="L200" i="39"/>
  <c r="W200" i="39" s="1"/>
  <c r="M200" i="39"/>
  <c r="X200" i="39" s="1"/>
  <c r="N200" i="39"/>
  <c r="Y200" i="39" s="1"/>
  <c r="D201" i="39"/>
  <c r="O201" i="39" s="1"/>
  <c r="E201" i="39"/>
  <c r="P201" i="39" s="1"/>
  <c r="F201" i="39"/>
  <c r="Q201" i="39" s="1"/>
  <c r="G201" i="39"/>
  <c r="R201" i="39" s="1"/>
  <c r="H201" i="39"/>
  <c r="S201" i="39" s="1"/>
  <c r="I201" i="39"/>
  <c r="T201" i="39" s="1"/>
  <c r="J201" i="39"/>
  <c r="U201" i="39" s="1"/>
  <c r="K201" i="39"/>
  <c r="V201" i="39" s="1"/>
  <c r="L201" i="39"/>
  <c r="W201" i="39" s="1"/>
  <c r="M201" i="39"/>
  <c r="X201" i="39" s="1"/>
  <c r="N201" i="39"/>
  <c r="Y201" i="39" s="1"/>
  <c r="D202" i="39"/>
  <c r="O202" i="39" s="1"/>
  <c r="E202" i="39"/>
  <c r="P202" i="39" s="1"/>
  <c r="F202" i="39"/>
  <c r="Q202" i="39" s="1"/>
  <c r="G202" i="39"/>
  <c r="R202" i="39" s="1"/>
  <c r="H202" i="39"/>
  <c r="S202" i="39" s="1"/>
  <c r="I202" i="39"/>
  <c r="T202" i="39" s="1"/>
  <c r="J202" i="39"/>
  <c r="U202" i="39" s="1"/>
  <c r="K202" i="39"/>
  <c r="V202" i="39" s="1"/>
  <c r="L202" i="39"/>
  <c r="W202" i="39" s="1"/>
  <c r="M202" i="39"/>
  <c r="X202" i="39" s="1"/>
  <c r="N202" i="39"/>
  <c r="Y202" i="39" s="1"/>
  <c r="D203" i="39"/>
  <c r="O203" i="39" s="1"/>
  <c r="E203" i="39"/>
  <c r="P203" i="39" s="1"/>
  <c r="F203" i="39"/>
  <c r="Q203" i="39" s="1"/>
  <c r="G203" i="39"/>
  <c r="R203" i="39" s="1"/>
  <c r="H203" i="39"/>
  <c r="S203" i="39" s="1"/>
  <c r="I203" i="39"/>
  <c r="T203" i="39" s="1"/>
  <c r="J203" i="39"/>
  <c r="U203" i="39" s="1"/>
  <c r="K203" i="39"/>
  <c r="V203" i="39" s="1"/>
  <c r="L203" i="39"/>
  <c r="W203" i="39" s="1"/>
  <c r="M203" i="39"/>
  <c r="X203" i="39" s="1"/>
  <c r="N203" i="39"/>
  <c r="Y203" i="39" s="1"/>
  <c r="D204" i="39"/>
  <c r="O204" i="39" s="1"/>
  <c r="E204" i="39"/>
  <c r="P204" i="39" s="1"/>
  <c r="F204" i="39"/>
  <c r="Q204" i="39" s="1"/>
  <c r="G204" i="39"/>
  <c r="R204" i="39" s="1"/>
  <c r="H204" i="39"/>
  <c r="S204" i="39" s="1"/>
  <c r="I204" i="39"/>
  <c r="T204" i="39" s="1"/>
  <c r="J204" i="39"/>
  <c r="U204" i="39" s="1"/>
  <c r="K204" i="39"/>
  <c r="V204" i="39" s="1"/>
  <c r="L204" i="39"/>
  <c r="W204" i="39" s="1"/>
  <c r="M204" i="39"/>
  <c r="X204" i="39" s="1"/>
  <c r="N204" i="39"/>
  <c r="Y204" i="39" s="1"/>
  <c r="D205" i="39"/>
  <c r="O205" i="39" s="1"/>
  <c r="E205" i="39"/>
  <c r="P205" i="39" s="1"/>
  <c r="F205" i="39"/>
  <c r="Q205" i="39" s="1"/>
  <c r="G205" i="39"/>
  <c r="R205" i="39" s="1"/>
  <c r="H205" i="39"/>
  <c r="S205" i="39" s="1"/>
  <c r="I205" i="39"/>
  <c r="T205" i="39" s="1"/>
  <c r="J205" i="39"/>
  <c r="U205" i="39" s="1"/>
  <c r="K205" i="39"/>
  <c r="V205" i="39" s="1"/>
  <c r="L205" i="39"/>
  <c r="W205" i="39" s="1"/>
  <c r="M205" i="39"/>
  <c r="X205" i="39" s="1"/>
  <c r="N205" i="39"/>
  <c r="Y205" i="39" s="1"/>
  <c r="D206" i="39"/>
  <c r="O206" i="39" s="1"/>
  <c r="E206" i="39"/>
  <c r="P206" i="39" s="1"/>
  <c r="F206" i="39"/>
  <c r="Q206" i="39" s="1"/>
  <c r="G206" i="39"/>
  <c r="R206" i="39" s="1"/>
  <c r="H206" i="39"/>
  <c r="S206" i="39" s="1"/>
  <c r="I206" i="39"/>
  <c r="T206" i="39" s="1"/>
  <c r="J206" i="39"/>
  <c r="U206" i="39" s="1"/>
  <c r="K206" i="39"/>
  <c r="V206" i="39" s="1"/>
  <c r="L206" i="39"/>
  <c r="W206" i="39" s="1"/>
  <c r="M206" i="39"/>
  <c r="X206" i="39" s="1"/>
  <c r="N206" i="39"/>
  <c r="Y206" i="39" s="1"/>
  <c r="D207" i="39"/>
  <c r="O207" i="39" s="1"/>
  <c r="E207" i="39"/>
  <c r="P207" i="39" s="1"/>
  <c r="F207" i="39"/>
  <c r="Q207" i="39" s="1"/>
  <c r="G207" i="39"/>
  <c r="R207" i="39" s="1"/>
  <c r="H207" i="39"/>
  <c r="S207" i="39" s="1"/>
  <c r="I207" i="39"/>
  <c r="T207" i="39" s="1"/>
  <c r="J207" i="39"/>
  <c r="U207" i="39" s="1"/>
  <c r="K207" i="39"/>
  <c r="V207" i="39" s="1"/>
  <c r="L207" i="39"/>
  <c r="W207" i="39" s="1"/>
  <c r="M207" i="39"/>
  <c r="X207" i="39" s="1"/>
  <c r="N207" i="39"/>
  <c r="Y207" i="39" s="1"/>
  <c r="D208" i="39"/>
  <c r="O208" i="39" s="1"/>
  <c r="E208" i="39"/>
  <c r="P208" i="39" s="1"/>
  <c r="F208" i="39"/>
  <c r="Q208" i="39" s="1"/>
  <c r="G208" i="39"/>
  <c r="R208" i="39" s="1"/>
  <c r="H208" i="39"/>
  <c r="S208" i="39" s="1"/>
  <c r="I208" i="39"/>
  <c r="T208" i="39" s="1"/>
  <c r="J208" i="39"/>
  <c r="U208" i="39" s="1"/>
  <c r="K208" i="39"/>
  <c r="V208" i="39" s="1"/>
  <c r="L208" i="39"/>
  <c r="W208" i="39" s="1"/>
  <c r="M208" i="39"/>
  <c r="X208" i="39" s="1"/>
  <c r="N208" i="39"/>
  <c r="Y208" i="39" s="1"/>
  <c r="D209" i="39"/>
  <c r="O209" i="39" s="1"/>
  <c r="E209" i="39"/>
  <c r="P209" i="39" s="1"/>
  <c r="F209" i="39"/>
  <c r="Q209" i="39" s="1"/>
  <c r="G209" i="39"/>
  <c r="R209" i="39" s="1"/>
  <c r="H209" i="39"/>
  <c r="S209" i="39" s="1"/>
  <c r="I209" i="39"/>
  <c r="T209" i="39" s="1"/>
  <c r="J209" i="39"/>
  <c r="U209" i="39" s="1"/>
  <c r="K209" i="39"/>
  <c r="V209" i="39" s="1"/>
  <c r="L209" i="39"/>
  <c r="W209" i="39" s="1"/>
  <c r="M209" i="39"/>
  <c r="X209" i="39" s="1"/>
  <c r="N209" i="39"/>
  <c r="Y209" i="39" s="1"/>
  <c r="D210" i="39"/>
  <c r="O210" i="39" s="1"/>
  <c r="E210" i="39"/>
  <c r="P210" i="39" s="1"/>
  <c r="F210" i="39"/>
  <c r="Q210" i="39" s="1"/>
  <c r="G210" i="39"/>
  <c r="R210" i="39" s="1"/>
  <c r="H210" i="39"/>
  <c r="S210" i="39" s="1"/>
  <c r="I210" i="39"/>
  <c r="T210" i="39" s="1"/>
  <c r="J210" i="39"/>
  <c r="U210" i="39" s="1"/>
  <c r="K210" i="39"/>
  <c r="V210" i="39" s="1"/>
  <c r="L210" i="39"/>
  <c r="W210" i="39" s="1"/>
  <c r="M210" i="39"/>
  <c r="X210" i="39" s="1"/>
  <c r="N210" i="39"/>
  <c r="Y210" i="39" s="1"/>
  <c r="D211" i="39"/>
  <c r="O211" i="39" s="1"/>
  <c r="E211" i="39"/>
  <c r="P211" i="39" s="1"/>
  <c r="F211" i="39"/>
  <c r="Q211" i="39" s="1"/>
  <c r="G211" i="39"/>
  <c r="R211" i="39" s="1"/>
  <c r="H211" i="39"/>
  <c r="S211" i="39" s="1"/>
  <c r="I211" i="39"/>
  <c r="T211" i="39" s="1"/>
  <c r="J211" i="39"/>
  <c r="U211" i="39" s="1"/>
  <c r="K211" i="39"/>
  <c r="V211" i="39" s="1"/>
  <c r="L211" i="39"/>
  <c r="W211" i="39" s="1"/>
  <c r="M211" i="39"/>
  <c r="X211" i="39" s="1"/>
  <c r="N211" i="39"/>
  <c r="Y211" i="39" s="1"/>
  <c r="D212" i="39"/>
  <c r="O212" i="39" s="1"/>
  <c r="E212" i="39"/>
  <c r="P212" i="39" s="1"/>
  <c r="F212" i="39"/>
  <c r="Q212" i="39" s="1"/>
  <c r="G212" i="39"/>
  <c r="R212" i="39" s="1"/>
  <c r="H212" i="39"/>
  <c r="S212" i="39" s="1"/>
  <c r="I212" i="39"/>
  <c r="T212" i="39" s="1"/>
  <c r="J212" i="39"/>
  <c r="U212" i="39" s="1"/>
  <c r="K212" i="39"/>
  <c r="V212" i="39" s="1"/>
  <c r="L212" i="39"/>
  <c r="W212" i="39" s="1"/>
  <c r="M212" i="39"/>
  <c r="X212" i="39" s="1"/>
  <c r="N212" i="39"/>
  <c r="Y212" i="39" s="1"/>
  <c r="D213" i="39"/>
  <c r="O213" i="39" s="1"/>
  <c r="E213" i="39"/>
  <c r="P213" i="39" s="1"/>
  <c r="F213" i="39"/>
  <c r="Q213" i="39" s="1"/>
  <c r="G213" i="39"/>
  <c r="R213" i="39" s="1"/>
  <c r="H213" i="39"/>
  <c r="S213" i="39" s="1"/>
  <c r="I213" i="39"/>
  <c r="T213" i="39" s="1"/>
  <c r="J213" i="39"/>
  <c r="U213" i="39" s="1"/>
  <c r="K213" i="39"/>
  <c r="V213" i="39" s="1"/>
  <c r="L213" i="39"/>
  <c r="W213" i="39" s="1"/>
  <c r="M213" i="39"/>
  <c r="X213" i="39" s="1"/>
  <c r="N213" i="39"/>
  <c r="Y213" i="39" s="1"/>
  <c r="D214" i="39"/>
  <c r="O214" i="39" s="1"/>
  <c r="E214" i="39"/>
  <c r="P214" i="39" s="1"/>
  <c r="F214" i="39"/>
  <c r="Q214" i="39" s="1"/>
  <c r="G214" i="39"/>
  <c r="R214" i="39" s="1"/>
  <c r="H214" i="39"/>
  <c r="S214" i="39" s="1"/>
  <c r="I214" i="39"/>
  <c r="T214" i="39" s="1"/>
  <c r="J214" i="39"/>
  <c r="U214" i="39" s="1"/>
  <c r="K214" i="39"/>
  <c r="V214" i="39" s="1"/>
  <c r="L214" i="39"/>
  <c r="W214" i="39" s="1"/>
  <c r="M214" i="39"/>
  <c r="X214" i="39" s="1"/>
  <c r="N214" i="39"/>
  <c r="Y214" i="39" s="1"/>
  <c r="D215" i="39"/>
  <c r="O215" i="39" s="1"/>
  <c r="E215" i="39"/>
  <c r="P215" i="39" s="1"/>
  <c r="F215" i="39"/>
  <c r="Q215" i="39" s="1"/>
  <c r="G215" i="39"/>
  <c r="R215" i="39" s="1"/>
  <c r="H215" i="39"/>
  <c r="S215" i="39" s="1"/>
  <c r="I215" i="39"/>
  <c r="T215" i="39" s="1"/>
  <c r="J215" i="39"/>
  <c r="U215" i="39" s="1"/>
  <c r="K215" i="39"/>
  <c r="V215" i="39" s="1"/>
  <c r="L215" i="39"/>
  <c r="W215" i="39" s="1"/>
  <c r="M215" i="39"/>
  <c r="X215" i="39" s="1"/>
  <c r="N215" i="39"/>
  <c r="Y215" i="39" s="1"/>
  <c r="D216" i="39"/>
  <c r="O216" i="39" s="1"/>
  <c r="E216" i="39"/>
  <c r="P216" i="39" s="1"/>
  <c r="F216" i="39"/>
  <c r="Q216" i="39" s="1"/>
  <c r="G216" i="39"/>
  <c r="R216" i="39" s="1"/>
  <c r="H216" i="39"/>
  <c r="S216" i="39" s="1"/>
  <c r="I216" i="39"/>
  <c r="T216" i="39" s="1"/>
  <c r="J216" i="39"/>
  <c r="U216" i="39" s="1"/>
  <c r="K216" i="39"/>
  <c r="V216" i="39" s="1"/>
  <c r="L216" i="39"/>
  <c r="W216" i="39" s="1"/>
  <c r="M216" i="39"/>
  <c r="X216" i="39" s="1"/>
  <c r="N216" i="39"/>
  <c r="Y216" i="39" s="1"/>
  <c r="D217" i="39"/>
  <c r="O217" i="39" s="1"/>
  <c r="E217" i="39"/>
  <c r="P217" i="39" s="1"/>
  <c r="F217" i="39"/>
  <c r="Q217" i="39" s="1"/>
  <c r="G217" i="39"/>
  <c r="R217" i="39" s="1"/>
  <c r="H217" i="39"/>
  <c r="S217" i="39" s="1"/>
  <c r="I217" i="39"/>
  <c r="T217" i="39" s="1"/>
  <c r="J217" i="39"/>
  <c r="U217" i="39" s="1"/>
  <c r="K217" i="39"/>
  <c r="V217" i="39" s="1"/>
  <c r="L217" i="39"/>
  <c r="W217" i="39" s="1"/>
  <c r="M217" i="39"/>
  <c r="X217" i="39" s="1"/>
  <c r="N217" i="39"/>
  <c r="Y217" i="39" s="1"/>
  <c r="D218" i="39"/>
  <c r="O218" i="39" s="1"/>
  <c r="E218" i="39"/>
  <c r="P218" i="39" s="1"/>
  <c r="F218" i="39"/>
  <c r="Q218" i="39" s="1"/>
  <c r="G218" i="39"/>
  <c r="R218" i="39" s="1"/>
  <c r="H218" i="39"/>
  <c r="S218" i="39" s="1"/>
  <c r="I218" i="39"/>
  <c r="T218" i="39" s="1"/>
  <c r="J218" i="39"/>
  <c r="U218" i="39" s="1"/>
  <c r="K218" i="39"/>
  <c r="V218" i="39" s="1"/>
  <c r="L218" i="39"/>
  <c r="W218" i="39" s="1"/>
  <c r="M218" i="39"/>
  <c r="X218" i="39" s="1"/>
  <c r="N218" i="39"/>
  <c r="Y218" i="39" s="1"/>
  <c r="D219" i="39"/>
  <c r="O219" i="39" s="1"/>
  <c r="E219" i="39"/>
  <c r="P219" i="39" s="1"/>
  <c r="F219" i="39"/>
  <c r="Q219" i="39" s="1"/>
  <c r="G219" i="39"/>
  <c r="R219" i="39" s="1"/>
  <c r="H219" i="39"/>
  <c r="S219" i="39" s="1"/>
  <c r="I219" i="39"/>
  <c r="T219" i="39" s="1"/>
  <c r="J219" i="39"/>
  <c r="U219" i="39" s="1"/>
  <c r="K219" i="39"/>
  <c r="V219" i="39" s="1"/>
  <c r="L219" i="39"/>
  <c r="W219" i="39" s="1"/>
  <c r="M219" i="39"/>
  <c r="X219" i="39" s="1"/>
  <c r="N219" i="39"/>
  <c r="Y219" i="39" s="1"/>
  <c r="D220" i="39"/>
  <c r="O220" i="39" s="1"/>
  <c r="E220" i="39"/>
  <c r="P220" i="39" s="1"/>
  <c r="F220" i="39"/>
  <c r="Q220" i="39" s="1"/>
  <c r="G220" i="39"/>
  <c r="R220" i="39" s="1"/>
  <c r="H220" i="39"/>
  <c r="S220" i="39" s="1"/>
  <c r="I220" i="39"/>
  <c r="T220" i="39" s="1"/>
  <c r="J220" i="39"/>
  <c r="U220" i="39" s="1"/>
  <c r="K220" i="39"/>
  <c r="V220" i="39" s="1"/>
  <c r="L220" i="39"/>
  <c r="W220" i="39" s="1"/>
  <c r="M220" i="39"/>
  <c r="X220" i="39" s="1"/>
  <c r="N220" i="39"/>
  <c r="Y220" i="39" s="1"/>
  <c r="D221" i="39"/>
  <c r="O221" i="39" s="1"/>
  <c r="E221" i="39"/>
  <c r="P221" i="39" s="1"/>
  <c r="F221" i="39"/>
  <c r="Q221" i="39" s="1"/>
  <c r="G221" i="39"/>
  <c r="R221" i="39" s="1"/>
  <c r="H221" i="39"/>
  <c r="S221" i="39" s="1"/>
  <c r="I221" i="39"/>
  <c r="T221" i="39" s="1"/>
  <c r="J221" i="39"/>
  <c r="U221" i="39" s="1"/>
  <c r="K221" i="39"/>
  <c r="V221" i="39" s="1"/>
  <c r="L221" i="39"/>
  <c r="W221" i="39" s="1"/>
  <c r="M221" i="39"/>
  <c r="X221" i="39" s="1"/>
  <c r="N221" i="39"/>
  <c r="Y221" i="39" s="1"/>
  <c r="D222" i="39"/>
  <c r="O222" i="39" s="1"/>
  <c r="E222" i="39"/>
  <c r="P222" i="39" s="1"/>
  <c r="F222" i="39"/>
  <c r="Q222" i="39" s="1"/>
  <c r="G222" i="39"/>
  <c r="R222" i="39" s="1"/>
  <c r="H222" i="39"/>
  <c r="S222" i="39" s="1"/>
  <c r="I222" i="39"/>
  <c r="T222" i="39" s="1"/>
  <c r="J222" i="39"/>
  <c r="U222" i="39" s="1"/>
  <c r="K222" i="39"/>
  <c r="V222" i="39" s="1"/>
  <c r="L222" i="39"/>
  <c r="W222" i="39" s="1"/>
  <c r="M222" i="39"/>
  <c r="X222" i="39" s="1"/>
  <c r="N222" i="39"/>
  <c r="Y222" i="39" s="1"/>
  <c r="D223" i="39"/>
  <c r="O223" i="39" s="1"/>
  <c r="E223" i="39"/>
  <c r="P223" i="39" s="1"/>
  <c r="F223" i="39"/>
  <c r="Q223" i="39" s="1"/>
  <c r="G223" i="39"/>
  <c r="R223" i="39" s="1"/>
  <c r="H223" i="39"/>
  <c r="S223" i="39" s="1"/>
  <c r="I223" i="39"/>
  <c r="T223" i="39" s="1"/>
  <c r="J223" i="39"/>
  <c r="U223" i="39" s="1"/>
  <c r="K223" i="39"/>
  <c r="V223" i="39" s="1"/>
  <c r="L223" i="39"/>
  <c r="W223" i="39" s="1"/>
  <c r="M223" i="39"/>
  <c r="X223" i="39" s="1"/>
  <c r="N223" i="39"/>
  <c r="Y223" i="39" s="1"/>
  <c r="D224" i="39"/>
  <c r="O224" i="39" s="1"/>
  <c r="E224" i="39"/>
  <c r="P224" i="39" s="1"/>
  <c r="F224" i="39"/>
  <c r="Q224" i="39" s="1"/>
  <c r="G224" i="39"/>
  <c r="R224" i="39" s="1"/>
  <c r="H224" i="39"/>
  <c r="S224" i="39" s="1"/>
  <c r="I224" i="39"/>
  <c r="T224" i="39" s="1"/>
  <c r="J224" i="39"/>
  <c r="U224" i="39" s="1"/>
  <c r="K224" i="39"/>
  <c r="V224" i="39" s="1"/>
  <c r="L224" i="39"/>
  <c r="W224" i="39" s="1"/>
  <c r="M224" i="39"/>
  <c r="X224" i="39" s="1"/>
  <c r="N224" i="39"/>
  <c r="Y224" i="39" s="1"/>
  <c r="D225" i="39"/>
  <c r="O225" i="39" s="1"/>
  <c r="E225" i="39"/>
  <c r="P225" i="39" s="1"/>
  <c r="F225" i="39"/>
  <c r="Q225" i="39" s="1"/>
  <c r="G225" i="39"/>
  <c r="R225" i="39" s="1"/>
  <c r="H225" i="39"/>
  <c r="S225" i="39" s="1"/>
  <c r="I225" i="39"/>
  <c r="T225" i="39" s="1"/>
  <c r="J225" i="39"/>
  <c r="U225" i="39" s="1"/>
  <c r="K225" i="39"/>
  <c r="V225" i="39" s="1"/>
  <c r="L225" i="39"/>
  <c r="W225" i="39" s="1"/>
  <c r="M225" i="39"/>
  <c r="X225" i="39" s="1"/>
  <c r="N225" i="39"/>
  <c r="Y225" i="39" s="1"/>
  <c r="D226" i="39"/>
  <c r="O226" i="39" s="1"/>
  <c r="E226" i="39"/>
  <c r="P226" i="39" s="1"/>
  <c r="F226" i="39"/>
  <c r="Q226" i="39" s="1"/>
  <c r="G226" i="39"/>
  <c r="R226" i="39" s="1"/>
  <c r="H226" i="39"/>
  <c r="S226" i="39" s="1"/>
  <c r="I226" i="39"/>
  <c r="T226" i="39" s="1"/>
  <c r="J226" i="39"/>
  <c r="U226" i="39" s="1"/>
  <c r="K226" i="39"/>
  <c r="V226" i="39" s="1"/>
  <c r="L226" i="39"/>
  <c r="W226" i="39" s="1"/>
  <c r="M226" i="39"/>
  <c r="X226" i="39" s="1"/>
  <c r="N226" i="39"/>
  <c r="Y226" i="39" s="1"/>
  <c r="D227" i="39"/>
  <c r="O227" i="39" s="1"/>
  <c r="E227" i="39"/>
  <c r="P227" i="39" s="1"/>
  <c r="F227" i="39"/>
  <c r="Q227" i="39" s="1"/>
  <c r="G227" i="39"/>
  <c r="R227" i="39" s="1"/>
  <c r="H227" i="39"/>
  <c r="S227" i="39" s="1"/>
  <c r="I227" i="39"/>
  <c r="T227" i="39" s="1"/>
  <c r="J227" i="39"/>
  <c r="U227" i="39" s="1"/>
  <c r="K227" i="39"/>
  <c r="V227" i="39" s="1"/>
  <c r="L227" i="39"/>
  <c r="W227" i="39" s="1"/>
  <c r="M227" i="39"/>
  <c r="X227" i="39" s="1"/>
  <c r="N227" i="39"/>
  <c r="Y227" i="39" s="1"/>
  <c r="D228" i="39"/>
  <c r="O228" i="39" s="1"/>
  <c r="E228" i="39"/>
  <c r="P228" i="39" s="1"/>
  <c r="F228" i="39"/>
  <c r="Q228" i="39" s="1"/>
  <c r="G228" i="39"/>
  <c r="R228" i="39" s="1"/>
  <c r="H228" i="39"/>
  <c r="S228" i="39" s="1"/>
  <c r="I228" i="39"/>
  <c r="T228" i="39" s="1"/>
  <c r="J228" i="39"/>
  <c r="U228" i="39" s="1"/>
  <c r="K228" i="39"/>
  <c r="V228" i="39" s="1"/>
  <c r="L228" i="39"/>
  <c r="W228" i="39" s="1"/>
  <c r="M228" i="39"/>
  <c r="X228" i="39" s="1"/>
  <c r="N228" i="39"/>
  <c r="Y228" i="39" s="1"/>
  <c r="D229" i="39"/>
  <c r="O229" i="39" s="1"/>
  <c r="E229" i="39"/>
  <c r="P229" i="39" s="1"/>
  <c r="F229" i="39"/>
  <c r="Q229" i="39" s="1"/>
  <c r="G229" i="39"/>
  <c r="R229" i="39" s="1"/>
  <c r="H229" i="39"/>
  <c r="S229" i="39" s="1"/>
  <c r="I229" i="39"/>
  <c r="T229" i="39" s="1"/>
  <c r="J229" i="39"/>
  <c r="U229" i="39" s="1"/>
  <c r="K229" i="39"/>
  <c r="V229" i="39" s="1"/>
  <c r="L229" i="39"/>
  <c r="W229" i="39" s="1"/>
  <c r="M229" i="39"/>
  <c r="X229" i="39" s="1"/>
  <c r="N229" i="39"/>
  <c r="Y229" i="39" s="1"/>
  <c r="D230" i="39"/>
  <c r="O230" i="39" s="1"/>
  <c r="E230" i="39"/>
  <c r="P230" i="39" s="1"/>
  <c r="F230" i="39"/>
  <c r="Q230" i="39" s="1"/>
  <c r="G230" i="39"/>
  <c r="R230" i="39" s="1"/>
  <c r="H230" i="39"/>
  <c r="S230" i="39" s="1"/>
  <c r="I230" i="39"/>
  <c r="T230" i="39" s="1"/>
  <c r="J230" i="39"/>
  <c r="U230" i="39" s="1"/>
  <c r="K230" i="39"/>
  <c r="V230" i="39" s="1"/>
  <c r="L230" i="39"/>
  <c r="W230" i="39" s="1"/>
  <c r="M230" i="39"/>
  <c r="X230" i="39" s="1"/>
  <c r="N230" i="39"/>
  <c r="Y230" i="39" s="1"/>
  <c r="D231" i="39"/>
  <c r="O231" i="39" s="1"/>
  <c r="E231" i="39"/>
  <c r="P231" i="39" s="1"/>
  <c r="F231" i="39"/>
  <c r="Q231" i="39" s="1"/>
  <c r="G231" i="39"/>
  <c r="R231" i="39" s="1"/>
  <c r="H231" i="39"/>
  <c r="S231" i="39" s="1"/>
  <c r="I231" i="39"/>
  <c r="T231" i="39" s="1"/>
  <c r="J231" i="39"/>
  <c r="U231" i="39" s="1"/>
  <c r="K231" i="39"/>
  <c r="V231" i="39" s="1"/>
  <c r="L231" i="39"/>
  <c r="W231" i="39" s="1"/>
  <c r="M231" i="39"/>
  <c r="X231" i="39" s="1"/>
  <c r="N231" i="39"/>
  <c r="Y231" i="39" s="1"/>
  <c r="D232" i="39"/>
  <c r="O232" i="39" s="1"/>
  <c r="E232" i="39"/>
  <c r="P232" i="39" s="1"/>
  <c r="F232" i="39"/>
  <c r="Q232" i="39" s="1"/>
  <c r="G232" i="39"/>
  <c r="R232" i="39" s="1"/>
  <c r="H232" i="39"/>
  <c r="S232" i="39" s="1"/>
  <c r="I232" i="39"/>
  <c r="T232" i="39" s="1"/>
  <c r="J232" i="39"/>
  <c r="U232" i="39" s="1"/>
  <c r="K232" i="39"/>
  <c r="V232" i="39" s="1"/>
  <c r="L232" i="39"/>
  <c r="W232" i="39" s="1"/>
  <c r="M232" i="39"/>
  <c r="X232" i="39" s="1"/>
  <c r="N232" i="39"/>
  <c r="Y232" i="39" s="1"/>
  <c r="D233" i="39"/>
  <c r="O233" i="39" s="1"/>
  <c r="E233" i="39"/>
  <c r="P233" i="39" s="1"/>
  <c r="F233" i="39"/>
  <c r="Q233" i="39" s="1"/>
  <c r="G233" i="39"/>
  <c r="R233" i="39" s="1"/>
  <c r="H233" i="39"/>
  <c r="S233" i="39" s="1"/>
  <c r="I233" i="39"/>
  <c r="T233" i="39" s="1"/>
  <c r="J233" i="39"/>
  <c r="U233" i="39" s="1"/>
  <c r="K233" i="39"/>
  <c r="V233" i="39" s="1"/>
  <c r="L233" i="39"/>
  <c r="W233" i="39" s="1"/>
  <c r="M233" i="39"/>
  <c r="X233" i="39" s="1"/>
  <c r="N233" i="39"/>
  <c r="Y233" i="39" s="1"/>
  <c r="D234" i="39"/>
  <c r="O234" i="39" s="1"/>
  <c r="E234" i="39"/>
  <c r="P234" i="39" s="1"/>
  <c r="F234" i="39"/>
  <c r="Q234" i="39" s="1"/>
  <c r="G234" i="39"/>
  <c r="R234" i="39" s="1"/>
  <c r="H234" i="39"/>
  <c r="S234" i="39" s="1"/>
  <c r="I234" i="39"/>
  <c r="T234" i="39" s="1"/>
  <c r="J234" i="39"/>
  <c r="U234" i="39" s="1"/>
  <c r="K234" i="39"/>
  <c r="V234" i="39" s="1"/>
  <c r="L234" i="39"/>
  <c r="W234" i="39" s="1"/>
  <c r="M234" i="39"/>
  <c r="X234" i="39" s="1"/>
  <c r="N234" i="39"/>
  <c r="Y234" i="39" s="1"/>
  <c r="D235" i="39"/>
  <c r="O235" i="39" s="1"/>
  <c r="E235" i="39"/>
  <c r="P235" i="39" s="1"/>
  <c r="F235" i="39"/>
  <c r="Q235" i="39" s="1"/>
  <c r="G235" i="39"/>
  <c r="R235" i="39" s="1"/>
  <c r="H235" i="39"/>
  <c r="S235" i="39" s="1"/>
  <c r="I235" i="39"/>
  <c r="T235" i="39" s="1"/>
  <c r="J235" i="39"/>
  <c r="U235" i="39" s="1"/>
  <c r="K235" i="39"/>
  <c r="V235" i="39" s="1"/>
  <c r="L235" i="39"/>
  <c r="W235" i="39" s="1"/>
  <c r="M235" i="39"/>
  <c r="X235" i="39" s="1"/>
  <c r="N235" i="39"/>
  <c r="Y235" i="39" s="1"/>
  <c r="D236" i="39"/>
  <c r="O236" i="39" s="1"/>
  <c r="E236" i="39"/>
  <c r="P236" i="39" s="1"/>
  <c r="F236" i="39"/>
  <c r="Q236" i="39" s="1"/>
  <c r="G236" i="39"/>
  <c r="R236" i="39" s="1"/>
  <c r="H236" i="39"/>
  <c r="S236" i="39" s="1"/>
  <c r="I236" i="39"/>
  <c r="T236" i="39" s="1"/>
  <c r="J236" i="39"/>
  <c r="U236" i="39" s="1"/>
  <c r="K236" i="39"/>
  <c r="V236" i="39" s="1"/>
  <c r="L236" i="39"/>
  <c r="W236" i="39" s="1"/>
  <c r="M236" i="39"/>
  <c r="X236" i="39" s="1"/>
  <c r="N236" i="39"/>
  <c r="Y236" i="39" s="1"/>
  <c r="D237" i="39"/>
  <c r="O237" i="39" s="1"/>
  <c r="E237" i="39"/>
  <c r="P237" i="39" s="1"/>
  <c r="F237" i="39"/>
  <c r="Q237" i="39" s="1"/>
  <c r="G237" i="39"/>
  <c r="R237" i="39" s="1"/>
  <c r="H237" i="39"/>
  <c r="S237" i="39" s="1"/>
  <c r="I237" i="39"/>
  <c r="T237" i="39" s="1"/>
  <c r="J237" i="39"/>
  <c r="U237" i="39" s="1"/>
  <c r="K237" i="39"/>
  <c r="V237" i="39" s="1"/>
  <c r="L237" i="39"/>
  <c r="W237" i="39" s="1"/>
  <c r="M237" i="39"/>
  <c r="X237" i="39" s="1"/>
  <c r="N237" i="39"/>
  <c r="Y237" i="39" s="1"/>
  <c r="D238" i="39"/>
  <c r="O238" i="39" s="1"/>
  <c r="E238" i="39"/>
  <c r="P238" i="39" s="1"/>
  <c r="F238" i="39"/>
  <c r="Q238" i="39" s="1"/>
  <c r="G238" i="39"/>
  <c r="R238" i="39" s="1"/>
  <c r="H238" i="39"/>
  <c r="S238" i="39" s="1"/>
  <c r="I238" i="39"/>
  <c r="T238" i="39" s="1"/>
  <c r="J238" i="39"/>
  <c r="U238" i="39" s="1"/>
  <c r="K238" i="39"/>
  <c r="V238" i="39" s="1"/>
  <c r="L238" i="39"/>
  <c r="W238" i="39" s="1"/>
  <c r="M238" i="39"/>
  <c r="X238" i="39" s="1"/>
  <c r="N238" i="39"/>
  <c r="Y238" i="39" s="1"/>
  <c r="D239" i="39"/>
  <c r="O239" i="39" s="1"/>
  <c r="E239" i="39"/>
  <c r="P239" i="39" s="1"/>
  <c r="F239" i="39"/>
  <c r="Q239" i="39" s="1"/>
  <c r="G239" i="39"/>
  <c r="R239" i="39" s="1"/>
  <c r="H239" i="39"/>
  <c r="S239" i="39" s="1"/>
  <c r="I239" i="39"/>
  <c r="T239" i="39" s="1"/>
  <c r="J239" i="39"/>
  <c r="U239" i="39" s="1"/>
  <c r="K239" i="39"/>
  <c r="V239" i="39" s="1"/>
  <c r="L239" i="39"/>
  <c r="W239" i="39" s="1"/>
  <c r="M239" i="39"/>
  <c r="X239" i="39" s="1"/>
  <c r="N239" i="39"/>
  <c r="Y239" i="39" s="1"/>
  <c r="D240" i="39"/>
  <c r="O240" i="39" s="1"/>
  <c r="E240" i="39"/>
  <c r="P240" i="39" s="1"/>
  <c r="F240" i="39"/>
  <c r="Q240" i="39" s="1"/>
  <c r="G240" i="39"/>
  <c r="R240" i="39" s="1"/>
  <c r="H240" i="39"/>
  <c r="S240" i="39" s="1"/>
  <c r="I240" i="39"/>
  <c r="T240" i="39" s="1"/>
  <c r="J240" i="39"/>
  <c r="U240" i="39" s="1"/>
  <c r="K240" i="39"/>
  <c r="V240" i="39" s="1"/>
  <c r="L240" i="39"/>
  <c r="W240" i="39" s="1"/>
  <c r="M240" i="39"/>
  <c r="X240" i="39" s="1"/>
  <c r="N240" i="39"/>
  <c r="Y240" i="39" s="1"/>
  <c r="D241" i="39"/>
  <c r="O241" i="39" s="1"/>
  <c r="E241" i="39"/>
  <c r="P241" i="39" s="1"/>
  <c r="F241" i="39"/>
  <c r="Q241" i="39" s="1"/>
  <c r="G241" i="39"/>
  <c r="R241" i="39" s="1"/>
  <c r="H241" i="39"/>
  <c r="S241" i="39" s="1"/>
  <c r="I241" i="39"/>
  <c r="T241" i="39" s="1"/>
  <c r="J241" i="39"/>
  <c r="U241" i="39" s="1"/>
  <c r="K241" i="39"/>
  <c r="V241" i="39" s="1"/>
  <c r="L241" i="39"/>
  <c r="W241" i="39" s="1"/>
  <c r="M241" i="39"/>
  <c r="X241" i="39" s="1"/>
  <c r="N241" i="39"/>
  <c r="Y241" i="39" s="1"/>
  <c r="D242" i="39"/>
  <c r="O242" i="39" s="1"/>
  <c r="E242" i="39"/>
  <c r="P242" i="39" s="1"/>
  <c r="F242" i="39"/>
  <c r="Q242" i="39" s="1"/>
  <c r="G242" i="39"/>
  <c r="R242" i="39" s="1"/>
  <c r="H242" i="39"/>
  <c r="S242" i="39" s="1"/>
  <c r="I242" i="39"/>
  <c r="T242" i="39" s="1"/>
  <c r="J242" i="39"/>
  <c r="U242" i="39" s="1"/>
  <c r="K242" i="39"/>
  <c r="V242" i="39" s="1"/>
  <c r="L242" i="39"/>
  <c r="W242" i="39" s="1"/>
  <c r="M242" i="39"/>
  <c r="X242" i="39" s="1"/>
  <c r="N242" i="39"/>
  <c r="Y242" i="39" s="1"/>
  <c r="D243" i="39"/>
  <c r="O243" i="39" s="1"/>
  <c r="E243" i="39"/>
  <c r="P243" i="39" s="1"/>
  <c r="F243" i="39"/>
  <c r="Q243" i="39" s="1"/>
  <c r="G243" i="39"/>
  <c r="R243" i="39" s="1"/>
  <c r="H243" i="39"/>
  <c r="S243" i="39" s="1"/>
  <c r="I243" i="39"/>
  <c r="T243" i="39" s="1"/>
  <c r="J243" i="39"/>
  <c r="U243" i="39" s="1"/>
  <c r="K243" i="39"/>
  <c r="V243" i="39" s="1"/>
  <c r="L243" i="39"/>
  <c r="W243" i="39" s="1"/>
  <c r="M243" i="39"/>
  <c r="X243" i="39" s="1"/>
  <c r="N243" i="39"/>
  <c r="Y243" i="39" s="1"/>
  <c r="D244" i="39"/>
  <c r="O244" i="39" s="1"/>
  <c r="E244" i="39"/>
  <c r="P244" i="39" s="1"/>
  <c r="F244" i="39"/>
  <c r="Q244" i="39" s="1"/>
  <c r="G244" i="39"/>
  <c r="R244" i="39" s="1"/>
  <c r="H244" i="39"/>
  <c r="S244" i="39" s="1"/>
  <c r="I244" i="39"/>
  <c r="T244" i="39" s="1"/>
  <c r="J244" i="39"/>
  <c r="U244" i="39" s="1"/>
  <c r="K244" i="39"/>
  <c r="V244" i="39" s="1"/>
  <c r="L244" i="39"/>
  <c r="W244" i="39" s="1"/>
  <c r="M244" i="39"/>
  <c r="X244" i="39" s="1"/>
  <c r="N244" i="39"/>
  <c r="Y244" i="39" s="1"/>
  <c r="D245" i="39"/>
  <c r="O245" i="39" s="1"/>
  <c r="E245" i="39"/>
  <c r="P245" i="39" s="1"/>
  <c r="F245" i="39"/>
  <c r="Q245" i="39" s="1"/>
  <c r="G245" i="39"/>
  <c r="R245" i="39" s="1"/>
  <c r="H245" i="39"/>
  <c r="S245" i="39" s="1"/>
  <c r="I245" i="39"/>
  <c r="T245" i="39" s="1"/>
  <c r="J245" i="39"/>
  <c r="U245" i="39" s="1"/>
  <c r="K245" i="39"/>
  <c r="V245" i="39" s="1"/>
  <c r="L245" i="39"/>
  <c r="W245" i="39" s="1"/>
  <c r="M245" i="39"/>
  <c r="X245" i="39" s="1"/>
  <c r="N245" i="39"/>
  <c r="Y245" i="39" s="1"/>
  <c r="D246" i="39"/>
  <c r="O246" i="39" s="1"/>
  <c r="E246" i="39"/>
  <c r="P246" i="39" s="1"/>
  <c r="F246" i="39"/>
  <c r="Q246" i="39" s="1"/>
  <c r="G246" i="39"/>
  <c r="R246" i="39" s="1"/>
  <c r="H246" i="39"/>
  <c r="S246" i="39" s="1"/>
  <c r="I246" i="39"/>
  <c r="T246" i="39" s="1"/>
  <c r="J246" i="39"/>
  <c r="U246" i="39" s="1"/>
  <c r="K246" i="39"/>
  <c r="V246" i="39" s="1"/>
  <c r="L246" i="39"/>
  <c r="W246" i="39" s="1"/>
  <c r="M246" i="39"/>
  <c r="X246" i="39" s="1"/>
  <c r="N246" i="39"/>
  <c r="Y246" i="39" s="1"/>
  <c r="D247" i="39"/>
  <c r="O247" i="39" s="1"/>
  <c r="E247" i="39"/>
  <c r="P247" i="39" s="1"/>
  <c r="F247" i="39"/>
  <c r="Q247" i="39" s="1"/>
  <c r="G247" i="39"/>
  <c r="R247" i="39" s="1"/>
  <c r="H247" i="39"/>
  <c r="S247" i="39" s="1"/>
  <c r="I247" i="39"/>
  <c r="T247" i="39" s="1"/>
  <c r="J247" i="39"/>
  <c r="U247" i="39" s="1"/>
  <c r="K247" i="39"/>
  <c r="V247" i="39" s="1"/>
  <c r="L247" i="39"/>
  <c r="W247" i="39" s="1"/>
  <c r="M247" i="39"/>
  <c r="X247" i="39" s="1"/>
  <c r="N247" i="39"/>
  <c r="Y247" i="39" s="1"/>
  <c r="D248" i="39"/>
  <c r="O248" i="39" s="1"/>
  <c r="E248" i="39"/>
  <c r="P248" i="39" s="1"/>
  <c r="F248" i="39"/>
  <c r="Q248" i="39" s="1"/>
  <c r="G248" i="39"/>
  <c r="R248" i="39" s="1"/>
  <c r="H248" i="39"/>
  <c r="S248" i="39" s="1"/>
  <c r="I248" i="39"/>
  <c r="T248" i="39" s="1"/>
  <c r="J248" i="39"/>
  <c r="U248" i="39" s="1"/>
  <c r="K248" i="39"/>
  <c r="V248" i="39" s="1"/>
  <c r="L248" i="39"/>
  <c r="W248" i="39" s="1"/>
  <c r="M248" i="39"/>
  <c r="X248" i="39" s="1"/>
  <c r="N248" i="39"/>
  <c r="Y248" i="39" s="1"/>
  <c r="D249" i="39"/>
  <c r="O249" i="39" s="1"/>
  <c r="E249" i="39"/>
  <c r="P249" i="39" s="1"/>
  <c r="F249" i="39"/>
  <c r="Q249" i="39" s="1"/>
  <c r="G249" i="39"/>
  <c r="R249" i="39" s="1"/>
  <c r="H249" i="39"/>
  <c r="S249" i="39" s="1"/>
  <c r="I249" i="39"/>
  <c r="T249" i="39" s="1"/>
  <c r="J249" i="39"/>
  <c r="U249" i="39" s="1"/>
  <c r="K249" i="39"/>
  <c r="V249" i="39" s="1"/>
  <c r="L249" i="39"/>
  <c r="W249" i="39" s="1"/>
  <c r="M249" i="39"/>
  <c r="X249" i="39" s="1"/>
  <c r="N249" i="39"/>
  <c r="Y249" i="39" s="1"/>
  <c r="D250" i="39"/>
  <c r="O250" i="39" s="1"/>
  <c r="E250" i="39"/>
  <c r="P250" i="39" s="1"/>
  <c r="F250" i="39"/>
  <c r="Q250" i="39" s="1"/>
  <c r="G250" i="39"/>
  <c r="R250" i="39" s="1"/>
  <c r="H250" i="39"/>
  <c r="S250" i="39" s="1"/>
  <c r="I250" i="39"/>
  <c r="T250" i="39" s="1"/>
  <c r="J250" i="39"/>
  <c r="U250" i="39" s="1"/>
  <c r="K250" i="39"/>
  <c r="V250" i="39" s="1"/>
  <c r="L250" i="39"/>
  <c r="W250" i="39" s="1"/>
  <c r="M250" i="39"/>
  <c r="X250" i="39" s="1"/>
  <c r="N250" i="39"/>
  <c r="Y250" i="39" s="1"/>
  <c r="D251" i="39"/>
  <c r="O251" i="39" s="1"/>
  <c r="E251" i="39"/>
  <c r="P251" i="39" s="1"/>
  <c r="F251" i="39"/>
  <c r="Q251" i="39" s="1"/>
  <c r="G251" i="39"/>
  <c r="R251" i="39" s="1"/>
  <c r="H251" i="39"/>
  <c r="S251" i="39" s="1"/>
  <c r="I251" i="39"/>
  <c r="T251" i="39" s="1"/>
  <c r="J251" i="39"/>
  <c r="U251" i="39" s="1"/>
  <c r="K251" i="39"/>
  <c r="V251" i="39" s="1"/>
  <c r="L251" i="39"/>
  <c r="W251" i="39" s="1"/>
  <c r="M251" i="39"/>
  <c r="X251" i="39" s="1"/>
  <c r="N251" i="39"/>
  <c r="Y251" i="39" s="1"/>
  <c r="D252" i="39"/>
  <c r="O252" i="39" s="1"/>
  <c r="E252" i="39"/>
  <c r="P252" i="39" s="1"/>
  <c r="F252" i="39"/>
  <c r="Q252" i="39" s="1"/>
  <c r="G252" i="39"/>
  <c r="R252" i="39" s="1"/>
  <c r="H252" i="39"/>
  <c r="S252" i="39" s="1"/>
  <c r="I252" i="39"/>
  <c r="T252" i="39" s="1"/>
  <c r="J252" i="39"/>
  <c r="U252" i="39" s="1"/>
  <c r="K252" i="39"/>
  <c r="V252" i="39" s="1"/>
  <c r="L252" i="39"/>
  <c r="W252" i="39" s="1"/>
  <c r="M252" i="39"/>
  <c r="X252" i="39" s="1"/>
  <c r="N252" i="39"/>
  <c r="Y252" i="39" s="1"/>
  <c r="D253" i="39"/>
  <c r="O253" i="39" s="1"/>
  <c r="E253" i="39"/>
  <c r="P253" i="39" s="1"/>
  <c r="F253" i="39"/>
  <c r="Q253" i="39" s="1"/>
  <c r="G253" i="39"/>
  <c r="R253" i="39" s="1"/>
  <c r="H253" i="39"/>
  <c r="S253" i="39" s="1"/>
  <c r="I253" i="39"/>
  <c r="T253" i="39" s="1"/>
  <c r="J253" i="39"/>
  <c r="U253" i="39" s="1"/>
  <c r="K253" i="39"/>
  <c r="V253" i="39" s="1"/>
  <c r="L253" i="39"/>
  <c r="W253" i="39" s="1"/>
  <c r="M253" i="39"/>
  <c r="X253" i="39" s="1"/>
  <c r="N253" i="39"/>
  <c r="Y253" i="39" s="1"/>
  <c r="D254" i="39"/>
  <c r="O254" i="39" s="1"/>
  <c r="E254" i="39"/>
  <c r="P254" i="39" s="1"/>
  <c r="F254" i="39"/>
  <c r="Q254" i="39" s="1"/>
  <c r="G254" i="39"/>
  <c r="R254" i="39" s="1"/>
  <c r="H254" i="39"/>
  <c r="S254" i="39" s="1"/>
  <c r="I254" i="39"/>
  <c r="T254" i="39" s="1"/>
  <c r="J254" i="39"/>
  <c r="U254" i="39" s="1"/>
  <c r="K254" i="39"/>
  <c r="V254" i="39" s="1"/>
  <c r="L254" i="39"/>
  <c r="W254" i="39" s="1"/>
  <c r="M254" i="39"/>
  <c r="X254" i="39" s="1"/>
  <c r="N254" i="39"/>
  <c r="Y254" i="39" s="1"/>
  <c r="D255" i="39"/>
  <c r="O255" i="39" s="1"/>
  <c r="E255" i="39"/>
  <c r="P255" i="39" s="1"/>
  <c r="F255" i="39"/>
  <c r="Q255" i="39" s="1"/>
  <c r="G255" i="39"/>
  <c r="R255" i="39" s="1"/>
  <c r="H255" i="39"/>
  <c r="S255" i="39" s="1"/>
  <c r="I255" i="39"/>
  <c r="T255" i="39" s="1"/>
  <c r="J255" i="39"/>
  <c r="U255" i="39" s="1"/>
  <c r="K255" i="39"/>
  <c r="V255" i="39" s="1"/>
  <c r="L255" i="39"/>
  <c r="W255" i="39" s="1"/>
  <c r="M255" i="39"/>
  <c r="X255" i="39" s="1"/>
  <c r="N255" i="39"/>
  <c r="Y255" i="39" s="1"/>
  <c r="D256" i="39"/>
  <c r="O256" i="39" s="1"/>
  <c r="E256" i="39"/>
  <c r="P256" i="39" s="1"/>
  <c r="F256" i="39"/>
  <c r="Q256" i="39" s="1"/>
  <c r="G256" i="39"/>
  <c r="R256" i="39" s="1"/>
  <c r="H256" i="39"/>
  <c r="S256" i="39" s="1"/>
  <c r="I256" i="39"/>
  <c r="T256" i="39" s="1"/>
  <c r="J256" i="39"/>
  <c r="U256" i="39" s="1"/>
  <c r="K256" i="39"/>
  <c r="V256" i="39" s="1"/>
  <c r="L256" i="39"/>
  <c r="W256" i="39" s="1"/>
  <c r="M256" i="39"/>
  <c r="X256" i="39" s="1"/>
  <c r="N256" i="39"/>
  <c r="Y256" i="39" s="1"/>
  <c r="D257" i="39"/>
  <c r="O257" i="39" s="1"/>
  <c r="E257" i="39"/>
  <c r="P257" i="39" s="1"/>
  <c r="F257" i="39"/>
  <c r="Q257" i="39" s="1"/>
  <c r="G257" i="39"/>
  <c r="R257" i="39" s="1"/>
  <c r="H257" i="39"/>
  <c r="S257" i="39" s="1"/>
  <c r="I257" i="39"/>
  <c r="T257" i="39" s="1"/>
  <c r="J257" i="39"/>
  <c r="U257" i="39" s="1"/>
  <c r="K257" i="39"/>
  <c r="V257" i="39" s="1"/>
  <c r="L257" i="39"/>
  <c r="W257" i="39" s="1"/>
  <c r="M257" i="39"/>
  <c r="X257" i="39" s="1"/>
  <c r="N257" i="39"/>
  <c r="Y257" i="39" s="1"/>
  <c r="D258" i="39"/>
  <c r="O258" i="39" s="1"/>
  <c r="E258" i="39"/>
  <c r="P258" i="39" s="1"/>
  <c r="F258" i="39"/>
  <c r="Q258" i="39" s="1"/>
  <c r="G258" i="39"/>
  <c r="R258" i="39" s="1"/>
  <c r="H258" i="39"/>
  <c r="S258" i="39" s="1"/>
  <c r="I258" i="39"/>
  <c r="T258" i="39" s="1"/>
  <c r="J258" i="39"/>
  <c r="U258" i="39" s="1"/>
  <c r="K258" i="39"/>
  <c r="V258" i="39" s="1"/>
  <c r="L258" i="39"/>
  <c r="W258" i="39" s="1"/>
  <c r="M258" i="39"/>
  <c r="X258" i="39" s="1"/>
  <c r="N258" i="39"/>
  <c r="Y258" i="39" s="1"/>
  <c r="D259" i="39"/>
  <c r="O259" i="39" s="1"/>
  <c r="E259" i="39"/>
  <c r="P259" i="39" s="1"/>
  <c r="F259" i="39"/>
  <c r="Q259" i="39" s="1"/>
  <c r="G259" i="39"/>
  <c r="R259" i="39" s="1"/>
  <c r="H259" i="39"/>
  <c r="S259" i="39" s="1"/>
  <c r="I259" i="39"/>
  <c r="T259" i="39" s="1"/>
  <c r="J259" i="39"/>
  <c r="U259" i="39" s="1"/>
  <c r="K259" i="39"/>
  <c r="V259" i="39" s="1"/>
  <c r="L259" i="39"/>
  <c r="W259" i="39" s="1"/>
  <c r="M259" i="39"/>
  <c r="X259" i="39" s="1"/>
  <c r="N259" i="39"/>
  <c r="Y259" i="39" s="1"/>
  <c r="D260" i="39"/>
  <c r="O260" i="39" s="1"/>
  <c r="E260" i="39"/>
  <c r="P260" i="39" s="1"/>
  <c r="F260" i="39"/>
  <c r="Q260" i="39" s="1"/>
  <c r="G260" i="39"/>
  <c r="R260" i="39" s="1"/>
  <c r="H260" i="39"/>
  <c r="S260" i="39" s="1"/>
  <c r="I260" i="39"/>
  <c r="T260" i="39" s="1"/>
  <c r="J260" i="39"/>
  <c r="U260" i="39" s="1"/>
  <c r="K260" i="39"/>
  <c r="V260" i="39" s="1"/>
  <c r="L260" i="39"/>
  <c r="W260" i="39" s="1"/>
  <c r="M260" i="39"/>
  <c r="X260" i="39" s="1"/>
  <c r="N260" i="39"/>
  <c r="Y260" i="39" s="1"/>
  <c r="D261" i="39"/>
  <c r="O261" i="39" s="1"/>
  <c r="E261" i="39"/>
  <c r="P261" i="39" s="1"/>
  <c r="F261" i="39"/>
  <c r="Q261" i="39" s="1"/>
  <c r="G261" i="39"/>
  <c r="R261" i="39" s="1"/>
  <c r="H261" i="39"/>
  <c r="S261" i="39" s="1"/>
  <c r="I261" i="39"/>
  <c r="T261" i="39" s="1"/>
  <c r="J261" i="39"/>
  <c r="U261" i="39" s="1"/>
  <c r="K261" i="39"/>
  <c r="V261" i="39" s="1"/>
  <c r="L261" i="39"/>
  <c r="W261" i="39" s="1"/>
  <c r="M261" i="39"/>
  <c r="X261" i="39" s="1"/>
  <c r="N261" i="39"/>
  <c r="Y261" i="39" s="1"/>
  <c r="D262" i="39"/>
  <c r="O262" i="39" s="1"/>
  <c r="E262" i="39"/>
  <c r="P262" i="39" s="1"/>
  <c r="F262" i="39"/>
  <c r="Q262" i="39" s="1"/>
  <c r="G262" i="39"/>
  <c r="R262" i="39" s="1"/>
  <c r="H262" i="39"/>
  <c r="S262" i="39" s="1"/>
  <c r="I262" i="39"/>
  <c r="T262" i="39" s="1"/>
  <c r="J262" i="39"/>
  <c r="U262" i="39" s="1"/>
  <c r="K262" i="39"/>
  <c r="V262" i="39" s="1"/>
  <c r="L262" i="39"/>
  <c r="W262" i="39" s="1"/>
  <c r="M262" i="39"/>
  <c r="X262" i="39" s="1"/>
  <c r="N262" i="39"/>
  <c r="Y262" i="39" s="1"/>
  <c r="D263" i="39"/>
  <c r="O263" i="39" s="1"/>
  <c r="E263" i="39"/>
  <c r="P263" i="39" s="1"/>
  <c r="F263" i="39"/>
  <c r="Q263" i="39" s="1"/>
  <c r="G263" i="39"/>
  <c r="R263" i="39" s="1"/>
  <c r="H263" i="39"/>
  <c r="S263" i="39" s="1"/>
  <c r="I263" i="39"/>
  <c r="T263" i="39" s="1"/>
  <c r="J263" i="39"/>
  <c r="U263" i="39" s="1"/>
  <c r="K263" i="39"/>
  <c r="V263" i="39" s="1"/>
  <c r="L263" i="39"/>
  <c r="W263" i="39" s="1"/>
  <c r="M263" i="39"/>
  <c r="X263" i="39" s="1"/>
  <c r="N263" i="39"/>
  <c r="Y263" i="39" s="1"/>
  <c r="D264" i="39"/>
  <c r="O264" i="39" s="1"/>
  <c r="E264" i="39"/>
  <c r="P264" i="39" s="1"/>
  <c r="F264" i="39"/>
  <c r="Q264" i="39" s="1"/>
  <c r="G264" i="39"/>
  <c r="R264" i="39" s="1"/>
  <c r="H264" i="39"/>
  <c r="S264" i="39" s="1"/>
  <c r="I264" i="39"/>
  <c r="T264" i="39" s="1"/>
  <c r="J264" i="39"/>
  <c r="U264" i="39" s="1"/>
  <c r="K264" i="39"/>
  <c r="V264" i="39" s="1"/>
  <c r="L264" i="39"/>
  <c r="W264" i="39" s="1"/>
  <c r="M264" i="39"/>
  <c r="X264" i="39" s="1"/>
  <c r="N264" i="39"/>
  <c r="Y264" i="39" s="1"/>
  <c r="D265" i="39"/>
  <c r="O265" i="39" s="1"/>
  <c r="E265" i="39"/>
  <c r="P265" i="39" s="1"/>
  <c r="F265" i="39"/>
  <c r="Q265" i="39" s="1"/>
  <c r="G265" i="39"/>
  <c r="R265" i="39" s="1"/>
  <c r="H265" i="39"/>
  <c r="S265" i="39" s="1"/>
  <c r="I265" i="39"/>
  <c r="T265" i="39" s="1"/>
  <c r="J265" i="39"/>
  <c r="U265" i="39" s="1"/>
  <c r="K265" i="39"/>
  <c r="V265" i="39" s="1"/>
  <c r="L265" i="39"/>
  <c r="W265" i="39" s="1"/>
  <c r="M265" i="39"/>
  <c r="X265" i="39" s="1"/>
  <c r="N265" i="39"/>
  <c r="Y265" i="39" s="1"/>
  <c r="D266" i="39"/>
  <c r="O266" i="39" s="1"/>
  <c r="E266" i="39"/>
  <c r="P266" i="39" s="1"/>
  <c r="F266" i="39"/>
  <c r="Q266" i="39" s="1"/>
  <c r="G266" i="39"/>
  <c r="R266" i="39" s="1"/>
  <c r="H266" i="39"/>
  <c r="S266" i="39" s="1"/>
  <c r="I266" i="39"/>
  <c r="T266" i="39" s="1"/>
  <c r="J266" i="39"/>
  <c r="U266" i="39" s="1"/>
  <c r="K266" i="39"/>
  <c r="V266" i="39" s="1"/>
  <c r="L266" i="39"/>
  <c r="W266" i="39" s="1"/>
  <c r="M266" i="39"/>
  <c r="X266" i="39" s="1"/>
  <c r="N266" i="39"/>
  <c r="Y266" i="39" s="1"/>
  <c r="D267" i="39"/>
  <c r="O267" i="39" s="1"/>
  <c r="E267" i="39"/>
  <c r="P267" i="39" s="1"/>
  <c r="F267" i="39"/>
  <c r="Q267" i="39" s="1"/>
  <c r="G267" i="39"/>
  <c r="R267" i="39" s="1"/>
  <c r="H267" i="39"/>
  <c r="S267" i="39" s="1"/>
  <c r="I267" i="39"/>
  <c r="T267" i="39" s="1"/>
  <c r="J267" i="39"/>
  <c r="U267" i="39" s="1"/>
  <c r="K267" i="39"/>
  <c r="V267" i="39" s="1"/>
  <c r="L267" i="39"/>
  <c r="W267" i="39" s="1"/>
  <c r="M267" i="39"/>
  <c r="X267" i="39" s="1"/>
  <c r="N267" i="39"/>
  <c r="Y267" i="39" s="1"/>
  <c r="D268" i="39"/>
  <c r="O268" i="39" s="1"/>
  <c r="E268" i="39"/>
  <c r="P268" i="39" s="1"/>
  <c r="F268" i="39"/>
  <c r="Q268" i="39" s="1"/>
  <c r="G268" i="39"/>
  <c r="R268" i="39" s="1"/>
  <c r="H268" i="39"/>
  <c r="S268" i="39" s="1"/>
  <c r="I268" i="39"/>
  <c r="T268" i="39" s="1"/>
  <c r="J268" i="39"/>
  <c r="U268" i="39" s="1"/>
  <c r="K268" i="39"/>
  <c r="V268" i="39" s="1"/>
  <c r="L268" i="39"/>
  <c r="W268" i="39" s="1"/>
  <c r="M268" i="39"/>
  <c r="X268" i="39" s="1"/>
  <c r="N268" i="39"/>
  <c r="Y268" i="39" s="1"/>
  <c r="D269" i="39"/>
  <c r="O269" i="39" s="1"/>
  <c r="E269" i="39"/>
  <c r="P269" i="39" s="1"/>
  <c r="F269" i="39"/>
  <c r="Q269" i="39" s="1"/>
  <c r="G269" i="39"/>
  <c r="R269" i="39" s="1"/>
  <c r="H269" i="39"/>
  <c r="S269" i="39" s="1"/>
  <c r="I269" i="39"/>
  <c r="T269" i="39" s="1"/>
  <c r="J269" i="39"/>
  <c r="U269" i="39" s="1"/>
  <c r="K269" i="39"/>
  <c r="V269" i="39" s="1"/>
  <c r="L269" i="39"/>
  <c r="W269" i="39" s="1"/>
  <c r="M269" i="39"/>
  <c r="X269" i="39" s="1"/>
  <c r="N269" i="39"/>
  <c r="Y269" i="39" s="1"/>
  <c r="D270" i="39"/>
  <c r="O270" i="39" s="1"/>
  <c r="E270" i="39"/>
  <c r="P270" i="39" s="1"/>
  <c r="F270" i="39"/>
  <c r="Q270" i="39" s="1"/>
  <c r="G270" i="39"/>
  <c r="R270" i="39" s="1"/>
  <c r="H270" i="39"/>
  <c r="S270" i="39" s="1"/>
  <c r="I270" i="39"/>
  <c r="T270" i="39" s="1"/>
  <c r="J270" i="39"/>
  <c r="U270" i="39" s="1"/>
  <c r="K270" i="39"/>
  <c r="V270" i="39" s="1"/>
  <c r="L270" i="39"/>
  <c r="W270" i="39" s="1"/>
  <c r="M270" i="39"/>
  <c r="X270" i="39" s="1"/>
  <c r="N270" i="39"/>
  <c r="Y270" i="39" s="1"/>
  <c r="D271" i="39"/>
  <c r="O271" i="39" s="1"/>
  <c r="E271" i="39"/>
  <c r="P271" i="39" s="1"/>
  <c r="F271" i="39"/>
  <c r="Q271" i="39" s="1"/>
  <c r="G271" i="39"/>
  <c r="R271" i="39" s="1"/>
  <c r="H271" i="39"/>
  <c r="S271" i="39" s="1"/>
  <c r="I271" i="39"/>
  <c r="T271" i="39" s="1"/>
  <c r="J271" i="39"/>
  <c r="U271" i="39" s="1"/>
  <c r="K271" i="39"/>
  <c r="V271" i="39" s="1"/>
  <c r="L271" i="39"/>
  <c r="W271" i="39" s="1"/>
  <c r="M271" i="39"/>
  <c r="X271" i="39" s="1"/>
  <c r="N271" i="39"/>
  <c r="Y271" i="39" s="1"/>
  <c r="D272" i="39"/>
  <c r="O272" i="39" s="1"/>
  <c r="E272" i="39"/>
  <c r="P272" i="39" s="1"/>
  <c r="F272" i="39"/>
  <c r="Q272" i="39" s="1"/>
  <c r="G272" i="39"/>
  <c r="R272" i="39" s="1"/>
  <c r="H272" i="39"/>
  <c r="S272" i="39" s="1"/>
  <c r="I272" i="39"/>
  <c r="T272" i="39" s="1"/>
  <c r="J272" i="39"/>
  <c r="U272" i="39" s="1"/>
  <c r="K272" i="39"/>
  <c r="V272" i="39" s="1"/>
  <c r="L272" i="39"/>
  <c r="W272" i="39" s="1"/>
  <c r="M272" i="39"/>
  <c r="X272" i="39" s="1"/>
  <c r="N272" i="39"/>
  <c r="Y272" i="39" s="1"/>
  <c r="D273" i="39"/>
  <c r="O273" i="39" s="1"/>
  <c r="E273" i="39"/>
  <c r="P273" i="39" s="1"/>
  <c r="F273" i="39"/>
  <c r="Q273" i="39" s="1"/>
  <c r="G273" i="39"/>
  <c r="R273" i="39" s="1"/>
  <c r="H273" i="39"/>
  <c r="S273" i="39" s="1"/>
  <c r="I273" i="39"/>
  <c r="T273" i="39" s="1"/>
  <c r="J273" i="39"/>
  <c r="U273" i="39" s="1"/>
  <c r="K273" i="39"/>
  <c r="V273" i="39" s="1"/>
  <c r="L273" i="39"/>
  <c r="W273" i="39" s="1"/>
  <c r="M273" i="39"/>
  <c r="X273" i="39" s="1"/>
  <c r="N273" i="39"/>
  <c r="Y273" i="39" s="1"/>
  <c r="D274" i="39"/>
  <c r="O274" i="39" s="1"/>
  <c r="E274" i="39"/>
  <c r="P274" i="39" s="1"/>
  <c r="F274" i="39"/>
  <c r="Q274" i="39" s="1"/>
  <c r="G274" i="39"/>
  <c r="R274" i="39" s="1"/>
  <c r="H274" i="39"/>
  <c r="S274" i="39" s="1"/>
  <c r="I274" i="39"/>
  <c r="T274" i="39" s="1"/>
  <c r="J274" i="39"/>
  <c r="U274" i="39" s="1"/>
  <c r="K274" i="39"/>
  <c r="V274" i="39" s="1"/>
  <c r="L274" i="39"/>
  <c r="W274" i="39" s="1"/>
  <c r="M274" i="39"/>
  <c r="X274" i="39" s="1"/>
  <c r="N274" i="39"/>
  <c r="Y274" i="39" s="1"/>
  <c r="D275" i="39"/>
  <c r="O275" i="39" s="1"/>
  <c r="E275" i="39"/>
  <c r="P275" i="39" s="1"/>
  <c r="F275" i="39"/>
  <c r="Q275" i="39" s="1"/>
  <c r="G275" i="39"/>
  <c r="R275" i="39" s="1"/>
  <c r="H275" i="39"/>
  <c r="S275" i="39" s="1"/>
  <c r="I275" i="39"/>
  <c r="T275" i="39" s="1"/>
  <c r="J275" i="39"/>
  <c r="U275" i="39" s="1"/>
  <c r="K275" i="39"/>
  <c r="V275" i="39" s="1"/>
  <c r="L275" i="39"/>
  <c r="W275" i="39" s="1"/>
  <c r="M275" i="39"/>
  <c r="X275" i="39" s="1"/>
  <c r="N275" i="39"/>
  <c r="Y275" i="39" s="1"/>
  <c r="D276" i="39"/>
  <c r="O276" i="39" s="1"/>
  <c r="E276" i="39"/>
  <c r="P276" i="39" s="1"/>
  <c r="F276" i="39"/>
  <c r="Q276" i="39" s="1"/>
  <c r="G276" i="39"/>
  <c r="R276" i="39" s="1"/>
  <c r="H276" i="39"/>
  <c r="S276" i="39" s="1"/>
  <c r="I276" i="39"/>
  <c r="T276" i="39" s="1"/>
  <c r="J276" i="39"/>
  <c r="U276" i="39" s="1"/>
  <c r="K276" i="39"/>
  <c r="V276" i="39" s="1"/>
  <c r="L276" i="39"/>
  <c r="W276" i="39" s="1"/>
  <c r="M276" i="39"/>
  <c r="X276" i="39" s="1"/>
  <c r="N276" i="39"/>
  <c r="Y276" i="39" s="1"/>
  <c r="D277" i="39"/>
  <c r="O277" i="39" s="1"/>
  <c r="E277" i="39"/>
  <c r="P277" i="39" s="1"/>
  <c r="F277" i="39"/>
  <c r="Q277" i="39" s="1"/>
  <c r="G277" i="39"/>
  <c r="R277" i="39" s="1"/>
  <c r="H277" i="39"/>
  <c r="S277" i="39" s="1"/>
  <c r="I277" i="39"/>
  <c r="T277" i="39" s="1"/>
  <c r="J277" i="39"/>
  <c r="U277" i="39" s="1"/>
  <c r="K277" i="39"/>
  <c r="V277" i="39" s="1"/>
  <c r="L277" i="39"/>
  <c r="W277" i="39" s="1"/>
  <c r="M277" i="39"/>
  <c r="X277" i="39" s="1"/>
  <c r="N277" i="39"/>
  <c r="Y277" i="39" s="1"/>
  <c r="D278" i="39"/>
  <c r="O278" i="39" s="1"/>
  <c r="E278" i="39"/>
  <c r="P278" i="39" s="1"/>
  <c r="F278" i="39"/>
  <c r="Q278" i="39" s="1"/>
  <c r="G278" i="39"/>
  <c r="R278" i="39" s="1"/>
  <c r="H278" i="39"/>
  <c r="S278" i="39" s="1"/>
  <c r="I278" i="39"/>
  <c r="T278" i="39" s="1"/>
  <c r="J278" i="39"/>
  <c r="U278" i="39" s="1"/>
  <c r="K278" i="39"/>
  <c r="V278" i="39" s="1"/>
  <c r="L278" i="39"/>
  <c r="W278" i="39" s="1"/>
  <c r="M278" i="39"/>
  <c r="X278" i="39" s="1"/>
  <c r="N278" i="39"/>
  <c r="Y278" i="39" s="1"/>
  <c r="D279" i="39"/>
  <c r="O279" i="39" s="1"/>
  <c r="E279" i="39"/>
  <c r="P279" i="39" s="1"/>
  <c r="F279" i="39"/>
  <c r="Q279" i="39" s="1"/>
  <c r="G279" i="39"/>
  <c r="R279" i="39" s="1"/>
  <c r="H279" i="39"/>
  <c r="S279" i="39" s="1"/>
  <c r="I279" i="39"/>
  <c r="T279" i="39" s="1"/>
  <c r="J279" i="39"/>
  <c r="U279" i="39" s="1"/>
  <c r="K279" i="39"/>
  <c r="V279" i="39" s="1"/>
  <c r="L279" i="39"/>
  <c r="W279" i="39" s="1"/>
  <c r="M279" i="39"/>
  <c r="X279" i="39" s="1"/>
  <c r="N279" i="39"/>
  <c r="Y279" i="39" s="1"/>
  <c r="D280" i="39"/>
  <c r="O280" i="39" s="1"/>
  <c r="E280" i="39"/>
  <c r="P280" i="39" s="1"/>
  <c r="F280" i="39"/>
  <c r="Q280" i="39" s="1"/>
  <c r="G280" i="39"/>
  <c r="R280" i="39" s="1"/>
  <c r="H280" i="39"/>
  <c r="S280" i="39" s="1"/>
  <c r="I280" i="39"/>
  <c r="T280" i="39" s="1"/>
  <c r="J280" i="39"/>
  <c r="U280" i="39" s="1"/>
  <c r="K280" i="39"/>
  <c r="V280" i="39" s="1"/>
  <c r="L280" i="39"/>
  <c r="W280" i="39" s="1"/>
  <c r="M280" i="39"/>
  <c r="X280" i="39" s="1"/>
  <c r="N280" i="39"/>
  <c r="Y280" i="39" s="1"/>
  <c r="D281" i="39"/>
  <c r="O281" i="39" s="1"/>
  <c r="E281" i="39"/>
  <c r="P281" i="39" s="1"/>
  <c r="F281" i="39"/>
  <c r="Q281" i="39" s="1"/>
  <c r="G281" i="39"/>
  <c r="R281" i="39" s="1"/>
  <c r="H281" i="39"/>
  <c r="S281" i="39" s="1"/>
  <c r="I281" i="39"/>
  <c r="T281" i="39" s="1"/>
  <c r="J281" i="39"/>
  <c r="U281" i="39" s="1"/>
  <c r="K281" i="39"/>
  <c r="V281" i="39" s="1"/>
  <c r="L281" i="39"/>
  <c r="W281" i="39" s="1"/>
  <c r="M281" i="39"/>
  <c r="X281" i="39" s="1"/>
  <c r="N281" i="39"/>
  <c r="Y281" i="39" s="1"/>
  <c r="D282" i="39"/>
  <c r="O282" i="39" s="1"/>
  <c r="E282" i="39"/>
  <c r="P282" i="39" s="1"/>
  <c r="F282" i="39"/>
  <c r="Q282" i="39" s="1"/>
  <c r="G282" i="39"/>
  <c r="R282" i="39" s="1"/>
  <c r="H282" i="39"/>
  <c r="S282" i="39" s="1"/>
  <c r="I282" i="39"/>
  <c r="T282" i="39" s="1"/>
  <c r="J282" i="39"/>
  <c r="U282" i="39" s="1"/>
  <c r="K282" i="39"/>
  <c r="V282" i="39" s="1"/>
  <c r="L282" i="39"/>
  <c r="W282" i="39" s="1"/>
  <c r="M282" i="39"/>
  <c r="X282" i="39" s="1"/>
  <c r="N282" i="39"/>
  <c r="Y282" i="39" s="1"/>
  <c r="D283" i="39"/>
  <c r="O283" i="39" s="1"/>
  <c r="E283" i="39"/>
  <c r="P283" i="39" s="1"/>
  <c r="F283" i="39"/>
  <c r="Q283" i="39" s="1"/>
  <c r="G283" i="39"/>
  <c r="R283" i="39" s="1"/>
  <c r="H283" i="39"/>
  <c r="S283" i="39" s="1"/>
  <c r="I283" i="39"/>
  <c r="T283" i="39" s="1"/>
  <c r="J283" i="39"/>
  <c r="U283" i="39" s="1"/>
  <c r="K283" i="39"/>
  <c r="V283" i="39" s="1"/>
  <c r="L283" i="39"/>
  <c r="W283" i="39" s="1"/>
  <c r="M283" i="39"/>
  <c r="X283" i="39" s="1"/>
  <c r="N283" i="39"/>
  <c r="Y283" i="39" s="1"/>
  <c r="D284" i="39"/>
  <c r="O284" i="39" s="1"/>
  <c r="E284" i="39"/>
  <c r="P284" i="39" s="1"/>
  <c r="F284" i="39"/>
  <c r="Q284" i="39" s="1"/>
  <c r="G284" i="39"/>
  <c r="R284" i="39" s="1"/>
  <c r="H284" i="39"/>
  <c r="S284" i="39" s="1"/>
  <c r="I284" i="39"/>
  <c r="T284" i="39" s="1"/>
  <c r="J284" i="39"/>
  <c r="U284" i="39" s="1"/>
  <c r="K284" i="39"/>
  <c r="V284" i="39" s="1"/>
  <c r="L284" i="39"/>
  <c r="W284" i="39" s="1"/>
  <c r="M284" i="39"/>
  <c r="X284" i="39" s="1"/>
  <c r="N284" i="39"/>
  <c r="Y284" i="39" s="1"/>
  <c r="D285" i="39"/>
  <c r="O285" i="39" s="1"/>
  <c r="E285" i="39"/>
  <c r="P285" i="39" s="1"/>
  <c r="F285" i="39"/>
  <c r="Q285" i="39" s="1"/>
  <c r="G285" i="39"/>
  <c r="R285" i="39" s="1"/>
  <c r="H285" i="39"/>
  <c r="S285" i="39" s="1"/>
  <c r="I285" i="39"/>
  <c r="T285" i="39" s="1"/>
  <c r="J285" i="39"/>
  <c r="U285" i="39" s="1"/>
  <c r="K285" i="39"/>
  <c r="V285" i="39" s="1"/>
  <c r="L285" i="39"/>
  <c r="W285" i="39" s="1"/>
  <c r="M285" i="39"/>
  <c r="X285" i="39" s="1"/>
  <c r="N285" i="39"/>
  <c r="Y285" i="39" s="1"/>
  <c r="D286" i="39"/>
  <c r="O286" i="39" s="1"/>
  <c r="E286" i="39"/>
  <c r="P286" i="39" s="1"/>
  <c r="F286" i="39"/>
  <c r="Q286" i="39" s="1"/>
  <c r="G286" i="39"/>
  <c r="R286" i="39" s="1"/>
  <c r="H286" i="39"/>
  <c r="S286" i="39" s="1"/>
  <c r="I286" i="39"/>
  <c r="T286" i="39" s="1"/>
  <c r="J286" i="39"/>
  <c r="U286" i="39" s="1"/>
  <c r="K286" i="39"/>
  <c r="V286" i="39" s="1"/>
  <c r="L286" i="39"/>
  <c r="W286" i="39" s="1"/>
  <c r="M286" i="39"/>
  <c r="X286" i="39" s="1"/>
  <c r="N286" i="39"/>
  <c r="Y286" i="39" s="1"/>
  <c r="D287" i="39"/>
  <c r="O287" i="39" s="1"/>
  <c r="E287" i="39"/>
  <c r="P287" i="39" s="1"/>
  <c r="F287" i="39"/>
  <c r="Q287" i="39" s="1"/>
  <c r="G287" i="39"/>
  <c r="R287" i="39" s="1"/>
  <c r="H287" i="39"/>
  <c r="S287" i="39" s="1"/>
  <c r="I287" i="39"/>
  <c r="T287" i="39" s="1"/>
  <c r="J287" i="39"/>
  <c r="U287" i="39" s="1"/>
  <c r="K287" i="39"/>
  <c r="V287" i="39" s="1"/>
  <c r="L287" i="39"/>
  <c r="W287" i="39" s="1"/>
  <c r="M287" i="39"/>
  <c r="X287" i="39" s="1"/>
  <c r="N287" i="39"/>
  <c r="Y287" i="39" s="1"/>
  <c r="D288" i="39"/>
  <c r="O288" i="39" s="1"/>
  <c r="E288" i="39"/>
  <c r="P288" i="39" s="1"/>
  <c r="F288" i="39"/>
  <c r="Q288" i="39" s="1"/>
  <c r="G288" i="39"/>
  <c r="R288" i="39" s="1"/>
  <c r="H288" i="39"/>
  <c r="S288" i="39" s="1"/>
  <c r="I288" i="39"/>
  <c r="T288" i="39" s="1"/>
  <c r="J288" i="39"/>
  <c r="U288" i="39" s="1"/>
  <c r="K288" i="39"/>
  <c r="V288" i="39" s="1"/>
  <c r="L288" i="39"/>
  <c r="W288" i="39" s="1"/>
  <c r="M288" i="39"/>
  <c r="X288" i="39" s="1"/>
  <c r="N288" i="39"/>
  <c r="Y288" i="39" s="1"/>
  <c r="D289" i="39"/>
  <c r="O289" i="39" s="1"/>
  <c r="E289" i="39"/>
  <c r="P289" i="39" s="1"/>
  <c r="F289" i="39"/>
  <c r="Q289" i="39" s="1"/>
  <c r="G289" i="39"/>
  <c r="R289" i="39" s="1"/>
  <c r="H289" i="39"/>
  <c r="S289" i="39" s="1"/>
  <c r="I289" i="39"/>
  <c r="T289" i="39" s="1"/>
  <c r="J289" i="39"/>
  <c r="U289" i="39" s="1"/>
  <c r="K289" i="39"/>
  <c r="V289" i="39" s="1"/>
  <c r="L289" i="39"/>
  <c r="W289" i="39" s="1"/>
  <c r="M289" i="39"/>
  <c r="X289" i="39" s="1"/>
  <c r="N289" i="39"/>
  <c r="Y289" i="39" s="1"/>
  <c r="D290" i="39"/>
  <c r="O290" i="39" s="1"/>
  <c r="E290" i="39"/>
  <c r="P290" i="39" s="1"/>
  <c r="F290" i="39"/>
  <c r="Q290" i="39" s="1"/>
  <c r="G290" i="39"/>
  <c r="R290" i="39" s="1"/>
  <c r="H290" i="39"/>
  <c r="S290" i="39" s="1"/>
  <c r="I290" i="39"/>
  <c r="T290" i="39" s="1"/>
  <c r="J290" i="39"/>
  <c r="U290" i="39" s="1"/>
  <c r="K290" i="39"/>
  <c r="V290" i="39" s="1"/>
  <c r="L290" i="39"/>
  <c r="W290" i="39" s="1"/>
  <c r="M290" i="39"/>
  <c r="X290" i="39" s="1"/>
  <c r="N290" i="39"/>
  <c r="Y290" i="39" s="1"/>
  <c r="D291" i="39"/>
  <c r="O291" i="39" s="1"/>
  <c r="E291" i="39"/>
  <c r="P291" i="39" s="1"/>
  <c r="F291" i="39"/>
  <c r="Q291" i="39" s="1"/>
  <c r="G291" i="39"/>
  <c r="R291" i="39" s="1"/>
  <c r="H291" i="39"/>
  <c r="S291" i="39" s="1"/>
  <c r="I291" i="39"/>
  <c r="T291" i="39" s="1"/>
  <c r="J291" i="39"/>
  <c r="U291" i="39" s="1"/>
  <c r="K291" i="39"/>
  <c r="V291" i="39" s="1"/>
  <c r="L291" i="39"/>
  <c r="W291" i="39" s="1"/>
  <c r="M291" i="39"/>
  <c r="X291" i="39" s="1"/>
  <c r="N291" i="39"/>
  <c r="Y291" i="39" s="1"/>
  <c r="D292" i="39"/>
  <c r="O292" i="39" s="1"/>
  <c r="E292" i="39"/>
  <c r="P292" i="39" s="1"/>
  <c r="F292" i="39"/>
  <c r="Q292" i="39" s="1"/>
  <c r="G292" i="39"/>
  <c r="R292" i="39" s="1"/>
  <c r="H292" i="39"/>
  <c r="S292" i="39" s="1"/>
  <c r="I292" i="39"/>
  <c r="T292" i="39" s="1"/>
  <c r="J292" i="39"/>
  <c r="U292" i="39" s="1"/>
  <c r="K292" i="39"/>
  <c r="V292" i="39" s="1"/>
  <c r="L292" i="39"/>
  <c r="W292" i="39" s="1"/>
  <c r="M292" i="39"/>
  <c r="X292" i="39" s="1"/>
  <c r="N292" i="39"/>
  <c r="Y292" i="39" s="1"/>
  <c r="D293" i="39"/>
  <c r="O293" i="39" s="1"/>
  <c r="E293" i="39"/>
  <c r="P293" i="39" s="1"/>
  <c r="F293" i="39"/>
  <c r="Q293" i="39" s="1"/>
  <c r="G293" i="39"/>
  <c r="R293" i="39" s="1"/>
  <c r="H293" i="39"/>
  <c r="S293" i="39" s="1"/>
  <c r="I293" i="39"/>
  <c r="T293" i="39" s="1"/>
  <c r="J293" i="39"/>
  <c r="U293" i="39" s="1"/>
  <c r="K293" i="39"/>
  <c r="V293" i="39" s="1"/>
  <c r="L293" i="39"/>
  <c r="W293" i="39" s="1"/>
  <c r="M293" i="39"/>
  <c r="X293" i="39" s="1"/>
  <c r="N293" i="39"/>
  <c r="Y293" i="39" s="1"/>
  <c r="D294" i="39"/>
  <c r="O294" i="39" s="1"/>
  <c r="E294" i="39"/>
  <c r="P294" i="39" s="1"/>
  <c r="F294" i="39"/>
  <c r="Q294" i="39" s="1"/>
  <c r="G294" i="39"/>
  <c r="R294" i="39" s="1"/>
  <c r="H294" i="39"/>
  <c r="S294" i="39" s="1"/>
  <c r="I294" i="39"/>
  <c r="T294" i="39" s="1"/>
  <c r="J294" i="39"/>
  <c r="U294" i="39" s="1"/>
  <c r="K294" i="39"/>
  <c r="V294" i="39" s="1"/>
  <c r="L294" i="39"/>
  <c r="W294" i="39" s="1"/>
  <c r="M294" i="39"/>
  <c r="X294" i="39" s="1"/>
  <c r="N294" i="39"/>
  <c r="Y294" i="39" s="1"/>
  <c r="D295" i="39"/>
  <c r="O295" i="39" s="1"/>
  <c r="E295" i="39"/>
  <c r="P295" i="39" s="1"/>
  <c r="F295" i="39"/>
  <c r="Q295" i="39" s="1"/>
  <c r="G295" i="39"/>
  <c r="R295" i="39" s="1"/>
  <c r="H295" i="39"/>
  <c r="S295" i="39" s="1"/>
  <c r="I295" i="39"/>
  <c r="T295" i="39" s="1"/>
  <c r="J295" i="39"/>
  <c r="U295" i="39" s="1"/>
  <c r="K295" i="39"/>
  <c r="V295" i="39" s="1"/>
  <c r="L295" i="39"/>
  <c r="W295" i="39" s="1"/>
  <c r="M295" i="39"/>
  <c r="X295" i="39" s="1"/>
  <c r="N295" i="39"/>
  <c r="Y295" i="39" s="1"/>
  <c r="D296" i="39"/>
  <c r="O296" i="39" s="1"/>
  <c r="E296" i="39"/>
  <c r="P296" i="39" s="1"/>
  <c r="F296" i="39"/>
  <c r="Q296" i="39" s="1"/>
  <c r="G296" i="39"/>
  <c r="R296" i="39" s="1"/>
  <c r="H296" i="39"/>
  <c r="S296" i="39" s="1"/>
  <c r="I296" i="39"/>
  <c r="T296" i="39" s="1"/>
  <c r="J296" i="39"/>
  <c r="U296" i="39" s="1"/>
  <c r="K296" i="39"/>
  <c r="V296" i="39" s="1"/>
  <c r="L296" i="39"/>
  <c r="W296" i="39" s="1"/>
  <c r="M296" i="39"/>
  <c r="X296" i="39" s="1"/>
  <c r="N296" i="39"/>
  <c r="Y296" i="39" s="1"/>
  <c r="D297" i="39"/>
  <c r="O297" i="39" s="1"/>
  <c r="E297" i="39"/>
  <c r="P297" i="39" s="1"/>
  <c r="F297" i="39"/>
  <c r="Q297" i="39" s="1"/>
  <c r="G297" i="39"/>
  <c r="R297" i="39" s="1"/>
  <c r="H297" i="39"/>
  <c r="S297" i="39" s="1"/>
  <c r="I297" i="39"/>
  <c r="T297" i="39" s="1"/>
  <c r="J297" i="39"/>
  <c r="U297" i="39" s="1"/>
  <c r="K297" i="39"/>
  <c r="V297" i="39" s="1"/>
  <c r="L297" i="39"/>
  <c r="W297" i="39" s="1"/>
  <c r="M297" i="39"/>
  <c r="X297" i="39" s="1"/>
  <c r="N297" i="39"/>
  <c r="Y297" i="39" s="1"/>
  <c r="D298" i="39"/>
  <c r="O298" i="39" s="1"/>
  <c r="E298" i="39"/>
  <c r="P298" i="39" s="1"/>
  <c r="F298" i="39"/>
  <c r="Q298" i="39" s="1"/>
  <c r="G298" i="39"/>
  <c r="R298" i="39" s="1"/>
  <c r="H298" i="39"/>
  <c r="S298" i="39" s="1"/>
  <c r="I298" i="39"/>
  <c r="T298" i="39" s="1"/>
  <c r="J298" i="39"/>
  <c r="U298" i="39" s="1"/>
  <c r="K298" i="39"/>
  <c r="V298" i="39" s="1"/>
  <c r="L298" i="39"/>
  <c r="W298" i="39" s="1"/>
  <c r="M298" i="39"/>
  <c r="X298" i="39" s="1"/>
  <c r="N298" i="39"/>
  <c r="Y298" i="39" s="1"/>
  <c r="D299" i="39"/>
  <c r="O299" i="39" s="1"/>
  <c r="E299" i="39"/>
  <c r="P299" i="39" s="1"/>
  <c r="F299" i="39"/>
  <c r="Q299" i="39" s="1"/>
  <c r="G299" i="39"/>
  <c r="R299" i="39" s="1"/>
  <c r="H299" i="39"/>
  <c r="S299" i="39" s="1"/>
  <c r="I299" i="39"/>
  <c r="T299" i="39" s="1"/>
  <c r="J299" i="39"/>
  <c r="U299" i="39" s="1"/>
  <c r="K299" i="39"/>
  <c r="V299" i="39" s="1"/>
  <c r="L299" i="39"/>
  <c r="W299" i="39" s="1"/>
  <c r="M299" i="39"/>
  <c r="X299" i="39" s="1"/>
  <c r="N299" i="39"/>
  <c r="Y299" i="39" s="1"/>
  <c r="D300" i="39"/>
  <c r="O300" i="39" s="1"/>
  <c r="E300" i="39"/>
  <c r="P300" i="39" s="1"/>
  <c r="F300" i="39"/>
  <c r="Q300" i="39" s="1"/>
  <c r="G300" i="39"/>
  <c r="R300" i="39" s="1"/>
  <c r="H300" i="39"/>
  <c r="S300" i="39" s="1"/>
  <c r="I300" i="39"/>
  <c r="T300" i="39" s="1"/>
  <c r="J300" i="39"/>
  <c r="U300" i="39" s="1"/>
  <c r="K300" i="39"/>
  <c r="V300" i="39" s="1"/>
  <c r="L300" i="39"/>
  <c r="W300" i="39" s="1"/>
  <c r="M300" i="39"/>
  <c r="X300" i="39" s="1"/>
  <c r="N300" i="39"/>
  <c r="Y300" i="39" s="1"/>
  <c r="D301" i="39"/>
  <c r="O301" i="39" s="1"/>
  <c r="E301" i="39"/>
  <c r="P301" i="39" s="1"/>
  <c r="F301" i="39"/>
  <c r="Q301" i="39" s="1"/>
  <c r="G301" i="39"/>
  <c r="R301" i="39" s="1"/>
  <c r="H301" i="39"/>
  <c r="S301" i="39" s="1"/>
  <c r="I301" i="39"/>
  <c r="T301" i="39" s="1"/>
  <c r="J301" i="39"/>
  <c r="U301" i="39" s="1"/>
  <c r="K301" i="39"/>
  <c r="V301" i="39" s="1"/>
  <c r="L301" i="39"/>
  <c r="W301" i="39" s="1"/>
  <c r="M301" i="39"/>
  <c r="X301" i="39" s="1"/>
  <c r="N301" i="39"/>
  <c r="Y301" i="39" s="1"/>
  <c r="D302" i="39"/>
  <c r="O302" i="39" s="1"/>
  <c r="E302" i="39"/>
  <c r="P302" i="39" s="1"/>
  <c r="F302" i="39"/>
  <c r="Q302" i="39" s="1"/>
  <c r="G302" i="39"/>
  <c r="R302" i="39" s="1"/>
  <c r="H302" i="39"/>
  <c r="S302" i="39" s="1"/>
  <c r="I302" i="39"/>
  <c r="T302" i="39" s="1"/>
  <c r="J302" i="39"/>
  <c r="U302" i="39" s="1"/>
  <c r="K302" i="39"/>
  <c r="V302" i="39" s="1"/>
  <c r="L302" i="39"/>
  <c r="W302" i="39" s="1"/>
  <c r="M302" i="39"/>
  <c r="X302" i="39" s="1"/>
  <c r="N302" i="39"/>
  <c r="Y302" i="39" s="1"/>
  <c r="D303" i="39"/>
  <c r="O303" i="39" s="1"/>
  <c r="E303" i="39"/>
  <c r="P303" i="39" s="1"/>
  <c r="F303" i="39"/>
  <c r="Q303" i="39" s="1"/>
  <c r="G303" i="39"/>
  <c r="R303" i="39" s="1"/>
  <c r="H303" i="39"/>
  <c r="S303" i="39" s="1"/>
  <c r="I303" i="39"/>
  <c r="T303" i="39" s="1"/>
  <c r="J303" i="39"/>
  <c r="U303" i="39" s="1"/>
  <c r="K303" i="39"/>
  <c r="V303" i="39" s="1"/>
  <c r="L303" i="39"/>
  <c r="W303" i="39" s="1"/>
  <c r="M303" i="39"/>
  <c r="X303" i="39" s="1"/>
  <c r="N303" i="39"/>
  <c r="Y303" i="39" s="1"/>
  <c r="D304" i="39"/>
  <c r="O304" i="39" s="1"/>
  <c r="E304" i="39"/>
  <c r="P304" i="39" s="1"/>
  <c r="F304" i="39"/>
  <c r="Q304" i="39" s="1"/>
  <c r="G304" i="39"/>
  <c r="R304" i="39" s="1"/>
  <c r="H304" i="39"/>
  <c r="S304" i="39" s="1"/>
  <c r="I304" i="39"/>
  <c r="T304" i="39" s="1"/>
  <c r="J304" i="39"/>
  <c r="U304" i="39" s="1"/>
  <c r="K304" i="39"/>
  <c r="V304" i="39" s="1"/>
  <c r="L304" i="39"/>
  <c r="W304" i="39" s="1"/>
  <c r="M304" i="39"/>
  <c r="X304" i="39" s="1"/>
  <c r="N304" i="39"/>
  <c r="Y304" i="39" s="1"/>
  <c r="D305" i="39"/>
  <c r="O305" i="39" s="1"/>
  <c r="E305" i="39"/>
  <c r="P305" i="39" s="1"/>
  <c r="F305" i="39"/>
  <c r="Q305" i="39" s="1"/>
  <c r="G305" i="39"/>
  <c r="R305" i="39" s="1"/>
  <c r="H305" i="39"/>
  <c r="S305" i="39" s="1"/>
  <c r="I305" i="39"/>
  <c r="T305" i="39" s="1"/>
  <c r="J305" i="39"/>
  <c r="U305" i="39" s="1"/>
  <c r="K305" i="39"/>
  <c r="V305" i="39" s="1"/>
  <c r="L305" i="39"/>
  <c r="W305" i="39" s="1"/>
  <c r="M305" i="39"/>
  <c r="X305" i="39" s="1"/>
  <c r="N305" i="39"/>
  <c r="Y305" i="39" s="1"/>
  <c r="D306" i="39"/>
  <c r="O306" i="39" s="1"/>
  <c r="E306" i="39"/>
  <c r="P306" i="39" s="1"/>
  <c r="F306" i="39"/>
  <c r="Q306" i="39" s="1"/>
  <c r="G306" i="39"/>
  <c r="R306" i="39" s="1"/>
  <c r="H306" i="39"/>
  <c r="S306" i="39" s="1"/>
  <c r="I306" i="39"/>
  <c r="T306" i="39" s="1"/>
  <c r="J306" i="39"/>
  <c r="U306" i="39" s="1"/>
  <c r="K306" i="39"/>
  <c r="V306" i="39" s="1"/>
  <c r="L306" i="39"/>
  <c r="W306" i="39" s="1"/>
  <c r="M306" i="39"/>
  <c r="X306" i="39" s="1"/>
  <c r="N306" i="39"/>
  <c r="Y306" i="39" s="1"/>
  <c r="D307" i="39"/>
  <c r="O307" i="39" s="1"/>
  <c r="E307" i="39"/>
  <c r="P307" i="39" s="1"/>
  <c r="F307" i="39"/>
  <c r="Q307" i="39" s="1"/>
  <c r="G307" i="39"/>
  <c r="R307" i="39" s="1"/>
  <c r="H307" i="39"/>
  <c r="S307" i="39" s="1"/>
  <c r="I307" i="39"/>
  <c r="T307" i="39" s="1"/>
  <c r="J307" i="39"/>
  <c r="U307" i="39" s="1"/>
  <c r="K307" i="39"/>
  <c r="V307" i="39" s="1"/>
  <c r="L307" i="39"/>
  <c r="W307" i="39" s="1"/>
  <c r="M307" i="39"/>
  <c r="X307" i="39" s="1"/>
  <c r="N307" i="39"/>
  <c r="Y307" i="39" s="1"/>
  <c r="D308" i="39"/>
  <c r="O308" i="39" s="1"/>
  <c r="E308" i="39"/>
  <c r="P308" i="39" s="1"/>
  <c r="F308" i="39"/>
  <c r="Q308" i="39" s="1"/>
  <c r="G308" i="39"/>
  <c r="R308" i="39" s="1"/>
  <c r="H308" i="39"/>
  <c r="S308" i="39" s="1"/>
  <c r="I308" i="39"/>
  <c r="T308" i="39" s="1"/>
  <c r="J308" i="39"/>
  <c r="U308" i="39" s="1"/>
  <c r="K308" i="39"/>
  <c r="V308" i="39" s="1"/>
  <c r="L308" i="39"/>
  <c r="W308" i="39" s="1"/>
  <c r="M308" i="39"/>
  <c r="X308" i="39" s="1"/>
  <c r="N308" i="39"/>
  <c r="Y308" i="39" s="1"/>
  <c r="D309" i="39"/>
  <c r="O309" i="39" s="1"/>
  <c r="E309" i="39"/>
  <c r="P309" i="39" s="1"/>
  <c r="F309" i="39"/>
  <c r="Q309" i="39" s="1"/>
  <c r="G309" i="39"/>
  <c r="R309" i="39" s="1"/>
  <c r="H309" i="39"/>
  <c r="S309" i="39" s="1"/>
  <c r="I309" i="39"/>
  <c r="T309" i="39" s="1"/>
  <c r="J309" i="39"/>
  <c r="U309" i="39" s="1"/>
  <c r="K309" i="39"/>
  <c r="V309" i="39" s="1"/>
  <c r="L309" i="39"/>
  <c r="W309" i="39" s="1"/>
  <c r="M309" i="39"/>
  <c r="X309" i="39" s="1"/>
  <c r="N309" i="39"/>
  <c r="Y309" i="39" s="1"/>
  <c r="D310" i="39"/>
  <c r="O310" i="39" s="1"/>
  <c r="E310" i="39"/>
  <c r="P310" i="39" s="1"/>
  <c r="F310" i="39"/>
  <c r="Q310" i="39" s="1"/>
  <c r="G310" i="39"/>
  <c r="R310" i="39" s="1"/>
  <c r="H310" i="39"/>
  <c r="S310" i="39" s="1"/>
  <c r="I310" i="39"/>
  <c r="T310" i="39" s="1"/>
  <c r="J310" i="39"/>
  <c r="U310" i="39" s="1"/>
  <c r="K310" i="39"/>
  <c r="V310" i="39" s="1"/>
  <c r="L310" i="39"/>
  <c r="W310" i="39" s="1"/>
  <c r="M310" i="39"/>
  <c r="X310" i="39" s="1"/>
  <c r="N310" i="39"/>
  <c r="Y310" i="39" s="1"/>
  <c r="D311" i="39"/>
  <c r="O311" i="39" s="1"/>
  <c r="E311" i="39"/>
  <c r="P311" i="39" s="1"/>
  <c r="F311" i="39"/>
  <c r="Q311" i="39" s="1"/>
  <c r="G311" i="39"/>
  <c r="R311" i="39" s="1"/>
  <c r="H311" i="39"/>
  <c r="S311" i="39" s="1"/>
  <c r="I311" i="39"/>
  <c r="T311" i="39" s="1"/>
  <c r="J311" i="39"/>
  <c r="U311" i="39" s="1"/>
  <c r="K311" i="39"/>
  <c r="V311" i="39" s="1"/>
  <c r="L311" i="39"/>
  <c r="W311" i="39" s="1"/>
  <c r="M311" i="39"/>
  <c r="X311" i="39" s="1"/>
  <c r="N311" i="39"/>
  <c r="Y311" i="39" s="1"/>
  <c r="D312" i="39"/>
  <c r="O312" i="39" s="1"/>
  <c r="E312" i="39"/>
  <c r="P312" i="39" s="1"/>
  <c r="F312" i="39"/>
  <c r="Q312" i="39" s="1"/>
  <c r="G312" i="39"/>
  <c r="R312" i="39" s="1"/>
  <c r="H312" i="39"/>
  <c r="S312" i="39" s="1"/>
  <c r="I312" i="39"/>
  <c r="T312" i="39" s="1"/>
  <c r="J312" i="39"/>
  <c r="U312" i="39" s="1"/>
  <c r="K312" i="39"/>
  <c r="V312" i="39" s="1"/>
  <c r="L312" i="39"/>
  <c r="W312" i="39" s="1"/>
  <c r="M312" i="39"/>
  <c r="X312" i="39" s="1"/>
  <c r="N312" i="39"/>
  <c r="Y312" i="39" s="1"/>
  <c r="D313" i="39"/>
  <c r="O313" i="39" s="1"/>
  <c r="E313" i="39"/>
  <c r="P313" i="39" s="1"/>
  <c r="F313" i="39"/>
  <c r="Q313" i="39" s="1"/>
  <c r="G313" i="39"/>
  <c r="R313" i="39" s="1"/>
  <c r="H313" i="39"/>
  <c r="S313" i="39" s="1"/>
  <c r="I313" i="39"/>
  <c r="T313" i="39" s="1"/>
  <c r="J313" i="39"/>
  <c r="U313" i="39" s="1"/>
  <c r="K313" i="39"/>
  <c r="V313" i="39" s="1"/>
  <c r="L313" i="39"/>
  <c r="W313" i="39" s="1"/>
  <c r="M313" i="39"/>
  <c r="X313" i="39" s="1"/>
  <c r="N313" i="39"/>
  <c r="Y313" i="39" s="1"/>
  <c r="D314" i="39"/>
  <c r="O314" i="39" s="1"/>
  <c r="E314" i="39"/>
  <c r="P314" i="39" s="1"/>
  <c r="F314" i="39"/>
  <c r="Q314" i="39" s="1"/>
  <c r="G314" i="39"/>
  <c r="R314" i="39" s="1"/>
  <c r="H314" i="39"/>
  <c r="S314" i="39" s="1"/>
  <c r="I314" i="39"/>
  <c r="T314" i="39" s="1"/>
  <c r="J314" i="39"/>
  <c r="U314" i="39" s="1"/>
  <c r="K314" i="39"/>
  <c r="V314" i="39" s="1"/>
  <c r="L314" i="39"/>
  <c r="W314" i="39" s="1"/>
  <c r="M314" i="39"/>
  <c r="X314" i="39" s="1"/>
  <c r="N314" i="39"/>
  <c r="Y314" i="39" s="1"/>
  <c r="D315" i="39"/>
  <c r="O315" i="39" s="1"/>
  <c r="E315" i="39"/>
  <c r="P315" i="39" s="1"/>
  <c r="F315" i="39"/>
  <c r="Q315" i="39" s="1"/>
  <c r="G315" i="39"/>
  <c r="R315" i="39" s="1"/>
  <c r="H315" i="39"/>
  <c r="S315" i="39" s="1"/>
  <c r="I315" i="39"/>
  <c r="T315" i="39" s="1"/>
  <c r="J315" i="39"/>
  <c r="U315" i="39" s="1"/>
  <c r="K315" i="39"/>
  <c r="V315" i="39" s="1"/>
  <c r="L315" i="39"/>
  <c r="W315" i="39" s="1"/>
  <c r="M315" i="39"/>
  <c r="X315" i="39" s="1"/>
  <c r="N315" i="39"/>
  <c r="Y315" i="39" s="1"/>
  <c r="D316" i="39"/>
  <c r="O316" i="39" s="1"/>
  <c r="E316" i="39"/>
  <c r="P316" i="39" s="1"/>
  <c r="F316" i="39"/>
  <c r="Q316" i="39" s="1"/>
  <c r="G316" i="39"/>
  <c r="R316" i="39" s="1"/>
  <c r="H316" i="39"/>
  <c r="S316" i="39" s="1"/>
  <c r="I316" i="39"/>
  <c r="T316" i="39" s="1"/>
  <c r="J316" i="39"/>
  <c r="U316" i="39" s="1"/>
  <c r="K316" i="39"/>
  <c r="V316" i="39" s="1"/>
  <c r="L316" i="39"/>
  <c r="W316" i="39" s="1"/>
  <c r="M316" i="39"/>
  <c r="X316" i="39" s="1"/>
  <c r="N316" i="39"/>
  <c r="Y316" i="39" s="1"/>
  <c r="D317" i="39"/>
  <c r="O317" i="39" s="1"/>
  <c r="E317" i="39"/>
  <c r="P317" i="39" s="1"/>
  <c r="F317" i="39"/>
  <c r="Q317" i="39" s="1"/>
  <c r="G317" i="39"/>
  <c r="R317" i="39" s="1"/>
  <c r="H317" i="39"/>
  <c r="S317" i="39" s="1"/>
  <c r="I317" i="39"/>
  <c r="T317" i="39" s="1"/>
  <c r="J317" i="39"/>
  <c r="U317" i="39" s="1"/>
  <c r="K317" i="39"/>
  <c r="V317" i="39" s="1"/>
  <c r="L317" i="39"/>
  <c r="W317" i="39" s="1"/>
  <c r="M317" i="39"/>
  <c r="X317" i="39" s="1"/>
  <c r="N317" i="39"/>
  <c r="Y317" i="39" s="1"/>
  <c r="D318" i="39"/>
  <c r="O318" i="39" s="1"/>
  <c r="E318" i="39"/>
  <c r="P318" i="39" s="1"/>
  <c r="F318" i="39"/>
  <c r="Q318" i="39" s="1"/>
  <c r="G318" i="39"/>
  <c r="R318" i="39" s="1"/>
  <c r="H318" i="39"/>
  <c r="S318" i="39" s="1"/>
  <c r="I318" i="39"/>
  <c r="T318" i="39" s="1"/>
  <c r="J318" i="39"/>
  <c r="U318" i="39" s="1"/>
  <c r="K318" i="39"/>
  <c r="V318" i="39" s="1"/>
  <c r="L318" i="39"/>
  <c r="W318" i="39" s="1"/>
  <c r="M318" i="39"/>
  <c r="X318" i="39" s="1"/>
  <c r="N318" i="39"/>
  <c r="Y318" i="39" s="1"/>
  <c r="D319" i="39"/>
  <c r="O319" i="39" s="1"/>
  <c r="E319" i="39"/>
  <c r="P319" i="39" s="1"/>
  <c r="F319" i="39"/>
  <c r="Q319" i="39" s="1"/>
  <c r="G319" i="39"/>
  <c r="R319" i="39" s="1"/>
  <c r="H319" i="39"/>
  <c r="S319" i="39" s="1"/>
  <c r="I319" i="39"/>
  <c r="T319" i="39" s="1"/>
  <c r="J319" i="39"/>
  <c r="U319" i="39" s="1"/>
  <c r="K319" i="39"/>
  <c r="V319" i="39" s="1"/>
  <c r="L319" i="39"/>
  <c r="W319" i="39" s="1"/>
  <c r="M319" i="39"/>
  <c r="X319" i="39" s="1"/>
  <c r="N319" i="39"/>
  <c r="Y319" i="39" s="1"/>
  <c r="D320" i="39"/>
  <c r="O320" i="39" s="1"/>
  <c r="E320" i="39"/>
  <c r="P320" i="39" s="1"/>
  <c r="F320" i="39"/>
  <c r="Q320" i="39" s="1"/>
  <c r="G320" i="39"/>
  <c r="R320" i="39" s="1"/>
  <c r="H320" i="39"/>
  <c r="S320" i="39" s="1"/>
  <c r="I320" i="39"/>
  <c r="T320" i="39" s="1"/>
  <c r="J320" i="39"/>
  <c r="U320" i="39" s="1"/>
  <c r="K320" i="39"/>
  <c r="V320" i="39" s="1"/>
  <c r="L320" i="39"/>
  <c r="W320" i="39" s="1"/>
  <c r="M320" i="39"/>
  <c r="X320" i="39" s="1"/>
  <c r="N320" i="39"/>
  <c r="Y320" i="39" s="1"/>
  <c r="D321" i="39"/>
  <c r="O321" i="39" s="1"/>
  <c r="E321" i="39"/>
  <c r="P321" i="39" s="1"/>
  <c r="F321" i="39"/>
  <c r="Q321" i="39" s="1"/>
  <c r="G321" i="39"/>
  <c r="R321" i="39" s="1"/>
  <c r="H321" i="39"/>
  <c r="S321" i="39" s="1"/>
  <c r="I321" i="39"/>
  <c r="T321" i="39" s="1"/>
  <c r="J321" i="39"/>
  <c r="U321" i="39" s="1"/>
  <c r="K321" i="39"/>
  <c r="V321" i="39" s="1"/>
  <c r="L321" i="39"/>
  <c r="W321" i="39" s="1"/>
  <c r="M321" i="39"/>
  <c r="X321" i="39" s="1"/>
  <c r="N321" i="39"/>
  <c r="Y321" i="39" s="1"/>
  <c r="D322" i="39"/>
  <c r="O322" i="39" s="1"/>
  <c r="E322" i="39"/>
  <c r="P322" i="39" s="1"/>
  <c r="F322" i="39"/>
  <c r="Q322" i="39" s="1"/>
  <c r="G322" i="39"/>
  <c r="R322" i="39" s="1"/>
  <c r="H322" i="39"/>
  <c r="S322" i="39" s="1"/>
  <c r="I322" i="39"/>
  <c r="T322" i="39" s="1"/>
  <c r="J322" i="39"/>
  <c r="U322" i="39" s="1"/>
  <c r="K322" i="39"/>
  <c r="V322" i="39" s="1"/>
  <c r="L322" i="39"/>
  <c r="W322" i="39" s="1"/>
  <c r="M322" i="39"/>
  <c r="X322" i="39" s="1"/>
  <c r="N322" i="39"/>
  <c r="Y322" i="39" s="1"/>
  <c r="D323" i="39"/>
  <c r="O323" i="39" s="1"/>
  <c r="E323" i="39"/>
  <c r="P323" i="39" s="1"/>
  <c r="F323" i="39"/>
  <c r="Q323" i="39" s="1"/>
  <c r="G323" i="39"/>
  <c r="R323" i="39" s="1"/>
  <c r="H323" i="39"/>
  <c r="S323" i="39" s="1"/>
  <c r="I323" i="39"/>
  <c r="T323" i="39" s="1"/>
  <c r="J323" i="39"/>
  <c r="U323" i="39" s="1"/>
  <c r="K323" i="39"/>
  <c r="V323" i="39" s="1"/>
  <c r="L323" i="39"/>
  <c r="W323" i="39" s="1"/>
  <c r="M323" i="39"/>
  <c r="X323" i="39" s="1"/>
  <c r="N323" i="39"/>
  <c r="Y323" i="39" s="1"/>
  <c r="D324" i="39"/>
  <c r="O324" i="39" s="1"/>
  <c r="E324" i="39"/>
  <c r="P324" i="39" s="1"/>
  <c r="F324" i="39"/>
  <c r="Q324" i="39" s="1"/>
  <c r="G324" i="39"/>
  <c r="R324" i="39" s="1"/>
  <c r="H324" i="39"/>
  <c r="S324" i="39" s="1"/>
  <c r="AS12" i="39" s="1"/>
  <c r="I324" i="39"/>
  <c r="T324" i="39" s="1"/>
  <c r="J324" i="39"/>
  <c r="U324" i="39" s="1"/>
  <c r="K324" i="39"/>
  <c r="V324" i="39" s="1"/>
  <c r="BC12" i="39" s="1"/>
  <c r="L324" i="39"/>
  <c r="W324" i="39" s="1"/>
  <c r="M324" i="39"/>
  <c r="X324" i="39" s="1"/>
  <c r="N324" i="39"/>
  <c r="Y324" i="39" s="1"/>
  <c r="D325" i="39"/>
  <c r="O325" i="39" s="1"/>
  <c r="E325" i="39"/>
  <c r="P325" i="39" s="1"/>
  <c r="F325" i="39"/>
  <c r="Q325" i="39" s="1"/>
  <c r="G325" i="39"/>
  <c r="R325" i="39" s="1"/>
  <c r="H325" i="39"/>
  <c r="S325" i="39" s="1"/>
  <c r="I325" i="39"/>
  <c r="T325" i="39" s="1"/>
  <c r="J325" i="39"/>
  <c r="U325" i="39" s="1"/>
  <c r="K325" i="39"/>
  <c r="V325" i="39" s="1"/>
  <c r="L325" i="39"/>
  <c r="W325" i="39" s="1"/>
  <c r="M325" i="39"/>
  <c r="X325" i="39" s="1"/>
  <c r="N325" i="39"/>
  <c r="Y325" i="39" s="1"/>
  <c r="D326" i="39"/>
  <c r="O326" i="39" s="1"/>
  <c r="E326" i="39"/>
  <c r="P326" i="39" s="1"/>
  <c r="F326" i="39"/>
  <c r="Q326" i="39" s="1"/>
  <c r="G326" i="39"/>
  <c r="R326" i="39" s="1"/>
  <c r="H326" i="39"/>
  <c r="S326" i="39" s="1"/>
  <c r="I326" i="39"/>
  <c r="T326" i="39" s="1"/>
  <c r="J326" i="39"/>
  <c r="U326" i="39" s="1"/>
  <c r="K326" i="39"/>
  <c r="V326" i="39" s="1"/>
  <c r="L326" i="39"/>
  <c r="W326" i="39" s="1"/>
  <c r="M326" i="39"/>
  <c r="X326" i="39" s="1"/>
  <c r="N326" i="39"/>
  <c r="Y326" i="39" s="1"/>
  <c r="D327" i="39"/>
  <c r="O327" i="39" s="1"/>
  <c r="E327" i="39"/>
  <c r="P327" i="39" s="1"/>
  <c r="F327" i="39"/>
  <c r="Q327" i="39" s="1"/>
  <c r="G327" i="39"/>
  <c r="R327" i="39" s="1"/>
  <c r="H327" i="39"/>
  <c r="S327" i="39" s="1"/>
  <c r="I327" i="39"/>
  <c r="T327" i="39" s="1"/>
  <c r="J327" i="39"/>
  <c r="U327" i="39" s="1"/>
  <c r="K327" i="39"/>
  <c r="V327" i="39" s="1"/>
  <c r="L327" i="39"/>
  <c r="W327" i="39" s="1"/>
  <c r="M327" i="39"/>
  <c r="X327" i="39" s="1"/>
  <c r="N327" i="39"/>
  <c r="Y327" i="39" s="1"/>
  <c r="D328" i="39"/>
  <c r="O328" i="39" s="1"/>
  <c r="E328" i="39"/>
  <c r="P328" i="39" s="1"/>
  <c r="F328" i="39"/>
  <c r="Q328" i="39" s="1"/>
  <c r="G328" i="39"/>
  <c r="R328" i="39" s="1"/>
  <c r="H328" i="39"/>
  <c r="S328" i="39" s="1"/>
  <c r="I328" i="39"/>
  <c r="T328" i="39" s="1"/>
  <c r="J328" i="39"/>
  <c r="U328" i="39" s="1"/>
  <c r="K328" i="39"/>
  <c r="V328" i="39" s="1"/>
  <c r="L328" i="39"/>
  <c r="W328" i="39" s="1"/>
  <c r="M328" i="39"/>
  <c r="X328" i="39" s="1"/>
  <c r="N328" i="39"/>
  <c r="Y328" i="39" s="1"/>
  <c r="D329" i="39"/>
  <c r="O329" i="39" s="1"/>
  <c r="E329" i="39"/>
  <c r="P329" i="39" s="1"/>
  <c r="F329" i="39"/>
  <c r="Q329" i="39" s="1"/>
  <c r="G329" i="39"/>
  <c r="R329" i="39" s="1"/>
  <c r="H329" i="39"/>
  <c r="S329" i="39" s="1"/>
  <c r="I329" i="39"/>
  <c r="T329" i="39" s="1"/>
  <c r="J329" i="39"/>
  <c r="U329" i="39" s="1"/>
  <c r="K329" i="39"/>
  <c r="V329" i="39" s="1"/>
  <c r="L329" i="39"/>
  <c r="W329" i="39" s="1"/>
  <c r="M329" i="39"/>
  <c r="X329" i="39" s="1"/>
  <c r="N329" i="39"/>
  <c r="Y329" i="39" s="1"/>
  <c r="D330" i="39"/>
  <c r="O330" i="39" s="1"/>
  <c r="E330" i="39"/>
  <c r="P330" i="39" s="1"/>
  <c r="F330" i="39"/>
  <c r="Q330" i="39" s="1"/>
  <c r="G330" i="39"/>
  <c r="R330" i="39" s="1"/>
  <c r="H330" i="39"/>
  <c r="S330" i="39" s="1"/>
  <c r="I330" i="39"/>
  <c r="T330" i="39" s="1"/>
  <c r="J330" i="39"/>
  <c r="U330" i="39" s="1"/>
  <c r="K330" i="39"/>
  <c r="V330" i="39" s="1"/>
  <c r="L330" i="39"/>
  <c r="W330" i="39" s="1"/>
  <c r="M330" i="39"/>
  <c r="X330" i="39" s="1"/>
  <c r="N330" i="39"/>
  <c r="Y330" i="39" s="1"/>
  <c r="D331" i="39"/>
  <c r="O331" i="39" s="1"/>
  <c r="E331" i="39"/>
  <c r="P331" i="39" s="1"/>
  <c r="F331" i="39"/>
  <c r="Q331" i="39" s="1"/>
  <c r="G331" i="39"/>
  <c r="R331" i="39" s="1"/>
  <c r="H331" i="39"/>
  <c r="S331" i="39" s="1"/>
  <c r="I331" i="39"/>
  <c r="T331" i="39" s="1"/>
  <c r="J331" i="39"/>
  <c r="U331" i="39" s="1"/>
  <c r="K331" i="39"/>
  <c r="V331" i="39" s="1"/>
  <c r="L331" i="39"/>
  <c r="W331" i="39" s="1"/>
  <c r="M331" i="39"/>
  <c r="X331" i="39" s="1"/>
  <c r="N331" i="39"/>
  <c r="Y331" i="39" s="1"/>
  <c r="D332" i="39"/>
  <c r="O332" i="39" s="1"/>
  <c r="E332" i="39"/>
  <c r="P332" i="39" s="1"/>
  <c r="F332" i="39"/>
  <c r="Q332" i="39" s="1"/>
  <c r="G332" i="39"/>
  <c r="R332" i="39" s="1"/>
  <c r="H332" i="39"/>
  <c r="S332" i="39" s="1"/>
  <c r="I332" i="39"/>
  <c r="T332" i="39" s="1"/>
  <c r="J332" i="39"/>
  <c r="U332" i="39" s="1"/>
  <c r="K332" i="39"/>
  <c r="V332" i="39" s="1"/>
  <c r="L332" i="39"/>
  <c r="W332" i="39" s="1"/>
  <c r="M332" i="39"/>
  <c r="X332" i="39" s="1"/>
  <c r="N332" i="39"/>
  <c r="Y332" i="39" s="1"/>
  <c r="D333" i="39"/>
  <c r="O333" i="39" s="1"/>
  <c r="E333" i="39"/>
  <c r="P333" i="39" s="1"/>
  <c r="F333" i="39"/>
  <c r="Q333" i="39" s="1"/>
  <c r="G333" i="39"/>
  <c r="R333" i="39" s="1"/>
  <c r="H333" i="39"/>
  <c r="S333" i="39" s="1"/>
  <c r="I333" i="39"/>
  <c r="T333" i="39" s="1"/>
  <c r="J333" i="39"/>
  <c r="U333" i="39" s="1"/>
  <c r="K333" i="39"/>
  <c r="V333" i="39" s="1"/>
  <c r="L333" i="39"/>
  <c r="W333" i="39" s="1"/>
  <c r="M333" i="39"/>
  <c r="X333" i="39" s="1"/>
  <c r="N333" i="39"/>
  <c r="Y333" i="39" s="1"/>
  <c r="D334" i="39"/>
  <c r="O334" i="39" s="1"/>
  <c r="E334" i="39"/>
  <c r="P334" i="39" s="1"/>
  <c r="F334" i="39"/>
  <c r="Q334" i="39" s="1"/>
  <c r="G334" i="39"/>
  <c r="R334" i="39" s="1"/>
  <c r="H334" i="39"/>
  <c r="S334" i="39" s="1"/>
  <c r="I334" i="39"/>
  <c r="T334" i="39" s="1"/>
  <c r="J334" i="39"/>
  <c r="U334" i="39" s="1"/>
  <c r="K334" i="39"/>
  <c r="V334" i="39" s="1"/>
  <c r="L334" i="39"/>
  <c r="W334" i="39" s="1"/>
  <c r="M334" i="39"/>
  <c r="X334" i="39" s="1"/>
  <c r="N334" i="39"/>
  <c r="Y334" i="39" s="1"/>
  <c r="D335" i="39"/>
  <c r="O335" i="39" s="1"/>
  <c r="E335" i="39"/>
  <c r="P335" i="39" s="1"/>
  <c r="F335" i="39"/>
  <c r="Q335" i="39" s="1"/>
  <c r="G335" i="39"/>
  <c r="R335" i="39" s="1"/>
  <c r="H335" i="39"/>
  <c r="S335" i="39" s="1"/>
  <c r="I335" i="39"/>
  <c r="T335" i="39" s="1"/>
  <c r="J335" i="39"/>
  <c r="U335" i="39" s="1"/>
  <c r="K335" i="39"/>
  <c r="V335" i="39" s="1"/>
  <c r="L335" i="39"/>
  <c r="W335" i="39" s="1"/>
  <c r="M335" i="39"/>
  <c r="X335" i="39" s="1"/>
  <c r="N335" i="39"/>
  <c r="Y335" i="39" s="1"/>
  <c r="D336" i="39"/>
  <c r="O336" i="39" s="1"/>
  <c r="E336" i="39"/>
  <c r="P336" i="39" s="1"/>
  <c r="F336" i="39"/>
  <c r="Q336" i="39" s="1"/>
  <c r="G336" i="39"/>
  <c r="R336" i="39" s="1"/>
  <c r="H336" i="39"/>
  <c r="S336" i="39" s="1"/>
  <c r="I336" i="39"/>
  <c r="T336" i="39" s="1"/>
  <c r="J336" i="39"/>
  <c r="U336" i="39" s="1"/>
  <c r="K336" i="39"/>
  <c r="V336" i="39" s="1"/>
  <c r="L336" i="39"/>
  <c r="W336" i="39" s="1"/>
  <c r="M336" i="39"/>
  <c r="X336" i="39" s="1"/>
  <c r="N336" i="39"/>
  <c r="Y336" i="39" s="1"/>
  <c r="D337" i="39"/>
  <c r="O337" i="39" s="1"/>
  <c r="E337" i="39"/>
  <c r="P337" i="39" s="1"/>
  <c r="F337" i="39"/>
  <c r="Q337" i="39" s="1"/>
  <c r="G337" i="39"/>
  <c r="R337" i="39" s="1"/>
  <c r="H337" i="39"/>
  <c r="S337" i="39" s="1"/>
  <c r="I337" i="39"/>
  <c r="T337" i="39" s="1"/>
  <c r="J337" i="39"/>
  <c r="U337" i="39" s="1"/>
  <c r="K337" i="39"/>
  <c r="V337" i="39" s="1"/>
  <c r="L337" i="39"/>
  <c r="W337" i="39" s="1"/>
  <c r="M337" i="39"/>
  <c r="X337" i="39" s="1"/>
  <c r="N337" i="39"/>
  <c r="Y337" i="39" s="1"/>
  <c r="D338" i="39"/>
  <c r="O338" i="39" s="1"/>
  <c r="E338" i="39"/>
  <c r="P338" i="39" s="1"/>
  <c r="F338" i="39"/>
  <c r="Q338" i="39" s="1"/>
  <c r="G338" i="39"/>
  <c r="R338" i="39" s="1"/>
  <c r="H338" i="39"/>
  <c r="S338" i="39" s="1"/>
  <c r="I338" i="39"/>
  <c r="T338" i="39" s="1"/>
  <c r="J338" i="39"/>
  <c r="U338" i="39" s="1"/>
  <c r="K338" i="39"/>
  <c r="V338" i="39" s="1"/>
  <c r="L338" i="39"/>
  <c r="W338" i="39" s="1"/>
  <c r="M338" i="39"/>
  <c r="X338" i="39" s="1"/>
  <c r="N338" i="39"/>
  <c r="Y338" i="39" s="1"/>
  <c r="D339" i="39"/>
  <c r="O339" i="39" s="1"/>
  <c r="E339" i="39"/>
  <c r="P339" i="39" s="1"/>
  <c r="F339" i="39"/>
  <c r="Q339" i="39" s="1"/>
  <c r="G339" i="39"/>
  <c r="R339" i="39" s="1"/>
  <c r="H339" i="39"/>
  <c r="S339" i="39" s="1"/>
  <c r="I339" i="39"/>
  <c r="T339" i="39" s="1"/>
  <c r="J339" i="39"/>
  <c r="U339" i="39" s="1"/>
  <c r="K339" i="39"/>
  <c r="V339" i="39" s="1"/>
  <c r="L339" i="39"/>
  <c r="W339" i="39" s="1"/>
  <c r="M339" i="39"/>
  <c r="X339" i="39" s="1"/>
  <c r="N339" i="39"/>
  <c r="Y339" i="39" s="1"/>
  <c r="D340" i="39"/>
  <c r="O340" i="39" s="1"/>
  <c r="E340" i="39"/>
  <c r="P340" i="39" s="1"/>
  <c r="F340" i="39"/>
  <c r="Q340" i="39" s="1"/>
  <c r="G340" i="39"/>
  <c r="R340" i="39" s="1"/>
  <c r="H340" i="39"/>
  <c r="S340" i="39" s="1"/>
  <c r="I340" i="39"/>
  <c r="T340" i="39" s="1"/>
  <c r="J340" i="39"/>
  <c r="U340" i="39" s="1"/>
  <c r="K340" i="39"/>
  <c r="V340" i="39" s="1"/>
  <c r="L340" i="39"/>
  <c r="W340" i="39" s="1"/>
  <c r="M340" i="39"/>
  <c r="X340" i="39" s="1"/>
  <c r="N340" i="39"/>
  <c r="Y340" i="39" s="1"/>
  <c r="D341" i="39"/>
  <c r="O341" i="39" s="1"/>
  <c r="E341" i="39"/>
  <c r="P341" i="39" s="1"/>
  <c r="F341" i="39"/>
  <c r="Q341" i="39" s="1"/>
  <c r="G341" i="39"/>
  <c r="R341" i="39" s="1"/>
  <c r="H341" i="39"/>
  <c r="S341" i="39" s="1"/>
  <c r="I341" i="39"/>
  <c r="T341" i="39" s="1"/>
  <c r="J341" i="39"/>
  <c r="U341" i="39" s="1"/>
  <c r="K341" i="39"/>
  <c r="V341" i="39" s="1"/>
  <c r="L341" i="39"/>
  <c r="W341" i="39" s="1"/>
  <c r="M341" i="39"/>
  <c r="X341" i="39" s="1"/>
  <c r="N341" i="39"/>
  <c r="Y341" i="39" s="1"/>
  <c r="D342" i="39"/>
  <c r="O342" i="39" s="1"/>
  <c r="E342" i="39"/>
  <c r="P342" i="39" s="1"/>
  <c r="F342" i="39"/>
  <c r="Q342" i="39" s="1"/>
  <c r="G342" i="39"/>
  <c r="R342" i="39" s="1"/>
  <c r="H342" i="39"/>
  <c r="S342" i="39" s="1"/>
  <c r="I342" i="39"/>
  <c r="T342" i="39" s="1"/>
  <c r="J342" i="39"/>
  <c r="U342" i="39" s="1"/>
  <c r="K342" i="39"/>
  <c r="V342" i="39" s="1"/>
  <c r="L342" i="39"/>
  <c r="W342" i="39" s="1"/>
  <c r="M342" i="39"/>
  <c r="X342" i="39" s="1"/>
  <c r="N342" i="39"/>
  <c r="Y342" i="39" s="1"/>
  <c r="D343" i="39"/>
  <c r="O343" i="39" s="1"/>
  <c r="E343" i="39"/>
  <c r="P343" i="39" s="1"/>
  <c r="F343" i="39"/>
  <c r="Q343" i="39" s="1"/>
  <c r="G343" i="39"/>
  <c r="R343" i="39" s="1"/>
  <c r="H343" i="39"/>
  <c r="S343" i="39" s="1"/>
  <c r="I343" i="39"/>
  <c r="T343" i="39" s="1"/>
  <c r="J343" i="39"/>
  <c r="U343" i="39" s="1"/>
  <c r="K343" i="39"/>
  <c r="V343" i="39" s="1"/>
  <c r="L343" i="39"/>
  <c r="W343" i="39" s="1"/>
  <c r="M343" i="39"/>
  <c r="X343" i="39" s="1"/>
  <c r="N343" i="39"/>
  <c r="Y343" i="39" s="1"/>
  <c r="D344" i="39"/>
  <c r="O344" i="39" s="1"/>
  <c r="E344" i="39"/>
  <c r="P344" i="39" s="1"/>
  <c r="F344" i="39"/>
  <c r="Q344" i="39" s="1"/>
  <c r="G344" i="39"/>
  <c r="R344" i="39" s="1"/>
  <c r="H344" i="39"/>
  <c r="S344" i="39" s="1"/>
  <c r="I344" i="39"/>
  <c r="T344" i="39" s="1"/>
  <c r="J344" i="39"/>
  <c r="U344" i="39" s="1"/>
  <c r="K344" i="39"/>
  <c r="V344" i="39" s="1"/>
  <c r="L344" i="39"/>
  <c r="W344" i="39" s="1"/>
  <c r="M344" i="39"/>
  <c r="X344" i="39" s="1"/>
  <c r="N344" i="39"/>
  <c r="Y344" i="39" s="1"/>
  <c r="D345" i="39"/>
  <c r="O345" i="39" s="1"/>
  <c r="E345" i="39"/>
  <c r="P345" i="39" s="1"/>
  <c r="F345" i="39"/>
  <c r="Q345" i="39" s="1"/>
  <c r="G345" i="39"/>
  <c r="R345" i="39" s="1"/>
  <c r="H345" i="39"/>
  <c r="S345" i="39" s="1"/>
  <c r="I345" i="39"/>
  <c r="T345" i="39" s="1"/>
  <c r="J345" i="39"/>
  <c r="U345" i="39" s="1"/>
  <c r="K345" i="39"/>
  <c r="V345" i="39" s="1"/>
  <c r="L345" i="39"/>
  <c r="W345" i="39" s="1"/>
  <c r="M345" i="39"/>
  <c r="X345" i="39" s="1"/>
  <c r="N345" i="39"/>
  <c r="Y345" i="39" s="1"/>
  <c r="D346" i="39"/>
  <c r="O346" i="39" s="1"/>
  <c r="E346" i="39"/>
  <c r="P346" i="39" s="1"/>
  <c r="F346" i="39"/>
  <c r="Q346" i="39" s="1"/>
  <c r="G346" i="39"/>
  <c r="R346" i="39" s="1"/>
  <c r="H346" i="39"/>
  <c r="S346" i="39" s="1"/>
  <c r="I346" i="39"/>
  <c r="T346" i="39" s="1"/>
  <c r="J346" i="39"/>
  <c r="U346" i="39" s="1"/>
  <c r="K346" i="39"/>
  <c r="V346" i="39" s="1"/>
  <c r="L346" i="39"/>
  <c r="W346" i="39" s="1"/>
  <c r="M346" i="39"/>
  <c r="X346" i="39" s="1"/>
  <c r="N346" i="39"/>
  <c r="Y346" i="39" s="1"/>
  <c r="D347" i="39"/>
  <c r="O347" i="39" s="1"/>
  <c r="E347" i="39"/>
  <c r="P347" i="39" s="1"/>
  <c r="F347" i="39"/>
  <c r="Q347" i="39" s="1"/>
  <c r="G347" i="39"/>
  <c r="R347" i="39" s="1"/>
  <c r="H347" i="39"/>
  <c r="S347" i="39" s="1"/>
  <c r="I347" i="39"/>
  <c r="T347" i="39" s="1"/>
  <c r="J347" i="39"/>
  <c r="U347" i="39" s="1"/>
  <c r="K347" i="39"/>
  <c r="V347" i="39" s="1"/>
  <c r="L347" i="39"/>
  <c r="W347" i="39" s="1"/>
  <c r="M347" i="39"/>
  <c r="X347" i="39" s="1"/>
  <c r="N347" i="39"/>
  <c r="Y347" i="39" s="1"/>
  <c r="D348" i="39"/>
  <c r="O348" i="39" s="1"/>
  <c r="E348" i="39"/>
  <c r="P348" i="39" s="1"/>
  <c r="F348" i="39"/>
  <c r="Q348" i="39" s="1"/>
  <c r="G348" i="39"/>
  <c r="R348" i="39" s="1"/>
  <c r="H348" i="39"/>
  <c r="S348" i="39" s="1"/>
  <c r="I348" i="39"/>
  <c r="T348" i="39" s="1"/>
  <c r="J348" i="39"/>
  <c r="U348" i="39" s="1"/>
  <c r="K348" i="39"/>
  <c r="V348" i="39" s="1"/>
  <c r="L348" i="39"/>
  <c r="W348" i="39" s="1"/>
  <c r="M348" i="39"/>
  <c r="X348" i="39" s="1"/>
  <c r="N348" i="39"/>
  <c r="Y348" i="39" s="1"/>
  <c r="D349" i="39"/>
  <c r="O349" i="39" s="1"/>
  <c r="E349" i="39"/>
  <c r="P349" i="39" s="1"/>
  <c r="F349" i="39"/>
  <c r="Q349" i="39" s="1"/>
  <c r="G349" i="39"/>
  <c r="R349" i="39" s="1"/>
  <c r="H349" i="39"/>
  <c r="S349" i="39" s="1"/>
  <c r="I349" i="39"/>
  <c r="T349" i="39" s="1"/>
  <c r="J349" i="39"/>
  <c r="U349" i="39" s="1"/>
  <c r="K349" i="39"/>
  <c r="V349" i="39" s="1"/>
  <c r="L349" i="39"/>
  <c r="W349" i="39" s="1"/>
  <c r="M349" i="39"/>
  <c r="X349" i="39" s="1"/>
  <c r="N349" i="39"/>
  <c r="Y349" i="39" s="1"/>
  <c r="D350" i="39"/>
  <c r="O350" i="39" s="1"/>
  <c r="E350" i="39"/>
  <c r="P350" i="39" s="1"/>
  <c r="F350" i="39"/>
  <c r="Q350" i="39" s="1"/>
  <c r="G350" i="39"/>
  <c r="R350" i="39" s="1"/>
  <c r="H350" i="39"/>
  <c r="S350" i="39" s="1"/>
  <c r="I350" i="39"/>
  <c r="T350" i="39" s="1"/>
  <c r="J350" i="39"/>
  <c r="U350" i="39" s="1"/>
  <c r="K350" i="39"/>
  <c r="V350" i="39" s="1"/>
  <c r="L350" i="39"/>
  <c r="W350" i="39" s="1"/>
  <c r="M350" i="39"/>
  <c r="X350" i="39" s="1"/>
  <c r="N350" i="39"/>
  <c r="Y350" i="39" s="1"/>
  <c r="E3" i="39"/>
  <c r="P3" i="39" s="1"/>
  <c r="F3" i="39"/>
  <c r="Q3" i="39" s="1"/>
  <c r="G3" i="39"/>
  <c r="R3" i="39" s="1"/>
  <c r="H3" i="39"/>
  <c r="S3" i="39" s="1"/>
  <c r="I3" i="39"/>
  <c r="T3" i="39" s="1"/>
  <c r="J3" i="39"/>
  <c r="U3" i="39" s="1"/>
  <c r="K3" i="39"/>
  <c r="V3" i="39" s="1"/>
  <c r="L3" i="39"/>
  <c r="W3" i="39" s="1"/>
  <c r="M3" i="39"/>
  <c r="X3" i="39" s="1"/>
  <c r="N3" i="39"/>
  <c r="Y3" i="39" s="1"/>
  <c r="D3" i="39"/>
  <c r="O3" i="39" s="1"/>
  <c r="BN12" i="39" l="1"/>
  <c r="AT12" i="39"/>
  <c r="AU12" i="39"/>
  <c r="AM12" i="39"/>
  <c r="BK10" i="39"/>
  <c r="AG10" i="39"/>
  <c r="BQ12" i="39"/>
  <c r="BE4" i="39"/>
  <c r="AY9" i="39"/>
  <c r="BQ8" i="39"/>
  <c r="BG13" i="39"/>
  <c r="AE6" i="39"/>
  <c r="BF8" i="39"/>
  <c r="AI13" i="39"/>
  <c r="AI11" i="39"/>
  <c r="BG11" i="39"/>
  <c r="AN11" i="39"/>
  <c r="AM7" i="39"/>
  <c r="AW10" i="39"/>
  <c r="BK12" i="39"/>
  <c r="AT10" i="39"/>
  <c r="AL9" i="39"/>
  <c r="BK4" i="39"/>
  <c r="AE4" i="39"/>
  <c r="BC5" i="39"/>
  <c r="BI8" i="39"/>
  <c r="BC6" i="39"/>
  <c r="AO9" i="39"/>
  <c r="AR4" i="39"/>
  <c r="AU13" i="39"/>
  <c r="AG11" i="39"/>
  <c r="AU10" i="39"/>
  <c r="AQ7" i="39"/>
  <c r="AY12" i="39"/>
  <c r="BO9" i="39"/>
  <c r="AK9" i="39"/>
  <c r="AG8" i="39"/>
  <c r="AT13" i="39"/>
  <c r="AW6" i="39"/>
  <c r="BP4" i="39"/>
  <c r="BG8" i="39"/>
  <c r="AG5" i="39"/>
  <c r="BC11" i="39"/>
  <c r="AQ10" i="39"/>
  <c r="AW12" i="39"/>
  <c r="AY6" i="39"/>
  <c r="BC8" i="39"/>
  <c r="AP12" i="39"/>
  <c r="AE8" i="39"/>
  <c r="AQ13" i="39"/>
  <c r="AV12" i="39"/>
  <c r="AO7" i="39"/>
  <c r="AJ4" i="39"/>
  <c r="BO7" i="39"/>
  <c r="AI7" i="39"/>
  <c r="BH10" i="39"/>
  <c r="AE13" i="39"/>
  <c r="BE10" i="39"/>
  <c r="BH6" i="39"/>
  <c r="BB7" i="39"/>
  <c r="BK7" i="39"/>
  <c r="AY10" i="39"/>
  <c r="AT5" i="39"/>
  <c r="BE6" i="39"/>
  <c r="AP10" i="39"/>
  <c r="BA6" i="39"/>
  <c r="BG7" i="39"/>
  <c r="AP4" i="39"/>
  <c r="BK5" i="39"/>
  <c r="AP6" i="39"/>
  <c r="AU8" i="39"/>
  <c r="AM13" i="39"/>
  <c r="AZ4" i="39"/>
  <c r="AQ8" i="39"/>
  <c r="BI10" i="39"/>
  <c r="BR4" i="39"/>
  <c r="BG5" i="39"/>
  <c r="BO6" i="39"/>
  <c r="BK8" i="39"/>
  <c r="AH8" i="39"/>
  <c r="BF4" i="39"/>
  <c r="BO11" i="39"/>
  <c r="BR10" i="39"/>
  <c r="AK10" i="39"/>
  <c r="AK12" i="39"/>
  <c r="AL12" i="39"/>
  <c r="BD7" i="39"/>
  <c r="BE7" i="39"/>
  <c r="BC7" i="39"/>
  <c r="BF7" i="39"/>
  <c r="BB5" i="39"/>
  <c r="BK6" i="39"/>
  <c r="BL6" i="39"/>
  <c r="BD13" i="39"/>
  <c r="BE13" i="39"/>
  <c r="AV5" i="39"/>
  <c r="AW5" i="39"/>
  <c r="AZ11" i="39"/>
  <c r="BA11" i="39"/>
  <c r="BL9" i="39"/>
  <c r="BM9" i="39"/>
  <c r="AF9" i="39"/>
  <c r="AG9" i="39"/>
  <c r="AH9" i="39"/>
  <c r="AF10" i="39"/>
  <c r="AH6" i="39"/>
  <c r="AL7" i="39"/>
  <c r="AM4" i="39"/>
  <c r="AM11" i="39"/>
  <c r="AP13" i="39"/>
  <c r="AV8" i="39"/>
  <c r="AY4" i="39"/>
  <c r="BB11" i="39"/>
  <c r="BF10" i="39"/>
  <c r="BF6" i="39"/>
  <c r="BJ13" i="39"/>
  <c r="BN9" i="39"/>
  <c r="BN5" i="39"/>
  <c r="BP12" i="39"/>
  <c r="BR8" i="39"/>
  <c r="AE12" i="39"/>
  <c r="AI6" i="39"/>
  <c r="AZ7" i="39"/>
  <c r="BA7" i="39"/>
  <c r="BI6" i="39"/>
  <c r="BJ6" i="39"/>
  <c r="AV4" i="39"/>
  <c r="AW4" i="39"/>
  <c r="AN8" i="39"/>
  <c r="AM8" i="39"/>
  <c r="AZ13" i="39"/>
  <c r="BA13" i="39"/>
  <c r="AY13" i="39"/>
  <c r="BB13" i="39"/>
  <c r="AR5" i="39"/>
  <c r="AS5" i="39"/>
  <c r="AV11" i="39"/>
  <c r="AW11" i="39"/>
  <c r="AU11" i="39"/>
  <c r="AX11" i="39"/>
  <c r="BH9" i="39"/>
  <c r="BI9" i="39"/>
  <c r="BG9" i="39"/>
  <c r="BJ9" i="39"/>
  <c r="AH12" i="39"/>
  <c r="AE10" i="39"/>
  <c r="AG6" i="39"/>
  <c r="AL13" i="39"/>
  <c r="AL10" i="39"/>
  <c r="AK7" i="39"/>
  <c r="AO4" i="39"/>
  <c r="AN7" i="39"/>
  <c r="AO13" i="39"/>
  <c r="AS8" i="39"/>
  <c r="AQ5" i="39"/>
  <c r="AN9" i="39"/>
  <c r="AO6" i="39"/>
  <c r="AT7" i="39"/>
  <c r="AX13" i="39"/>
  <c r="AV10" i="39"/>
  <c r="AX6" i="39"/>
  <c r="BB12" i="39"/>
  <c r="BB9" i="39"/>
  <c r="AZ6" i="39"/>
  <c r="BD12" i="39"/>
  <c r="BF5" i="39"/>
  <c r="BJ11" i="39"/>
  <c r="BH8" i="39"/>
  <c r="BN10" i="39"/>
  <c r="BN7" i="39"/>
  <c r="BQ4" i="39"/>
  <c r="BP10" i="39"/>
  <c r="BR6" i="39"/>
  <c r="BP7" i="39"/>
  <c r="BQ7" i="39"/>
  <c r="AJ7" i="39"/>
  <c r="AS6" i="39"/>
  <c r="AT6" i="39"/>
  <c r="BL4" i="39"/>
  <c r="BM4" i="39"/>
  <c r="AF4" i="39"/>
  <c r="AG4" i="39"/>
  <c r="BP13" i="39"/>
  <c r="BQ13" i="39"/>
  <c r="BO13" i="39"/>
  <c r="BR13" i="39"/>
  <c r="AJ13" i="39"/>
  <c r="BH5" i="39"/>
  <c r="BI5" i="39"/>
  <c r="BL11" i="39"/>
  <c r="BM11" i="39"/>
  <c r="BK11" i="39"/>
  <c r="BN11" i="39"/>
  <c r="AF11" i="39"/>
  <c r="AH11" i="39"/>
  <c r="AR9" i="39"/>
  <c r="AS9" i="39"/>
  <c r="AQ9" i="39"/>
  <c r="AT9" i="39"/>
  <c r="AH4" i="39"/>
  <c r="AE11" i="39"/>
  <c r="AF8" i="39"/>
  <c r="AI12" i="39"/>
  <c r="AI9" i="39"/>
  <c r="AJ6" i="39"/>
  <c r="AP11" i="39"/>
  <c r="AM9" i="39"/>
  <c r="AM6" i="39"/>
  <c r="AS10" i="39"/>
  <c r="BA12" i="39"/>
  <c r="BE8" i="39"/>
  <c r="BN4" i="39"/>
  <c r="BM10" i="39"/>
  <c r="BO10" i="39"/>
  <c r="BQ6" i="39"/>
  <c r="AN10" i="39"/>
  <c r="AM10" i="39"/>
  <c r="AO10" i="39"/>
  <c r="AT8" i="39"/>
  <c r="BB4" i="39"/>
  <c r="AY11" i="39"/>
  <c r="AY7" i="39"/>
  <c r="BD4" i="39"/>
  <c r="BG10" i="39"/>
  <c r="BG6" i="39"/>
  <c r="BM12" i="39"/>
  <c r="BK9" i="39"/>
  <c r="BO12" i="39"/>
  <c r="BC10" i="39"/>
  <c r="BD10" i="39"/>
  <c r="BE12" i="39"/>
  <c r="BF12" i="39"/>
  <c r="BG12" i="39"/>
  <c r="BH12" i="39"/>
  <c r="AV7" i="39"/>
  <c r="AW7" i="39"/>
  <c r="AX8" i="39"/>
  <c r="AS4" i="39"/>
  <c r="AT4" i="39"/>
  <c r="BO8" i="39"/>
  <c r="BP8" i="39"/>
  <c r="AI8" i="39"/>
  <c r="AJ8" i="39"/>
  <c r="AV13" i="39"/>
  <c r="AW13" i="39"/>
  <c r="AO5" i="39"/>
  <c r="AP5" i="39"/>
  <c r="AR11" i="39"/>
  <c r="AS11" i="39"/>
  <c r="BD9" i="39"/>
  <c r="BE9" i="39"/>
  <c r="AG12" i="39"/>
  <c r="AE9" i="39"/>
  <c r="AF6" i="39"/>
  <c r="AK13" i="39"/>
  <c r="AI10" i="39"/>
  <c r="AN4" i="39"/>
  <c r="AP9" i="39"/>
  <c r="AT11" i="39"/>
  <c r="AR8" i="39"/>
  <c r="AU4" i="39"/>
  <c r="AX10" i="39"/>
  <c r="AX7" i="39"/>
  <c r="BA4" i="39"/>
  <c r="AZ10" i="39"/>
  <c r="BB6" i="39"/>
  <c r="BF13" i="39"/>
  <c r="BF9" i="39"/>
  <c r="BD6" i="39"/>
  <c r="BJ12" i="39"/>
  <c r="BJ8" i="39"/>
  <c r="BJ5" i="39"/>
  <c r="BL12" i="39"/>
  <c r="BL8" i="39"/>
  <c r="BO4" i="39"/>
  <c r="BR11" i="39"/>
  <c r="BR7" i="39"/>
  <c r="AR7" i="39"/>
  <c r="AR13" i="39"/>
  <c r="BP5" i="39"/>
  <c r="AJ5" i="39"/>
  <c r="AZ9" i="39"/>
  <c r="AF12" i="39"/>
  <c r="AL6" i="39"/>
  <c r="AQ4" i="39"/>
  <c r="AQ11" i="39"/>
  <c r="AX4" i="39"/>
  <c r="AU7" i="39"/>
  <c r="BC13" i="39"/>
  <c r="BC9" i="39"/>
  <c r="BI12" i="39"/>
  <c r="BA10" i="39"/>
  <c r="BB10" i="39"/>
  <c r="AS7" i="39"/>
  <c r="AP7" i="39"/>
  <c r="BQ5" i="39"/>
  <c r="BO5" i="39"/>
  <c r="BR5" i="39"/>
  <c r="AL5" i="39"/>
  <c r="AU6" i="39"/>
  <c r="AV6" i="39"/>
  <c r="AI4" i="39"/>
  <c r="AN13" i="39"/>
  <c r="BL5" i="39"/>
  <c r="BM5" i="39"/>
  <c r="AF5" i="39"/>
  <c r="AE5" i="39"/>
  <c r="BP11" i="39"/>
  <c r="BQ11" i="39"/>
  <c r="AJ11" i="39"/>
  <c r="AV9" i="39"/>
  <c r="AW9" i="39"/>
  <c r="AH5" i="39"/>
  <c r="AJ12" i="39"/>
  <c r="AK6" i="39"/>
  <c r="AQ12" i="39"/>
  <c r="AR12" i="39"/>
  <c r="BL7" i="39"/>
  <c r="BM7" i="39"/>
  <c r="AF7" i="39"/>
  <c r="AE7" i="39"/>
  <c r="AG7" i="39"/>
  <c r="AN6" i="39"/>
  <c r="BM8" i="39"/>
  <c r="BN8" i="39"/>
  <c r="BJ4" i="39"/>
  <c r="BG4" i="39"/>
  <c r="AY8" i="39"/>
  <c r="AZ8" i="39"/>
  <c r="BL13" i="39"/>
  <c r="BM13" i="39"/>
  <c r="AF13" i="39"/>
  <c r="BD5" i="39"/>
  <c r="BE5" i="39"/>
  <c r="BH11" i="39"/>
  <c r="BI11" i="39"/>
  <c r="AH13" i="39"/>
  <c r="AH10" i="39"/>
  <c r="AL4" i="39"/>
  <c r="AL11" i="39"/>
  <c r="AL8" i="39"/>
  <c r="AK5" i="39"/>
  <c r="AO11" i="39"/>
  <c r="AP8" i="39"/>
  <c r="AN5" i="39"/>
  <c r="AS13" i="39"/>
  <c r="AR10" i="39"/>
  <c r="AR6" i="39"/>
  <c r="AX12" i="39"/>
  <c r="AX9" i="39"/>
  <c r="AX5" i="39"/>
  <c r="AZ12" i="39"/>
  <c r="BB8" i="39"/>
  <c r="BC4" i="39"/>
  <c r="BF11" i="39"/>
  <c r="BD8" i="39"/>
  <c r="BI4" i="39"/>
  <c r="BJ10" i="39"/>
  <c r="BJ7" i="39"/>
  <c r="BN13" i="39"/>
  <c r="BL10" i="39"/>
  <c r="BN6" i="39"/>
  <c r="BR12" i="39"/>
  <c r="BR9" i="39"/>
  <c r="BP6" i="39"/>
  <c r="BQ10" i="39"/>
  <c r="AJ10" i="39"/>
  <c r="AW8" i="39"/>
  <c r="AG13" i="39"/>
  <c r="AH7" i="39"/>
  <c r="AK4" i="39"/>
  <c r="AK11" i="39"/>
  <c r="AK8" i="39"/>
  <c r="AI5" i="39"/>
  <c r="AO8" i="39"/>
  <c r="AM5" i="39"/>
  <c r="AQ6" i="39"/>
  <c r="AU9" i="39"/>
  <c r="AU5" i="39"/>
  <c r="BA8" i="39"/>
  <c r="BH4" i="39"/>
  <c r="BK13" i="39"/>
  <c r="BM6" i="39"/>
  <c r="AN12" i="39"/>
  <c r="BH7" i="39"/>
  <c r="BI7" i="39"/>
  <c r="BA9" i="39"/>
  <c r="BH13" i="39"/>
  <c r="BI13" i="39"/>
  <c r="AZ5" i="39"/>
  <c r="BA5" i="39"/>
  <c r="BD11" i="39"/>
  <c r="BE11" i="39"/>
  <c r="BP9" i="39"/>
  <c r="BQ9" i="39"/>
  <c r="AJ9" i="39"/>
  <c r="AO12" i="39"/>
  <c r="AY5" i="39"/>
  <c r="AD11" i="39"/>
  <c r="AD5" i="39"/>
  <c r="AD13" i="39"/>
  <c r="AB4" i="39"/>
  <c r="AD7" i="39"/>
  <c r="AD9" i="39"/>
  <c r="AA7" i="39"/>
  <c r="AB5" i="39"/>
  <c r="AB9" i="39"/>
  <c r="AA10" i="39"/>
  <c r="AA12" i="39"/>
  <c r="AA13" i="39"/>
  <c r="AC11" i="39"/>
  <c r="AA4" i="39"/>
  <c r="AA6" i="39"/>
  <c r="AA11" i="39"/>
  <c r="AA9" i="39"/>
  <c r="AA8" i="39"/>
  <c r="AA5" i="39"/>
  <c r="AC13" i="39"/>
  <c r="AC9" i="39"/>
  <c r="AC7" i="39"/>
  <c r="AC5" i="39"/>
  <c r="AB13" i="39"/>
  <c r="AB11" i="39"/>
  <c r="AB7" i="39"/>
  <c r="AD12" i="39"/>
  <c r="AD10" i="39"/>
  <c r="AD8" i="39"/>
  <c r="AD6" i="39"/>
  <c r="AD4" i="39"/>
  <c r="AC12" i="39"/>
  <c r="AC10" i="39"/>
  <c r="AC8" i="39"/>
  <c r="AC6" i="39"/>
  <c r="AC4" i="39"/>
  <c r="AB12" i="39"/>
  <c r="AB10" i="39"/>
  <c r="AB8" i="39"/>
  <c r="AB6" i="39"/>
  <c r="D15" i="1" l="1"/>
  <c r="E15" i="1"/>
  <c r="F15" i="1"/>
  <c r="G15" i="1"/>
  <c r="H15" i="1"/>
  <c r="I15" i="1"/>
  <c r="J15" i="1"/>
  <c r="K15" i="1"/>
  <c r="L15" i="1"/>
  <c r="D16" i="1"/>
  <c r="E16" i="1"/>
  <c r="F16" i="1"/>
  <c r="G16" i="1"/>
  <c r="H16" i="1"/>
  <c r="I16" i="1"/>
  <c r="J16" i="1"/>
  <c r="K16" i="1"/>
  <c r="L16" i="1"/>
  <c r="D17" i="1"/>
  <c r="E17" i="1"/>
  <c r="F17" i="1"/>
  <c r="G17" i="1"/>
  <c r="H17" i="1"/>
  <c r="I17" i="1"/>
  <c r="J17" i="1"/>
  <c r="K17" i="1"/>
  <c r="L17" i="1"/>
  <c r="D18" i="1"/>
  <c r="E18" i="1"/>
  <c r="F18" i="1"/>
  <c r="G18" i="1"/>
  <c r="H18" i="1"/>
  <c r="I18" i="1"/>
  <c r="J18" i="1"/>
  <c r="K18" i="1"/>
  <c r="L18" i="1"/>
  <c r="C15" i="1"/>
  <c r="C16" i="1"/>
  <c r="C17" i="1"/>
  <c r="C18" i="1"/>
  <c r="B18" i="1"/>
  <c r="B17" i="1"/>
  <c r="B16" i="1"/>
  <c r="B15" i="1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C4" i="18" l="1"/>
  <c r="C207" i="9"/>
  <c r="D207" i="9" s="1"/>
  <c r="C7" i="17"/>
  <c r="D7" i="17" s="1"/>
  <c r="C6" i="19"/>
  <c r="D6" i="19" s="1"/>
  <c r="C6" i="18"/>
  <c r="D6" i="18" s="1"/>
  <c r="C306" i="12"/>
  <c r="D306" i="12" s="1"/>
  <c r="C118" i="10"/>
  <c r="D118" i="10" s="1"/>
  <c r="C240" i="9"/>
  <c r="D240" i="9" s="1"/>
  <c r="C28" i="9"/>
  <c r="D28" i="9" s="1"/>
  <c r="C349" i="19"/>
  <c r="D349" i="19" s="1"/>
  <c r="C145" i="19"/>
  <c r="D145" i="19" s="1"/>
  <c r="C5" i="19"/>
  <c r="D5" i="19" s="1"/>
  <c r="C148" i="18"/>
  <c r="D148" i="18" s="1"/>
  <c r="C343" i="17"/>
  <c r="D343" i="17" s="1"/>
  <c r="C140" i="17"/>
  <c r="D140" i="17" s="1"/>
  <c r="C322" i="16"/>
  <c r="D322" i="16" s="1"/>
  <c r="C43" i="16"/>
  <c r="D43" i="16" s="1"/>
  <c r="C120" i="15"/>
  <c r="D120" i="15" s="1"/>
  <c r="C161" i="14"/>
  <c r="D161" i="14" s="1"/>
  <c r="C252" i="12"/>
  <c r="D252" i="12" s="1"/>
  <c r="C4" i="9"/>
  <c r="C233" i="9"/>
  <c r="D233" i="9" s="1"/>
  <c r="C101" i="9"/>
  <c r="D101" i="9" s="1"/>
  <c r="C348" i="19"/>
  <c r="D348" i="19" s="1"/>
  <c r="C139" i="19"/>
  <c r="D139" i="19" s="1"/>
  <c r="C337" i="18"/>
  <c r="D337" i="18" s="1"/>
  <c r="C134" i="18"/>
  <c r="D134" i="18" s="1"/>
  <c r="C327" i="17"/>
  <c r="D327" i="17" s="1"/>
  <c r="C125" i="17"/>
  <c r="D125" i="17" s="1"/>
  <c r="C296" i="16"/>
  <c r="D296" i="16" s="1"/>
  <c r="C23" i="16"/>
  <c r="D23" i="16" s="1"/>
  <c r="C118" i="15"/>
  <c r="D118" i="15" s="1"/>
  <c r="C52" i="14"/>
  <c r="D52" i="14" s="1"/>
  <c r="C79" i="12"/>
  <c r="D79" i="12" s="1"/>
  <c r="C166" i="14"/>
  <c r="D166" i="14" s="1"/>
  <c r="C331" i="9"/>
  <c r="D331" i="9" s="1"/>
  <c r="C12" i="9"/>
  <c r="D12" i="9" s="1"/>
  <c r="C100" i="9"/>
  <c r="D100" i="9" s="1"/>
  <c r="C293" i="19"/>
  <c r="D293" i="19" s="1"/>
  <c r="C90" i="19"/>
  <c r="D90" i="19" s="1"/>
  <c r="C302" i="18"/>
  <c r="D302" i="18" s="1"/>
  <c r="C101" i="18"/>
  <c r="D101" i="18" s="1"/>
  <c r="C293" i="17"/>
  <c r="D293" i="17" s="1"/>
  <c r="C89" i="17"/>
  <c r="D89" i="17" s="1"/>
  <c r="C249" i="16"/>
  <c r="D249" i="16" s="1"/>
  <c r="C6" i="16"/>
  <c r="D6" i="16" s="1"/>
  <c r="C42" i="15"/>
  <c r="D42" i="15" s="1"/>
  <c r="C20" i="14"/>
  <c r="D20" i="14" s="1"/>
  <c r="C59" i="12"/>
  <c r="D59" i="12" s="1"/>
  <c r="C192" i="15"/>
  <c r="D192" i="15" s="1"/>
  <c r="C325" i="9"/>
  <c r="D325" i="9" s="1"/>
  <c r="C199" i="9"/>
  <c r="D199" i="9" s="1"/>
  <c r="C19" i="9"/>
  <c r="D19" i="9" s="1"/>
  <c r="C292" i="19"/>
  <c r="D292" i="19" s="1"/>
  <c r="C89" i="19"/>
  <c r="D89" i="19" s="1"/>
  <c r="C282" i="18"/>
  <c r="D282" i="18" s="1"/>
  <c r="C86" i="18"/>
  <c r="D86" i="18" s="1"/>
  <c r="C280" i="17"/>
  <c r="D280" i="17" s="1"/>
  <c r="C74" i="17"/>
  <c r="D74" i="17" s="1"/>
  <c r="C230" i="16"/>
  <c r="D230" i="16" s="1"/>
  <c r="C325" i="15"/>
  <c r="D325" i="15" s="1"/>
  <c r="C38" i="15"/>
  <c r="D38" i="15" s="1"/>
  <c r="C270" i="13"/>
  <c r="D270" i="13" s="1"/>
  <c r="C103" i="11"/>
  <c r="D103" i="11" s="1"/>
  <c r="C33" i="9"/>
  <c r="D33" i="9" s="1"/>
  <c r="C93" i="16"/>
  <c r="D93" i="16" s="1"/>
  <c r="C300" i="9"/>
  <c r="D300" i="9" s="1"/>
  <c r="C47" i="9"/>
  <c r="D47" i="9" s="1"/>
  <c r="C4" i="10"/>
  <c r="C244" i="19"/>
  <c r="D244" i="19" s="1"/>
  <c r="C42" i="19"/>
  <c r="D42" i="19" s="1"/>
  <c r="C254" i="18"/>
  <c r="D254" i="18" s="1"/>
  <c r="C50" i="18"/>
  <c r="D50" i="18" s="1"/>
  <c r="C243" i="17"/>
  <c r="D243" i="17" s="1"/>
  <c r="C38" i="17"/>
  <c r="D38" i="17" s="1"/>
  <c r="C181" i="16"/>
  <c r="D181" i="16" s="1"/>
  <c r="C261" i="15"/>
  <c r="D261" i="15" s="1"/>
  <c r="C9" i="15"/>
  <c r="D9" i="15" s="1"/>
  <c r="C252" i="13"/>
  <c r="D252" i="13" s="1"/>
  <c r="C98" i="11"/>
  <c r="D98" i="11" s="1"/>
  <c r="C70" i="9"/>
  <c r="D70" i="9" s="1"/>
  <c r="C184" i="18"/>
  <c r="D184" i="18" s="1"/>
  <c r="C172" i="17"/>
  <c r="D172" i="17" s="1"/>
  <c r="C83" i="9"/>
  <c r="D83" i="9" s="1"/>
  <c r="C169" i="9"/>
  <c r="D169" i="9" s="1"/>
  <c r="C4" i="15"/>
  <c r="C242" i="19"/>
  <c r="D242" i="19" s="1"/>
  <c r="C41" i="19"/>
  <c r="D41" i="19" s="1"/>
  <c r="C236" i="18"/>
  <c r="D236" i="18" s="1"/>
  <c r="C31" i="18"/>
  <c r="D31" i="18" s="1"/>
  <c r="C224" i="17"/>
  <c r="D224" i="17" s="1"/>
  <c r="C13" i="17"/>
  <c r="D13" i="17" s="1"/>
  <c r="C155" i="16"/>
  <c r="D155" i="16" s="1"/>
  <c r="C259" i="15"/>
  <c r="D259" i="15" s="1"/>
  <c r="C6" i="15"/>
  <c r="D6" i="15" s="1"/>
  <c r="C119" i="13"/>
  <c r="D119" i="13" s="1"/>
  <c r="C223" i="10"/>
  <c r="D223" i="10" s="1"/>
  <c r="C194" i="19"/>
  <c r="D194" i="19" s="1"/>
  <c r="C302" i="14"/>
  <c r="D302" i="14" s="1"/>
  <c r="C269" i="9"/>
  <c r="D269" i="9" s="1"/>
  <c r="C146" i="9"/>
  <c r="D146" i="9" s="1"/>
  <c r="C4" i="17"/>
  <c r="C196" i="19"/>
  <c r="D196" i="19" s="1"/>
  <c r="C7" i="19"/>
  <c r="D7" i="19" s="1"/>
  <c r="C199" i="18"/>
  <c r="D199" i="18" s="1"/>
  <c r="C7" i="18"/>
  <c r="D7" i="18" s="1"/>
  <c r="C188" i="17"/>
  <c r="D188" i="17" s="1"/>
  <c r="C10" i="17"/>
  <c r="D10" i="17" s="1"/>
  <c r="C117" i="16"/>
  <c r="D117" i="16" s="1"/>
  <c r="C194" i="15"/>
  <c r="D194" i="15" s="1"/>
  <c r="C305" i="14"/>
  <c r="D305" i="14" s="1"/>
  <c r="C115" i="13"/>
  <c r="D115" i="13" s="1"/>
  <c r="C322" i="15"/>
  <c r="D322" i="15" s="1"/>
  <c r="C74" i="10"/>
  <c r="D74" i="10" s="1"/>
  <c r="C182" i="10"/>
  <c r="D182" i="10" s="1"/>
  <c r="C307" i="10"/>
  <c r="D307" i="10" s="1"/>
  <c r="C35" i="11"/>
  <c r="D35" i="11" s="1"/>
  <c r="C160" i="11"/>
  <c r="D160" i="11" s="1"/>
  <c r="C272" i="11"/>
  <c r="D272" i="11" s="1"/>
  <c r="C20" i="12"/>
  <c r="D20" i="12" s="1"/>
  <c r="C132" i="12"/>
  <c r="D132" i="12" s="1"/>
  <c r="C204" i="12"/>
  <c r="D204" i="12" s="1"/>
  <c r="C301" i="12"/>
  <c r="D301" i="12" s="1"/>
  <c r="C32" i="13"/>
  <c r="D32" i="13" s="1"/>
  <c r="C95" i="13"/>
  <c r="D95" i="13" s="1"/>
  <c r="C142" i="13"/>
  <c r="D142" i="13" s="1"/>
  <c r="C198" i="13"/>
  <c r="D198" i="13" s="1"/>
  <c r="C248" i="13"/>
  <c r="D248" i="13" s="1"/>
  <c r="C288" i="13"/>
  <c r="D288" i="13" s="1"/>
  <c r="C344" i="13"/>
  <c r="D344" i="13" s="1"/>
  <c r="C49" i="14"/>
  <c r="D49" i="14" s="1"/>
  <c r="C93" i="14"/>
  <c r="D93" i="14" s="1"/>
  <c r="C148" i="14"/>
  <c r="D148" i="14" s="1"/>
  <c r="C198" i="14"/>
  <c r="D198" i="14" s="1"/>
  <c r="C241" i="14"/>
  <c r="D241" i="14" s="1"/>
  <c r="C293" i="14"/>
  <c r="D293" i="14" s="1"/>
  <c r="C334" i="14"/>
  <c r="D334" i="14" s="1"/>
  <c r="C24" i="15"/>
  <c r="D24" i="15" s="1"/>
  <c r="C70" i="15"/>
  <c r="D70" i="15" s="1"/>
  <c r="C116" i="15"/>
  <c r="D116" i="15" s="1"/>
  <c r="C149" i="15"/>
  <c r="D149" i="15" s="1"/>
  <c r="C185" i="15"/>
  <c r="D185" i="15" s="1"/>
  <c r="C214" i="15"/>
  <c r="D214" i="15" s="1"/>
  <c r="C248" i="15"/>
  <c r="D248" i="15" s="1"/>
  <c r="C289" i="15"/>
  <c r="D289" i="15" s="1"/>
  <c r="C321" i="15"/>
  <c r="D321" i="15" s="1"/>
  <c r="C42" i="16"/>
  <c r="D42" i="16" s="1"/>
  <c r="C74" i="16"/>
  <c r="D74" i="16" s="1"/>
  <c r="C105" i="16"/>
  <c r="D105" i="16" s="1"/>
  <c r="C149" i="16"/>
  <c r="D149" i="16" s="1"/>
  <c r="C178" i="16"/>
  <c r="D178" i="16" s="1"/>
  <c r="C211" i="16"/>
  <c r="D211" i="16" s="1"/>
  <c r="C247" i="16"/>
  <c r="D247" i="16" s="1"/>
  <c r="C280" i="16"/>
  <c r="D280" i="16" s="1"/>
  <c r="C309" i="16"/>
  <c r="D309" i="16" s="1"/>
  <c r="C345" i="16"/>
  <c r="D345" i="16" s="1"/>
  <c r="C30" i="17"/>
  <c r="D30" i="17" s="1"/>
  <c r="C56" i="17"/>
  <c r="D56" i="17" s="1"/>
  <c r="C88" i="17"/>
  <c r="D88" i="17" s="1"/>
  <c r="C113" i="17"/>
  <c r="D113" i="17" s="1"/>
  <c r="C136" i="17"/>
  <c r="D136" i="17" s="1"/>
  <c r="C162" i="17"/>
  <c r="D162" i="17" s="1"/>
  <c r="C187" i="17"/>
  <c r="D187" i="17" s="1"/>
  <c r="C210" i="17"/>
  <c r="D210" i="17" s="1"/>
  <c r="C242" i="17"/>
  <c r="D242" i="17" s="1"/>
  <c r="C265" i="17"/>
  <c r="D265" i="17" s="1"/>
  <c r="C290" i="17"/>
  <c r="D290" i="17" s="1"/>
  <c r="C316" i="17"/>
  <c r="D316" i="17" s="1"/>
  <c r="C339" i="17"/>
  <c r="D339" i="17" s="1"/>
  <c r="C17" i="18"/>
  <c r="D17" i="18" s="1"/>
  <c r="C44" i="18"/>
  <c r="D44" i="18" s="1"/>
  <c r="C69" i="18"/>
  <c r="D69" i="18" s="1"/>
  <c r="C92" i="18"/>
  <c r="D92" i="18" s="1"/>
  <c r="C124" i="18"/>
  <c r="D124" i="18" s="1"/>
  <c r="C146" i="18"/>
  <c r="D146" i="18" s="1"/>
  <c r="C170" i="18"/>
  <c r="D170" i="18" s="1"/>
  <c r="C198" i="18"/>
  <c r="D198" i="18" s="1"/>
  <c r="C221" i="18"/>
  <c r="D221" i="18" s="1"/>
  <c r="C246" i="18"/>
  <c r="D246" i="18" s="1"/>
  <c r="C278" i="18"/>
  <c r="D278" i="18" s="1"/>
  <c r="C301" i="18"/>
  <c r="D301" i="18" s="1"/>
  <c r="C325" i="18"/>
  <c r="D325" i="18" s="1"/>
  <c r="C28" i="19"/>
  <c r="D28" i="19" s="1"/>
  <c r="C52" i="19"/>
  <c r="D52" i="19" s="1"/>
  <c r="C79" i="19"/>
  <c r="D79" i="19" s="1"/>
  <c r="C102" i="19"/>
  <c r="D102" i="19" s="1"/>
  <c r="C126" i="19"/>
  <c r="D126" i="19" s="1"/>
  <c r="C157" i="19"/>
  <c r="D157" i="19" s="1"/>
  <c r="C182" i="19"/>
  <c r="D182" i="19" s="1"/>
  <c r="C206" i="19"/>
  <c r="D206" i="19" s="1"/>
  <c r="C234" i="19"/>
  <c r="D234" i="19" s="1"/>
  <c r="C257" i="19"/>
  <c r="D257" i="19" s="1"/>
  <c r="C281" i="19"/>
  <c r="D281" i="19" s="1"/>
  <c r="C311" i="19"/>
  <c r="D311" i="19" s="1"/>
  <c r="C335" i="19"/>
  <c r="D335" i="19" s="1"/>
  <c r="C111" i="9"/>
  <c r="D111" i="9" s="1"/>
  <c r="C130" i="9"/>
  <c r="D130" i="9" s="1"/>
  <c r="C143" i="9"/>
  <c r="D143" i="9" s="1"/>
  <c r="C341" i="9"/>
  <c r="D341" i="9" s="1"/>
  <c r="C176" i="9"/>
  <c r="D176" i="9" s="1"/>
  <c r="C343" i="9"/>
  <c r="D343" i="9" s="1"/>
  <c r="C222" i="9"/>
  <c r="D222" i="9" s="1"/>
  <c r="C61" i="9"/>
  <c r="D61" i="9" s="1"/>
  <c r="C253" i="9"/>
  <c r="D253" i="9" s="1"/>
  <c r="C268" i="9"/>
  <c r="D268" i="9" s="1"/>
  <c r="C282" i="9"/>
  <c r="D282" i="9" s="1"/>
  <c r="C299" i="9"/>
  <c r="D299" i="9" s="1"/>
  <c r="C313" i="9"/>
  <c r="D313" i="9" s="1"/>
  <c r="C94" i="9"/>
  <c r="D94" i="9" s="1"/>
  <c r="C99" i="10"/>
  <c r="D99" i="10" s="1"/>
  <c r="C184" i="10"/>
  <c r="D184" i="10" s="1"/>
  <c r="C309" i="10"/>
  <c r="D309" i="10" s="1"/>
  <c r="C75" i="11"/>
  <c r="D75" i="11" s="1"/>
  <c r="C168" i="11"/>
  <c r="D168" i="11" s="1"/>
  <c r="C294" i="11"/>
  <c r="D294" i="11" s="1"/>
  <c r="C23" i="12"/>
  <c r="D23" i="12" s="1"/>
  <c r="C141" i="12"/>
  <c r="D141" i="12" s="1"/>
  <c r="C227" i="12"/>
  <c r="D227" i="12" s="1"/>
  <c r="C303" i="12"/>
  <c r="D303" i="12" s="1"/>
  <c r="C49" i="13"/>
  <c r="D49" i="13" s="1"/>
  <c r="C97" i="13"/>
  <c r="D97" i="13" s="1"/>
  <c r="C159" i="13"/>
  <c r="D159" i="13" s="1"/>
  <c r="C210" i="13"/>
  <c r="D210" i="13" s="1"/>
  <c r="C250" i="13"/>
  <c r="D250" i="13" s="1"/>
  <c r="C306" i="13"/>
  <c r="D306" i="13" s="1"/>
  <c r="C11" i="14"/>
  <c r="D11" i="14" s="1"/>
  <c r="C51" i="14"/>
  <c r="D51" i="14" s="1"/>
  <c r="C107" i="14"/>
  <c r="D107" i="14" s="1"/>
  <c r="C159" i="14"/>
  <c r="D159" i="14" s="1"/>
  <c r="C203" i="14"/>
  <c r="D203" i="14" s="1"/>
  <c r="C257" i="14"/>
  <c r="D257" i="14" s="1"/>
  <c r="C92" i="9"/>
  <c r="D92" i="9" s="1"/>
  <c r="C256" i="9"/>
  <c r="D256" i="9" s="1"/>
  <c r="C198" i="9"/>
  <c r="D198" i="9" s="1"/>
  <c r="C43" i="9"/>
  <c r="D43" i="9" s="1"/>
  <c r="C133" i="9"/>
  <c r="D133" i="9" s="1"/>
  <c r="C339" i="19"/>
  <c r="D339" i="19" s="1"/>
  <c r="C185" i="19"/>
  <c r="D185" i="19" s="1"/>
  <c r="C87" i="19"/>
  <c r="D87" i="19" s="1"/>
  <c r="C336" i="18"/>
  <c r="D336" i="18" s="1"/>
  <c r="C183" i="18"/>
  <c r="D183" i="18" s="1"/>
  <c r="C80" i="18"/>
  <c r="D80" i="18" s="1"/>
  <c r="C325" i="17"/>
  <c r="D325" i="17" s="1"/>
  <c r="C223" i="17"/>
  <c r="D223" i="17" s="1"/>
  <c r="C124" i="17"/>
  <c r="D124" i="17" s="1"/>
  <c r="C11" i="17"/>
  <c r="D11" i="17" s="1"/>
  <c r="C225" i="16"/>
  <c r="D225" i="16" s="1"/>
  <c r="C89" i="16"/>
  <c r="D89" i="16" s="1"/>
  <c r="C305" i="15"/>
  <c r="D305" i="15" s="1"/>
  <c r="C160" i="14"/>
  <c r="D160" i="14" s="1"/>
  <c r="C215" i="13"/>
  <c r="D215" i="13" s="1"/>
  <c r="C251" i="12"/>
  <c r="D251" i="12" s="1"/>
  <c r="C93" i="11"/>
  <c r="D93" i="11" s="1"/>
  <c r="C288" i="9"/>
  <c r="D288" i="9" s="1"/>
  <c r="C226" i="9"/>
  <c r="D226" i="9" s="1"/>
  <c r="C197" i="9"/>
  <c r="D197" i="9" s="1"/>
  <c r="C42" i="9"/>
  <c r="D42" i="9" s="1"/>
  <c r="C132" i="9"/>
  <c r="D132" i="9" s="1"/>
  <c r="C338" i="19"/>
  <c r="D338" i="19" s="1"/>
  <c r="C290" i="19"/>
  <c r="D290" i="19" s="1"/>
  <c r="C235" i="19"/>
  <c r="D235" i="19" s="1"/>
  <c r="C183" i="19"/>
  <c r="D183" i="19" s="1"/>
  <c r="C135" i="19"/>
  <c r="D135" i="19" s="1"/>
  <c r="C29" i="19"/>
  <c r="D29" i="19" s="1"/>
  <c r="C330" i="18"/>
  <c r="D330" i="18" s="1"/>
  <c r="C280" i="18"/>
  <c r="D280" i="18" s="1"/>
  <c r="C229" i="18"/>
  <c r="D229" i="18" s="1"/>
  <c r="C181" i="18"/>
  <c r="D181" i="18" s="1"/>
  <c r="C126" i="18"/>
  <c r="D126" i="18" s="1"/>
  <c r="C74" i="18"/>
  <c r="D74" i="18" s="1"/>
  <c r="C28" i="18"/>
  <c r="D28" i="18" s="1"/>
  <c r="C319" i="17"/>
  <c r="D319" i="17" s="1"/>
  <c r="C269" i="17"/>
  <c r="D269" i="17" s="1"/>
  <c r="C220" i="17"/>
  <c r="D220" i="17" s="1"/>
  <c r="C170" i="17"/>
  <c r="D170" i="17" s="1"/>
  <c r="C115" i="17"/>
  <c r="D115" i="17" s="1"/>
  <c r="C67" i="17"/>
  <c r="D67" i="17" s="1"/>
  <c r="C283" i="16"/>
  <c r="D283" i="16" s="1"/>
  <c r="C221" i="16"/>
  <c r="D221" i="16" s="1"/>
  <c r="C151" i="16"/>
  <c r="D151" i="16" s="1"/>
  <c r="C83" i="16"/>
  <c r="D83" i="16" s="1"/>
  <c r="C21" i="16"/>
  <c r="D21" i="16" s="1"/>
  <c r="C296" i="15"/>
  <c r="D296" i="15" s="1"/>
  <c r="C233" i="15"/>
  <c r="D233" i="15" s="1"/>
  <c r="C164" i="15"/>
  <c r="D164" i="15" s="1"/>
  <c r="C86" i="15"/>
  <c r="D86" i="15" s="1"/>
  <c r="C270" i="14"/>
  <c r="D270" i="14" s="1"/>
  <c r="C123" i="14"/>
  <c r="D123" i="14" s="1"/>
  <c r="C12" i="14"/>
  <c r="D12" i="14" s="1"/>
  <c r="C214" i="13"/>
  <c r="D214" i="13" s="1"/>
  <c r="C56" i="13"/>
  <c r="D56" i="13" s="1"/>
  <c r="C247" i="12"/>
  <c r="D247" i="12" s="1"/>
  <c r="C300" i="11"/>
  <c r="D300" i="11" s="1"/>
  <c r="C351" i="10"/>
  <c r="D351" i="10" s="1"/>
  <c r="C101" i="10"/>
  <c r="D101" i="10" s="1"/>
  <c r="C314" i="9"/>
  <c r="D314" i="9" s="1"/>
  <c r="C283" i="9"/>
  <c r="D283" i="9" s="1"/>
  <c r="C255" i="9"/>
  <c r="D255" i="9" s="1"/>
  <c r="C58" i="9"/>
  <c r="D58" i="9" s="1"/>
  <c r="C193" i="9"/>
  <c r="D193" i="9" s="1"/>
  <c r="C163" i="9"/>
  <c r="D163" i="9" s="1"/>
  <c r="C30" i="9"/>
  <c r="D30" i="9" s="1"/>
  <c r="C318" i="19"/>
  <c r="D318" i="19" s="1"/>
  <c r="C270" i="19"/>
  <c r="D270" i="19" s="1"/>
  <c r="C219" i="19"/>
  <c r="D219" i="19" s="1"/>
  <c r="C169" i="19"/>
  <c r="D169" i="19" s="1"/>
  <c r="C121" i="19"/>
  <c r="D121" i="19" s="1"/>
  <c r="C66" i="19"/>
  <c r="D66" i="19" s="1"/>
  <c r="C15" i="19"/>
  <c r="D15" i="19" s="1"/>
  <c r="C329" i="18"/>
  <c r="D329" i="18" s="1"/>
  <c r="C279" i="18"/>
  <c r="D279" i="18" s="1"/>
  <c r="C223" i="18"/>
  <c r="D223" i="18" s="1"/>
  <c r="C175" i="18"/>
  <c r="D175" i="18" s="1"/>
  <c r="C125" i="18"/>
  <c r="D125" i="18" s="1"/>
  <c r="C73" i="18"/>
  <c r="D73" i="18" s="1"/>
  <c r="C26" i="18"/>
  <c r="D26" i="18" s="1"/>
  <c r="C317" i="17"/>
  <c r="D317" i="17" s="1"/>
  <c r="C266" i="17"/>
  <c r="D266" i="17" s="1"/>
  <c r="C219" i="17"/>
  <c r="D219" i="17" s="1"/>
  <c r="C164" i="17"/>
  <c r="D164" i="17" s="1"/>
  <c r="C114" i="17"/>
  <c r="D114" i="17" s="1"/>
  <c r="C65" i="17"/>
  <c r="D65" i="17" s="1"/>
  <c r="C281" i="16"/>
  <c r="D281" i="16" s="1"/>
  <c r="C217" i="16"/>
  <c r="D217" i="16" s="1"/>
  <c r="C150" i="16"/>
  <c r="D150" i="16" s="1"/>
  <c r="C77" i="16"/>
  <c r="D77" i="16" s="1"/>
  <c r="C11" i="16"/>
  <c r="D11" i="16" s="1"/>
  <c r="C294" i="15"/>
  <c r="D294" i="15" s="1"/>
  <c r="C225" i="15"/>
  <c r="D225" i="15" s="1"/>
  <c r="C162" i="15"/>
  <c r="D162" i="15" s="1"/>
  <c r="C84" i="15"/>
  <c r="D84" i="15" s="1"/>
  <c r="C341" i="14"/>
  <c r="D341" i="14" s="1"/>
  <c r="C259" i="14"/>
  <c r="D259" i="14" s="1"/>
  <c r="C121" i="14"/>
  <c r="D121" i="14" s="1"/>
  <c r="C323" i="13"/>
  <c r="D323" i="13" s="1"/>
  <c r="C212" i="13"/>
  <c r="D212" i="13" s="1"/>
  <c r="C55" i="13"/>
  <c r="D55" i="13" s="1"/>
  <c r="C172" i="12"/>
  <c r="D172" i="12" s="1"/>
  <c r="C296" i="11"/>
  <c r="D296" i="11" s="1"/>
  <c r="C325" i="10"/>
  <c r="D325" i="10" s="1"/>
  <c r="C26" i="10"/>
  <c r="D26" i="10" s="1"/>
  <c r="C307" i="9"/>
  <c r="D307" i="9" s="1"/>
  <c r="C275" i="9"/>
  <c r="D275" i="9" s="1"/>
  <c r="C246" i="9"/>
  <c r="D246" i="9" s="1"/>
  <c r="C56" i="9"/>
  <c r="D56" i="9" s="1"/>
  <c r="C185" i="9"/>
  <c r="D185" i="9" s="1"/>
  <c r="C340" i="9"/>
  <c r="D340" i="9" s="1"/>
  <c r="C116" i="9"/>
  <c r="D116" i="9" s="1"/>
  <c r="C317" i="19"/>
  <c r="D317" i="19" s="1"/>
  <c r="C269" i="19"/>
  <c r="D269" i="19" s="1"/>
  <c r="C218" i="19"/>
  <c r="D218" i="19" s="1"/>
  <c r="C163" i="19"/>
  <c r="D163" i="19" s="1"/>
  <c r="C115" i="19"/>
  <c r="D115" i="19" s="1"/>
  <c r="C63" i="19"/>
  <c r="D63" i="19" s="1"/>
  <c r="C14" i="19"/>
  <c r="D14" i="19" s="1"/>
  <c r="C314" i="18"/>
  <c r="D314" i="18" s="1"/>
  <c r="C260" i="18"/>
  <c r="D260" i="18" s="1"/>
  <c r="C208" i="18"/>
  <c r="D208" i="18" s="1"/>
  <c r="C160" i="18"/>
  <c r="D160" i="18" s="1"/>
  <c r="C110" i="18"/>
  <c r="D110" i="18" s="1"/>
  <c r="C54" i="18"/>
  <c r="D54" i="18" s="1"/>
  <c r="C303" i="17"/>
  <c r="D303" i="17" s="1"/>
  <c r="C248" i="17"/>
  <c r="D248" i="17" s="1"/>
  <c r="C200" i="17"/>
  <c r="D200" i="17" s="1"/>
  <c r="C149" i="17"/>
  <c r="D149" i="17" s="1"/>
  <c r="C98" i="17"/>
  <c r="D98" i="17" s="1"/>
  <c r="C51" i="17"/>
  <c r="D51" i="17" s="1"/>
  <c r="C329" i="16"/>
  <c r="D329" i="16" s="1"/>
  <c r="C261" i="16"/>
  <c r="D261" i="16" s="1"/>
  <c r="C198" i="16"/>
  <c r="D198" i="16" s="1"/>
  <c r="C125" i="16"/>
  <c r="D125" i="16" s="1"/>
  <c r="C56" i="16"/>
  <c r="D56" i="16" s="1"/>
  <c r="C293" i="15"/>
  <c r="D293" i="15" s="1"/>
  <c r="C224" i="15"/>
  <c r="D224" i="15" s="1"/>
  <c r="C161" i="15"/>
  <c r="D161" i="15" s="1"/>
  <c r="C82" i="15"/>
  <c r="D82" i="15" s="1"/>
  <c r="C339" i="14"/>
  <c r="D339" i="14" s="1"/>
  <c r="C221" i="14"/>
  <c r="D221" i="14" s="1"/>
  <c r="C110" i="14"/>
  <c r="D110" i="14" s="1"/>
  <c r="C321" i="13"/>
  <c r="D321" i="13" s="1"/>
  <c r="C175" i="13"/>
  <c r="D175" i="13" s="1"/>
  <c r="C50" i="13"/>
  <c r="D50" i="13" s="1"/>
  <c r="C144" i="12"/>
  <c r="D144" i="12" s="1"/>
  <c r="C227" i="11"/>
  <c r="D227" i="11" s="1"/>
  <c r="C314" i="10"/>
  <c r="D314" i="10" s="1"/>
  <c r="C86" i="9"/>
  <c r="D86" i="9" s="1"/>
  <c r="C271" i="9"/>
  <c r="D271" i="9" s="1"/>
  <c r="C242" i="9"/>
  <c r="D242" i="9" s="1"/>
  <c r="C213" i="9"/>
  <c r="D213" i="9" s="1"/>
  <c r="C181" i="9"/>
  <c r="D181" i="9" s="1"/>
  <c r="C153" i="9"/>
  <c r="D153" i="9" s="1"/>
  <c r="C114" i="9"/>
  <c r="D114" i="9" s="1"/>
  <c r="C315" i="19"/>
  <c r="D315" i="19" s="1"/>
  <c r="C265" i="19"/>
  <c r="D265" i="19" s="1"/>
  <c r="C217" i="19"/>
  <c r="D217" i="19" s="1"/>
  <c r="C162" i="19"/>
  <c r="D162" i="19" s="1"/>
  <c r="C110" i="19"/>
  <c r="D110" i="19" s="1"/>
  <c r="C62" i="19"/>
  <c r="D62" i="19" s="1"/>
  <c r="C312" i="18"/>
  <c r="D312" i="18" s="1"/>
  <c r="C257" i="18"/>
  <c r="D257" i="18" s="1"/>
  <c r="C207" i="18"/>
  <c r="D207" i="18" s="1"/>
  <c r="C159" i="18"/>
  <c r="D159" i="18" s="1"/>
  <c r="C104" i="18"/>
  <c r="D104" i="18" s="1"/>
  <c r="C53" i="18"/>
  <c r="D53" i="18" s="1"/>
  <c r="C301" i="17"/>
  <c r="D301" i="17" s="1"/>
  <c r="C245" i="17"/>
  <c r="D245" i="17" s="1"/>
  <c r="C199" i="17"/>
  <c r="D199" i="17" s="1"/>
  <c r="C147" i="17"/>
  <c r="D147" i="17" s="1"/>
  <c r="C92" i="17"/>
  <c r="D92" i="17" s="1"/>
  <c r="C43" i="17"/>
  <c r="D43" i="17" s="1"/>
  <c r="C327" i="16"/>
  <c r="D327" i="16" s="1"/>
  <c r="C259" i="16"/>
  <c r="D259" i="16" s="1"/>
  <c r="C197" i="16"/>
  <c r="D197" i="16" s="1"/>
  <c r="C121" i="16"/>
  <c r="D121" i="16" s="1"/>
  <c r="C55" i="16"/>
  <c r="D55" i="16" s="1"/>
  <c r="C340" i="15"/>
  <c r="D340" i="15" s="1"/>
  <c r="C272" i="15"/>
  <c r="D272" i="15" s="1"/>
  <c r="C198" i="15"/>
  <c r="D198" i="15" s="1"/>
  <c r="C133" i="15"/>
  <c r="D133" i="15" s="1"/>
  <c r="C54" i="15"/>
  <c r="D54" i="15" s="1"/>
  <c r="C308" i="14"/>
  <c r="D308" i="14" s="1"/>
  <c r="C220" i="14"/>
  <c r="D220" i="14" s="1"/>
  <c r="C75" i="14"/>
  <c r="D75" i="14" s="1"/>
  <c r="C311" i="13"/>
  <c r="D311" i="13" s="1"/>
  <c r="C174" i="13"/>
  <c r="D174" i="13" s="1"/>
  <c r="C343" i="12"/>
  <c r="D343" i="12" s="1"/>
  <c r="C143" i="12"/>
  <c r="D143" i="12" s="1"/>
  <c r="C203" i="11"/>
  <c r="D203" i="11" s="1"/>
  <c r="C251" i="10"/>
  <c r="D251" i="10" s="1"/>
  <c r="C82" i="9"/>
  <c r="D82" i="9" s="1"/>
  <c r="C227" i="9"/>
  <c r="D227" i="9" s="1"/>
  <c r="C291" i="19"/>
  <c r="D291" i="19" s="1"/>
  <c r="C239" i="19"/>
  <c r="D239" i="19" s="1"/>
  <c r="C137" i="19"/>
  <c r="D137" i="19" s="1"/>
  <c r="C31" i="19"/>
  <c r="D31" i="19" s="1"/>
  <c r="C281" i="18"/>
  <c r="D281" i="18" s="1"/>
  <c r="C233" i="18"/>
  <c r="D233" i="18" s="1"/>
  <c r="C127" i="18"/>
  <c r="D127" i="18" s="1"/>
  <c r="C29" i="18"/>
  <c r="D29" i="18" s="1"/>
  <c r="C277" i="17"/>
  <c r="D277" i="17" s="1"/>
  <c r="C171" i="17"/>
  <c r="D171" i="17" s="1"/>
  <c r="C68" i="17"/>
  <c r="D68" i="17" s="1"/>
  <c r="C295" i="16"/>
  <c r="D295" i="16" s="1"/>
  <c r="C152" i="16"/>
  <c r="D152" i="16" s="1"/>
  <c r="C22" i="16"/>
  <c r="D22" i="16" s="1"/>
  <c r="C238" i="15"/>
  <c r="D238" i="15" s="1"/>
  <c r="C165" i="15"/>
  <c r="D165" i="15" s="1"/>
  <c r="C89" i="15"/>
  <c r="D89" i="15" s="1"/>
  <c r="C271" i="14"/>
  <c r="D271" i="14" s="1"/>
  <c r="C14" i="14"/>
  <c r="D14" i="14" s="1"/>
  <c r="C100" i="13"/>
  <c r="D100" i="13" s="1"/>
  <c r="C301" i="11"/>
  <c r="D301" i="11" s="1"/>
  <c r="C109" i="10"/>
  <c r="D109" i="10" s="1"/>
  <c r="C320" i="9"/>
  <c r="D320" i="9" s="1"/>
  <c r="C348" i="9"/>
  <c r="D348" i="9" s="1"/>
  <c r="C84" i="19"/>
  <c r="D84" i="19" s="1"/>
  <c r="C335" i="9"/>
  <c r="D335" i="9" s="1"/>
  <c r="C305" i="9"/>
  <c r="D305" i="9" s="1"/>
  <c r="C270" i="9"/>
  <c r="D270" i="9" s="1"/>
  <c r="C64" i="9"/>
  <c r="D64" i="9" s="1"/>
  <c r="C55" i="9"/>
  <c r="D55" i="9" s="1"/>
  <c r="C48" i="9"/>
  <c r="D48" i="9" s="1"/>
  <c r="C148" i="9"/>
  <c r="D148" i="9" s="1"/>
  <c r="C113" i="9"/>
  <c r="D113" i="9" s="1"/>
  <c r="C313" i="19"/>
  <c r="D313" i="19" s="1"/>
  <c r="C258" i="19"/>
  <c r="D258" i="19" s="1"/>
  <c r="C210" i="19"/>
  <c r="D210" i="19" s="1"/>
  <c r="C161" i="19"/>
  <c r="D161" i="19" s="1"/>
  <c r="C109" i="19"/>
  <c r="D109" i="19" s="1"/>
  <c r="C61" i="19"/>
  <c r="D61" i="19" s="1"/>
  <c r="C303" i="18"/>
  <c r="D303" i="18" s="1"/>
  <c r="C256" i="18"/>
  <c r="D256" i="18" s="1"/>
  <c r="C206" i="18"/>
  <c r="D206" i="18" s="1"/>
  <c r="C150" i="18"/>
  <c r="D150" i="18" s="1"/>
  <c r="C102" i="18"/>
  <c r="D102" i="18" s="1"/>
  <c r="C52" i="18"/>
  <c r="D52" i="18" s="1"/>
  <c r="C344" i="17"/>
  <c r="D344" i="17" s="1"/>
  <c r="C296" i="17"/>
  <c r="D296" i="17" s="1"/>
  <c r="C244" i="17"/>
  <c r="D244" i="17" s="1"/>
  <c r="C193" i="17"/>
  <c r="D193" i="17" s="1"/>
  <c r="C146" i="17"/>
  <c r="D146" i="17" s="1"/>
  <c r="C91" i="17"/>
  <c r="D91" i="17" s="1"/>
  <c r="C39" i="17"/>
  <c r="D39" i="17" s="1"/>
  <c r="C325" i="16"/>
  <c r="D325" i="16" s="1"/>
  <c r="C250" i="16"/>
  <c r="D250" i="16" s="1"/>
  <c r="C184" i="16"/>
  <c r="D184" i="16" s="1"/>
  <c r="C119" i="16"/>
  <c r="D119" i="16" s="1"/>
  <c r="C53" i="16"/>
  <c r="D53" i="16" s="1"/>
  <c r="C338" i="15"/>
  <c r="D338" i="15" s="1"/>
  <c r="C262" i="15"/>
  <c r="D262" i="15" s="1"/>
  <c r="C196" i="15"/>
  <c r="D196" i="15" s="1"/>
  <c r="C131" i="15"/>
  <c r="D131" i="15" s="1"/>
  <c r="C50" i="15"/>
  <c r="D50" i="15" s="1"/>
  <c r="C307" i="14"/>
  <c r="D307" i="14" s="1"/>
  <c r="C204" i="14"/>
  <c r="D204" i="14" s="1"/>
  <c r="C70" i="14"/>
  <c r="D70" i="14" s="1"/>
  <c r="C271" i="13"/>
  <c r="D271" i="13" s="1"/>
  <c r="C160" i="13"/>
  <c r="D160" i="13" s="1"/>
  <c r="C329" i="12"/>
  <c r="D329" i="12" s="1"/>
  <c r="C80" i="12"/>
  <c r="D80" i="12" s="1"/>
  <c r="C171" i="11"/>
  <c r="D171" i="11" s="1"/>
  <c r="C241" i="10"/>
  <c r="D241" i="10" s="1"/>
  <c r="C12" i="10"/>
  <c r="D12" i="10" s="1"/>
  <c r="C11" i="10"/>
  <c r="D11" i="10" s="1"/>
  <c r="C46" i="10"/>
  <c r="D46" i="10" s="1"/>
  <c r="C88" i="10"/>
  <c r="D88" i="10" s="1"/>
  <c r="C122" i="10"/>
  <c r="D122" i="10" s="1"/>
  <c r="C157" i="10"/>
  <c r="D157" i="10" s="1"/>
  <c r="C199" i="10"/>
  <c r="D199" i="10" s="1"/>
  <c r="C231" i="10"/>
  <c r="D231" i="10" s="1"/>
  <c r="C257" i="10"/>
  <c r="D257" i="10" s="1"/>
  <c r="C296" i="10"/>
  <c r="D296" i="10" s="1"/>
  <c r="C327" i="10"/>
  <c r="D327" i="10" s="1"/>
  <c r="C14" i="11"/>
  <c r="D14" i="11" s="1"/>
  <c r="C51" i="11"/>
  <c r="D51" i="11" s="1"/>
  <c r="C77" i="11"/>
  <c r="D77" i="11" s="1"/>
  <c r="C114" i="11"/>
  <c r="D114" i="11" s="1"/>
  <c r="C148" i="11"/>
  <c r="D148" i="11" s="1"/>
  <c r="C181" i="11"/>
  <c r="D181" i="11" s="1"/>
  <c r="C210" i="11"/>
  <c r="D210" i="11" s="1"/>
  <c r="C244" i="11"/>
  <c r="D244" i="11" s="1"/>
  <c r="C280" i="11"/>
  <c r="D280" i="11" s="1"/>
  <c r="C312" i="11"/>
  <c r="D312" i="11" s="1"/>
  <c r="C349" i="11"/>
  <c r="D349" i="11" s="1"/>
  <c r="C31" i="12"/>
  <c r="D31" i="12" s="1"/>
  <c r="C61" i="12"/>
  <c r="D61" i="12" s="1"/>
  <c r="C96" i="12"/>
  <c r="D96" i="12" s="1"/>
  <c r="C124" i="12"/>
  <c r="D124" i="12" s="1"/>
  <c r="C146" i="12"/>
  <c r="D146" i="12" s="1"/>
  <c r="C179" i="12"/>
  <c r="D179" i="12" s="1"/>
  <c r="C208" i="12"/>
  <c r="D208" i="12" s="1"/>
  <c r="C236" i="12"/>
  <c r="D236" i="12" s="1"/>
  <c r="C266" i="12"/>
  <c r="D266" i="12" s="1"/>
  <c r="C286" i="12"/>
  <c r="D286" i="12" s="1"/>
  <c r="C311" i="12"/>
  <c r="D311" i="12" s="1"/>
  <c r="C339" i="12"/>
  <c r="D339" i="12" s="1"/>
  <c r="C15" i="13"/>
  <c r="D15" i="13" s="1"/>
  <c r="C38" i="13"/>
  <c r="D38" i="13" s="1"/>
  <c r="C64" i="13"/>
  <c r="D64" i="13" s="1"/>
  <c r="C83" i="13"/>
  <c r="D83" i="13" s="1"/>
  <c r="C103" i="13"/>
  <c r="D103" i="13" s="1"/>
  <c r="C128" i="13"/>
  <c r="D128" i="13" s="1"/>
  <c r="C147" i="13"/>
  <c r="D147" i="13" s="1"/>
  <c r="C164" i="13"/>
  <c r="D164" i="13" s="1"/>
  <c r="C185" i="13"/>
  <c r="D185" i="13" s="1"/>
  <c r="C202" i="13"/>
  <c r="D202" i="13" s="1"/>
  <c r="C220" i="13"/>
  <c r="D220" i="13" s="1"/>
  <c r="C240" i="13"/>
  <c r="D240" i="13" s="1"/>
  <c r="C258" i="13"/>
  <c r="D258" i="13" s="1"/>
  <c r="C275" i="13"/>
  <c r="D275" i="13" s="1"/>
  <c r="C296" i="13"/>
  <c r="D296" i="13" s="1"/>
  <c r="C313" i="13"/>
  <c r="D313" i="13" s="1"/>
  <c r="C331" i="13"/>
  <c r="D331" i="13" s="1"/>
  <c r="C351" i="13"/>
  <c r="D351" i="13" s="1"/>
  <c r="C22" i="14"/>
  <c r="D22" i="14" s="1"/>
  <c r="C39" i="14"/>
  <c r="D39" i="14" s="1"/>
  <c r="C60" i="14"/>
  <c r="D60" i="14" s="1"/>
  <c r="C77" i="14"/>
  <c r="D77" i="14" s="1"/>
  <c r="C95" i="14"/>
  <c r="D95" i="14" s="1"/>
  <c r="C116" i="14"/>
  <c r="D116" i="14" s="1"/>
  <c r="C133" i="14"/>
  <c r="D133" i="14" s="1"/>
  <c r="C150" i="14"/>
  <c r="D150" i="14" s="1"/>
  <c r="C171" i="14"/>
  <c r="D171" i="14" s="1"/>
  <c r="C189" i="14"/>
  <c r="D189" i="14" s="1"/>
  <c r="C206" i="14"/>
  <c r="D206" i="14" s="1"/>
  <c r="C229" i="14"/>
  <c r="D229" i="14" s="1"/>
  <c r="C244" i="14"/>
  <c r="D244" i="14" s="1"/>
  <c r="C262" i="14"/>
  <c r="D262" i="14" s="1"/>
  <c r="C280" i="14"/>
  <c r="D280" i="14" s="1"/>
  <c r="C296" i="14"/>
  <c r="D296" i="14" s="1"/>
  <c r="C311" i="14"/>
  <c r="D311" i="14" s="1"/>
  <c r="C329" i="14"/>
  <c r="D329" i="14" s="1"/>
  <c r="C343" i="14"/>
  <c r="D343" i="14" s="1"/>
  <c r="C12" i="15"/>
  <c r="D12" i="15" s="1"/>
  <c r="C29" i="15"/>
  <c r="D29" i="15" s="1"/>
  <c r="C45" i="15"/>
  <c r="D45" i="15" s="1"/>
  <c r="C59" i="15"/>
  <c r="D59" i="15" s="1"/>
  <c r="C77" i="15"/>
  <c r="D77" i="15" s="1"/>
  <c r="C92" i="15"/>
  <c r="D92" i="15" s="1"/>
  <c r="C107" i="15"/>
  <c r="D107" i="15" s="1"/>
  <c r="C125" i="15"/>
  <c r="D125" i="15" s="1"/>
  <c r="C140" i="15"/>
  <c r="D140" i="15" s="1"/>
  <c r="C155" i="15"/>
  <c r="D155" i="15" s="1"/>
  <c r="C173" i="15"/>
  <c r="D173" i="15" s="1"/>
  <c r="C188" i="15"/>
  <c r="D188" i="15" s="1"/>
  <c r="C203" i="15"/>
  <c r="D203" i="15" s="1"/>
  <c r="C221" i="15"/>
  <c r="D221" i="15" s="1"/>
  <c r="C235" i="15"/>
  <c r="D235" i="15" s="1"/>
  <c r="C251" i="15"/>
  <c r="D251" i="15" s="1"/>
  <c r="C268" i="15"/>
  <c r="D268" i="15" s="1"/>
  <c r="C284" i="15"/>
  <c r="D284" i="15" s="1"/>
  <c r="C298" i="15"/>
  <c r="D298" i="15" s="1"/>
  <c r="C316" i="15"/>
  <c r="D316" i="15" s="1"/>
  <c r="C331" i="15"/>
  <c r="D331" i="15" s="1"/>
  <c r="C347" i="15"/>
  <c r="D347" i="15" s="1"/>
  <c r="C16" i="16"/>
  <c r="D16" i="16" s="1"/>
  <c r="C32" i="16"/>
  <c r="D32" i="16" s="1"/>
  <c r="C47" i="16"/>
  <c r="D47" i="16" s="1"/>
  <c r="C65" i="16"/>
  <c r="D65" i="16" s="1"/>
  <c r="C79" i="16"/>
  <c r="D79" i="16" s="1"/>
  <c r="C95" i="16"/>
  <c r="D95" i="16" s="1"/>
  <c r="C113" i="16"/>
  <c r="D113" i="16" s="1"/>
  <c r="C128" i="16"/>
  <c r="D128" i="16" s="1"/>
  <c r="C142" i="16"/>
  <c r="D142" i="16" s="1"/>
  <c r="C160" i="16"/>
  <c r="D160" i="16" s="1"/>
  <c r="C176" i="16"/>
  <c r="D176" i="16" s="1"/>
  <c r="C190" i="16"/>
  <c r="D190" i="16" s="1"/>
  <c r="C208" i="16"/>
  <c r="D208" i="16" s="1"/>
  <c r="C223" i="16"/>
  <c r="D223" i="16" s="1"/>
  <c r="C239" i="16"/>
  <c r="D239" i="16" s="1"/>
  <c r="C256" i="16"/>
  <c r="D256" i="16" s="1"/>
  <c r="C271" i="16"/>
  <c r="D271" i="16" s="1"/>
  <c r="C286" i="16"/>
  <c r="D286" i="16" s="1"/>
  <c r="C304" i="16"/>
  <c r="D304" i="16" s="1"/>
  <c r="C318" i="16"/>
  <c r="D318" i="16" s="1"/>
  <c r="C334" i="16"/>
  <c r="D334" i="16" s="1"/>
  <c r="C351" i="16"/>
  <c r="D351" i="16" s="1"/>
  <c r="C20" i="17"/>
  <c r="D20" i="17" s="1"/>
  <c r="C32" i="17"/>
  <c r="D32" i="17" s="1"/>
  <c r="C46" i="17"/>
  <c r="D46" i="17" s="1"/>
  <c r="C60" i="17"/>
  <c r="D60" i="17" s="1"/>
  <c r="C72" i="17"/>
  <c r="D72" i="17" s="1"/>
  <c r="C83" i="17"/>
  <c r="D83" i="17" s="1"/>
  <c r="C96" i="17"/>
  <c r="D96" i="17" s="1"/>
  <c r="C107" i="17"/>
  <c r="D107" i="17" s="1"/>
  <c r="C119" i="17"/>
  <c r="D119" i="17" s="1"/>
  <c r="C131" i="17"/>
  <c r="D131" i="17" s="1"/>
  <c r="C144" i="17"/>
  <c r="D144" i="17" s="1"/>
  <c r="C155" i="17"/>
  <c r="D155" i="17" s="1"/>
  <c r="C168" i="17"/>
  <c r="D168" i="17" s="1"/>
  <c r="C179" i="17"/>
  <c r="D179" i="17" s="1"/>
  <c r="C191" i="17"/>
  <c r="D191" i="17" s="1"/>
  <c r="C202" i="17"/>
  <c r="D202" i="17" s="1"/>
  <c r="C215" i="17"/>
  <c r="D215" i="17" s="1"/>
  <c r="C227" i="17"/>
  <c r="D227" i="17" s="1"/>
  <c r="C239" i="17"/>
  <c r="D239" i="17" s="1"/>
  <c r="C251" i="17"/>
  <c r="D251" i="17" s="1"/>
  <c r="C263" i="17"/>
  <c r="D263" i="17" s="1"/>
  <c r="C274" i="17"/>
  <c r="D274" i="17" s="1"/>
  <c r="C287" i="17"/>
  <c r="D287" i="17" s="1"/>
  <c r="C298" i="17"/>
  <c r="D298" i="17" s="1"/>
  <c r="C311" i="17"/>
  <c r="D311" i="17" s="1"/>
  <c r="C323" i="17"/>
  <c r="D323" i="17" s="1"/>
  <c r="C335" i="17"/>
  <c r="D335" i="17" s="1"/>
  <c r="C346" i="17"/>
  <c r="D346" i="17" s="1"/>
  <c r="C10" i="18"/>
  <c r="D10" i="18" s="1"/>
  <c r="C23" i="18"/>
  <c r="D23" i="18" s="1"/>
  <c r="C34" i="18"/>
  <c r="D34" i="18" s="1"/>
  <c r="C47" i="18"/>
  <c r="D47" i="18" s="1"/>
  <c r="C60" i="18"/>
  <c r="D60" i="18" s="1"/>
  <c r="C71" i="18"/>
  <c r="D71" i="18" s="1"/>
  <c r="C82" i="18"/>
  <c r="D82" i="18" s="1"/>
  <c r="C95" i="18"/>
  <c r="D95" i="18" s="1"/>
  <c r="C106" i="18"/>
  <c r="D106" i="18" s="1"/>
  <c r="C118" i="18"/>
  <c r="D118" i="18" s="1"/>
  <c r="C132" i="18"/>
  <c r="D132" i="18" s="1"/>
  <c r="C143" i="18"/>
  <c r="D143" i="18" s="1"/>
  <c r="C154" i="18"/>
  <c r="D154" i="18" s="1"/>
  <c r="C166" i="18"/>
  <c r="D166" i="18" s="1"/>
  <c r="C178" i="18"/>
  <c r="D178" i="18" s="1"/>
  <c r="C190" i="18"/>
  <c r="D190" i="18" s="1"/>
  <c r="C201" i="18"/>
  <c r="D201" i="18" s="1"/>
  <c r="C215" i="18"/>
  <c r="D215" i="18" s="1"/>
  <c r="C226" i="18"/>
  <c r="D226" i="18" s="1"/>
  <c r="C238" i="18"/>
  <c r="D238" i="18" s="1"/>
  <c r="C250" i="18"/>
  <c r="D250" i="18" s="1"/>
  <c r="C262" i="18"/>
  <c r="D262" i="18" s="1"/>
  <c r="C273" i="18"/>
  <c r="D273" i="18" s="1"/>
  <c r="C285" i="18"/>
  <c r="D285" i="18" s="1"/>
  <c r="C298" i="18"/>
  <c r="D298" i="18" s="1"/>
  <c r="C310" i="18"/>
  <c r="D310" i="18" s="1"/>
  <c r="C321" i="18"/>
  <c r="D321" i="18" s="1"/>
  <c r="C334" i="18"/>
  <c r="D334" i="18" s="1"/>
  <c r="C345" i="18"/>
  <c r="D345" i="18" s="1"/>
  <c r="C10" i="19"/>
  <c r="D10" i="19" s="1"/>
  <c r="C22" i="19"/>
  <c r="D22" i="19" s="1"/>
  <c r="C35" i="19"/>
  <c r="D35" i="19" s="1"/>
  <c r="C46" i="19"/>
  <c r="D46" i="19" s="1"/>
  <c r="C59" i="19"/>
  <c r="D59" i="19" s="1"/>
  <c r="C70" i="19"/>
  <c r="D70" i="19" s="1"/>
  <c r="C82" i="19"/>
  <c r="D82" i="19" s="1"/>
  <c r="C93" i="19"/>
  <c r="D93" i="19" s="1"/>
  <c r="C106" i="19"/>
  <c r="D106" i="19" s="1"/>
  <c r="C118" i="19"/>
  <c r="D118" i="19" s="1"/>
  <c r="C130" i="19"/>
  <c r="D130" i="19" s="1"/>
  <c r="C142" i="19"/>
  <c r="D142" i="19" s="1"/>
  <c r="C154" i="19"/>
  <c r="D154" i="19" s="1"/>
  <c r="C165" i="19"/>
  <c r="D165" i="19" s="1"/>
  <c r="C178" i="19"/>
  <c r="D178" i="19" s="1"/>
  <c r="C189" i="19"/>
  <c r="D189" i="19" s="1"/>
  <c r="C202" i="19"/>
  <c r="D202" i="19" s="1"/>
  <c r="C214" i="19"/>
  <c r="D214" i="19" s="1"/>
  <c r="C226" i="19"/>
  <c r="D226" i="19" s="1"/>
  <c r="C237" i="19"/>
  <c r="D237" i="19" s="1"/>
  <c r="C249" i="19"/>
  <c r="D249" i="19" s="1"/>
  <c r="C261" i="19"/>
  <c r="D261" i="19" s="1"/>
  <c r="C273" i="19"/>
  <c r="D273" i="19" s="1"/>
  <c r="C285" i="19"/>
  <c r="D285" i="19" s="1"/>
  <c r="C298" i="19"/>
  <c r="D298" i="19" s="1"/>
  <c r="C309" i="19"/>
  <c r="D309" i="19" s="1"/>
  <c r="C321" i="19"/>
  <c r="D321" i="19" s="1"/>
  <c r="C333" i="19"/>
  <c r="D333" i="19" s="1"/>
  <c r="C345" i="19"/>
  <c r="D345" i="19" s="1"/>
  <c r="C103" i="9"/>
  <c r="D103" i="9" s="1"/>
  <c r="C110" i="9"/>
  <c r="D110" i="9" s="1"/>
  <c r="C119" i="9"/>
  <c r="D119" i="9" s="1"/>
  <c r="C336" i="9"/>
  <c r="D336" i="9" s="1"/>
  <c r="C136" i="9"/>
  <c r="D136" i="9" s="1"/>
  <c r="C38" i="9"/>
  <c r="D38" i="9" s="1"/>
  <c r="C150" i="9"/>
  <c r="D150" i="9" s="1"/>
  <c r="C41" i="9"/>
  <c r="D41" i="9" s="1"/>
  <c r="C166" i="9"/>
  <c r="D166" i="9" s="1"/>
  <c r="C174" i="9"/>
  <c r="D174" i="9" s="1"/>
  <c r="C180" i="9"/>
  <c r="D180" i="9" s="1"/>
  <c r="C187" i="9"/>
  <c r="D187" i="9" s="1"/>
  <c r="C9" i="9"/>
  <c r="D9" i="9" s="1"/>
  <c r="C201" i="9"/>
  <c r="D201" i="9" s="1"/>
  <c r="C210" i="9"/>
  <c r="D210" i="9" s="1"/>
  <c r="C57" i="9"/>
  <c r="D57" i="9" s="1"/>
  <c r="C225" i="9"/>
  <c r="D225" i="9" s="1"/>
  <c r="C232" i="9"/>
  <c r="D232" i="9" s="1"/>
  <c r="C62" i="9"/>
  <c r="D62" i="9" s="1"/>
  <c r="C65" i="9"/>
  <c r="D65" i="9" s="1"/>
  <c r="C251" i="9"/>
  <c r="D251" i="9" s="1"/>
  <c r="C258" i="9"/>
  <c r="D258" i="9" s="1"/>
  <c r="C72" i="9"/>
  <c r="D72" i="9" s="1"/>
  <c r="C272" i="9"/>
  <c r="D272" i="9" s="1"/>
  <c r="C79" i="9"/>
  <c r="D79" i="9" s="1"/>
  <c r="C81" i="9"/>
  <c r="D81" i="9" s="1"/>
  <c r="C292" i="9"/>
  <c r="D292" i="9" s="1"/>
  <c r="C302" i="9"/>
  <c r="D302" i="9" s="1"/>
  <c r="C89" i="9"/>
  <c r="D89" i="9" s="1"/>
  <c r="C318" i="9"/>
  <c r="D318" i="9" s="1"/>
  <c r="C327" i="9"/>
  <c r="D327" i="9" s="1"/>
  <c r="C332" i="9"/>
  <c r="D332" i="9" s="1"/>
  <c r="C13" i="10"/>
  <c r="D13" i="10" s="1"/>
  <c r="C59" i="10"/>
  <c r="D59" i="10" s="1"/>
  <c r="C94" i="10"/>
  <c r="D94" i="10" s="1"/>
  <c r="C133" i="10"/>
  <c r="D133" i="10" s="1"/>
  <c r="C172" i="10"/>
  <c r="D172" i="10" s="1"/>
  <c r="C202" i="10"/>
  <c r="D202" i="10" s="1"/>
  <c r="C235" i="10"/>
  <c r="D235" i="10" s="1"/>
  <c r="C272" i="10"/>
  <c r="D272" i="10" s="1"/>
  <c r="C306" i="10"/>
  <c r="D306" i="10" s="1"/>
  <c r="C335" i="10"/>
  <c r="D335" i="10" s="1"/>
  <c r="C22" i="11"/>
  <c r="D22" i="11" s="1"/>
  <c r="C56" i="11"/>
  <c r="D56" i="11" s="1"/>
  <c r="C87" i="11"/>
  <c r="D87" i="11" s="1"/>
  <c r="C126" i="11"/>
  <c r="D126" i="11" s="1"/>
  <c r="C155" i="11"/>
  <c r="D155" i="11" s="1"/>
  <c r="C187" i="11"/>
  <c r="D187" i="11" s="1"/>
  <c r="C223" i="11"/>
  <c r="D223" i="11" s="1"/>
  <c r="C254" i="11"/>
  <c r="D254" i="11" s="1"/>
  <c r="C283" i="11"/>
  <c r="D283" i="11" s="1"/>
  <c r="C323" i="11"/>
  <c r="D323" i="11" s="1"/>
  <c r="C7" i="12"/>
  <c r="D7" i="12" s="1"/>
  <c r="C39" i="12"/>
  <c r="D39" i="12" s="1"/>
  <c r="C75" i="12"/>
  <c r="D75" i="12" s="1"/>
  <c r="C100" i="12"/>
  <c r="D100" i="12" s="1"/>
  <c r="C127" i="12"/>
  <c r="D127" i="12" s="1"/>
  <c r="C159" i="12"/>
  <c r="D159" i="12" s="1"/>
  <c r="C187" i="12"/>
  <c r="D187" i="12" s="1"/>
  <c r="C210" i="12"/>
  <c r="D210" i="12" s="1"/>
  <c r="C242" i="12"/>
  <c r="D242" i="12" s="1"/>
  <c r="C268" i="12"/>
  <c r="D268" i="12" s="1"/>
  <c r="C293" i="12"/>
  <c r="D293" i="12" s="1"/>
  <c r="C321" i="12"/>
  <c r="D321" i="12" s="1"/>
  <c r="C341" i="12"/>
  <c r="D341" i="12" s="1"/>
  <c r="C19" i="13"/>
  <c r="D19" i="13" s="1"/>
  <c r="C47" i="13"/>
  <c r="D47" i="13" s="1"/>
  <c r="C67" i="13"/>
  <c r="D67" i="13" s="1"/>
  <c r="C87" i="13"/>
  <c r="D87" i="13" s="1"/>
  <c r="C112" i="13"/>
  <c r="D112" i="13" s="1"/>
  <c r="C130" i="13"/>
  <c r="D130" i="13" s="1"/>
  <c r="C150" i="13"/>
  <c r="D150" i="13" s="1"/>
  <c r="C170" i="13"/>
  <c r="D170" i="13" s="1"/>
  <c r="C187" i="13"/>
  <c r="D187" i="13" s="1"/>
  <c r="C204" i="13"/>
  <c r="D204" i="13" s="1"/>
  <c r="C225" i="13"/>
  <c r="D225" i="13" s="1"/>
  <c r="C243" i="13"/>
  <c r="D243" i="13" s="1"/>
  <c r="C260" i="13"/>
  <c r="D260" i="13" s="1"/>
  <c r="C283" i="13"/>
  <c r="D283" i="13" s="1"/>
  <c r="C298" i="13"/>
  <c r="D298" i="13" s="1"/>
  <c r="C316" i="13"/>
  <c r="D316" i="13" s="1"/>
  <c r="C338" i="13"/>
  <c r="D338" i="13" s="1"/>
  <c r="C9" i="14"/>
  <c r="D9" i="14" s="1"/>
  <c r="C24" i="14"/>
  <c r="D24" i="14" s="1"/>
  <c r="C47" i="14"/>
  <c r="D47" i="14" s="1"/>
  <c r="C64" i="14"/>
  <c r="D64" i="14" s="1"/>
  <c r="C83" i="14"/>
  <c r="D83" i="14" s="1"/>
  <c r="C102" i="14"/>
  <c r="D102" i="14" s="1"/>
  <c r="C120" i="14"/>
  <c r="D120" i="14" s="1"/>
  <c r="C137" i="14"/>
  <c r="D137" i="14" s="1"/>
  <c r="C158" i="14"/>
  <c r="D158" i="14" s="1"/>
  <c r="C175" i="14"/>
  <c r="D175" i="14" s="1"/>
  <c r="C193" i="14"/>
  <c r="D193" i="14" s="1"/>
  <c r="C214" i="14"/>
  <c r="D214" i="14" s="1"/>
  <c r="C231" i="14"/>
  <c r="D231" i="14" s="1"/>
  <c r="C248" i="14"/>
  <c r="D248" i="14" s="1"/>
  <c r="C269" i="14"/>
  <c r="D269" i="14" s="1"/>
  <c r="C285" i="14"/>
  <c r="D285" i="14" s="1"/>
  <c r="C299" i="14"/>
  <c r="D299" i="14" s="1"/>
  <c r="C317" i="14"/>
  <c r="D317" i="14" s="1"/>
  <c r="C332" i="14"/>
  <c r="D332" i="14" s="1"/>
  <c r="C348" i="14"/>
  <c r="D348" i="14" s="1"/>
  <c r="C18" i="15"/>
  <c r="D18" i="15" s="1"/>
  <c r="C33" i="15"/>
  <c r="D33" i="15" s="1"/>
  <c r="C48" i="15"/>
  <c r="D48" i="15" s="1"/>
  <c r="C66" i="15"/>
  <c r="D66" i="15" s="1"/>
  <c r="C80" i="15"/>
  <c r="D80" i="15" s="1"/>
  <c r="C96" i="15"/>
  <c r="D96" i="15" s="1"/>
  <c r="C113" i="15"/>
  <c r="D113" i="15" s="1"/>
  <c r="C62" i="10"/>
  <c r="D62" i="10" s="1"/>
  <c r="C137" i="10"/>
  <c r="D137" i="10" s="1"/>
  <c r="C209" i="10"/>
  <c r="D209" i="10" s="1"/>
  <c r="C277" i="10"/>
  <c r="D277" i="10" s="1"/>
  <c r="C341" i="10"/>
  <c r="D341" i="10" s="1"/>
  <c r="C60" i="11"/>
  <c r="D60" i="11" s="1"/>
  <c r="C127" i="11"/>
  <c r="D127" i="11" s="1"/>
  <c r="C189" i="11"/>
  <c r="D189" i="11" s="1"/>
  <c r="C259" i="11"/>
  <c r="D259" i="11" s="1"/>
  <c r="C325" i="11"/>
  <c r="D325" i="11" s="1"/>
  <c r="C43" i="12"/>
  <c r="D43" i="12" s="1"/>
  <c r="C104" i="12"/>
  <c r="D104" i="12" s="1"/>
  <c r="C162" i="12"/>
  <c r="D162" i="12" s="1"/>
  <c r="C218" i="12"/>
  <c r="D218" i="12" s="1"/>
  <c r="C269" i="12"/>
  <c r="D269" i="12" s="1"/>
  <c r="C323" i="12"/>
  <c r="D323" i="12" s="1"/>
  <c r="C22" i="13"/>
  <c r="D22" i="13" s="1"/>
  <c r="C68" i="13"/>
  <c r="D68" i="13" s="1"/>
  <c r="C113" i="13"/>
  <c r="D113" i="13" s="1"/>
  <c r="C152" i="13"/>
  <c r="D152" i="13" s="1"/>
  <c r="C188" i="13"/>
  <c r="D188" i="13" s="1"/>
  <c r="C228" i="13"/>
  <c r="D228" i="13" s="1"/>
  <c r="C265" i="13"/>
  <c r="D265" i="13" s="1"/>
  <c r="C302" i="13"/>
  <c r="D302" i="13" s="1"/>
  <c r="C339" i="13"/>
  <c r="D339" i="13" s="1"/>
  <c r="C29" i="14"/>
  <c r="D29" i="14" s="1"/>
  <c r="C65" i="14"/>
  <c r="D65" i="14" s="1"/>
  <c r="C104" i="14"/>
  <c r="D104" i="14" s="1"/>
  <c r="C141" i="14"/>
  <c r="D141" i="14" s="1"/>
  <c r="C177" i="14"/>
  <c r="D177" i="14" s="1"/>
  <c r="C215" i="14"/>
  <c r="D215" i="14" s="1"/>
  <c r="C252" i="14"/>
  <c r="D252" i="14" s="1"/>
  <c r="C286" i="14"/>
  <c r="D286" i="14" s="1"/>
  <c r="C319" i="14"/>
  <c r="D319" i="14" s="1"/>
  <c r="C350" i="14"/>
  <c r="D350" i="14" s="1"/>
  <c r="C34" i="15"/>
  <c r="D34" i="15" s="1"/>
  <c r="C67" i="15"/>
  <c r="D67" i="15" s="1"/>
  <c r="C98" i="15"/>
  <c r="D98" i="15" s="1"/>
  <c r="C129" i="15"/>
  <c r="D129" i="15" s="1"/>
  <c r="C150" i="15"/>
  <c r="D150" i="15" s="1"/>
  <c r="C178" i="15"/>
  <c r="D178" i="15" s="1"/>
  <c r="C201" i="15"/>
  <c r="D201" i="15" s="1"/>
  <c r="C226" i="15"/>
  <c r="D226" i="15" s="1"/>
  <c r="C257" i="15"/>
  <c r="D257" i="15" s="1"/>
  <c r="C277" i="15"/>
  <c r="D277" i="15" s="1"/>
  <c r="C306" i="15"/>
  <c r="D306" i="15" s="1"/>
  <c r="C329" i="15"/>
  <c r="D329" i="15" s="1"/>
  <c r="C9" i="16"/>
  <c r="D9" i="16" s="1"/>
  <c r="C34" i="16"/>
  <c r="D34" i="16" s="1"/>
  <c r="C57" i="16"/>
  <c r="D57" i="16" s="1"/>
  <c r="C86" i="16"/>
  <c r="D86" i="16" s="1"/>
  <c r="C106" i="16"/>
  <c r="D106" i="16" s="1"/>
  <c r="C137" i="16"/>
  <c r="D137" i="16" s="1"/>
  <c r="C162" i="16"/>
  <c r="D162" i="16" s="1"/>
  <c r="C186" i="16"/>
  <c r="D186" i="16" s="1"/>
  <c r="C213" i="16"/>
  <c r="D213" i="16" s="1"/>
  <c r="C234" i="16"/>
  <c r="D234" i="16" s="1"/>
  <c r="C262" i="16"/>
  <c r="D262" i="16" s="1"/>
  <c r="C293" i="16"/>
  <c r="D293" i="16" s="1"/>
  <c r="C313" i="16"/>
  <c r="D313" i="16" s="1"/>
  <c r="C341" i="16"/>
  <c r="D341" i="16" s="1"/>
  <c r="C16" i="17"/>
  <c r="D16" i="17" s="1"/>
  <c r="C40" i="17"/>
  <c r="D40" i="17" s="1"/>
  <c r="C63" i="17"/>
  <c r="D63" i="17" s="1"/>
  <c r="C79" i="17"/>
  <c r="D79" i="17" s="1"/>
  <c r="C99" i="17"/>
  <c r="D99" i="17" s="1"/>
  <c r="C116" i="17"/>
  <c r="D116" i="17" s="1"/>
  <c r="C137" i="17"/>
  <c r="D137" i="17" s="1"/>
  <c r="C159" i="17"/>
  <c r="D159" i="17" s="1"/>
  <c r="C175" i="17"/>
  <c r="D175" i="17" s="1"/>
  <c r="C196" i="17"/>
  <c r="D196" i="17" s="1"/>
  <c r="C211" i="17"/>
  <c r="D211" i="17" s="1"/>
  <c r="C233" i="17"/>
  <c r="D233" i="17" s="1"/>
  <c r="C253" i="17"/>
  <c r="D253" i="17" s="1"/>
  <c r="C271" i="17"/>
  <c r="D271" i="17" s="1"/>
  <c r="C291" i="17"/>
  <c r="D291" i="17" s="1"/>
  <c r="C307" i="17"/>
  <c r="D307" i="17" s="1"/>
  <c r="C328" i="17"/>
  <c r="D328" i="17" s="1"/>
  <c r="C348" i="17"/>
  <c r="D348" i="17" s="1"/>
  <c r="C18" i="18"/>
  <c r="D18" i="18" s="1"/>
  <c r="C40" i="18"/>
  <c r="D40" i="18" s="1"/>
  <c r="C55" i="18"/>
  <c r="D55" i="18" s="1"/>
  <c r="C77" i="18"/>
  <c r="D77" i="18" s="1"/>
  <c r="C97" i="18"/>
  <c r="D97" i="18" s="1"/>
  <c r="C114" i="18"/>
  <c r="D114" i="18" s="1"/>
  <c r="C135" i="18"/>
  <c r="D135" i="18" s="1"/>
  <c r="C152" i="18"/>
  <c r="D152" i="18" s="1"/>
  <c r="C173" i="18"/>
  <c r="D173" i="18" s="1"/>
  <c r="C193" i="18"/>
  <c r="D193" i="18" s="1"/>
  <c r="C209" i="18"/>
  <c r="D209" i="18" s="1"/>
  <c r="C230" i="18"/>
  <c r="D230" i="18" s="1"/>
  <c r="C247" i="18"/>
  <c r="D247" i="18" s="1"/>
  <c r="C269" i="18"/>
  <c r="D269" i="18" s="1"/>
  <c r="C289" i="18"/>
  <c r="D289" i="18" s="1"/>
  <c r="C305" i="18"/>
  <c r="D305" i="18" s="1"/>
  <c r="C326" i="18"/>
  <c r="D326" i="18" s="1"/>
  <c r="C343" i="18"/>
  <c r="D343" i="18" s="1"/>
  <c r="C17" i="19"/>
  <c r="D17" i="19" s="1"/>
  <c r="C37" i="19"/>
  <c r="D37" i="19" s="1"/>
  <c r="C53" i="19"/>
  <c r="D53" i="19" s="1"/>
  <c r="C74" i="19"/>
  <c r="D74" i="19" s="1"/>
  <c r="C91" i="19"/>
  <c r="D91" i="19" s="1"/>
  <c r="C111" i="19"/>
  <c r="D111" i="19" s="1"/>
  <c r="C133" i="19"/>
  <c r="D133" i="19" s="1"/>
  <c r="C150" i="19"/>
  <c r="D150" i="19" s="1"/>
  <c r="C171" i="19"/>
  <c r="D171" i="19" s="1"/>
  <c r="C187" i="19"/>
  <c r="D187" i="19" s="1"/>
  <c r="C207" i="19"/>
  <c r="D207" i="19" s="1"/>
  <c r="C228" i="19"/>
  <c r="D228" i="19" s="1"/>
  <c r="C245" i="19"/>
  <c r="D245" i="19" s="1"/>
  <c r="C266" i="19"/>
  <c r="D266" i="19" s="1"/>
  <c r="C282" i="19"/>
  <c r="D282" i="19" s="1"/>
  <c r="C302" i="19"/>
  <c r="D302" i="19" s="1"/>
  <c r="C324" i="19"/>
  <c r="D324" i="19" s="1"/>
  <c r="C340" i="19"/>
  <c r="D340" i="19" s="1"/>
  <c r="C25" i="9"/>
  <c r="D25" i="9" s="1"/>
  <c r="C6" i="9"/>
  <c r="D6" i="9" s="1"/>
  <c r="C134" i="9"/>
  <c r="D134" i="9" s="1"/>
  <c r="C147" i="9"/>
  <c r="D147" i="9" s="1"/>
  <c r="C161" i="9"/>
  <c r="D161" i="9" s="1"/>
  <c r="C170" i="9"/>
  <c r="D170" i="9" s="1"/>
  <c r="C182" i="9"/>
  <c r="D182" i="9" s="1"/>
  <c r="C194" i="9"/>
  <c r="D194" i="9" s="1"/>
  <c r="C205" i="9"/>
  <c r="D205" i="9" s="1"/>
  <c r="C218" i="9"/>
  <c r="D218" i="9" s="1"/>
  <c r="C229" i="9"/>
  <c r="D229" i="9" s="1"/>
  <c r="C345" i="9"/>
  <c r="D345" i="9" s="1"/>
  <c r="C250" i="9"/>
  <c r="D250" i="9" s="1"/>
  <c r="C71" i="9"/>
  <c r="D71" i="9" s="1"/>
  <c r="C274" i="9"/>
  <c r="D274" i="9" s="1"/>
  <c r="C284" i="9"/>
  <c r="D284" i="9" s="1"/>
  <c r="C296" i="9"/>
  <c r="D296" i="9" s="1"/>
  <c r="C88" i="9"/>
  <c r="D88" i="9" s="1"/>
  <c r="C321" i="9"/>
  <c r="D321" i="9" s="1"/>
  <c r="C334" i="9"/>
  <c r="D334" i="9" s="1"/>
  <c r="C72" i="10"/>
  <c r="D72" i="10" s="1"/>
  <c r="C142" i="10"/>
  <c r="D142" i="10" s="1"/>
  <c r="C213" i="10"/>
  <c r="D213" i="10" s="1"/>
  <c r="C278" i="10"/>
  <c r="D278" i="10" s="1"/>
  <c r="C349" i="10"/>
  <c r="D349" i="10" s="1"/>
  <c r="C61" i="11"/>
  <c r="D61" i="11" s="1"/>
  <c r="C130" i="11"/>
  <c r="D130" i="11" s="1"/>
  <c r="C199" i="11"/>
  <c r="D199" i="11" s="1"/>
  <c r="C260" i="11"/>
  <c r="D260" i="11" s="1"/>
  <c r="C327" i="11"/>
  <c r="D327" i="11" s="1"/>
  <c r="C49" i="12"/>
  <c r="D49" i="12" s="1"/>
  <c r="C106" i="12"/>
  <c r="D106" i="12" s="1"/>
  <c r="C163" i="12"/>
  <c r="D163" i="12" s="1"/>
  <c r="C225" i="12"/>
  <c r="D225" i="12" s="1"/>
  <c r="C270" i="12"/>
  <c r="D270" i="12" s="1"/>
  <c r="C324" i="12"/>
  <c r="D324" i="12" s="1"/>
  <c r="C30" i="13"/>
  <c r="D30" i="13" s="1"/>
  <c r="C70" i="13"/>
  <c r="D70" i="13" s="1"/>
  <c r="C114" i="13"/>
  <c r="D114" i="13" s="1"/>
  <c r="C156" i="13"/>
  <c r="D156" i="13" s="1"/>
  <c r="C192" i="13"/>
  <c r="D192" i="13" s="1"/>
  <c r="C230" i="13"/>
  <c r="D230" i="13" s="1"/>
  <c r="C268" i="13"/>
  <c r="D268" i="13" s="1"/>
  <c r="C303" i="13"/>
  <c r="D303" i="13" s="1"/>
  <c r="C342" i="13"/>
  <c r="D342" i="13" s="1"/>
  <c r="C32" i="14"/>
  <c r="D32" i="14" s="1"/>
  <c r="C68" i="14"/>
  <c r="D68" i="14" s="1"/>
  <c r="C105" i="14"/>
  <c r="D105" i="14" s="1"/>
  <c r="C143" i="14"/>
  <c r="D143" i="14" s="1"/>
  <c r="C179" i="14"/>
  <c r="D179" i="14" s="1"/>
  <c r="C216" i="14"/>
  <c r="D216" i="14" s="1"/>
  <c r="C256" i="14"/>
  <c r="D256" i="14" s="1"/>
  <c r="C287" i="14"/>
  <c r="D287" i="14" s="1"/>
  <c r="C320" i="14"/>
  <c r="D320" i="14" s="1"/>
  <c r="C5" i="15"/>
  <c r="C36" i="15"/>
  <c r="D36" i="15" s="1"/>
  <c r="C68" i="15"/>
  <c r="D68" i="15" s="1"/>
  <c r="C101" i="15"/>
  <c r="D101" i="15" s="1"/>
  <c r="C130" i="15"/>
  <c r="D130" i="15" s="1"/>
  <c r="C152" i="15"/>
  <c r="D152" i="15" s="1"/>
  <c r="C179" i="15"/>
  <c r="D179" i="15" s="1"/>
  <c r="C210" i="15"/>
  <c r="D210" i="15" s="1"/>
  <c r="C230" i="15"/>
  <c r="D230" i="15" s="1"/>
  <c r="C258" i="15"/>
  <c r="D258" i="15" s="1"/>
  <c r="C280" i="15"/>
  <c r="D280" i="15" s="1"/>
  <c r="C307" i="15"/>
  <c r="D307" i="15" s="1"/>
  <c r="C334" i="15"/>
  <c r="D334" i="15" s="1"/>
  <c r="C10" i="16"/>
  <c r="D10" i="16" s="1"/>
  <c r="C38" i="16"/>
  <c r="D38" i="16" s="1"/>
  <c r="C58" i="16"/>
  <c r="D58" i="16" s="1"/>
  <c r="C88" i="16"/>
  <c r="D88" i="16" s="1"/>
  <c r="C115" i="16"/>
  <c r="D115" i="16" s="1"/>
  <c r="C138" i="16"/>
  <c r="D138" i="16" s="1"/>
  <c r="C166" i="16"/>
  <c r="D166" i="16" s="1"/>
  <c r="C187" i="16"/>
  <c r="D187" i="16" s="1"/>
  <c r="C214" i="16"/>
  <c r="D214" i="16" s="1"/>
  <c r="C243" i="16"/>
  <c r="D243" i="16" s="1"/>
  <c r="C265" i="16"/>
  <c r="D265" i="16" s="1"/>
  <c r="C294" i="16"/>
  <c r="D294" i="16" s="1"/>
  <c r="C315" i="16"/>
  <c r="D315" i="16" s="1"/>
  <c r="C343" i="16"/>
  <c r="D343" i="16" s="1"/>
  <c r="C22" i="17"/>
  <c r="D22" i="17" s="1"/>
  <c r="C42" i="17"/>
  <c r="D42" i="17" s="1"/>
  <c r="C64" i="17"/>
  <c r="D64" i="17" s="1"/>
  <c r="C81" i="17"/>
  <c r="D81" i="17" s="1"/>
  <c r="C101" i="17"/>
  <c r="D101" i="17" s="1"/>
  <c r="C123" i="17"/>
  <c r="D123" i="17" s="1"/>
  <c r="C138" i="17"/>
  <c r="D138" i="17" s="1"/>
  <c r="C160" i="17"/>
  <c r="D160" i="17" s="1"/>
  <c r="C177" i="17"/>
  <c r="D177" i="17" s="1"/>
  <c r="C197" i="17"/>
  <c r="D197" i="17" s="1"/>
  <c r="C218" i="17"/>
  <c r="D218" i="17" s="1"/>
  <c r="C234" i="17"/>
  <c r="D234" i="17" s="1"/>
  <c r="C255" i="17"/>
  <c r="D255" i="17" s="1"/>
  <c r="C272" i="17"/>
  <c r="D272" i="17" s="1"/>
  <c r="C292" i="17"/>
  <c r="D292" i="17" s="1"/>
  <c r="C314" i="17"/>
  <c r="D314" i="17" s="1"/>
  <c r="C329" i="17"/>
  <c r="D329" i="17" s="1"/>
  <c r="C351" i="17"/>
  <c r="D351" i="17" s="1"/>
  <c r="C20" i="18"/>
  <c r="D20" i="18" s="1"/>
  <c r="C41" i="18"/>
  <c r="D41" i="18" s="1"/>
  <c r="C62" i="18"/>
  <c r="D62" i="18" s="1"/>
  <c r="C79" i="18"/>
  <c r="D79" i="18" s="1"/>
  <c r="C100" i="18"/>
  <c r="D100" i="18" s="1"/>
  <c r="C116" i="18"/>
  <c r="D116" i="18" s="1"/>
  <c r="C136" i="18"/>
  <c r="D136" i="18" s="1"/>
  <c r="C157" i="18"/>
  <c r="D157" i="18" s="1"/>
  <c r="C174" i="18"/>
  <c r="D174" i="18" s="1"/>
  <c r="C196" i="18"/>
  <c r="D196" i="18" s="1"/>
  <c r="C210" i="18"/>
  <c r="D210" i="18" s="1"/>
  <c r="C232" i="18"/>
  <c r="D232" i="18" s="1"/>
  <c r="C253" i="18"/>
  <c r="D253" i="18" s="1"/>
  <c r="C270" i="18"/>
  <c r="D270" i="18" s="1"/>
  <c r="C290" i="18"/>
  <c r="D290" i="18" s="1"/>
  <c r="C306" i="18"/>
  <c r="D306" i="18" s="1"/>
  <c r="C327" i="18"/>
  <c r="D327" i="18" s="1"/>
  <c r="C348" i="18"/>
  <c r="D348" i="18" s="1"/>
  <c r="C18" i="19"/>
  <c r="D18" i="19" s="1"/>
  <c r="C38" i="19"/>
  <c r="D38" i="19" s="1"/>
  <c r="C55" i="19"/>
  <c r="D55" i="19" s="1"/>
  <c r="C77" i="19"/>
  <c r="D77" i="19" s="1"/>
  <c r="C98" i="19"/>
  <c r="D98" i="19" s="1"/>
  <c r="C114" i="19"/>
  <c r="D114" i="19" s="1"/>
  <c r="C134" i="19"/>
  <c r="D134" i="19" s="1"/>
  <c r="C151" i="19"/>
  <c r="D151" i="19" s="1"/>
  <c r="C172" i="19"/>
  <c r="D172" i="19" s="1"/>
  <c r="C193" i="19"/>
  <c r="D193" i="19" s="1"/>
  <c r="C209" i="19"/>
  <c r="D209" i="19" s="1"/>
  <c r="C229" i="19"/>
  <c r="D229" i="19" s="1"/>
  <c r="C246" i="19"/>
  <c r="D246" i="19" s="1"/>
  <c r="C267" i="19"/>
  <c r="D267" i="19" s="1"/>
  <c r="C289" i="19"/>
  <c r="D289" i="19" s="1"/>
  <c r="C303" i="19"/>
  <c r="D303" i="19" s="1"/>
  <c r="C325" i="19"/>
  <c r="D325" i="19" s="1"/>
  <c r="C342" i="19"/>
  <c r="D342" i="19" s="1"/>
  <c r="C99" i="9"/>
  <c r="C107" i="9"/>
  <c r="D107" i="9" s="1"/>
  <c r="C122" i="9"/>
  <c r="D122" i="9" s="1"/>
  <c r="C137" i="9"/>
  <c r="D137" i="9" s="1"/>
  <c r="C339" i="9"/>
  <c r="D339" i="9" s="1"/>
  <c r="C7" i="9"/>
  <c r="D7" i="9" s="1"/>
  <c r="C171" i="9"/>
  <c r="D171" i="9" s="1"/>
  <c r="C50" i="9"/>
  <c r="D50" i="9" s="1"/>
  <c r="C11" i="9"/>
  <c r="D11" i="9" s="1"/>
  <c r="C54" i="9"/>
  <c r="D54" i="9" s="1"/>
  <c r="C14" i="9"/>
  <c r="D14" i="9" s="1"/>
  <c r="C230" i="9"/>
  <c r="D230" i="9" s="1"/>
  <c r="C241" i="9"/>
  <c r="D241" i="9" s="1"/>
  <c r="C347" i="9"/>
  <c r="D347" i="9" s="1"/>
  <c r="C262" i="9"/>
  <c r="D262" i="9" s="1"/>
  <c r="C76" i="9"/>
  <c r="D76" i="9" s="1"/>
  <c r="C285" i="9"/>
  <c r="D285" i="9" s="1"/>
  <c r="C297" i="9"/>
  <c r="D297" i="9" s="1"/>
  <c r="C90" i="9"/>
  <c r="D90" i="9" s="1"/>
  <c r="C322" i="9"/>
  <c r="D322" i="9" s="1"/>
  <c r="C97" i="9"/>
  <c r="D97" i="9" s="1"/>
  <c r="C73" i="10"/>
  <c r="D73" i="10" s="1"/>
  <c r="C148" i="10"/>
  <c r="D148" i="10" s="1"/>
  <c r="C215" i="10"/>
  <c r="D215" i="10" s="1"/>
  <c r="C282" i="10"/>
  <c r="D282" i="10" s="1"/>
  <c r="C350" i="10"/>
  <c r="D350" i="10" s="1"/>
  <c r="C71" i="11"/>
  <c r="D71" i="11" s="1"/>
  <c r="C133" i="11"/>
  <c r="D133" i="11" s="1"/>
  <c r="C200" i="11"/>
  <c r="D200" i="11" s="1"/>
  <c r="C264" i="11"/>
  <c r="D264" i="11" s="1"/>
  <c r="C334" i="11"/>
  <c r="D334" i="11" s="1"/>
  <c r="C51" i="12"/>
  <c r="D51" i="12" s="1"/>
  <c r="C113" i="12"/>
  <c r="D113" i="12" s="1"/>
  <c r="C168" i="12"/>
  <c r="D168" i="12" s="1"/>
  <c r="C226" i="12"/>
  <c r="D226" i="12" s="1"/>
  <c r="C278" i="12"/>
  <c r="D278" i="12" s="1"/>
  <c r="C325" i="12"/>
  <c r="D325" i="12" s="1"/>
  <c r="C31" i="13"/>
  <c r="D31" i="13" s="1"/>
  <c r="C330" i="9"/>
  <c r="D330" i="9" s="1"/>
  <c r="C91" i="9"/>
  <c r="D91" i="9" s="1"/>
  <c r="C295" i="9"/>
  <c r="D295" i="9" s="1"/>
  <c r="C280" i="9"/>
  <c r="D280" i="9" s="1"/>
  <c r="C349" i="9"/>
  <c r="D349" i="9" s="1"/>
  <c r="C248" i="9"/>
  <c r="D248" i="9" s="1"/>
  <c r="C17" i="9"/>
  <c r="D17" i="9" s="1"/>
  <c r="C220" i="9"/>
  <c r="D220" i="9" s="1"/>
  <c r="C204" i="9"/>
  <c r="D204" i="9" s="1"/>
  <c r="C192" i="9"/>
  <c r="D192" i="9" s="1"/>
  <c r="C175" i="9"/>
  <c r="D175" i="9" s="1"/>
  <c r="C157" i="9"/>
  <c r="D157" i="9" s="1"/>
  <c r="C36" i="9"/>
  <c r="D36" i="9" s="1"/>
  <c r="C126" i="9"/>
  <c r="D126" i="9" s="1"/>
  <c r="C105" i="9"/>
  <c r="D105" i="9" s="1"/>
  <c r="C330" i="19"/>
  <c r="D330" i="19" s="1"/>
  <c r="C307" i="19"/>
  <c r="D307" i="19" s="1"/>
  <c r="C279" i="19"/>
  <c r="D279" i="19" s="1"/>
  <c r="C255" i="19"/>
  <c r="D255" i="19" s="1"/>
  <c r="C230" i="19"/>
  <c r="D230" i="19" s="1"/>
  <c r="C205" i="19"/>
  <c r="D205" i="19" s="1"/>
  <c r="C181" i="19"/>
  <c r="D181" i="19" s="1"/>
  <c r="C156" i="19"/>
  <c r="D156" i="19" s="1"/>
  <c r="C125" i="19"/>
  <c r="D125" i="19" s="1"/>
  <c r="C101" i="19"/>
  <c r="D101" i="19" s="1"/>
  <c r="C78" i="19"/>
  <c r="D78" i="19" s="1"/>
  <c r="C51" i="19"/>
  <c r="D51" i="19" s="1"/>
  <c r="C27" i="19"/>
  <c r="D27" i="19" s="1"/>
  <c r="C351" i="18"/>
  <c r="D351" i="18" s="1"/>
  <c r="C319" i="18"/>
  <c r="D319" i="18" s="1"/>
  <c r="C294" i="18"/>
  <c r="D294" i="18" s="1"/>
  <c r="C271" i="18"/>
  <c r="D271" i="18" s="1"/>
  <c r="C244" i="18"/>
  <c r="D244" i="18" s="1"/>
  <c r="C220" i="18"/>
  <c r="D220" i="18" s="1"/>
  <c r="C197" i="18"/>
  <c r="D197" i="18" s="1"/>
  <c r="C169" i="18"/>
  <c r="D169" i="18" s="1"/>
  <c r="C145" i="18"/>
  <c r="D145" i="18" s="1"/>
  <c r="C122" i="18"/>
  <c r="D122" i="18" s="1"/>
  <c r="C90" i="18"/>
  <c r="D90" i="18" s="1"/>
  <c r="C65" i="18"/>
  <c r="D65" i="18" s="1"/>
  <c r="C42" i="18"/>
  <c r="D42" i="18" s="1"/>
  <c r="C16" i="18"/>
  <c r="D16" i="18" s="1"/>
  <c r="C338" i="17"/>
  <c r="D338" i="17" s="1"/>
  <c r="C315" i="17"/>
  <c r="D315" i="17" s="1"/>
  <c r="C283" i="17"/>
  <c r="D283" i="17" s="1"/>
  <c r="C260" i="17"/>
  <c r="D260" i="17" s="1"/>
  <c r="C235" i="17"/>
  <c r="D235" i="17" s="1"/>
  <c r="C209" i="17"/>
  <c r="D209" i="17" s="1"/>
  <c r="C186" i="17"/>
  <c r="D186" i="17" s="1"/>
  <c r="C161" i="17"/>
  <c r="D161" i="17" s="1"/>
  <c r="C135" i="17"/>
  <c r="D135" i="17" s="1"/>
  <c r="C109" i="17"/>
  <c r="D109" i="17" s="1"/>
  <c r="C87" i="17"/>
  <c r="D87" i="17" s="1"/>
  <c r="C55" i="17"/>
  <c r="D55" i="17" s="1"/>
  <c r="C29" i="17"/>
  <c r="D29" i="17" s="1"/>
  <c r="C344" i="16"/>
  <c r="D344" i="16" s="1"/>
  <c r="C307" i="16"/>
  <c r="D307" i="16" s="1"/>
  <c r="C277" i="16"/>
  <c r="D277" i="16" s="1"/>
  <c r="C245" i="16"/>
  <c r="D245" i="16" s="1"/>
  <c r="C202" i="16"/>
  <c r="D202" i="16" s="1"/>
  <c r="C171" i="16"/>
  <c r="D171" i="16" s="1"/>
  <c r="C139" i="16"/>
  <c r="D139" i="16" s="1"/>
  <c r="C104" i="16"/>
  <c r="D104" i="16" s="1"/>
  <c r="C71" i="16"/>
  <c r="D71" i="16" s="1"/>
  <c r="C41" i="16"/>
  <c r="D41" i="16" s="1"/>
  <c r="C5" i="16"/>
  <c r="D5" i="16" s="1"/>
  <c r="C320" i="15"/>
  <c r="D320" i="15" s="1"/>
  <c r="C286" i="15"/>
  <c r="D286" i="15" s="1"/>
  <c r="C246" i="15"/>
  <c r="D246" i="15" s="1"/>
  <c r="C213" i="15"/>
  <c r="D213" i="15" s="1"/>
  <c r="C182" i="15"/>
  <c r="D182" i="15" s="1"/>
  <c r="C147" i="15"/>
  <c r="D147" i="15" s="1"/>
  <c r="C115" i="15"/>
  <c r="D115" i="15" s="1"/>
  <c r="C69" i="15"/>
  <c r="D69" i="15" s="1"/>
  <c r="C22" i="15"/>
  <c r="D22" i="15" s="1"/>
  <c r="C333" i="14"/>
  <c r="D333" i="14" s="1"/>
  <c r="C289" i="14"/>
  <c r="D289" i="14" s="1"/>
  <c r="C239" i="14"/>
  <c r="D239" i="14" s="1"/>
  <c r="C196" i="14"/>
  <c r="D196" i="14" s="1"/>
  <c r="C147" i="14"/>
  <c r="D147" i="14" s="1"/>
  <c r="C88" i="14"/>
  <c r="D88" i="14" s="1"/>
  <c r="C48" i="14"/>
  <c r="D48" i="14" s="1"/>
  <c r="C343" i="13"/>
  <c r="D343" i="13" s="1"/>
  <c r="C287" i="13"/>
  <c r="D287" i="13" s="1"/>
  <c r="C247" i="13"/>
  <c r="D247" i="13" s="1"/>
  <c r="C195" i="13"/>
  <c r="D195" i="13" s="1"/>
  <c r="C139" i="13"/>
  <c r="D139" i="13" s="1"/>
  <c r="C91" i="13"/>
  <c r="D91" i="13" s="1"/>
  <c r="C9" i="13"/>
  <c r="D9" i="13" s="1"/>
  <c r="C295" i="12"/>
  <c r="D295" i="12" s="1"/>
  <c r="C196" i="12"/>
  <c r="D196" i="12" s="1"/>
  <c r="C115" i="12"/>
  <c r="D115" i="12" s="1"/>
  <c r="C9" i="12"/>
  <c r="D9" i="12" s="1"/>
  <c r="C239" i="11"/>
  <c r="D239" i="11" s="1"/>
  <c r="C158" i="11"/>
  <c r="D158" i="11" s="1"/>
  <c r="C34" i="11"/>
  <c r="D34" i="11" s="1"/>
  <c r="C286" i="10"/>
  <c r="D286" i="10" s="1"/>
  <c r="C181" i="10"/>
  <c r="D181" i="10" s="1"/>
  <c r="C38" i="10"/>
  <c r="D38" i="10" s="1"/>
  <c r="C329" i="9"/>
  <c r="D329" i="9" s="1"/>
  <c r="C312" i="9"/>
  <c r="D312" i="9" s="1"/>
  <c r="C290" i="9"/>
  <c r="D290" i="9" s="1"/>
  <c r="C278" i="9"/>
  <c r="D278" i="9" s="1"/>
  <c r="C263" i="9"/>
  <c r="D263" i="9" s="1"/>
  <c r="C247" i="9"/>
  <c r="D247" i="9" s="1"/>
  <c r="C236" i="9"/>
  <c r="D236" i="9" s="1"/>
  <c r="C219" i="9"/>
  <c r="D219" i="9" s="1"/>
  <c r="C203" i="9"/>
  <c r="D203" i="9" s="1"/>
  <c r="C189" i="9"/>
  <c r="D189" i="9" s="1"/>
  <c r="C46" i="9"/>
  <c r="D46" i="9" s="1"/>
  <c r="C155" i="9"/>
  <c r="D155" i="9" s="1"/>
  <c r="C35" i="9"/>
  <c r="D35" i="9" s="1"/>
  <c r="C125" i="9"/>
  <c r="D125" i="9" s="1"/>
  <c r="C24" i="9"/>
  <c r="D24" i="9" s="1"/>
  <c r="C329" i="19"/>
  <c r="D329" i="19" s="1"/>
  <c r="C301" i="19"/>
  <c r="D301" i="19" s="1"/>
  <c r="C278" i="19"/>
  <c r="D278" i="19" s="1"/>
  <c r="C254" i="19"/>
  <c r="D254" i="19" s="1"/>
  <c r="C223" i="19"/>
  <c r="D223" i="19" s="1"/>
  <c r="C198" i="19"/>
  <c r="D198" i="19" s="1"/>
  <c r="C174" i="19"/>
  <c r="D174" i="19" s="1"/>
  <c r="C147" i="19"/>
  <c r="D147" i="19" s="1"/>
  <c r="C124" i="19"/>
  <c r="D124" i="19" s="1"/>
  <c r="C100" i="19"/>
  <c r="D100" i="19" s="1"/>
  <c r="C73" i="19"/>
  <c r="D73" i="19" s="1"/>
  <c r="C50" i="19"/>
  <c r="D50" i="19" s="1"/>
  <c r="C26" i="19"/>
  <c r="D26" i="19" s="1"/>
  <c r="C342" i="18"/>
  <c r="D342" i="18" s="1"/>
  <c r="C317" i="18"/>
  <c r="D317" i="18" s="1"/>
  <c r="C293" i="18"/>
  <c r="D293" i="18" s="1"/>
  <c r="C266" i="18"/>
  <c r="D266" i="18" s="1"/>
  <c r="C242" i="18"/>
  <c r="D242" i="18" s="1"/>
  <c r="C218" i="18"/>
  <c r="D218" i="18" s="1"/>
  <c r="C188" i="18"/>
  <c r="D188" i="18" s="1"/>
  <c r="C164" i="18"/>
  <c r="D164" i="18" s="1"/>
  <c r="C138" i="18"/>
  <c r="D138" i="18" s="1"/>
  <c r="C113" i="18"/>
  <c r="D113" i="18" s="1"/>
  <c r="C89" i="18"/>
  <c r="D89" i="18" s="1"/>
  <c r="C64" i="18"/>
  <c r="D64" i="18" s="1"/>
  <c r="C38" i="18"/>
  <c r="D38" i="18" s="1"/>
  <c r="C14" i="18"/>
  <c r="D14" i="18" s="1"/>
  <c r="C337" i="17"/>
  <c r="D337" i="17" s="1"/>
  <c r="C306" i="17"/>
  <c r="D306" i="17" s="1"/>
  <c r="C282" i="17"/>
  <c r="D282" i="17" s="1"/>
  <c r="C259" i="17"/>
  <c r="D259" i="17" s="1"/>
  <c r="C232" i="17"/>
  <c r="D232" i="17" s="1"/>
  <c r="C208" i="17"/>
  <c r="D208" i="17" s="1"/>
  <c r="C183" i="17"/>
  <c r="D183" i="17" s="1"/>
  <c r="C152" i="17"/>
  <c r="D152" i="17" s="1"/>
  <c r="C128" i="17"/>
  <c r="D128" i="17" s="1"/>
  <c r="C105" i="17"/>
  <c r="D105" i="17" s="1"/>
  <c r="C77" i="17"/>
  <c r="D77" i="17" s="1"/>
  <c r="C53" i="17"/>
  <c r="D53" i="17" s="1"/>
  <c r="C28" i="17"/>
  <c r="D28" i="17" s="1"/>
  <c r="C339" i="16"/>
  <c r="D339" i="16" s="1"/>
  <c r="C306" i="16"/>
  <c r="D306" i="16" s="1"/>
  <c r="C274" i="16"/>
  <c r="D274" i="16" s="1"/>
  <c r="C233" i="16"/>
  <c r="D233" i="16" s="1"/>
  <c r="C201" i="16"/>
  <c r="D201" i="16" s="1"/>
  <c r="C169" i="16"/>
  <c r="D169" i="16" s="1"/>
  <c r="C134" i="16"/>
  <c r="D134" i="16" s="1"/>
  <c r="C103" i="16"/>
  <c r="D103" i="16" s="1"/>
  <c r="C69" i="16"/>
  <c r="D69" i="16" s="1"/>
  <c r="C30" i="16"/>
  <c r="D30" i="16" s="1"/>
  <c r="C342" i="15"/>
  <c r="D342" i="15" s="1"/>
  <c r="C310" i="15"/>
  <c r="D310" i="15" s="1"/>
  <c r="C275" i="15"/>
  <c r="D275" i="15" s="1"/>
  <c r="C244" i="15"/>
  <c r="D244" i="15" s="1"/>
  <c r="C212" i="15"/>
  <c r="D212" i="15" s="1"/>
  <c r="C176" i="15"/>
  <c r="D176" i="15" s="1"/>
  <c r="C142" i="15"/>
  <c r="D142" i="15" s="1"/>
  <c r="C105" i="15"/>
  <c r="D105" i="15" s="1"/>
  <c r="C57" i="15"/>
  <c r="D57" i="15" s="1"/>
  <c r="C21" i="15"/>
  <c r="D21" i="15" s="1"/>
  <c r="C323" i="14"/>
  <c r="D323" i="14" s="1"/>
  <c r="C276" i="14"/>
  <c r="D276" i="14" s="1"/>
  <c r="C233" i="14"/>
  <c r="D233" i="14" s="1"/>
  <c r="C185" i="14"/>
  <c r="D185" i="14" s="1"/>
  <c r="C131" i="14"/>
  <c r="D131" i="14" s="1"/>
  <c r="C87" i="14"/>
  <c r="D87" i="14" s="1"/>
  <c r="C37" i="14"/>
  <c r="D37" i="14" s="1"/>
  <c r="C326" i="13"/>
  <c r="D326" i="13" s="1"/>
  <c r="C286" i="13"/>
  <c r="D286" i="13" s="1"/>
  <c r="C233" i="13"/>
  <c r="D233" i="13" s="1"/>
  <c r="C177" i="13"/>
  <c r="D177" i="13" s="1"/>
  <c r="C134" i="13"/>
  <c r="D134" i="13" s="1"/>
  <c r="C78" i="13"/>
  <c r="D78" i="13" s="1"/>
  <c r="C351" i="12"/>
  <c r="D351" i="12" s="1"/>
  <c r="C283" i="12"/>
  <c r="D283" i="12" s="1"/>
  <c r="C189" i="12"/>
  <c r="D189" i="12" s="1"/>
  <c r="C84" i="12"/>
  <c r="D84" i="12" s="1"/>
  <c r="C8" i="12"/>
  <c r="D8" i="12" s="1"/>
  <c r="C231" i="11"/>
  <c r="D231" i="11" s="1"/>
  <c r="C134" i="11"/>
  <c r="D134" i="11" s="1"/>
  <c r="C32" i="11"/>
  <c r="D32" i="11" s="1"/>
  <c r="C254" i="10"/>
  <c r="D254" i="10" s="1"/>
  <c r="C179" i="10"/>
  <c r="D179" i="10" s="1"/>
  <c r="C36" i="10"/>
  <c r="D36" i="10" s="1"/>
  <c r="C18" i="9"/>
  <c r="D18" i="9" s="1"/>
  <c r="C87" i="9"/>
  <c r="D87" i="9" s="1"/>
  <c r="C84" i="9"/>
  <c r="D84" i="9" s="1"/>
  <c r="C277" i="9"/>
  <c r="D277" i="9" s="1"/>
  <c r="C261" i="9"/>
  <c r="D261" i="9" s="1"/>
  <c r="C67" i="9"/>
  <c r="D67" i="9" s="1"/>
  <c r="C60" i="9"/>
  <c r="D60" i="9" s="1"/>
  <c r="C214" i="9"/>
  <c r="D214" i="9" s="1"/>
  <c r="C200" i="9"/>
  <c r="D200" i="9" s="1"/>
  <c r="C186" i="9"/>
  <c r="D186" i="9" s="1"/>
  <c r="C44" i="9"/>
  <c r="D44" i="9" s="1"/>
  <c r="C154" i="9"/>
  <c r="D154" i="9" s="1"/>
  <c r="C139" i="9"/>
  <c r="D139" i="9" s="1"/>
  <c r="C5" i="9"/>
  <c r="D5" i="9" s="1"/>
  <c r="C104" i="9"/>
  <c r="D104" i="9" s="1"/>
  <c r="C351" i="19"/>
  <c r="D351" i="19" s="1"/>
  <c r="C327" i="19"/>
  <c r="D327" i="19" s="1"/>
  <c r="C300" i="19"/>
  <c r="D300" i="19" s="1"/>
  <c r="C276" i="19"/>
  <c r="D276" i="19" s="1"/>
  <c r="C252" i="19"/>
  <c r="D252" i="19" s="1"/>
  <c r="C220" i="19"/>
  <c r="D220" i="19" s="1"/>
  <c r="C197" i="19"/>
  <c r="D197" i="19" s="1"/>
  <c r="C173" i="19"/>
  <c r="D173" i="19" s="1"/>
  <c r="C146" i="19"/>
  <c r="D146" i="19" s="1"/>
  <c r="C123" i="19"/>
  <c r="D123" i="19" s="1"/>
  <c r="C99" i="19"/>
  <c r="D99" i="19" s="1"/>
  <c r="C68" i="19"/>
  <c r="D68" i="19" s="1"/>
  <c r="C43" i="19"/>
  <c r="D43" i="19" s="1"/>
  <c r="C19" i="19"/>
  <c r="D19" i="19" s="1"/>
  <c r="C340" i="18"/>
  <c r="D340" i="18" s="1"/>
  <c r="C316" i="18"/>
  <c r="D316" i="18" s="1"/>
  <c r="C292" i="18"/>
  <c r="D292" i="18" s="1"/>
  <c r="C264" i="18"/>
  <c r="D264" i="18" s="1"/>
  <c r="C241" i="18"/>
  <c r="D241" i="18" s="1"/>
  <c r="C217" i="18"/>
  <c r="D217" i="18" s="1"/>
  <c r="C186" i="18"/>
  <c r="D186" i="18" s="1"/>
  <c r="C162" i="18"/>
  <c r="D162" i="18" s="1"/>
  <c r="C137" i="18"/>
  <c r="D137" i="18" s="1"/>
  <c r="C111" i="18"/>
  <c r="D111" i="18" s="1"/>
  <c r="C87" i="18"/>
  <c r="D87" i="18" s="1"/>
  <c r="C63" i="18"/>
  <c r="D63" i="18" s="1"/>
  <c r="C32" i="18"/>
  <c r="D32" i="18" s="1"/>
  <c r="C8" i="18"/>
  <c r="D8" i="18" s="1"/>
  <c r="C332" i="17"/>
  <c r="D332" i="17" s="1"/>
  <c r="C305" i="17"/>
  <c r="D305" i="17" s="1"/>
  <c r="C281" i="17"/>
  <c r="D281" i="17" s="1"/>
  <c r="C256" i="17"/>
  <c r="D256" i="17" s="1"/>
  <c r="C229" i="17"/>
  <c r="D229" i="17" s="1"/>
  <c r="C207" i="17"/>
  <c r="D207" i="17" s="1"/>
  <c r="C181" i="17"/>
  <c r="D181" i="17" s="1"/>
  <c r="C151" i="17"/>
  <c r="D151" i="17" s="1"/>
  <c r="C127" i="17"/>
  <c r="D127" i="17" s="1"/>
  <c r="C104" i="17"/>
  <c r="D104" i="17" s="1"/>
  <c r="C76" i="17"/>
  <c r="D76" i="17" s="1"/>
  <c r="C52" i="17"/>
  <c r="D52" i="17" s="1"/>
  <c r="C24" i="17"/>
  <c r="D24" i="17" s="1"/>
  <c r="C330" i="16"/>
  <c r="D330" i="16" s="1"/>
  <c r="C297" i="16"/>
  <c r="D297" i="16" s="1"/>
  <c r="C267" i="16"/>
  <c r="D267" i="16" s="1"/>
  <c r="C232" i="16"/>
  <c r="D232" i="16" s="1"/>
  <c r="C199" i="16"/>
  <c r="D199" i="16" s="1"/>
  <c r="C167" i="16"/>
  <c r="D167" i="16" s="1"/>
  <c r="C130" i="16"/>
  <c r="D130" i="16" s="1"/>
  <c r="C101" i="16"/>
  <c r="D101" i="16" s="1"/>
  <c r="C67" i="16"/>
  <c r="D67" i="16" s="1"/>
  <c r="C25" i="16"/>
  <c r="D25" i="16" s="1"/>
  <c r="C341" i="15"/>
  <c r="D341" i="15" s="1"/>
  <c r="C308" i="15"/>
  <c r="D308" i="15" s="1"/>
  <c r="C274" i="15"/>
  <c r="D274" i="15" s="1"/>
  <c r="C242" i="15"/>
  <c r="D242" i="15" s="1"/>
  <c r="C211" i="15"/>
  <c r="D211" i="15" s="1"/>
  <c r="C168" i="15"/>
  <c r="D168" i="15" s="1"/>
  <c r="C138" i="15"/>
  <c r="D138" i="15" s="1"/>
  <c r="C102" i="15"/>
  <c r="D102" i="15" s="1"/>
  <c r="C56" i="15"/>
  <c r="D56" i="15" s="1"/>
  <c r="C19" i="15"/>
  <c r="D19" i="15" s="1"/>
  <c r="C321" i="14"/>
  <c r="D321" i="14" s="1"/>
  <c r="C275" i="14"/>
  <c r="D275" i="14" s="1"/>
  <c r="C232" i="14"/>
  <c r="D232" i="14" s="1"/>
  <c r="C183" i="14"/>
  <c r="D183" i="14" s="1"/>
  <c r="C125" i="14"/>
  <c r="D125" i="14" s="1"/>
  <c r="C85" i="14"/>
  <c r="D85" i="14" s="1"/>
  <c r="C33" i="14"/>
  <c r="D33" i="14" s="1"/>
  <c r="C324" i="13"/>
  <c r="D324" i="13" s="1"/>
  <c r="C284" i="13"/>
  <c r="D284" i="13" s="1"/>
  <c r="C232" i="13"/>
  <c r="D232" i="13" s="1"/>
  <c r="C176" i="13"/>
  <c r="D176" i="13" s="1"/>
  <c r="C131" i="13"/>
  <c r="D131" i="13" s="1"/>
  <c r="C75" i="13"/>
  <c r="D75" i="13" s="1"/>
  <c r="C349" i="12"/>
  <c r="D349" i="12" s="1"/>
  <c r="C255" i="12"/>
  <c r="D255" i="12" s="1"/>
  <c r="C188" i="12"/>
  <c r="D188" i="12" s="1"/>
  <c r="C82" i="12"/>
  <c r="D82" i="12" s="1"/>
  <c r="C335" i="11"/>
  <c r="D335" i="11" s="1"/>
  <c r="C228" i="11"/>
  <c r="D228" i="11" s="1"/>
  <c r="C106" i="11"/>
  <c r="D106" i="11" s="1"/>
  <c r="C30" i="11"/>
  <c r="D30" i="11" s="1"/>
  <c r="C253" i="10"/>
  <c r="D253" i="10" s="1"/>
  <c r="C155" i="10"/>
  <c r="D155" i="10" s="1"/>
  <c r="C29" i="10"/>
  <c r="D29" i="10" s="1"/>
  <c r="C96" i="9"/>
  <c r="D96" i="9" s="1"/>
  <c r="C328" i="9"/>
  <c r="D328" i="9" s="1"/>
  <c r="C319" i="9"/>
  <c r="D319" i="9" s="1"/>
  <c r="C311" i="9"/>
  <c r="D311" i="9" s="1"/>
  <c r="C304" i="9"/>
  <c r="D304" i="9" s="1"/>
  <c r="C293" i="9"/>
  <c r="D293" i="9" s="1"/>
  <c r="C350" i="9"/>
  <c r="D350" i="9" s="1"/>
  <c r="C279" i="9"/>
  <c r="D279" i="9" s="1"/>
  <c r="C273" i="9"/>
  <c r="D273" i="9" s="1"/>
  <c r="C267" i="9"/>
  <c r="D267" i="9" s="1"/>
  <c r="C259" i="9"/>
  <c r="D259" i="9" s="1"/>
  <c r="C252" i="9"/>
  <c r="D252" i="9" s="1"/>
  <c r="C245" i="9"/>
  <c r="D245" i="9" s="1"/>
  <c r="C238" i="9"/>
  <c r="D238" i="9" s="1"/>
  <c r="C59" i="9"/>
  <c r="D59" i="9" s="1"/>
  <c r="C15" i="9"/>
  <c r="D15" i="9" s="1"/>
  <c r="C13" i="9"/>
  <c r="D13" i="9" s="1"/>
  <c r="C211" i="9"/>
  <c r="D211" i="9" s="1"/>
  <c r="C53" i="9"/>
  <c r="D53" i="9" s="1"/>
  <c r="C51" i="9"/>
  <c r="D51" i="9" s="1"/>
  <c r="C188" i="9"/>
  <c r="D188" i="9" s="1"/>
  <c r="C49" i="9"/>
  <c r="D49" i="9" s="1"/>
  <c r="C45" i="9"/>
  <c r="D45" i="9" s="1"/>
  <c r="C167" i="9"/>
  <c r="D167" i="9" s="1"/>
  <c r="C160" i="9"/>
  <c r="D160" i="9" s="1"/>
  <c r="C40" i="9"/>
  <c r="D40" i="9" s="1"/>
  <c r="C141" i="9"/>
  <c r="D141" i="9" s="1"/>
  <c r="C32" i="9"/>
  <c r="D32" i="9" s="1"/>
  <c r="C129" i="9"/>
  <c r="D129" i="9" s="1"/>
  <c r="C120" i="9"/>
  <c r="D120" i="9" s="1"/>
  <c r="C27" i="9"/>
  <c r="D27" i="9" s="1"/>
  <c r="C23" i="9"/>
  <c r="D23" i="9" s="1"/>
  <c r="C4" i="13"/>
  <c r="C346" i="19"/>
  <c r="D346" i="19" s="1"/>
  <c r="C334" i="19"/>
  <c r="D334" i="19" s="1"/>
  <c r="C322" i="19"/>
  <c r="D322" i="19" s="1"/>
  <c r="C310" i="19"/>
  <c r="D310" i="19" s="1"/>
  <c r="C299" i="19"/>
  <c r="D299" i="19" s="1"/>
  <c r="C287" i="19"/>
  <c r="D287" i="19" s="1"/>
  <c r="C275" i="19"/>
  <c r="D275" i="19" s="1"/>
  <c r="C262" i="19"/>
  <c r="D262" i="19" s="1"/>
  <c r="C251" i="19"/>
  <c r="D251" i="19" s="1"/>
  <c r="C238" i="19"/>
  <c r="D238" i="19" s="1"/>
  <c r="C227" i="19"/>
  <c r="D227" i="19" s="1"/>
  <c r="C215" i="19"/>
  <c r="D215" i="19" s="1"/>
  <c r="C203" i="19"/>
  <c r="D203" i="19" s="1"/>
  <c r="C191" i="19"/>
  <c r="D191" i="19" s="1"/>
  <c r="C179" i="19"/>
  <c r="D179" i="19" s="1"/>
  <c r="C166" i="19"/>
  <c r="D166" i="19" s="1"/>
  <c r="C155" i="19"/>
  <c r="D155" i="19" s="1"/>
  <c r="C143" i="19"/>
  <c r="D143" i="19" s="1"/>
  <c r="C132" i="19"/>
  <c r="D132" i="19" s="1"/>
  <c r="C119" i="19"/>
  <c r="D119" i="19" s="1"/>
  <c r="C108" i="19"/>
  <c r="D108" i="19" s="1"/>
  <c r="C95" i="19"/>
  <c r="D95" i="19" s="1"/>
  <c r="C83" i="19"/>
  <c r="D83" i="19" s="1"/>
  <c r="C71" i="19"/>
  <c r="D71" i="19" s="1"/>
  <c r="C60" i="19"/>
  <c r="D60" i="19" s="1"/>
  <c r="C47" i="19"/>
  <c r="D47" i="19" s="1"/>
  <c r="C36" i="19"/>
  <c r="D36" i="19" s="1"/>
  <c r="C25" i="19"/>
  <c r="D25" i="19" s="1"/>
  <c r="C11" i="19"/>
  <c r="D11" i="19" s="1"/>
  <c r="C346" i="18"/>
  <c r="D346" i="18" s="1"/>
  <c r="C335" i="18"/>
  <c r="D335" i="18" s="1"/>
  <c r="C324" i="18"/>
  <c r="D324" i="18" s="1"/>
  <c r="C311" i="18"/>
  <c r="D311" i="18" s="1"/>
  <c r="C300" i="18"/>
  <c r="D300" i="18" s="1"/>
  <c r="C288" i="18"/>
  <c r="D288" i="18" s="1"/>
  <c r="C274" i="18"/>
  <c r="D274" i="18" s="1"/>
  <c r="C263" i="18"/>
  <c r="D263" i="18" s="1"/>
  <c r="C252" i="18"/>
  <c r="D252" i="18" s="1"/>
  <c r="C239" i="18"/>
  <c r="D239" i="18" s="1"/>
  <c r="C228" i="18"/>
  <c r="D228" i="18" s="1"/>
  <c r="C216" i="18"/>
  <c r="D216" i="18" s="1"/>
  <c r="C205" i="18"/>
  <c r="D205" i="18" s="1"/>
  <c r="C191" i="18"/>
  <c r="D191" i="18" s="1"/>
  <c r="C180" i="18"/>
  <c r="D180" i="18" s="1"/>
  <c r="C168" i="18"/>
  <c r="D168" i="18" s="1"/>
  <c r="C156" i="18"/>
  <c r="D156" i="18" s="1"/>
  <c r="C144" i="18"/>
  <c r="D144" i="18" s="1"/>
  <c r="C133" i="18"/>
  <c r="D133" i="18" s="1"/>
  <c r="C120" i="18"/>
  <c r="D120" i="18" s="1"/>
  <c r="C108" i="18"/>
  <c r="D108" i="18" s="1"/>
  <c r="C96" i="18"/>
  <c r="D96" i="18" s="1"/>
  <c r="C84" i="18"/>
  <c r="D84" i="18" s="1"/>
  <c r="C72" i="18"/>
  <c r="D72" i="18" s="1"/>
  <c r="C61" i="18"/>
  <c r="D61" i="18" s="1"/>
  <c r="C49" i="18"/>
  <c r="D49" i="18" s="1"/>
  <c r="C37" i="18"/>
  <c r="D37" i="18" s="1"/>
  <c r="C24" i="18"/>
  <c r="D24" i="18" s="1"/>
  <c r="C13" i="18"/>
  <c r="D13" i="18" s="1"/>
  <c r="C347" i="17"/>
  <c r="D347" i="17" s="1"/>
  <c r="C336" i="17"/>
  <c r="D336" i="17" s="1"/>
  <c r="C324" i="17"/>
  <c r="D324" i="17" s="1"/>
  <c r="C312" i="17"/>
  <c r="D312" i="17" s="1"/>
  <c r="C300" i="17"/>
  <c r="D300" i="17" s="1"/>
  <c r="C288" i="17"/>
  <c r="D288" i="17" s="1"/>
  <c r="C275" i="17"/>
  <c r="D275" i="17" s="1"/>
  <c r="C264" i="17"/>
  <c r="D264" i="17" s="1"/>
  <c r="C252" i="17"/>
  <c r="D252" i="17" s="1"/>
  <c r="C241" i="17"/>
  <c r="D241" i="17" s="1"/>
  <c r="C228" i="17"/>
  <c r="D228" i="17" s="1"/>
  <c r="C217" i="17"/>
  <c r="D217" i="17" s="1"/>
  <c r="C204" i="17"/>
  <c r="D204" i="17" s="1"/>
  <c r="C192" i="17"/>
  <c r="D192" i="17" s="1"/>
  <c r="C180" i="17"/>
  <c r="D180" i="17" s="1"/>
  <c r="C169" i="17"/>
  <c r="D169" i="17" s="1"/>
  <c r="C156" i="17"/>
  <c r="D156" i="17" s="1"/>
  <c r="C145" i="17"/>
  <c r="D145" i="17" s="1"/>
  <c r="C133" i="17"/>
  <c r="D133" i="17" s="1"/>
  <c r="C120" i="17"/>
  <c r="D120" i="17" s="1"/>
  <c r="C108" i="17"/>
  <c r="D108" i="17" s="1"/>
  <c r="C97" i="17"/>
  <c r="D97" i="17" s="1"/>
  <c r="C85" i="17"/>
  <c r="D85" i="17" s="1"/>
  <c r="C73" i="17"/>
  <c r="D73" i="17" s="1"/>
  <c r="C61" i="17"/>
  <c r="D61" i="17" s="1"/>
  <c r="C50" i="17"/>
  <c r="D50" i="17" s="1"/>
  <c r="C34" i="17"/>
  <c r="D34" i="17" s="1"/>
  <c r="C21" i="17"/>
  <c r="D21" i="17" s="1"/>
  <c r="C6" i="17"/>
  <c r="D6" i="17" s="1"/>
  <c r="C336" i="16"/>
  <c r="D336" i="16" s="1"/>
  <c r="C320" i="16"/>
  <c r="D320" i="16" s="1"/>
  <c r="C305" i="16"/>
  <c r="D305" i="16" s="1"/>
  <c r="C288" i="16"/>
  <c r="D288" i="16" s="1"/>
  <c r="C272" i="16"/>
  <c r="D272" i="16" s="1"/>
  <c r="C257" i="16"/>
  <c r="D257" i="16" s="1"/>
  <c r="C241" i="16"/>
  <c r="D241" i="16" s="1"/>
  <c r="C224" i="16"/>
  <c r="D224" i="16" s="1"/>
  <c r="C210" i="16"/>
  <c r="D210" i="16" s="1"/>
  <c r="C193" i="16"/>
  <c r="D193" i="16" s="1"/>
  <c r="C177" i="16"/>
  <c r="D177" i="16" s="1"/>
  <c r="C161" i="16"/>
  <c r="D161" i="16" s="1"/>
  <c r="C146" i="16"/>
  <c r="D146" i="16" s="1"/>
  <c r="C129" i="16"/>
  <c r="D129" i="16" s="1"/>
  <c r="C114" i="16"/>
  <c r="D114" i="16" s="1"/>
  <c r="C97" i="16"/>
  <c r="D97" i="16" s="1"/>
  <c r="C82" i="16"/>
  <c r="D82" i="16" s="1"/>
  <c r="C66" i="16"/>
  <c r="D66" i="16" s="1"/>
  <c r="C50" i="16"/>
  <c r="D50" i="16" s="1"/>
  <c r="C33" i="16"/>
  <c r="D33" i="16" s="1"/>
  <c r="C19" i="16"/>
  <c r="D19" i="16" s="1"/>
  <c r="C349" i="15"/>
  <c r="D349" i="15" s="1"/>
  <c r="C332" i="15"/>
  <c r="D332" i="15" s="1"/>
  <c r="C317" i="15"/>
  <c r="D317" i="15" s="1"/>
  <c r="C301" i="15"/>
  <c r="D301" i="15" s="1"/>
  <c r="C285" i="15"/>
  <c r="D285" i="15" s="1"/>
  <c r="C269" i="15"/>
  <c r="D269" i="15" s="1"/>
  <c r="C253" i="15"/>
  <c r="D253" i="15" s="1"/>
  <c r="C237" i="15"/>
  <c r="D237" i="15" s="1"/>
  <c r="C222" i="15"/>
  <c r="D222" i="15" s="1"/>
  <c r="C205" i="15"/>
  <c r="D205" i="15" s="1"/>
  <c r="C189" i="15"/>
  <c r="D189" i="15" s="1"/>
  <c r="C174" i="15"/>
  <c r="D174" i="15" s="1"/>
  <c r="C158" i="15"/>
  <c r="D158" i="15" s="1"/>
  <c r="C141" i="15"/>
  <c r="D141" i="15" s="1"/>
  <c r="C128" i="15"/>
  <c r="D128" i="15" s="1"/>
  <c r="C110" i="15"/>
  <c r="D110" i="15" s="1"/>
  <c r="C94" i="15"/>
  <c r="D94" i="15" s="1"/>
  <c r="C78" i="15"/>
  <c r="D78" i="15" s="1"/>
  <c r="C64" i="15"/>
  <c r="D64" i="15" s="1"/>
  <c r="C46" i="15"/>
  <c r="D46" i="15" s="1"/>
  <c r="C32" i="15"/>
  <c r="D32" i="15" s="1"/>
  <c r="C14" i="15"/>
  <c r="D14" i="15" s="1"/>
  <c r="C344" i="14"/>
  <c r="D344" i="14" s="1"/>
  <c r="C331" i="14"/>
  <c r="D331" i="14" s="1"/>
  <c r="C313" i="14"/>
  <c r="D313" i="14" s="1"/>
  <c r="C297" i="14"/>
  <c r="D297" i="14" s="1"/>
  <c r="C283" i="14"/>
  <c r="D283" i="14" s="1"/>
  <c r="C267" i="14"/>
  <c r="D267" i="14" s="1"/>
  <c r="C247" i="14"/>
  <c r="D247" i="14" s="1"/>
  <c r="C230" i="14"/>
  <c r="D230" i="14" s="1"/>
  <c r="C211" i="14"/>
  <c r="D211" i="14" s="1"/>
  <c r="C192" i="14"/>
  <c r="D192" i="14" s="1"/>
  <c r="C174" i="14"/>
  <c r="D174" i="14" s="1"/>
  <c r="C156" i="14"/>
  <c r="D156" i="14" s="1"/>
  <c r="C134" i="14"/>
  <c r="D134" i="14" s="1"/>
  <c r="C119" i="14"/>
  <c r="D119" i="14" s="1"/>
  <c r="C97" i="14"/>
  <c r="D97" i="14" s="1"/>
  <c r="C79" i="14"/>
  <c r="D79" i="14" s="1"/>
  <c r="C61" i="14"/>
  <c r="D61" i="14" s="1"/>
  <c r="C43" i="14"/>
  <c r="D43" i="14" s="1"/>
  <c r="C23" i="14"/>
  <c r="D23" i="14" s="1"/>
  <c r="C6" i="14"/>
  <c r="D6" i="14" s="1"/>
  <c r="C334" i="13"/>
  <c r="D334" i="13" s="1"/>
  <c r="C314" i="13"/>
  <c r="D314" i="13" s="1"/>
  <c r="C297" i="13"/>
  <c r="D297" i="13" s="1"/>
  <c r="C278" i="13"/>
  <c r="D278" i="13" s="1"/>
  <c r="C259" i="13"/>
  <c r="D259" i="13" s="1"/>
  <c r="C241" i="13"/>
  <c r="D241" i="13" s="1"/>
  <c r="C223" i="13"/>
  <c r="D223" i="13" s="1"/>
  <c r="C203" i="13"/>
  <c r="D203" i="13" s="1"/>
  <c r="C186" i="13"/>
  <c r="D186" i="13" s="1"/>
  <c r="C167" i="13"/>
  <c r="D167" i="13" s="1"/>
  <c r="C148" i="13"/>
  <c r="D148" i="13" s="1"/>
  <c r="C129" i="13"/>
  <c r="D129" i="13" s="1"/>
  <c r="C105" i="13"/>
  <c r="D105" i="13" s="1"/>
  <c r="C86" i="13"/>
  <c r="D86" i="13" s="1"/>
  <c r="C65" i="13"/>
  <c r="D65" i="13" s="1"/>
  <c r="C42" i="13"/>
  <c r="D42" i="13" s="1"/>
  <c r="C18" i="13"/>
  <c r="D18" i="13" s="1"/>
  <c r="C340" i="12"/>
  <c r="D340" i="12" s="1"/>
  <c r="C314" i="12"/>
  <c r="D314" i="12" s="1"/>
  <c r="C289" i="12"/>
  <c r="D289" i="12" s="1"/>
  <c r="C267" i="12"/>
  <c r="D267" i="12" s="1"/>
  <c r="C240" i="12"/>
  <c r="D240" i="12" s="1"/>
  <c r="C209" i="12"/>
  <c r="D209" i="12" s="1"/>
  <c r="C185" i="12"/>
  <c r="D185" i="12" s="1"/>
  <c r="C155" i="12"/>
  <c r="D155" i="12" s="1"/>
  <c r="C125" i="12"/>
  <c r="D125" i="12" s="1"/>
  <c r="C99" i="12"/>
  <c r="D99" i="12" s="1"/>
  <c r="C64" i="12"/>
  <c r="D64" i="12" s="1"/>
  <c r="C33" i="12"/>
  <c r="D33" i="12" s="1"/>
  <c r="C5" i="12"/>
  <c r="D5" i="12" s="1"/>
  <c r="C315" i="11"/>
  <c r="D315" i="11" s="1"/>
  <c r="C282" i="11"/>
  <c r="D282" i="11" s="1"/>
  <c r="C252" i="11"/>
  <c r="D252" i="11" s="1"/>
  <c r="C218" i="11"/>
  <c r="D218" i="11" s="1"/>
  <c r="C186" i="11"/>
  <c r="D186" i="11" s="1"/>
  <c r="C154" i="11"/>
  <c r="D154" i="11" s="1"/>
  <c r="C116" i="11"/>
  <c r="D116" i="11" s="1"/>
  <c r="C85" i="11"/>
  <c r="D85" i="11" s="1"/>
  <c r="C54" i="11"/>
  <c r="D54" i="11" s="1"/>
  <c r="C20" i="11"/>
  <c r="D20" i="11" s="1"/>
  <c r="C334" i="10"/>
  <c r="D334" i="10" s="1"/>
  <c r="C298" i="10"/>
  <c r="D298" i="10" s="1"/>
  <c r="C267" i="10"/>
  <c r="D267" i="10" s="1"/>
  <c r="C234" i="10"/>
  <c r="D234" i="10" s="1"/>
  <c r="C200" i="10"/>
  <c r="D200" i="10" s="1"/>
  <c r="C166" i="10"/>
  <c r="D166" i="10" s="1"/>
  <c r="C124" i="10"/>
  <c r="D124" i="10" s="1"/>
  <c r="C93" i="10"/>
  <c r="D93" i="10" s="1"/>
  <c r="C53" i="10"/>
  <c r="D53" i="10" s="1"/>
  <c r="C7" i="10"/>
  <c r="D7" i="10" s="1"/>
  <c r="C15" i="10"/>
  <c r="D15" i="10" s="1"/>
  <c r="C23" i="10"/>
  <c r="D23" i="10" s="1"/>
  <c r="C31" i="10"/>
  <c r="D31" i="10" s="1"/>
  <c r="C39" i="10"/>
  <c r="D39" i="10" s="1"/>
  <c r="C47" i="10"/>
  <c r="D47" i="10" s="1"/>
  <c r="C55" i="10"/>
  <c r="D55" i="10" s="1"/>
  <c r="C63" i="10"/>
  <c r="D63" i="10" s="1"/>
  <c r="C71" i="10"/>
  <c r="D71" i="10" s="1"/>
  <c r="C79" i="10"/>
  <c r="D79" i="10" s="1"/>
  <c r="C87" i="10"/>
  <c r="D87" i="10" s="1"/>
  <c r="C95" i="10"/>
  <c r="D95" i="10" s="1"/>
  <c r="C103" i="10"/>
  <c r="D103" i="10" s="1"/>
  <c r="C111" i="10"/>
  <c r="D111" i="10" s="1"/>
  <c r="C119" i="10"/>
  <c r="D119" i="10" s="1"/>
  <c r="C127" i="10"/>
  <c r="D127" i="10" s="1"/>
  <c r="C135" i="10"/>
  <c r="D135" i="10" s="1"/>
  <c r="C143" i="10"/>
  <c r="D143" i="10" s="1"/>
  <c r="C151" i="10"/>
  <c r="D151" i="10" s="1"/>
  <c r="C159" i="10"/>
  <c r="D159" i="10" s="1"/>
  <c r="C167" i="10"/>
  <c r="D167" i="10" s="1"/>
  <c r="C175" i="10"/>
  <c r="D175" i="10" s="1"/>
  <c r="C6" i="10"/>
  <c r="D6" i="10" s="1"/>
  <c r="C16" i="10"/>
  <c r="D16" i="10" s="1"/>
  <c r="C25" i="10"/>
  <c r="D25" i="10" s="1"/>
  <c r="C34" i="10"/>
  <c r="D34" i="10" s="1"/>
  <c r="C43" i="10"/>
  <c r="D43" i="10" s="1"/>
  <c r="C52" i="10"/>
  <c r="D52" i="10" s="1"/>
  <c r="C61" i="10"/>
  <c r="D61" i="10" s="1"/>
  <c r="C70" i="10"/>
  <c r="D70" i="10" s="1"/>
  <c r="C80" i="10"/>
  <c r="D80" i="10" s="1"/>
  <c r="C89" i="10"/>
  <c r="D89" i="10" s="1"/>
  <c r="C98" i="10"/>
  <c r="D98" i="10" s="1"/>
  <c r="C107" i="10"/>
  <c r="D107" i="10" s="1"/>
  <c r="C116" i="10"/>
  <c r="D116" i="10" s="1"/>
  <c r="C125" i="10"/>
  <c r="D125" i="10" s="1"/>
  <c r="C134" i="10"/>
  <c r="D134" i="10" s="1"/>
  <c r="C144" i="10"/>
  <c r="D144" i="10" s="1"/>
  <c r="C153" i="10"/>
  <c r="D153" i="10" s="1"/>
  <c r="C162" i="10"/>
  <c r="D162" i="10" s="1"/>
  <c r="C171" i="10"/>
  <c r="D171" i="10" s="1"/>
  <c r="C180" i="10"/>
  <c r="D180" i="10" s="1"/>
  <c r="C188" i="10"/>
  <c r="D188" i="10" s="1"/>
  <c r="C196" i="10"/>
  <c r="D196" i="10" s="1"/>
  <c r="C204" i="10"/>
  <c r="D204" i="10" s="1"/>
  <c r="C212" i="10"/>
  <c r="D212" i="10" s="1"/>
  <c r="C220" i="10"/>
  <c r="D220" i="10" s="1"/>
  <c r="C228" i="10"/>
  <c r="D228" i="10" s="1"/>
  <c r="C236" i="10"/>
  <c r="D236" i="10" s="1"/>
  <c r="C244" i="10"/>
  <c r="D244" i="10" s="1"/>
  <c r="C252" i="10"/>
  <c r="D252" i="10" s="1"/>
  <c r="C260" i="10"/>
  <c r="D260" i="10" s="1"/>
  <c r="C268" i="10"/>
  <c r="D268" i="10" s="1"/>
  <c r="C276" i="10"/>
  <c r="D276" i="10" s="1"/>
  <c r="C284" i="10"/>
  <c r="D284" i="10" s="1"/>
  <c r="C292" i="10"/>
  <c r="D292" i="10" s="1"/>
  <c r="C300" i="10"/>
  <c r="D300" i="10" s="1"/>
  <c r="C308" i="10"/>
  <c r="D308" i="10" s="1"/>
  <c r="C316" i="10"/>
  <c r="D316" i="10" s="1"/>
  <c r="C324" i="10"/>
  <c r="D324" i="10" s="1"/>
  <c r="C332" i="10"/>
  <c r="D332" i="10" s="1"/>
  <c r="C340" i="10"/>
  <c r="D340" i="10" s="1"/>
  <c r="C348" i="10"/>
  <c r="D348" i="10" s="1"/>
  <c r="C9" i="11"/>
  <c r="D9" i="11" s="1"/>
  <c r="C17" i="11"/>
  <c r="D17" i="11" s="1"/>
  <c r="C25" i="11"/>
  <c r="D25" i="11" s="1"/>
  <c r="C33" i="11"/>
  <c r="D33" i="11" s="1"/>
  <c r="C41" i="11"/>
  <c r="D41" i="11" s="1"/>
  <c r="C49" i="11"/>
  <c r="D49" i="11" s="1"/>
  <c r="C57" i="11"/>
  <c r="D57" i="11" s="1"/>
  <c r="C65" i="11"/>
  <c r="D65" i="11" s="1"/>
  <c r="C73" i="11"/>
  <c r="D73" i="11" s="1"/>
  <c r="C81" i="11"/>
  <c r="D81" i="11" s="1"/>
  <c r="C89" i="11"/>
  <c r="D89" i="11" s="1"/>
  <c r="C97" i="11"/>
  <c r="D97" i="11" s="1"/>
  <c r="C105" i="11"/>
  <c r="D105" i="11" s="1"/>
  <c r="C113" i="11"/>
  <c r="D113" i="11" s="1"/>
  <c r="C121" i="11"/>
  <c r="D121" i="11" s="1"/>
  <c r="C129" i="11"/>
  <c r="D129" i="11" s="1"/>
  <c r="C137" i="11"/>
  <c r="D137" i="11" s="1"/>
  <c r="C145" i="11"/>
  <c r="D145" i="11" s="1"/>
  <c r="C153" i="11"/>
  <c r="D153" i="11" s="1"/>
  <c r="C161" i="11"/>
  <c r="D161" i="11" s="1"/>
  <c r="C169" i="11"/>
  <c r="D169" i="11" s="1"/>
  <c r="C177" i="11"/>
  <c r="D177" i="11" s="1"/>
  <c r="C185" i="11"/>
  <c r="D185" i="11" s="1"/>
  <c r="C193" i="11"/>
  <c r="D193" i="11" s="1"/>
  <c r="C201" i="11"/>
  <c r="D201" i="11" s="1"/>
  <c r="C209" i="11"/>
  <c r="D209" i="11" s="1"/>
  <c r="C217" i="11"/>
  <c r="D217" i="11" s="1"/>
  <c r="C225" i="11"/>
  <c r="D225" i="11" s="1"/>
  <c r="C233" i="11"/>
  <c r="D233" i="11" s="1"/>
  <c r="C241" i="11"/>
  <c r="D241" i="11" s="1"/>
  <c r="C249" i="11"/>
  <c r="D249" i="11" s="1"/>
  <c r="C257" i="11"/>
  <c r="D257" i="11" s="1"/>
  <c r="C265" i="11"/>
  <c r="D265" i="11" s="1"/>
  <c r="C273" i="11"/>
  <c r="D273" i="11" s="1"/>
  <c r="C281" i="11"/>
  <c r="D281" i="11" s="1"/>
  <c r="C289" i="11"/>
  <c r="D289" i="11" s="1"/>
  <c r="C297" i="11"/>
  <c r="D297" i="11" s="1"/>
  <c r="C305" i="11"/>
  <c r="D305" i="11" s="1"/>
  <c r="C313" i="11"/>
  <c r="D313" i="11" s="1"/>
  <c r="C321" i="11"/>
  <c r="D321" i="11" s="1"/>
  <c r="C329" i="11"/>
  <c r="D329" i="11" s="1"/>
  <c r="C337" i="11"/>
  <c r="D337" i="11" s="1"/>
  <c r="C345" i="11"/>
  <c r="D345" i="11" s="1"/>
  <c r="C6" i="12"/>
  <c r="D6" i="12" s="1"/>
  <c r="C14" i="12"/>
  <c r="D14" i="12" s="1"/>
  <c r="C22" i="12"/>
  <c r="D22" i="12" s="1"/>
  <c r="C30" i="12"/>
  <c r="D30" i="12" s="1"/>
  <c r="C38" i="12"/>
  <c r="D38" i="12" s="1"/>
  <c r="C46" i="12"/>
  <c r="D46" i="12" s="1"/>
  <c r="C54" i="12"/>
  <c r="D54" i="12" s="1"/>
  <c r="C62" i="12"/>
  <c r="D62" i="12" s="1"/>
  <c r="C70" i="12"/>
  <c r="D70" i="12" s="1"/>
  <c r="C78" i="12"/>
  <c r="D78" i="12" s="1"/>
  <c r="C86" i="12"/>
  <c r="D86" i="12" s="1"/>
  <c r="C94" i="12"/>
  <c r="D94" i="12" s="1"/>
  <c r="C102" i="12"/>
  <c r="D102" i="12" s="1"/>
  <c r="C110" i="12"/>
  <c r="D110" i="12" s="1"/>
  <c r="C118" i="12"/>
  <c r="D118" i="12" s="1"/>
  <c r="C126" i="12"/>
  <c r="D126" i="12" s="1"/>
  <c r="C134" i="12"/>
  <c r="D134" i="12" s="1"/>
  <c r="C142" i="12"/>
  <c r="D142" i="12" s="1"/>
  <c r="C150" i="12"/>
  <c r="D150" i="12" s="1"/>
  <c r="C158" i="12"/>
  <c r="D158" i="12" s="1"/>
  <c r="C166" i="12"/>
  <c r="D166" i="12" s="1"/>
  <c r="C174" i="12"/>
  <c r="D174" i="12" s="1"/>
  <c r="C182" i="12"/>
  <c r="D182" i="12" s="1"/>
  <c r="C190" i="12"/>
  <c r="D190" i="12" s="1"/>
  <c r="C198" i="12"/>
  <c r="D198" i="12" s="1"/>
  <c r="C206" i="12"/>
  <c r="D206" i="12" s="1"/>
  <c r="C214" i="12"/>
  <c r="D214" i="12" s="1"/>
  <c r="C222" i="12"/>
  <c r="D222" i="12" s="1"/>
  <c r="C230" i="12"/>
  <c r="D230" i="12" s="1"/>
  <c r="C238" i="12"/>
  <c r="D238" i="12" s="1"/>
  <c r="C246" i="12"/>
  <c r="D246" i="12" s="1"/>
  <c r="C5" i="10"/>
  <c r="C17" i="10"/>
  <c r="D17" i="10" s="1"/>
  <c r="C27" i="10"/>
  <c r="D27" i="10" s="1"/>
  <c r="C37" i="10"/>
  <c r="D37" i="10" s="1"/>
  <c r="C48" i="10"/>
  <c r="D48" i="10" s="1"/>
  <c r="C58" i="10"/>
  <c r="D58" i="10" s="1"/>
  <c r="C68" i="10"/>
  <c r="D68" i="10" s="1"/>
  <c r="C78" i="10"/>
  <c r="D78" i="10" s="1"/>
  <c r="C90" i="10"/>
  <c r="D90" i="10" s="1"/>
  <c r="C100" i="10"/>
  <c r="D100" i="10" s="1"/>
  <c r="C110" i="10"/>
  <c r="D110" i="10" s="1"/>
  <c r="C121" i="10"/>
  <c r="D121" i="10" s="1"/>
  <c r="C131" i="10"/>
  <c r="D131" i="10" s="1"/>
  <c r="C141" i="10"/>
  <c r="D141" i="10" s="1"/>
  <c r="C152" i="10"/>
  <c r="D152" i="10" s="1"/>
  <c r="C163" i="10"/>
  <c r="D163" i="10" s="1"/>
  <c r="C173" i="10"/>
  <c r="D173" i="10" s="1"/>
  <c r="C183" i="10"/>
  <c r="D183" i="10" s="1"/>
  <c r="C192" i="10"/>
  <c r="D192" i="10" s="1"/>
  <c r="C201" i="10"/>
  <c r="D201" i="10" s="1"/>
  <c r="C210" i="10"/>
  <c r="D210" i="10" s="1"/>
  <c r="C219" i="10"/>
  <c r="D219" i="10" s="1"/>
  <c r="C229" i="10"/>
  <c r="D229" i="10" s="1"/>
  <c r="C238" i="10"/>
  <c r="D238" i="10" s="1"/>
  <c r="C247" i="10"/>
  <c r="D247" i="10" s="1"/>
  <c r="C256" i="10"/>
  <c r="D256" i="10" s="1"/>
  <c r="C265" i="10"/>
  <c r="D265" i="10" s="1"/>
  <c r="C274" i="10"/>
  <c r="D274" i="10" s="1"/>
  <c r="C283" i="10"/>
  <c r="D283" i="10" s="1"/>
  <c r="C293" i="10"/>
  <c r="D293" i="10" s="1"/>
  <c r="C302" i="10"/>
  <c r="D302" i="10" s="1"/>
  <c r="C311" i="10"/>
  <c r="D311" i="10" s="1"/>
  <c r="C320" i="10"/>
  <c r="D320" i="10" s="1"/>
  <c r="C329" i="10"/>
  <c r="D329" i="10" s="1"/>
  <c r="C338" i="10"/>
  <c r="D338" i="10" s="1"/>
  <c r="C347" i="10"/>
  <c r="D347" i="10" s="1"/>
  <c r="C10" i="11"/>
  <c r="D10" i="11" s="1"/>
  <c r="C19" i="11"/>
  <c r="D19" i="11" s="1"/>
  <c r="C28" i="11"/>
  <c r="D28" i="11" s="1"/>
  <c r="C37" i="11"/>
  <c r="D37" i="11" s="1"/>
  <c r="C46" i="11"/>
  <c r="D46" i="11" s="1"/>
  <c r="C55" i="11"/>
  <c r="D55" i="11" s="1"/>
  <c r="C64" i="11"/>
  <c r="D64" i="11" s="1"/>
  <c r="C74" i="11"/>
  <c r="D74" i="11" s="1"/>
  <c r="C83" i="11"/>
  <c r="D83" i="11" s="1"/>
  <c r="C92" i="11"/>
  <c r="D92" i="11" s="1"/>
  <c r="C101" i="11"/>
  <c r="D101" i="11" s="1"/>
  <c r="C110" i="11"/>
  <c r="D110" i="11" s="1"/>
  <c r="C119" i="11"/>
  <c r="D119" i="11" s="1"/>
  <c r="C128" i="11"/>
  <c r="D128" i="11" s="1"/>
  <c r="C138" i="11"/>
  <c r="D138" i="11" s="1"/>
  <c r="C147" i="11"/>
  <c r="D147" i="11" s="1"/>
  <c r="C156" i="11"/>
  <c r="D156" i="11" s="1"/>
  <c r="C165" i="11"/>
  <c r="D165" i="11" s="1"/>
  <c r="C174" i="11"/>
  <c r="D174" i="11" s="1"/>
  <c r="C183" i="11"/>
  <c r="D183" i="11" s="1"/>
  <c r="C192" i="11"/>
  <c r="D192" i="11" s="1"/>
  <c r="C202" i="11"/>
  <c r="D202" i="11" s="1"/>
  <c r="C211" i="11"/>
  <c r="D211" i="11" s="1"/>
  <c r="C220" i="11"/>
  <c r="D220" i="11" s="1"/>
  <c r="C229" i="11"/>
  <c r="D229" i="11" s="1"/>
  <c r="C238" i="11"/>
  <c r="D238" i="11" s="1"/>
  <c r="C247" i="11"/>
  <c r="D247" i="11" s="1"/>
  <c r="C256" i="11"/>
  <c r="D256" i="11" s="1"/>
  <c r="C266" i="11"/>
  <c r="D266" i="11" s="1"/>
  <c r="C275" i="11"/>
  <c r="D275" i="11" s="1"/>
  <c r="C284" i="11"/>
  <c r="D284" i="11" s="1"/>
  <c r="C293" i="11"/>
  <c r="D293" i="11" s="1"/>
  <c r="C302" i="11"/>
  <c r="D302" i="11" s="1"/>
  <c r="C311" i="11"/>
  <c r="D311" i="11" s="1"/>
  <c r="C320" i="11"/>
  <c r="D320" i="11" s="1"/>
  <c r="C330" i="11"/>
  <c r="D330" i="11" s="1"/>
  <c r="C339" i="11"/>
  <c r="D339" i="11" s="1"/>
  <c r="C348" i="11"/>
  <c r="D348" i="11" s="1"/>
  <c r="C10" i="12"/>
  <c r="D10" i="12" s="1"/>
  <c r="C19" i="12"/>
  <c r="D19" i="12" s="1"/>
  <c r="C28" i="12"/>
  <c r="D28" i="12" s="1"/>
  <c r="C37" i="12"/>
  <c r="D37" i="12" s="1"/>
  <c r="C47" i="12"/>
  <c r="D47" i="12" s="1"/>
  <c r="C56" i="12"/>
  <c r="D56" i="12" s="1"/>
  <c r="C65" i="12"/>
  <c r="D65" i="12" s="1"/>
  <c r="C74" i="12"/>
  <c r="D74" i="12" s="1"/>
  <c r="C83" i="12"/>
  <c r="D83" i="12" s="1"/>
  <c r="C92" i="12"/>
  <c r="D92" i="12" s="1"/>
  <c r="C101" i="12"/>
  <c r="D101" i="12" s="1"/>
  <c r="C111" i="12"/>
  <c r="D111" i="12" s="1"/>
  <c r="C120" i="12"/>
  <c r="D120" i="12" s="1"/>
  <c r="C129" i="12"/>
  <c r="D129" i="12" s="1"/>
  <c r="C138" i="12"/>
  <c r="D138" i="12" s="1"/>
  <c r="C147" i="12"/>
  <c r="D147" i="12" s="1"/>
  <c r="C156" i="12"/>
  <c r="D156" i="12" s="1"/>
  <c r="C165" i="12"/>
  <c r="D165" i="12" s="1"/>
  <c r="C175" i="12"/>
  <c r="D175" i="12" s="1"/>
  <c r="C184" i="12"/>
  <c r="D184" i="12" s="1"/>
  <c r="C193" i="12"/>
  <c r="D193" i="12" s="1"/>
  <c r="C202" i="12"/>
  <c r="D202" i="12" s="1"/>
  <c r="C211" i="12"/>
  <c r="D211" i="12" s="1"/>
  <c r="C220" i="12"/>
  <c r="D220" i="12" s="1"/>
  <c r="C229" i="12"/>
  <c r="D229" i="12" s="1"/>
  <c r="C239" i="12"/>
  <c r="D239" i="12" s="1"/>
  <c r="C248" i="12"/>
  <c r="D248" i="12" s="1"/>
  <c r="C256" i="12"/>
  <c r="D256" i="12" s="1"/>
  <c r="C264" i="12"/>
  <c r="D264" i="12" s="1"/>
  <c r="C272" i="12"/>
  <c r="D272" i="12" s="1"/>
  <c r="C280" i="12"/>
  <c r="D280" i="12" s="1"/>
  <c r="C288" i="12"/>
  <c r="D288" i="12" s="1"/>
  <c r="C296" i="12"/>
  <c r="D296" i="12" s="1"/>
  <c r="C304" i="12"/>
  <c r="D304" i="12" s="1"/>
  <c r="C312" i="12"/>
  <c r="D312" i="12" s="1"/>
  <c r="C320" i="12"/>
  <c r="D320" i="12" s="1"/>
  <c r="C328" i="12"/>
  <c r="D328" i="12" s="1"/>
  <c r="C336" i="12"/>
  <c r="D336" i="12" s="1"/>
  <c r="C344" i="12"/>
  <c r="D344" i="12" s="1"/>
  <c r="C5" i="13"/>
  <c r="D5" i="13" s="1"/>
  <c r="C13" i="13"/>
  <c r="D13" i="13" s="1"/>
  <c r="C21" i="13"/>
  <c r="D21" i="13" s="1"/>
  <c r="C29" i="13"/>
  <c r="D29" i="13" s="1"/>
  <c r="C37" i="13"/>
  <c r="D37" i="13" s="1"/>
  <c r="C45" i="13"/>
  <c r="D45" i="13" s="1"/>
  <c r="C53" i="13"/>
  <c r="D53" i="13" s="1"/>
  <c r="C61" i="13"/>
  <c r="D61" i="13" s="1"/>
  <c r="C69" i="13"/>
  <c r="D69" i="13" s="1"/>
  <c r="C77" i="13"/>
  <c r="D77" i="13" s="1"/>
  <c r="C85" i="13"/>
  <c r="D85" i="13" s="1"/>
  <c r="C93" i="13"/>
  <c r="D93" i="13" s="1"/>
  <c r="C101" i="13"/>
  <c r="D101" i="13" s="1"/>
  <c r="C109" i="13"/>
  <c r="D109" i="13" s="1"/>
  <c r="C117" i="13"/>
  <c r="D117" i="13" s="1"/>
  <c r="C125" i="13"/>
  <c r="D125" i="13" s="1"/>
  <c r="C133" i="13"/>
  <c r="D133" i="13" s="1"/>
  <c r="C141" i="13"/>
  <c r="D141" i="13" s="1"/>
  <c r="C149" i="13"/>
  <c r="D149" i="13" s="1"/>
  <c r="C157" i="13"/>
  <c r="D157" i="13" s="1"/>
  <c r="C165" i="13"/>
  <c r="D165" i="13" s="1"/>
  <c r="C173" i="13"/>
  <c r="D173" i="13" s="1"/>
  <c r="C181" i="13"/>
  <c r="D181" i="13" s="1"/>
  <c r="C189" i="13"/>
  <c r="D189" i="13" s="1"/>
  <c r="C197" i="13"/>
  <c r="D197" i="13" s="1"/>
  <c r="C205" i="13"/>
  <c r="D205" i="13" s="1"/>
  <c r="C213" i="13"/>
  <c r="D213" i="13" s="1"/>
  <c r="C221" i="13"/>
  <c r="D221" i="13" s="1"/>
  <c r="C229" i="13"/>
  <c r="D229" i="13" s="1"/>
  <c r="C237" i="13"/>
  <c r="D237" i="13" s="1"/>
  <c r="C245" i="13"/>
  <c r="D245" i="13" s="1"/>
  <c r="C253" i="13"/>
  <c r="D253" i="13" s="1"/>
  <c r="C261" i="13"/>
  <c r="D261" i="13" s="1"/>
  <c r="C269" i="13"/>
  <c r="D269" i="13" s="1"/>
  <c r="C277" i="13"/>
  <c r="D277" i="13" s="1"/>
  <c r="C285" i="13"/>
  <c r="D285" i="13" s="1"/>
  <c r="C293" i="13"/>
  <c r="D293" i="13" s="1"/>
  <c r="C301" i="13"/>
  <c r="D301" i="13" s="1"/>
  <c r="C309" i="13"/>
  <c r="D309" i="13" s="1"/>
  <c r="C317" i="13"/>
  <c r="D317" i="13" s="1"/>
  <c r="C325" i="13"/>
  <c r="D325" i="13" s="1"/>
  <c r="C333" i="13"/>
  <c r="D333" i="13" s="1"/>
  <c r="C341" i="13"/>
  <c r="D341" i="13" s="1"/>
  <c r="C349" i="13"/>
  <c r="D349" i="13" s="1"/>
  <c r="C10" i="14"/>
  <c r="D10" i="14" s="1"/>
  <c r="C18" i="14"/>
  <c r="D18" i="14" s="1"/>
  <c r="C26" i="14"/>
  <c r="D26" i="14" s="1"/>
  <c r="C34" i="14"/>
  <c r="D34" i="14" s="1"/>
  <c r="C42" i="14"/>
  <c r="D42" i="14" s="1"/>
  <c r="C50" i="14"/>
  <c r="D50" i="14" s="1"/>
  <c r="C58" i="14"/>
  <c r="D58" i="14" s="1"/>
  <c r="C66" i="14"/>
  <c r="D66" i="14" s="1"/>
  <c r="C74" i="14"/>
  <c r="D74" i="14" s="1"/>
  <c r="C82" i="14"/>
  <c r="D82" i="14" s="1"/>
  <c r="C90" i="14"/>
  <c r="D90" i="14" s="1"/>
  <c r="C98" i="14"/>
  <c r="D98" i="14" s="1"/>
  <c r="C106" i="14"/>
  <c r="D106" i="14" s="1"/>
  <c r="C114" i="14"/>
  <c r="D114" i="14" s="1"/>
  <c r="C122" i="14"/>
  <c r="D122" i="14" s="1"/>
  <c r="C130" i="14"/>
  <c r="D130" i="14" s="1"/>
  <c r="C138" i="14"/>
  <c r="D138" i="14" s="1"/>
  <c r="C146" i="14"/>
  <c r="D146" i="14" s="1"/>
  <c r="C154" i="14"/>
  <c r="D154" i="14" s="1"/>
  <c r="C162" i="14"/>
  <c r="D162" i="14" s="1"/>
  <c r="C170" i="14"/>
  <c r="D170" i="14" s="1"/>
  <c r="C178" i="14"/>
  <c r="D178" i="14" s="1"/>
  <c r="C186" i="14"/>
  <c r="D186" i="14" s="1"/>
  <c r="C194" i="14"/>
  <c r="D194" i="14" s="1"/>
  <c r="C202" i="14"/>
  <c r="D202" i="14" s="1"/>
  <c r="C210" i="14"/>
  <c r="D210" i="14" s="1"/>
  <c r="C218" i="14"/>
  <c r="D218" i="14" s="1"/>
  <c r="C226" i="14"/>
  <c r="D226" i="14" s="1"/>
  <c r="C234" i="14"/>
  <c r="D234" i="14" s="1"/>
  <c r="C242" i="14"/>
  <c r="D242" i="14" s="1"/>
  <c r="C250" i="14"/>
  <c r="D250" i="14" s="1"/>
  <c r="C258" i="14"/>
  <c r="D258" i="14" s="1"/>
  <c r="C266" i="14"/>
  <c r="D266" i="14" s="1"/>
  <c r="C274" i="14"/>
  <c r="D274" i="14" s="1"/>
  <c r="C282" i="14"/>
  <c r="D282" i="14" s="1"/>
  <c r="C290" i="14"/>
  <c r="D290" i="14" s="1"/>
  <c r="C298" i="14"/>
  <c r="D298" i="14" s="1"/>
  <c r="C306" i="14"/>
  <c r="D306" i="14" s="1"/>
  <c r="C314" i="14"/>
  <c r="D314" i="14" s="1"/>
  <c r="C322" i="14"/>
  <c r="D322" i="14" s="1"/>
  <c r="C330" i="14"/>
  <c r="D330" i="14" s="1"/>
  <c r="C338" i="14"/>
  <c r="D338" i="14" s="1"/>
  <c r="C346" i="14"/>
  <c r="D346" i="14" s="1"/>
  <c r="C7" i="15"/>
  <c r="D7" i="15" s="1"/>
  <c r="C15" i="15"/>
  <c r="D15" i="15" s="1"/>
  <c r="C23" i="15"/>
  <c r="D23" i="15" s="1"/>
  <c r="C31" i="15"/>
  <c r="D31" i="15" s="1"/>
  <c r="C39" i="15"/>
  <c r="D39" i="15" s="1"/>
  <c r="C47" i="15"/>
  <c r="D47" i="15" s="1"/>
  <c r="C55" i="15"/>
  <c r="D55" i="15" s="1"/>
  <c r="C63" i="15"/>
  <c r="D63" i="15" s="1"/>
  <c r="C71" i="15"/>
  <c r="D71" i="15" s="1"/>
  <c r="C79" i="15"/>
  <c r="D79" i="15" s="1"/>
  <c r="C87" i="15"/>
  <c r="D87" i="15" s="1"/>
  <c r="C95" i="15"/>
  <c r="D95" i="15" s="1"/>
  <c r="C103" i="15"/>
  <c r="D103" i="15" s="1"/>
  <c r="C111" i="15"/>
  <c r="D111" i="15" s="1"/>
  <c r="C119" i="15"/>
  <c r="D119" i="15" s="1"/>
  <c r="C127" i="15"/>
  <c r="D127" i="15" s="1"/>
  <c r="C135" i="15"/>
  <c r="D135" i="15" s="1"/>
  <c r="C143" i="15"/>
  <c r="D143" i="15" s="1"/>
  <c r="C151" i="15"/>
  <c r="D151" i="15" s="1"/>
  <c r="C159" i="15"/>
  <c r="D159" i="15" s="1"/>
  <c r="C167" i="15"/>
  <c r="D167" i="15" s="1"/>
  <c r="C175" i="15"/>
  <c r="D175" i="15" s="1"/>
  <c r="C183" i="15"/>
  <c r="D183" i="15" s="1"/>
  <c r="C191" i="15"/>
  <c r="D191" i="15" s="1"/>
  <c r="C199" i="15"/>
  <c r="D199" i="15" s="1"/>
  <c r="C207" i="15"/>
  <c r="D207" i="15" s="1"/>
  <c r="C215" i="15"/>
  <c r="D215" i="15" s="1"/>
  <c r="C223" i="15"/>
  <c r="D223" i="15" s="1"/>
  <c r="C231" i="15"/>
  <c r="D231" i="15" s="1"/>
  <c r="C239" i="15"/>
  <c r="D239" i="15" s="1"/>
  <c r="C247" i="15"/>
  <c r="D247" i="15" s="1"/>
  <c r="C255" i="15"/>
  <c r="D255" i="15" s="1"/>
  <c r="C263" i="15"/>
  <c r="D263" i="15" s="1"/>
  <c r="C271" i="15"/>
  <c r="D271" i="15" s="1"/>
  <c r="C279" i="15"/>
  <c r="D279" i="15" s="1"/>
  <c r="C287" i="15"/>
  <c r="D287" i="15" s="1"/>
  <c r="C295" i="15"/>
  <c r="D295" i="15" s="1"/>
  <c r="C303" i="15"/>
  <c r="D303" i="15" s="1"/>
  <c r="C311" i="15"/>
  <c r="D311" i="15" s="1"/>
  <c r="C319" i="15"/>
  <c r="D319" i="15" s="1"/>
  <c r="C327" i="15"/>
  <c r="D327" i="15" s="1"/>
  <c r="C335" i="15"/>
  <c r="D335" i="15" s="1"/>
  <c r="C343" i="15"/>
  <c r="D343" i="15" s="1"/>
  <c r="C351" i="15"/>
  <c r="D351" i="15" s="1"/>
  <c r="C12" i="16"/>
  <c r="D12" i="16" s="1"/>
  <c r="C20" i="16"/>
  <c r="D20" i="16" s="1"/>
  <c r="C28" i="16"/>
  <c r="D28" i="16" s="1"/>
  <c r="C36" i="16"/>
  <c r="D36" i="16" s="1"/>
  <c r="C44" i="16"/>
  <c r="D44" i="16" s="1"/>
  <c r="C52" i="16"/>
  <c r="D52" i="16" s="1"/>
  <c r="C60" i="16"/>
  <c r="D60" i="16" s="1"/>
  <c r="C68" i="16"/>
  <c r="D68" i="16" s="1"/>
  <c r="C76" i="16"/>
  <c r="D76" i="16" s="1"/>
  <c r="C84" i="16"/>
  <c r="D84" i="16" s="1"/>
  <c r="C92" i="16"/>
  <c r="D92" i="16" s="1"/>
  <c r="C100" i="16"/>
  <c r="D100" i="16" s="1"/>
  <c r="C108" i="16"/>
  <c r="D108" i="16" s="1"/>
  <c r="C116" i="16"/>
  <c r="D116" i="16" s="1"/>
  <c r="C124" i="16"/>
  <c r="D124" i="16" s="1"/>
  <c r="C132" i="16"/>
  <c r="D132" i="16" s="1"/>
  <c r="C140" i="16"/>
  <c r="D140" i="16" s="1"/>
  <c r="C148" i="16"/>
  <c r="D148" i="16" s="1"/>
  <c r="C156" i="16"/>
  <c r="D156" i="16" s="1"/>
  <c r="C164" i="16"/>
  <c r="D164" i="16" s="1"/>
  <c r="C172" i="16"/>
  <c r="D172" i="16" s="1"/>
  <c r="C180" i="16"/>
  <c r="D180" i="16" s="1"/>
  <c r="C188" i="16"/>
  <c r="D188" i="16" s="1"/>
  <c r="C196" i="16"/>
  <c r="D196" i="16" s="1"/>
  <c r="C204" i="16"/>
  <c r="D204" i="16" s="1"/>
  <c r="C212" i="16"/>
  <c r="D212" i="16" s="1"/>
  <c r="C220" i="16"/>
  <c r="D220" i="16" s="1"/>
  <c r="C228" i="16"/>
  <c r="D228" i="16" s="1"/>
  <c r="C236" i="16"/>
  <c r="D236" i="16" s="1"/>
  <c r="C244" i="16"/>
  <c r="D244" i="16" s="1"/>
  <c r="C252" i="16"/>
  <c r="D252" i="16" s="1"/>
  <c r="C260" i="16"/>
  <c r="D260" i="16" s="1"/>
  <c r="C268" i="16"/>
  <c r="D268" i="16" s="1"/>
  <c r="C276" i="16"/>
  <c r="D276" i="16" s="1"/>
  <c r="C284" i="16"/>
  <c r="D284" i="16" s="1"/>
  <c r="C292" i="16"/>
  <c r="D292" i="16" s="1"/>
  <c r="C300" i="16"/>
  <c r="D300" i="16" s="1"/>
  <c r="C308" i="16"/>
  <c r="D308" i="16" s="1"/>
  <c r="C316" i="16"/>
  <c r="D316" i="16" s="1"/>
  <c r="C324" i="16"/>
  <c r="D324" i="16" s="1"/>
  <c r="C332" i="16"/>
  <c r="D332" i="16" s="1"/>
  <c r="C340" i="16"/>
  <c r="D340" i="16" s="1"/>
  <c r="C348" i="16"/>
  <c r="D348" i="16" s="1"/>
  <c r="C9" i="17"/>
  <c r="D9" i="17" s="1"/>
  <c r="C17" i="17"/>
  <c r="D17" i="17" s="1"/>
  <c r="C25" i="17"/>
  <c r="D25" i="17" s="1"/>
  <c r="C33" i="17"/>
  <c r="D33" i="17" s="1"/>
  <c r="C41" i="17"/>
  <c r="D41" i="17" s="1"/>
  <c r="C49" i="17"/>
  <c r="D49" i="17" s="1"/>
  <c r="C8" i="10"/>
  <c r="D8" i="10" s="1"/>
  <c r="C19" i="10"/>
  <c r="D19" i="10" s="1"/>
  <c r="C30" i="10"/>
  <c r="D30" i="10" s="1"/>
  <c r="C42" i="10"/>
  <c r="D42" i="10" s="1"/>
  <c r="C54" i="10"/>
  <c r="D54" i="10" s="1"/>
  <c r="C66" i="10"/>
  <c r="D66" i="10" s="1"/>
  <c r="C77" i="10"/>
  <c r="D77" i="10" s="1"/>
  <c r="C91" i="10"/>
  <c r="D91" i="10" s="1"/>
  <c r="C102" i="10"/>
  <c r="D102" i="10" s="1"/>
  <c r="C114" i="10"/>
  <c r="D114" i="10" s="1"/>
  <c r="C126" i="10"/>
  <c r="D126" i="10" s="1"/>
  <c r="C138" i="10"/>
  <c r="D138" i="10" s="1"/>
  <c r="C149" i="10"/>
  <c r="D149" i="10" s="1"/>
  <c r="C161" i="10"/>
  <c r="D161" i="10" s="1"/>
  <c r="C174" i="10"/>
  <c r="D174" i="10" s="1"/>
  <c r="C185" i="10"/>
  <c r="D185" i="10" s="1"/>
  <c r="C195" i="10"/>
  <c r="D195" i="10" s="1"/>
  <c r="C206" i="10"/>
  <c r="D206" i="10" s="1"/>
  <c r="C216" i="10"/>
  <c r="D216" i="10" s="1"/>
  <c r="C226" i="10"/>
  <c r="D226" i="10" s="1"/>
  <c r="C237" i="10"/>
  <c r="D237" i="10" s="1"/>
  <c r="C248" i="10"/>
  <c r="D248" i="10" s="1"/>
  <c r="C258" i="10"/>
  <c r="D258" i="10" s="1"/>
  <c r="C269" i="10"/>
  <c r="D269" i="10" s="1"/>
  <c r="C279" i="10"/>
  <c r="D279" i="10" s="1"/>
  <c r="C289" i="10"/>
  <c r="D289" i="10" s="1"/>
  <c r="C299" i="10"/>
  <c r="D299" i="10" s="1"/>
  <c r="C310" i="10"/>
  <c r="D310" i="10" s="1"/>
  <c r="C321" i="10"/>
  <c r="D321" i="10" s="1"/>
  <c r="C331" i="10"/>
  <c r="D331" i="10" s="1"/>
  <c r="C342" i="10"/>
  <c r="D342" i="10" s="1"/>
  <c r="C5" i="11"/>
  <c r="D5" i="11" s="1"/>
  <c r="C15" i="11"/>
  <c r="D15" i="11" s="1"/>
  <c r="C26" i="11"/>
  <c r="D26" i="11" s="1"/>
  <c r="C36" i="11"/>
  <c r="D36" i="11" s="1"/>
  <c r="C47" i="11"/>
  <c r="D47" i="11" s="1"/>
  <c r="C58" i="11"/>
  <c r="D58" i="11" s="1"/>
  <c r="C68" i="11"/>
  <c r="D68" i="11" s="1"/>
  <c r="C78" i="11"/>
  <c r="D78" i="11" s="1"/>
  <c r="C88" i="11"/>
  <c r="D88" i="11" s="1"/>
  <c r="C99" i="11"/>
  <c r="D99" i="11" s="1"/>
  <c r="C109" i="11"/>
  <c r="D109" i="11" s="1"/>
  <c r="C120" i="11"/>
  <c r="D120" i="11" s="1"/>
  <c r="C131" i="11"/>
  <c r="D131" i="11" s="1"/>
  <c r="C141" i="11"/>
  <c r="D141" i="11" s="1"/>
  <c r="C151" i="11"/>
  <c r="D151" i="11" s="1"/>
  <c r="C162" i="11"/>
  <c r="D162" i="11" s="1"/>
  <c r="C172" i="11"/>
  <c r="D172" i="11" s="1"/>
  <c r="C182" i="11"/>
  <c r="D182" i="11" s="1"/>
  <c r="C194" i="11"/>
  <c r="D194" i="11" s="1"/>
  <c r="C204" i="11"/>
  <c r="D204" i="11" s="1"/>
  <c r="C214" i="11"/>
  <c r="D214" i="11" s="1"/>
  <c r="C224" i="11"/>
  <c r="D224" i="11" s="1"/>
  <c r="C235" i="11"/>
  <c r="D235" i="11" s="1"/>
  <c r="C245" i="11"/>
  <c r="D245" i="11" s="1"/>
  <c r="C255" i="11"/>
  <c r="D255" i="11" s="1"/>
  <c r="C267" i="11"/>
  <c r="D267" i="11" s="1"/>
  <c r="C277" i="11"/>
  <c r="D277" i="11" s="1"/>
  <c r="C287" i="11"/>
  <c r="D287" i="11" s="1"/>
  <c r="C298" i="11"/>
  <c r="D298" i="11" s="1"/>
  <c r="C308" i="11"/>
  <c r="D308" i="11" s="1"/>
  <c r="C318" i="11"/>
  <c r="D318" i="11" s="1"/>
  <c r="C328" i="11"/>
  <c r="D328" i="11" s="1"/>
  <c r="C340" i="11"/>
  <c r="D340" i="11" s="1"/>
  <c r="C350" i="11"/>
  <c r="D350" i="11" s="1"/>
  <c r="C13" i="12"/>
  <c r="D13" i="12" s="1"/>
  <c r="C24" i="12"/>
  <c r="D24" i="12" s="1"/>
  <c r="C34" i="12"/>
  <c r="D34" i="12" s="1"/>
  <c r="C44" i="12"/>
  <c r="D44" i="12" s="1"/>
  <c r="C55" i="12"/>
  <c r="D55" i="12" s="1"/>
  <c r="C66" i="12"/>
  <c r="D66" i="12" s="1"/>
  <c r="C76" i="12"/>
  <c r="D76" i="12" s="1"/>
  <c r="C87" i="12"/>
  <c r="D87" i="12" s="1"/>
  <c r="C97" i="12"/>
  <c r="D97" i="12" s="1"/>
  <c r="C107" i="12"/>
  <c r="D107" i="12" s="1"/>
  <c r="C117" i="12"/>
  <c r="D117" i="12" s="1"/>
  <c r="C128" i="12"/>
  <c r="D128" i="12" s="1"/>
  <c r="C139" i="12"/>
  <c r="D139" i="12" s="1"/>
  <c r="C149" i="12"/>
  <c r="D149" i="12" s="1"/>
  <c r="C160" i="12"/>
  <c r="D160" i="12" s="1"/>
  <c r="C170" i="12"/>
  <c r="D170" i="12" s="1"/>
  <c r="C180" i="12"/>
  <c r="D180" i="12" s="1"/>
  <c r="C191" i="12"/>
  <c r="D191" i="12" s="1"/>
  <c r="C201" i="12"/>
  <c r="D201" i="12" s="1"/>
  <c r="C212" i="12"/>
  <c r="D212" i="12" s="1"/>
  <c r="C223" i="12"/>
  <c r="D223" i="12" s="1"/>
  <c r="C233" i="12"/>
  <c r="D233" i="12" s="1"/>
  <c r="C243" i="12"/>
  <c r="D243" i="12" s="1"/>
  <c r="C253" i="12"/>
  <c r="D253" i="12" s="1"/>
  <c r="C262" i="12"/>
  <c r="D262" i="12" s="1"/>
  <c r="C271" i="12"/>
  <c r="D271" i="12" s="1"/>
  <c r="C281" i="12"/>
  <c r="D281" i="12" s="1"/>
  <c r="C290" i="12"/>
  <c r="D290" i="12" s="1"/>
  <c r="C299" i="12"/>
  <c r="D299" i="12" s="1"/>
  <c r="C308" i="12"/>
  <c r="D308" i="12" s="1"/>
  <c r="C317" i="12"/>
  <c r="D317" i="12" s="1"/>
  <c r="C326" i="12"/>
  <c r="D326" i="12" s="1"/>
  <c r="C335" i="12"/>
  <c r="D335" i="12" s="1"/>
  <c r="C345" i="12"/>
  <c r="D345" i="12" s="1"/>
  <c r="C7" i="13"/>
  <c r="D7" i="13" s="1"/>
  <c r="C16" i="13"/>
  <c r="D16" i="13" s="1"/>
  <c r="C25" i="13"/>
  <c r="D25" i="13" s="1"/>
  <c r="C34" i="13"/>
  <c r="D34" i="13" s="1"/>
  <c r="C43" i="13"/>
  <c r="D43" i="13" s="1"/>
  <c r="C52" i="13"/>
  <c r="D52" i="13" s="1"/>
  <c r="C62" i="13"/>
  <c r="D62" i="13" s="1"/>
  <c r="C71" i="13"/>
  <c r="D71" i="13" s="1"/>
  <c r="C80" i="13"/>
  <c r="D80" i="13" s="1"/>
  <c r="C89" i="13"/>
  <c r="D89" i="13" s="1"/>
  <c r="C98" i="13"/>
  <c r="D98" i="13" s="1"/>
  <c r="C107" i="13"/>
  <c r="D107" i="13" s="1"/>
  <c r="C116" i="13"/>
  <c r="D116" i="13" s="1"/>
  <c r="C126" i="13"/>
  <c r="D126" i="13" s="1"/>
  <c r="C135" i="13"/>
  <c r="D135" i="13" s="1"/>
  <c r="C144" i="13"/>
  <c r="D144" i="13" s="1"/>
  <c r="C153" i="13"/>
  <c r="D153" i="13" s="1"/>
  <c r="C162" i="13"/>
  <c r="D162" i="13" s="1"/>
  <c r="C171" i="13"/>
  <c r="D171" i="13" s="1"/>
  <c r="C180" i="13"/>
  <c r="D180" i="13" s="1"/>
  <c r="C190" i="13"/>
  <c r="D190" i="13" s="1"/>
  <c r="C199" i="13"/>
  <c r="D199" i="13" s="1"/>
  <c r="C208" i="13"/>
  <c r="D208" i="13" s="1"/>
  <c r="C217" i="13"/>
  <c r="D217" i="13" s="1"/>
  <c r="C226" i="13"/>
  <c r="D226" i="13" s="1"/>
  <c r="C235" i="13"/>
  <c r="D235" i="13" s="1"/>
  <c r="C244" i="13"/>
  <c r="D244" i="13" s="1"/>
  <c r="C254" i="13"/>
  <c r="D254" i="13" s="1"/>
  <c r="C263" i="13"/>
  <c r="D263" i="13" s="1"/>
  <c r="C272" i="13"/>
  <c r="D272" i="13" s="1"/>
  <c r="C281" i="13"/>
  <c r="D281" i="13" s="1"/>
  <c r="C290" i="13"/>
  <c r="D290" i="13" s="1"/>
  <c r="C299" i="13"/>
  <c r="D299" i="13" s="1"/>
  <c r="C308" i="13"/>
  <c r="D308" i="13" s="1"/>
  <c r="C318" i="13"/>
  <c r="D318" i="13" s="1"/>
  <c r="C327" i="13"/>
  <c r="D327" i="13" s="1"/>
  <c r="C336" i="13"/>
  <c r="D336" i="13" s="1"/>
  <c r="C345" i="13"/>
  <c r="D345" i="13" s="1"/>
  <c r="C7" i="14"/>
  <c r="D7" i="14" s="1"/>
  <c r="C16" i="14"/>
  <c r="D16" i="14" s="1"/>
  <c r="C25" i="14"/>
  <c r="D25" i="14" s="1"/>
  <c r="C35" i="14"/>
  <c r="D35" i="14" s="1"/>
  <c r="C44" i="14"/>
  <c r="D44" i="14" s="1"/>
  <c r="C53" i="14"/>
  <c r="D53" i="14" s="1"/>
  <c r="C62" i="14"/>
  <c r="D62" i="14" s="1"/>
  <c r="C71" i="14"/>
  <c r="D71" i="14" s="1"/>
  <c r="C80" i="14"/>
  <c r="D80" i="14" s="1"/>
  <c r="C89" i="14"/>
  <c r="D89" i="14" s="1"/>
  <c r="C99" i="14"/>
  <c r="D99" i="14" s="1"/>
  <c r="C108" i="14"/>
  <c r="D108" i="14" s="1"/>
  <c r="C117" i="14"/>
  <c r="D117" i="14" s="1"/>
  <c r="C126" i="14"/>
  <c r="D126" i="14" s="1"/>
  <c r="C135" i="14"/>
  <c r="D135" i="14" s="1"/>
  <c r="C144" i="14"/>
  <c r="D144" i="14" s="1"/>
  <c r="C153" i="14"/>
  <c r="D153" i="14" s="1"/>
  <c r="C163" i="14"/>
  <c r="D163" i="14" s="1"/>
  <c r="C172" i="14"/>
  <c r="D172" i="14" s="1"/>
  <c r="C181" i="14"/>
  <c r="D181" i="14" s="1"/>
  <c r="C190" i="14"/>
  <c r="D190" i="14" s="1"/>
  <c r="C199" i="14"/>
  <c r="D199" i="14" s="1"/>
  <c r="C208" i="14"/>
  <c r="D208" i="14" s="1"/>
  <c r="C217" i="14"/>
  <c r="D217" i="14" s="1"/>
  <c r="C227" i="14"/>
  <c r="D227" i="14" s="1"/>
  <c r="C236" i="14"/>
  <c r="D236" i="14" s="1"/>
  <c r="C245" i="14"/>
  <c r="D245" i="14" s="1"/>
  <c r="C254" i="14"/>
  <c r="D254" i="14" s="1"/>
  <c r="C263" i="14"/>
  <c r="D263" i="14" s="1"/>
  <c r="C272" i="14"/>
  <c r="D272" i="14" s="1"/>
  <c r="C281" i="14"/>
  <c r="D281" i="14" s="1"/>
  <c r="C291" i="14"/>
  <c r="D291" i="14" s="1"/>
  <c r="C300" i="14"/>
  <c r="D300" i="14" s="1"/>
  <c r="C309" i="14"/>
  <c r="D309" i="14" s="1"/>
  <c r="C318" i="14"/>
  <c r="D318" i="14" s="1"/>
  <c r="C327" i="14"/>
  <c r="D327" i="14" s="1"/>
  <c r="C336" i="14"/>
  <c r="D336" i="14" s="1"/>
  <c r="C345" i="14"/>
  <c r="D345" i="14" s="1"/>
  <c r="C8" i="15"/>
  <c r="D8" i="15" s="1"/>
  <c r="C17" i="15"/>
  <c r="D17" i="15" s="1"/>
  <c r="C26" i="15"/>
  <c r="D26" i="15" s="1"/>
  <c r="C35" i="15"/>
  <c r="D35" i="15" s="1"/>
  <c r="C44" i="15"/>
  <c r="D44" i="15" s="1"/>
  <c r="C53" i="15"/>
  <c r="D53" i="15" s="1"/>
  <c r="C62" i="15"/>
  <c r="D62" i="15" s="1"/>
  <c r="C72" i="15"/>
  <c r="D72" i="15" s="1"/>
  <c r="C81" i="15"/>
  <c r="D81" i="15" s="1"/>
  <c r="C90" i="15"/>
  <c r="D90" i="15" s="1"/>
  <c r="C99" i="15"/>
  <c r="D99" i="15" s="1"/>
  <c r="C108" i="15"/>
  <c r="D108" i="15" s="1"/>
  <c r="C117" i="15"/>
  <c r="D117" i="15" s="1"/>
  <c r="C126" i="15"/>
  <c r="D126" i="15" s="1"/>
  <c r="C136" i="15"/>
  <c r="D136" i="15" s="1"/>
  <c r="C145" i="15"/>
  <c r="D145" i="15" s="1"/>
  <c r="C154" i="15"/>
  <c r="D154" i="15" s="1"/>
  <c r="C163" i="15"/>
  <c r="D163" i="15" s="1"/>
  <c r="C172" i="15"/>
  <c r="D172" i="15" s="1"/>
  <c r="C181" i="15"/>
  <c r="D181" i="15" s="1"/>
  <c r="C190" i="15"/>
  <c r="D190" i="15" s="1"/>
  <c r="C200" i="15"/>
  <c r="D200" i="15" s="1"/>
  <c r="C209" i="15"/>
  <c r="D209" i="15" s="1"/>
  <c r="C218" i="15"/>
  <c r="D218" i="15" s="1"/>
  <c r="C227" i="15"/>
  <c r="D227" i="15" s="1"/>
  <c r="C236" i="15"/>
  <c r="D236" i="15" s="1"/>
  <c r="C245" i="15"/>
  <c r="D245" i="15" s="1"/>
  <c r="C254" i="15"/>
  <c r="D254" i="15" s="1"/>
  <c r="C264" i="15"/>
  <c r="D264" i="15" s="1"/>
  <c r="C273" i="15"/>
  <c r="D273" i="15" s="1"/>
  <c r="C282" i="15"/>
  <c r="D282" i="15" s="1"/>
  <c r="C291" i="15"/>
  <c r="D291" i="15" s="1"/>
  <c r="C300" i="15"/>
  <c r="D300" i="15" s="1"/>
  <c r="C309" i="15"/>
  <c r="D309" i="15" s="1"/>
  <c r="C318" i="15"/>
  <c r="D318" i="15" s="1"/>
  <c r="C328" i="15"/>
  <c r="D328" i="15" s="1"/>
  <c r="C337" i="15"/>
  <c r="D337" i="15" s="1"/>
  <c r="C346" i="15"/>
  <c r="D346" i="15" s="1"/>
  <c r="C8" i="16"/>
  <c r="D8" i="16" s="1"/>
  <c r="C17" i="16"/>
  <c r="D17" i="16" s="1"/>
  <c r="C26" i="16"/>
  <c r="D26" i="16" s="1"/>
  <c r="C35" i="16"/>
  <c r="D35" i="16" s="1"/>
  <c r="C45" i="16"/>
  <c r="D45" i="16" s="1"/>
  <c r="C54" i="16"/>
  <c r="D54" i="16" s="1"/>
  <c r="C63" i="16"/>
  <c r="D63" i="16" s="1"/>
  <c r="C72" i="16"/>
  <c r="D72" i="16" s="1"/>
  <c r="C81" i="16"/>
  <c r="D81" i="16" s="1"/>
  <c r="C90" i="16"/>
  <c r="D90" i="16" s="1"/>
  <c r="C99" i="16"/>
  <c r="D99" i="16" s="1"/>
  <c r="C109" i="16"/>
  <c r="D109" i="16" s="1"/>
  <c r="C118" i="16"/>
  <c r="D118" i="16" s="1"/>
  <c r="C127" i="16"/>
  <c r="D127" i="16" s="1"/>
  <c r="C136" i="16"/>
  <c r="D136" i="16" s="1"/>
  <c r="C145" i="16"/>
  <c r="D145" i="16" s="1"/>
  <c r="C154" i="16"/>
  <c r="D154" i="16" s="1"/>
  <c r="C163" i="16"/>
  <c r="D163" i="16" s="1"/>
  <c r="C173" i="16"/>
  <c r="D173" i="16" s="1"/>
  <c r="C182" i="16"/>
  <c r="D182" i="16" s="1"/>
  <c r="C191" i="16"/>
  <c r="D191" i="16" s="1"/>
  <c r="C200" i="16"/>
  <c r="D200" i="16" s="1"/>
  <c r="C209" i="16"/>
  <c r="D209" i="16" s="1"/>
  <c r="C218" i="16"/>
  <c r="D218" i="16" s="1"/>
  <c r="C227" i="16"/>
  <c r="D227" i="16" s="1"/>
  <c r="C237" i="16"/>
  <c r="D237" i="16" s="1"/>
  <c r="C246" i="16"/>
  <c r="D246" i="16" s="1"/>
  <c r="C255" i="16"/>
  <c r="D255" i="16" s="1"/>
  <c r="C264" i="16"/>
  <c r="D264" i="16" s="1"/>
  <c r="C273" i="16"/>
  <c r="D273" i="16" s="1"/>
  <c r="C282" i="16"/>
  <c r="D282" i="16" s="1"/>
  <c r="C291" i="16"/>
  <c r="D291" i="16" s="1"/>
  <c r="C301" i="16"/>
  <c r="D301" i="16" s="1"/>
  <c r="C310" i="16"/>
  <c r="D310" i="16" s="1"/>
  <c r="C319" i="16"/>
  <c r="D319" i="16" s="1"/>
  <c r="C328" i="16"/>
  <c r="D328" i="16" s="1"/>
  <c r="C337" i="16"/>
  <c r="D337" i="16" s="1"/>
  <c r="C346" i="16"/>
  <c r="D346" i="16" s="1"/>
  <c r="C8" i="17"/>
  <c r="D8" i="17" s="1"/>
  <c r="C18" i="17"/>
  <c r="D18" i="17" s="1"/>
  <c r="C27" i="17"/>
  <c r="D27" i="17" s="1"/>
  <c r="C36" i="17"/>
  <c r="D36" i="17" s="1"/>
  <c r="C45" i="17"/>
  <c r="D45" i="17" s="1"/>
  <c r="C54" i="17"/>
  <c r="D54" i="17" s="1"/>
  <c r="C62" i="17"/>
  <c r="D62" i="17" s="1"/>
  <c r="C70" i="17"/>
  <c r="D70" i="17" s="1"/>
  <c r="C78" i="17"/>
  <c r="D78" i="17" s="1"/>
  <c r="C86" i="17"/>
  <c r="D86" i="17" s="1"/>
  <c r="C94" i="17"/>
  <c r="D94" i="17" s="1"/>
  <c r="C102" i="17"/>
  <c r="D102" i="17" s="1"/>
  <c r="C110" i="17"/>
  <c r="D110" i="17" s="1"/>
  <c r="C118" i="17"/>
  <c r="D118" i="17" s="1"/>
  <c r="C126" i="17"/>
  <c r="D126" i="17" s="1"/>
  <c r="C134" i="17"/>
  <c r="D134" i="17" s="1"/>
  <c r="C142" i="17"/>
  <c r="D142" i="17" s="1"/>
  <c r="C150" i="17"/>
  <c r="D150" i="17" s="1"/>
  <c r="C158" i="17"/>
  <c r="D158" i="17" s="1"/>
  <c r="C166" i="17"/>
  <c r="D166" i="17" s="1"/>
  <c r="C174" i="17"/>
  <c r="D174" i="17" s="1"/>
  <c r="C182" i="17"/>
  <c r="D182" i="17" s="1"/>
  <c r="C190" i="17"/>
  <c r="D190" i="17" s="1"/>
  <c r="C198" i="17"/>
  <c r="D198" i="17" s="1"/>
  <c r="C206" i="17"/>
  <c r="D206" i="17" s="1"/>
  <c r="C214" i="17"/>
  <c r="D214" i="17" s="1"/>
  <c r="C222" i="17"/>
  <c r="D222" i="17" s="1"/>
  <c r="C230" i="17"/>
  <c r="D230" i="17" s="1"/>
  <c r="C238" i="17"/>
  <c r="D238" i="17" s="1"/>
  <c r="C246" i="17"/>
  <c r="D246" i="17" s="1"/>
  <c r="C254" i="17"/>
  <c r="D254" i="17" s="1"/>
  <c r="C262" i="17"/>
  <c r="D262" i="17" s="1"/>
  <c r="C270" i="17"/>
  <c r="D270" i="17" s="1"/>
  <c r="C278" i="17"/>
  <c r="D278" i="17" s="1"/>
  <c r="C286" i="17"/>
  <c r="D286" i="17" s="1"/>
  <c r="C294" i="17"/>
  <c r="D294" i="17" s="1"/>
  <c r="C302" i="17"/>
  <c r="D302" i="17" s="1"/>
  <c r="C310" i="17"/>
  <c r="D310" i="17" s="1"/>
  <c r="C318" i="17"/>
  <c r="D318" i="17" s="1"/>
  <c r="C326" i="17"/>
  <c r="D326" i="17" s="1"/>
  <c r="C334" i="17"/>
  <c r="D334" i="17" s="1"/>
  <c r="C342" i="17"/>
  <c r="D342" i="17" s="1"/>
  <c r="C350" i="17"/>
  <c r="D350" i="17" s="1"/>
  <c r="C11" i="18"/>
  <c r="D11" i="18" s="1"/>
  <c r="C19" i="18"/>
  <c r="D19" i="18" s="1"/>
  <c r="C27" i="18"/>
  <c r="D27" i="18" s="1"/>
  <c r="C35" i="18"/>
  <c r="D35" i="18" s="1"/>
  <c r="C43" i="18"/>
  <c r="D43" i="18" s="1"/>
  <c r="C51" i="18"/>
  <c r="D51" i="18" s="1"/>
  <c r="C59" i="18"/>
  <c r="D59" i="18" s="1"/>
  <c r="C67" i="18"/>
  <c r="D67" i="18" s="1"/>
  <c r="C75" i="18"/>
  <c r="D75" i="18" s="1"/>
  <c r="C83" i="18"/>
  <c r="D83" i="18" s="1"/>
  <c r="C91" i="18"/>
  <c r="D91" i="18" s="1"/>
  <c r="C99" i="18"/>
  <c r="D99" i="18" s="1"/>
  <c r="C107" i="18"/>
  <c r="D107" i="18" s="1"/>
  <c r="C115" i="18"/>
  <c r="D115" i="18" s="1"/>
  <c r="C123" i="18"/>
  <c r="D123" i="18" s="1"/>
  <c r="C131" i="18"/>
  <c r="D131" i="18" s="1"/>
  <c r="C139" i="18"/>
  <c r="D139" i="18" s="1"/>
  <c r="C147" i="18"/>
  <c r="D147" i="18" s="1"/>
  <c r="C155" i="18"/>
  <c r="D155" i="18" s="1"/>
  <c r="C163" i="18"/>
  <c r="D163" i="18" s="1"/>
  <c r="C171" i="18"/>
  <c r="D171" i="18" s="1"/>
  <c r="C179" i="18"/>
  <c r="D179" i="18" s="1"/>
  <c r="C187" i="18"/>
  <c r="D187" i="18" s="1"/>
  <c r="C195" i="18"/>
  <c r="D195" i="18" s="1"/>
  <c r="C203" i="18"/>
  <c r="D203" i="18" s="1"/>
  <c r="C211" i="18"/>
  <c r="D211" i="18" s="1"/>
  <c r="C219" i="18"/>
  <c r="D219" i="18" s="1"/>
  <c r="C227" i="18"/>
  <c r="D227" i="18" s="1"/>
  <c r="C235" i="18"/>
  <c r="D235" i="18" s="1"/>
  <c r="C243" i="18"/>
  <c r="D243" i="18" s="1"/>
  <c r="C251" i="18"/>
  <c r="D251" i="18" s="1"/>
  <c r="C259" i="18"/>
  <c r="D259" i="18" s="1"/>
  <c r="C267" i="18"/>
  <c r="D267" i="18" s="1"/>
  <c r="C275" i="18"/>
  <c r="D275" i="18" s="1"/>
  <c r="C283" i="18"/>
  <c r="D283" i="18" s="1"/>
  <c r="C291" i="18"/>
  <c r="D291" i="18" s="1"/>
  <c r="C299" i="18"/>
  <c r="D299" i="18" s="1"/>
  <c r="C307" i="18"/>
  <c r="D307" i="18" s="1"/>
  <c r="C315" i="18"/>
  <c r="D315" i="18" s="1"/>
  <c r="C323" i="18"/>
  <c r="D323" i="18" s="1"/>
  <c r="C331" i="18"/>
  <c r="D331" i="18" s="1"/>
  <c r="C339" i="18"/>
  <c r="D339" i="18" s="1"/>
  <c r="C347" i="18"/>
  <c r="D347" i="18" s="1"/>
  <c r="C8" i="19"/>
  <c r="D8" i="19" s="1"/>
  <c r="C16" i="19"/>
  <c r="D16" i="19" s="1"/>
  <c r="C24" i="19"/>
  <c r="D24" i="19" s="1"/>
  <c r="C32" i="19"/>
  <c r="D32" i="19" s="1"/>
  <c r="C40" i="19"/>
  <c r="D40" i="19" s="1"/>
  <c r="C48" i="19"/>
  <c r="D48" i="19" s="1"/>
  <c r="C56" i="19"/>
  <c r="D56" i="19" s="1"/>
  <c r="C64" i="19"/>
  <c r="D64" i="19" s="1"/>
  <c r="C72" i="19"/>
  <c r="D72" i="19" s="1"/>
  <c r="C80" i="19"/>
  <c r="D80" i="19" s="1"/>
  <c r="C88" i="19"/>
  <c r="D88" i="19" s="1"/>
  <c r="C96" i="19"/>
  <c r="D96" i="19" s="1"/>
  <c r="C104" i="19"/>
  <c r="D104" i="19" s="1"/>
  <c r="C112" i="19"/>
  <c r="D112" i="19" s="1"/>
  <c r="C120" i="19"/>
  <c r="D120" i="19" s="1"/>
  <c r="C128" i="19"/>
  <c r="D128" i="19" s="1"/>
  <c r="C136" i="19"/>
  <c r="D136" i="19" s="1"/>
  <c r="C144" i="19"/>
  <c r="D144" i="19" s="1"/>
  <c r="C152" i="19"/>
  <c r="D152" i="19" s="1"/>
  <c r="C160" i="19"/>
  <c r="D160" i="19" s="1"/>
  <c r="C168" i="19"/>
  <c r="D168" i="19" s="1"/>
  <c r="C176" i="19"/>
  <c r="D176" i="19" s="1"/>
  <c r="C184" i="19"/>
  <c r="D184" i="19" s="1"/>
  <c r="C192" i="19"/>
  <c r="D192" i="19" s="1"/>
  <c r="C200" i="19"/>
  <c r="D200" i="19" s="1"/>
  <c r="C208" i="19"/>
  <c r="D208" i="19" s="1"/>
  <c r="C216" i="19"/>
  <c r="D216" i="19" s="1"/>
  <c r="C224" i="19"/>
  <c r="D224" i="19" s="1"/>
  <c r="C232" i="19"/>
  <c r="D232" i="19" s="1"/>
  <c r="C240" i="19"/>
  <c r="D240" i="19" s="1"/>
  <c r="C248" i="19"/>
  <c r="D248" i="19" s="1"/>
  <c r="C256" i="19"/>
  <c r="D256" i="19" s="1"/>
  <c r="C264" i="19"/>
  <c r="D264" i="19" s="1"/>
  <c r="C272" i="19"/>
  <c r="D272" i="19" s="1"/>
  <c r="C280" i="19"/>
  <c r="D280" i="19" s="1"/>
  <c r="C288" i="19"/>
  <c r="D288" i="19" s="1"/>
  <c r="C296" i="19"/>
  <c r="D296" i="19" s="1"/>
  <c r="C304" i="19"/>
  <c r="D304" i="19" s="1"/>
  <c r="C312" i="19"/>
  <c r="D312" i="19" s="1"/>
  <c r="C320" i="19"/>
  <c r="D320" i="19" s="1"/>
  <c r="C328" i="19"/>
  <c r="D328" i="19" s="1"/>
  <c r="C336" i="19"/>
  <c r="D336" i="19" s="1"/>
  <c r="C344" i="19"/>
  <c r="D344" i="19" s="1"/>
  <c r="C4" i="19"/>
  <c r="C4" i="11"/>
  <c r="C21" i="9"/>
  <c r="D21" i="9" s="1"/>
  <c r="C106" i="9"/>
  <c r="D106" i="9" s="1"/>
  <c r="C112" i="9"/>
  <c r="D112" i="9" s="1"/>
  <c r="C118" i="9"/>
  <c r="D118" i="9" s="1"/>
  <c r="C124" i="9"/>
  <c r="D124" i="9" s="1"/>
  <c r="C337" i="9"/>
  <c r="D337" i="9" s="1"/>
  <c r="C135" i="9"/>
  <c r="D135" i="9" s="1"/>
  <c r="C34" i="9"/>
  <c r="D34" i="9" s="1"/>
  <c r="C144" i="9"/>
  <c r="D144" i="9" s="1"/>
  <c r="C39" i="9"/>
  <c r="D39" i="9" s="1"/>
  <c r="C156" i="9"/>
  <c r="D156" i="9" s="1"/>
  <c r="C162" i="9"/>
  <c r="D162" i="9" s="1"/>
  <c r="C168" i="9"/>
  <c r="D168" i="9" s="1"/>
  <c r="C173" i="9"/>
  <c r="D173" i="9" s="1"/>
  <c r="C178" i="9"/>
  <c r="D178" i="9" s="1"/>
  <c r="C184" i="9"/>
  <c r="D184" i="9" s="1"/>
  <c r="C190" i="9"/>
  <c r="D190" i="9" s="1"/>
  <c r="C10" i="9"/>
  <c r="D10" i="9" s="1"/>
  <c r="C344" i="9"/>
  <c r="D344" i="9" s="1"/>
  <c r="C206" i="9"/>
  <c r="D206" i="9" s="1"/>
  <c r="C212" i="9"/>
  <c r="D212" i="9" s="1"/>
  <c r="C217" i="9"/>
  <c r="D217" i="9" s="1"/>
  <c r="C223" i="9"/>
  <c r="D223" i="9" s="1"/>
  <c r="C16" i="9"/>
  <c r="D16" i="9" s="1"/>
  <c r="C234" i="9"/>
  <c r="D234" i="9" s="1"/>
  <c r="C239" i="9"/>
  <c r="D239" i="9" s="1"/>
  <c r="C244" i="9"/>
  <c r="D244" i="9" s="1"/>
  <c r="C249" i="9"/>
  <c r="D249" i="9" s="1"/>
  <c r="C254" i="9"/>
  <c r="D254" i="9" s="1"/>
  <c r="C260" i="9"/>
  <c r="D260" i="9" s="1"/>
  <c r="C266" i="9"/>
  <c r="D266" i="9" s="1"/>
  <c r="C74" i="9"/>
  <c r="D74" i="9" s="1"/>
  <c r="C77" i="9"/>
  <c r="D77" i="9" s="1"/>
  <c r="C281" i="9"/>
  <c r="D281" i="9" s="1"/>
  <c r="C287" i="9"/>
  <c r="D287" i="9" s="1"/>
  <c r="C291" i="9"/>
  <c r="D291" i="9" s="1"/>
  <c r="C298" i="9"/>
  <c r="D298" i="9" s="1"/>
  <c r="C306" i="9"/>
  <c r="D306" i="9" s="1"/>
  <c r="C310" i="9"/>
  <c r="D310" i="9" s="1"/>
  <c r="C316" i="9"/>
  <c r="D316" i="9" s="1"/>
  <c r="C323" i="9"/>
  <c r="D323" i="9" s="1"/>
  <c r="C351" i="9"/>
  <c r="D351" i="9" s="1"/>
  <c r="C333" i="9"/>
  <c r="D333" i="9" s="1"/>
  <c r="C9" i="10"/>
  <c r="D9" i="10" s="1"/>
  <c r="C20" i="10"/>
  <c r="D20" i="10" s="1"/>
  <c r="C32" i="10"/>
  <c r="D32" i="10" s="1"/>
  <c r="C44" i="10"/>
  <c r="D44" i="10" s="1"/>
  <c r="C56" i="10"/>
  <c r="D56" i="10" s="1"/>
  <c r="C67" i="10"/>
  <c r="D67" i="10" s="1"/>
  <c r="C81" i="10"/>
  <c r="D81" i="10" s="1"/>
  <c r="C92" i="10"/>
  <c r="D92" i="10" s="1"/>
  <c r="C104" i="10"/>
  <c r="D104" i="10" s="1"/>
  <c r="C115" i="10"/>
  <c r="D115" i="10" s="1"/>
  <c r="C128" i="10"/>
  <c r="D128" i="10" s="1"/>
  <c r="C139" i="10"/>
  <c r="D139" i="10" s="1"/>
  <c r="C150" i="10"/>
  <c r="D150" i="10" s="1"/>
  <c r="C164" i="10"/>
  <c r="D164" i="10" s="1"/>
  <c r="C176" i="10"/>
  <c r="D176" i="10" s="1"/>
  <c r="C186" i="10"/>
  <c r="D186" i="10" s="1"/>
  <c r="C197" i="10"/>
  <c r="D197" i="10" s="1"/>
  <c r="C207" i="10"/>
  <c r="D207" i="10" s="1"/>
  <c r="C217" i="10"/>
  <c r="D217" i="10" s="1"/>
  <c r="C227" i="10"/>
  <c r="D227" i="10" s="1"/>
  <c r="C239" i="10"/>
  <c r="D239" i="10" s="1"/>
  <c r="C249" i="10"/>
  <c r="D249" i="10" s="1"/>
  <c r="C259" i="10"/>
  <c r="D259" i="10" s="1"/>
  <c r="C270" i="10"/>
  <c r="D270" i="10" s="1"/>
  <c r="C280" i="10"/>
  <c r="D280" i="10" s="1"/>
  <c r="C290" i="10"/>
  <c r="D290" i="10" s="1"/>
  <c r="C301" i="10"/>
  <c r="D301" i="10" s="1"/>
  <c r="C312" i="10"/>
  <c r="D312" i="10" s="1"/>
  <c r="C322" i="10"/>
  <c r="D322" i="10" s="1"/>
  <c r="C333" i="10"/>
  <c r="D333" i="10" s="1"/>
  <c r="C343" i="10"/>
  <c r="D343" i="10" s="1"/>
  <c r="C6" i="11"/>
  <c r="D6" i="11" s="1"/>
  <c r="C16" i="11"/>
  <c r="D16" i="11" s="1"/>
  <c r="C27" i="11"/>
  <c r="D27" i="11" s="1"/>
  <c r="C38" i="11"/>
  <c r="D38" i="11" s="1"/>
  <c r="C48" i="11"/>
  <c r="D48" i="11" s="1"/>
  <c r="C59" i="11"/>
  <c r="D59" i="11" s="1"/>
  <c r="C69" i="11"/>
  <c r="D69" i="11" s="1"/>
  <c r="C79" i="11"/>
  <c r="D79" i="11" s="1"/>
  <c r="C90" i="11"/>
  <c r="D90" i="11" s="1"/>
  <c r="C100" i="11"/>
  <c r="D100" i="11" s="1"/>
  <c r="C111" i="11"/>
  <c r="D111" i="11" s="1"/>
  <c r="C122" i="11"/>
  <c r="D122" i="11" s="1"/>
  <c r="C132" i="11"/>
  <c r="D132" i="11" s="1"/>
  <c r="C142" i="11"/>
  <c r="D142" i="11" s="1"/>
  <c r="C152" i="11"/>
  <c r="D152" i="11" s="1"/>
  <c r="C163" i="11"/>
  <c r="D163" i="11" s="1"/>
  <c r="C173" i="11"/>
  <c r="D173" i="11" s="1"/>
  <c r="C184" i="11"/>
  <c r="D184" i="11" s="1"/>
  <c r="C195" i="11"/>
  <c r="D195" i="11" s="1"/>
  <c r="C205" i="11"/>
  <c r="D205" i="11" s="1"/>
  <c r="C215" i="11"/>
  <c r="D215" i="11" s="1"/>
  <c r="C226" i="11"/>
  <c r="D226" i="11" s="1"/>
  <c r="C236" i="11"/>
  <c r="D236" i="11" s="1"/>
  <c r="C246" i="11"/>
  <c r="D246" i="11" s="1"/>
  <c r="C258" i="11"/>
  <c r="D258" i="11" s="1"/>
  <c r="C268" i="11"/>
  <c r="D268" i="11" s="1"/>
  <c r="C278" i="11"/>
  <c r="D278" i="11" s="1"/>
  <c r="C288" i="11"/>
  <c r="D288" i="11" s="1"/>
  <c r="C299" i="11"/>
  <c r="D299" i="11" s="1"/>
  <c r="C309" i="11"/>
  <c r="D309" i="11" s="1"/>
  <c r="C319" i="11"/>
  <c r="D319" i="11" s="1"/>
  <c r="C331" i="11"/>
  <c r="D331" i="11" s="1"/>
  <c r="C341" i="11"/>
  <c r="D341" i="11" s="1"/>
  <c r="C351" i="11"/>
  <c r="D351" i="11" s="1"/>
  <c r="C15" i="12"/>
  <c r="D15" i="12" s="1"/>
  <c r="C25" i="12"/>
  <c r="D25" i="12" s="1"/>
  <c r="C35" i="12"/>
  <c r="D35" i="12" s="1"/>
  <c r="C45" i="12"/>
  <c r="D45" i="12" s="1"/>
  <c r="C57" i="12"/>
  <c r="D57" i="12" s="1"/>
  <c r="C67" i="12"/>
  <c r="D67" i="12" s="1"/>
  <c r="C77" i="12"/>
  <c r="D77" i="12" s="1"/>
  <c r="C88" i="12"/>
  <c r="D88" i="12" s="1"/>
  <c r="C98" i="12"/>
  <c r="D98" i="12" s="1"/>
  <c r="C108" i="12"/>
  <c r="D108" i="12" s="1"/>
  <c r="C119" i="12"/>
  <c r="D119" i="12" s="1"/>
  <c r="C130" i="12"/>
  <c r="D130" i="12" s="1"/>
  <c r="C140" i="12"/>
  <c r="D140" i="12" s="1"/>
  <c r="C151" i="12"/>
  <c r="D151" i="12" s="1"/>
  <c r="C161" i="12"/>
  <c r="D161" i="12" s="1"/>
  <c r="C171" i="12"/>
  <c r="D171" i="12" s="1"/>
  <c r="C181" i="12"/>
  <c r="D181" i="12" s="1"/>
  <c r="C192" i="12"/>
  <c r="D192" i="12" s="1"/>
  <c r="C203" i="12"/>
  <c r="D203" i="12" s="1"/>
  <c r="C213" i="12"/>
  <c r="D213" i="12" s="1"/>
  <c r="C224" i="12"/>
  <c r="D224" i="12" s="1"/>
  <c r="C234" i="12"/>
  <c r="D234" i="12" s="1"/>
  <c r="C244" i="12"/>
  <c r="D244" i="12" s="1"/>
  <c r="C254" i="12"/>
  <c r="D254" i="12" s="1"/>
  <c r="C263" i="12"/>
  <c r="D263" i="12" s="1"/>
  <c r="C273" i="12"/>
  <c r="D273" i="12" s="1"/>
  <c r="C282" i="12"/>
  <c r="D282" i="12" s="1"/>
  <c r="C291" i="12"/>
  <c r="D291" i="12" s="1"/>
  <c r="C300" i="12"/>
  <c r="D300" i="12" s="1"/>
  <c r="C309" i="12"/>
  <c r="D309" i="12" s="1"/>
  <c r="C318" i="12"/>
  <c r="D318" i="12" s="1"/>
  <c r="C327" i="12"/>
  <c r="D327" i="12" s="1"/>
  <c r="C337" i="12"/>
  <c r="D337" i="12" s="1"/>
  <c r="C346" i="12"/>
  <c r="D346" i="12" s="1"/>
  <c r="C8" i="13"/>
  <c r="D8" i="13" s="1"/>
  <c r="C17" i="13"/>
  <c r="D17" i="13" s="1"/>
  <c r="C26" i="13"/>
  <c r="D26" i="13" s="1"/>
  <c r="C35" i="13"/>
  <c r="D35" i="13" s="1"/>
  <c r="C44" i="13"/>
  <c r="D44" i="13" s="1"/>
  <c r="C54" i="13"/>
  <c r="D54" i="13" s="1"/>
  <c r="C63" i="13"/>
  <c r="D63" i="13" s="1"/>
  <c r="C72" i="13"/>
  <c r="D72" i="13" s="1"/>
  <c r="C81" i="13"/>
  <c r="D81" i="13" s="1"/>
  <c r="C90" i="13"/>
  <c r="D90" i="13" s="1"/>
  <c r="C99" i="13"/>
  <c r="D99" i="13" s="1"/>
  <c r="C108" i="13"/>
  <c r="D108" i="13" s="1"/>
  <c r="C118" i="13"/>
  <c r="D118" i="13" s="1"/>
  <c r="C127" i="13"/>
  <c r="D127" i="13" s="1"/>
  <c r="C136" i="13"/>
  <c r="D136" i="13" s="1"/>
  <c r="C145" i="13"/>
  <c r="D145" i="13" s="1"/>
  <c r="C154" i="13"/>
  <c r="D154" i="13" s="1"/>
  <c r="C163" i="13"/>
  <c r="D163" i="13" s="1"/>
  <c r="C172" i="13"/>
  <c r="D172" i="13" s="1"/>
  <c r="C182" i="13"/>
  <c r="D182" i="13" s="1"/>
  <c r="C191" i="13"/>
  <c r="D191" i="13" s="1"/>
  <c r="C200" i="13"/>
  <c r="D200" i="13" s="1"/>
  <c r="C209" i="13"/>
  <c r="D209" i="13" s="1"/>
  <c r="C218" i="13"/>
  <c r="D218" i="13" s="1"/>
  <c r="C227" i="13"/>
  <c r="D227" i="13" s="1"/>
  <c r="C236" i="13"/>
  <c r="D236" i="13" s="1"/>
  <c r="C246" i="13"/>
  <c r="D246" i="13" s="1"/>
  <c r="C255" i="13"/>
  <c r="D255" i="13" s="1"/>
  <c r="C264" i="13"/>
  <c r="D264" i="13" s="1"/>
  <c r="C273" i="13"/>
  <c r="D273" i="13" s="1"/>
  <c r="C282" i="13"/>
  <c r="D282" i="13" s="1"/>
  <c r="C291" i="13"/>
  <c r="D291" i="13" s="1"/>
  <c r="C300" i="13"/>
  <c r="D300" i="13" s="1"/>
  <c r="C310" i="13"/>
  <c r="D310" i="13" s="1"/>
  <c r="C319" i="13"/>
  <c r="D319" i="13" s="1"/>
  <c r="C328" i="13"/>
  <c r="D328" i="13" s="1"/>
  <c r="C337" i="13"/>
  <c r="D337" i="13" s="1"/>
  <c r="C346" i="13"/>
  <c r="D346" i="13" s="1"/>
  <c r="C8" i="14"/>
  <c r="D8" i="14" s="1"/>
  <c r="C17" i="14"/>
  <c r="D17" i="14" s="1"/>
  <c r="C27" i="14"/>
  <c r="D27" i="14" s="1"/>
  <c r="C36" i="14"/>
  <c r="D36" i="14" s="1"/>
  <c r="C45" i="14"/>
  <c r="D45" i="14" s="1"/>
  <c r="C54" i="14"/>
  <c r="D54" i="14" s="1"/>
  <c r="C63" i="14"/>
  <c r="D63" i="14" s="1"/>
  <c r="C72" i="14"/>
  <c r="D72" i="14" s="1"/>
  <c r="C81" i="14"/>
  <c r="D81" i="14" s="1"/>
  <c r="C91" i="14"/>
  <c r="D91" i="14" s="1"/>
  <c r="C100" i="14"/>
  <c r="D100" i="14" s="1"/>
  <c r="C109" i="14"/>
  <c r="D109" i="14" s="1"/>
  <c r="C118" i="14"/>
  <c r="D118" i="14" s="1"/>
  <c r="C127" i="14"/>
  <c r="D127" i="14" s="1"/>
  <c r="C136" i="14"/>
  <c r="D136" i="14" s="1"/>
  <c r="C145" i="14"/>
  <c r="D145" i="14" s="1"/>
  <c r="C155" i="14"/>
  <c r="D155" i="14" s="1"/>
  <c r="C164" i="14"/>
  <c r="D164" i="14" s="1"/>
  <c r="C173" i="14"/>
  <c r="D173" i="14" s="1"/>
  <c r="C182" i="14"/>
  <c r="D182" i="14" s="1"/>
  <c r="C191" i="14"/>
  <c r="D191" i="14" s="1"/>
  <c r="C200" i="14"/>
  <c r="D200" i="14" s="1"/>
  <c r="C209" i="14"/>
  <c r="D209" i="14" s="1"/>
  <c r="C219" i="14"/>
  <c r="D219" i="14" s="1"/>
  <c r="C228" i="14"/>
  <c r="D228" i="14" s="1"/>
  <c r="C237" i="14"/>
  <c r="D237" i="14" s="1"/>
  <c r="C246" i="14"/>
  <c r="D246" i="14" s="1"/>
  <c r="C255" i="14"/>
  <c r="D255" i="14" s="1"/>
  <c r="C264" i="14"/>
  <c r="D264" i="14" s="1"/>
  <c r="C14" i="10"/>
  <c r="D14" i="10" s="1"/>
  <c r="C33" i="10"/>
  <c r="D33" i="10" s="1"/>
  <c r="C49" i="10"/>
  <c r="D49" i="10" s="1"/>
  <c r="C64" i="10"/>
  <c r="D64" i="10" s="1"/>
  <c r="C82" i="10"/>
  <c r="D82" i="10" s="1"/>
  <c r="C96" i="10"/>
  <c r="D96" i="10" s="1"/>
  <c r="C112" i="10"/>
  <c r="D112" i="10" s="1"/>
  <c r="C129" i="10"/>
  <c r="D129" i="10" s="1"/>
  <c r="C145" i="10"/>
  <c r="D145" i="10" s="1"/>
  <c r="C158" i="10"/>
  <c r="D158" i="10" s="1"/>
  <c r="C177" i="10"/>
  <c r="D177" i="10" s="1"/>
  <c r="C190" i="10"/>
  <c r="D190" i="10" s="1"/>
  <c r="C203" i="10"/>
  <c r="D203" i="10" s="1"/>
  <c r="C218" i="10"/>
  <c r="D218" i="10" s="1"/>
  <c r="C232" i="10"/>
  <c r="D232" i="10" s="1"/>
  <c r="C245" i="10"/>
  <c r="D245" i="10" s="1"/>
  <c r="C261" i="10"/>
  <c r="D261" i="10" s="1"/>
  <c r="C273" i="10"/>
  <c r="D273" i="10" s="1"/>
  <c r="C287" i="10"/>
  <c r="D287" i="10" s="1"/>
  <c r="C303" i="10"/>
  <c r="D303" i="10" s="1"/>
  <c r="C315" i="10"/>
  <c r="D315" i="10" s="1"/>
  <c r="C328" i="10"/>
  <c r="D328" i="10" s="1"/>
  <c r="C344" i="10"/>
  <c r="D344" i="10" s="1"/>
  <c r="C11" i="11"/>
  <c r="D11" i="11" s="1"/>
  <c r="C23" i="11"/>
  <c r="D23" i="11" s="1"/>
  <c r="C39" i="11"/>
  <c r="D39" i="11" s="1"/>
  <c r="C52" i="11"/>
  <c r="D52" i="11" s="1"/>
  <c r="C66" i="11"/>
  <c r="D66" i="11" s="1"/>
  <c r="C80" i="11"/>
  <c r="D80" i="11" s="1"/>
  <c r="C94" i="11"/>
  <c r="D94" i="11" s="1"/>
  <c r="C107" i="11"/>
  <c r="D107" i="11" s="1"/>
  <c r="C123" i="11"/>
  <c r="D123" i="11" s="1"/>
  <c r="C135" i="11"/>
  <c r="D135" i="11" s="1"/>
  <c r="C149" i="11"/>
  <c r="D149" i="11" s="1"/>
  <c r="C164" i="11"/>
  <c r="D164" i="11" s="1"/>
  <c r="C178" i="11"/>
  <c r="D178" i="11" s="1"/>
  <c r="C190" i="11"/>
  <c r="D190" i="11" s="1"/>
  <c r="C206" i="11"/>
  <c r="D206" i="11" s="1"/>
  <c r="C219" i="11"/>
  <c r="D219" i="11" s="1"/>
  <c r="C232" i="11"/>
  <c r="D232" i="11" s="1"/>
  <c r="C248" i="11"/>
  <c r="D248" i="11" s="1"/>
  <c r="C261" i="11"/>
  <c r="D261" i="11" s="1"/>
  <c r="C274" i="11"/>
  <c r="D274" i="11" s="1"/>
  <c r="C290" i="11"/>
  <c r="D290" i="11" s="1"/>
  <c r="C303" i="11"/>
  <c r="D303" i="11" s="1"/>
  <c r="C316" i="11"/>
  <c r="D316" i="11" s="1"/>
  <c r="C332" i="11"/>
  <c r="D332" i="11" s="1"/>
  <c r="C344" i="11"/>
  <c r="D344" i="11" s="1"/>
  <c r="C11" i="12"/>
  <c r="D11" i="12" s="1"/>
  <c r="C26" i="12"/>
  <c r="D26" i="12" s="1"/>
  <c r="C40" i="12"/>
  <c r="D40" i="12" s="1"/>
  <c r="C52" i="12"/>
  <c r="D52" i="12" s="1"/>
  <c r="C68" i="12"/>
  <c r="D68" i="12" s="1"/>
  <c r="C81" i="12"/>
  <c r="D81" i="12" s="1"/>
  <c r="C95" i="12"/>
  <c r="D95" i="12" s="1"/>
  <c r="C109" i="12"/>
  <c r="D109" i="12" s="1"/>
  <c r="C123" i="12"/>
  <c r="D123" i="12" s="1"/>
  <c r="C136" i="12"/>
  <c r="D136" i="12" s="1"/>
  <c r="C152" i="12"/>
  <c r="D152" i="12" s="1"/>
  <c r="C164" i="12"/>
  <c r="D164" i="12" s="1"/>
  <c r="C178" i="12"/>
  <c r="D178" i="12" s="1"/>
  <c r="C194" i="12"/>
  <c r="D194" i="12" s="1"/>
  <c r="C207" i="12"/>
  <c r="D207" i="12" s="1"/>
  <c r="C219" i="12"/>
  <c r="D219" i="12" s="1"/>
  <c r="C235" i="12"/>
  <c r="D235" i="12" s="1"/>
  <c r="C249" i="12"/>
  <c r="D249" i="12" s="1"/>
  <c r="C260" i="12"/>
  <c r="D260" i="12" s="1"/>
  <c r="C274" i="12"/>
  <c r="D274" i="12" s="1"/>
  <c r="C285" i="12"/>
  <c r="D285" i="12" s="1"/>
  <c r="C297" i="12"/>
  <c r="D297" i="12" s="1"/>
  <c r="C310" i="12"/>
  <c r="D310" i="12" s="1"/>
  <c r="C322" i="12"/>
  <c r="D322" i="12" s="1"/>
  <c r="C333" i="12"/>
  <c r="D333" i="12" s="1"/>
  <c r="C347" i="12"/>
  <c r="D347" i="12" s="1"/>
  <c r="C11" i="13"/>
  <c r="D11" i="13" s="1"/>
  <c r="C23" i="13"/>
  <c r="D23" i="13" s="1"/>
  <c r="C36" i="13"/>
  <c r="D36" i="13" s="1"/>
  <c r="C48" i="13"/>
  <c r="D48" i="13" s="1"/>
  <c r="C59" i="13"/>
  <c r="D59" i="13" s="1"/>
  <c r="C73" i="13"/>
  <c r="D73" i="13" s="1"/>
  <c r="C84" i="13"/>
  <c r="D84" i="13" s="1"/>
  <c r="C96" i="13"/>
  <c r="D96" i="13" s="1"/>
  <c r="C110" i="13"/>
  <c r="D110" i="13" s="1"/>
  <c r="C121" i="13"/>
  <c r="D121" i="13" s="1"/>
  <c r="C132" i="13"/>
  <c r="D132" i="13" s="1"/>
  <c r="C146" i="13"/>
  <c r="D146" i="13" s="1"/>
  <c r="C158" i="13"/>
  <c r="D158" i="13" s="1"/>
  <c r="C169" i="13"/>
  <c r="D169" i="13" s="1"/>
  <c r="C183" i="13"/>
  <c r="D183" i="13" s="1"/>
  <c r="C194" i="13"/>
  <c r="D194" i="13" s="1"/>
  <c r="C206" i="13"/>
  <c r="D206" i="13" s="1"/>
  <c r="C219" i="13"/>
  <c r="D219" i="13" s="1"/>
  <c r="C231" i="13"/>
  <c r="D231" i="13" s="1"/>
  <c r="C242" i="13"/>
  <c r="D242" i="13" s="1"/>
  <c r="C256" i="13"/>
  <c r="D256" i="13" s="1"/>
  <c r="C267" i="13"/>
  <c r="D267" i="13" s="1"/>
  <c r="C279" i="13"/>
  <c r="D279" i="13" s="1"/>
  <c r="C292" i="13"/>
  <c r="D292" i="13" s="1"/>
  <c r="C304" i="13"/>
  <c r="D304" i="13" s="1"/>
  <c r="C315" i="13"/>
  <c r="D315" i="13" s="1"/>
  <c r="C329" i="13"/>
  <c r="D329" i="13" s="1"/>
  <c r="C340" i="13"/>
  <c r="D340" i="13" s="1"/>
  <c r="C5" i="14"/>
  <c r="D5" i="14" s="1"/>
  <c r="C19" i="14"/>
  <c r="D19" i="14" s="1"/>
  <c r="C30" i="14"/>
  <c r="D30" i="14" s="1"/>
  <c r="C41" i="14"/>
  <c r="D41" i="14" s="1"/>
  <c r="C55" i="14"/>
  <c r="D55" i="14" s="1"/>
  <c r="C67" i="14"/>
  <c r="D67" i="14" s="1"/>
  <c r="C78" i="14"/>
  <c r="D78" i="14" s="1"/>
  <c r="C92" i="14"/>
  <c r="D92" i="14" s="1"/>
  <c r="C103" i="14"/>
  <c r="D103" i="14" s="1"/>
  <c r="C115" i="14"/>
  <c r="D115" i="14" s="1"/>
  <c r="C128" i="14"/>
  <c r="D128" i="14" s="1"/>
  <c r="C140" i="14"/>
  <c r="D140" i="14" s="1"/>
  <c r="C151" i="14"/>
  <c r="D151" i="14" s="1"/>
  <c r="C165" i="14"/>
  <c r="D165" i="14" s="1"/>
  <c r="C176" i="14"/>
  <c r="D176" i="14" s="1"/>
  <c r="C188" i="14"/>
  <c r="D188" i="14" s="1"/>
  <c r="C201" i="14"/>
  <c r="D201" i="14" s="1"/>
  <c r="C213" i="14"/>
  <c r="D213" i="14" s="1"/>
  <c r="C224" i="14"/>
  <c r="D224" i="14" s="1"/>
  <c r="C238" i="14"/>
  <c r="D238" i="14" s="1"/>
  <c r="C249" i="14"/>
  <c r="D249" i="14" s="1"/>
  <c r="C261" i="14"/>
  <c r="D261" i="14" s="1"/>
  <c r="C273" i="14"/>
  <c r="D273" i="14" s="1"/>
  <c r="C284" i="14"/>
  <c r="D284" i="14" s="1"/>
  <c r="C294" i="14"/>
  <c r="D294" i="14" s="1"/>
  <c r="C304" i="14"/>
  <c r="D304" i="14" s="1"/>
  <c r="C315" i="14"/>
  <c r="D315" i="14" s="1"/>
  <c r="C325" i="14"/>
  <c r="D325" i="14" s="1"/>
  <c r="C335" i="14"/>
  <c r="D335" i="14" s="1"/>
  <c r="C347" i="14"/>
  <c r="D347" i="14" s="1"/>
  <c r="C10" i="15"/>
  <c r="D10" i="15" s="1"/>
  <c r="C20" i="15"/>
  <c r="D20" i="15" s="1"/>
  <c r="C30" i="15"/>
  <c r="D30" i="15" s="1"/>
  <c r="C41" i="15"/>
  <c r="D41" i="15" s="1"/>
  <c r="C51" i="15"/>
  <c r="D51" i="15" s="1"/>
  <c r="C61" i="15"/>
  <c r="D61" i="15" s="1"/>
  <c r="C73" i="15"/>
  <c r="D73" i="15" s="1"/>
  <c r="C83" i="15"/>
  <c r="D83" i="15" s="1"/>
  <c r="C93" i="15"/>
  <c r="D93" i="15" s="1"/>
  <c r="C104" i="15"/>
  <c r="D104" i="15" s="1"/>
  <c r="C114" i="15"/>
  <c r="D114" i="15" s="1"/>
  <c r="C124" i="15"/>
  <c r="D124" i="15" s="1"/>
  <c r="C134" i="15"/>
  <c r="D134" i="15" s="1"/>
  <c r="C146" i="15"/>
  <c r="D146" i="15" s="1"/>
  <c r="C156" i="15"/>
  <c r="D156" i="15" s="1"/>
  <c r="C166" i="15"/>
  <c r="D166" i="15" s="1"/>
  <c r="C177" i="15"/>
  <c r="D177" i="15" s="1"/>
  <c r="C187" i="15"/>
  <c r="D187" i="15" s="1"/>
  <c r="C197" i="15"/>
  <c r="D197" i="15" s="1"/>
  <c r="C208" i="15"/>
  <c r="D208" i="15" s="1"/>
  <c r="C219" i="15"/>
  <c r="D219" i="15" s="1"/>
  <c r="C229" i="15"/>
  <c r="D229" i="15" s="1"/>
  <c r="C240" i="15"/>
  <c r="D240" i="15" s="1"/>
  <c r="C250" i="15"/>
  <c r="D250" i="15" s="1"/>
  <c r="C260" i="15"/>
  <c r="D260" i="15" s="1"/>
  <c r="C270" i="15"/>
  <c r="D270" i="15" s="1"/>
  <c r="C281" i="15"/>
  <c r="D281" i="15" s="1"/>
  <c r="C292" i="15"/>
  <c r="D292" i="15" s="1"/>
  <c r="C302" i="15"/>
  <c r="D302" i="15" s="1"/>
  <c r="C313" i="15"/>
  <c r="D313" i="15" s="1"/>
  <c r="C323" i="15"/>
  <c r="D323" i="15" s="1"/>
  <c r="C333" i="15"/>
  <c r="D333" i="15" s="1"/>
  <c r="C344" i="15"/>
  <c r="D344" i="15" s="1"/>
  <c r="C7" i="16"/>
  <c r="D7" i="16" s="1"/>
  <c r="C18" i="16"/>
  <c r="D18" i="16" s="1"/>
  <c r="C29" i="16"/>
  <c r="D29" i="16" s="1"/>
  <c r="C39" i="16"/>
  <c r="D39" i="16" s="1"/>
  <c r="C49" i="16"/>
  <c r="D49" i="16" s="1"/>
  <c r="C59" i="16"/>
  <c r="D59" i="16" s="1"/>
  <c r="C70" i="16"/>
  <c r="D70" i="16" s="1"/>
  <c r="C80" i="16"/>
  <c r="D80" i="16" s="1"/>
  <c r="C91" i="16"/>
  <c r="D91" i="16" s="1"/>
  <c r="C102" i="16"/>
  <c r="D102" i="16" s="1"/>
  <c r="C112" i="16"/>
  <c r="D112" i="16" s="1"/>
  <c r="C122" i="16"/>
  <c r="D122" i="16" s="1"/>
  <c r="C133" i="16"/>
  <c r="D133" i="16" s="1"/>
  <c r="C143" i="16"/>
  <c r="D143" i="16" s="1"/>
  <c r="C153" i="16"/>
  <c r="D153" i="16" s="1"/>
  <c r="C165" i="16"/>
  <c r="D165" i="16" s="1"/>
  <c r="C175" i="16"/>
  <c r="D175" i="16" s="1"/>
  <c r="C185" i="16"/>
  <c r="D185" i="16" s="1"/>
  <c r="C195" i="16"/>
  <c r="D195" i="16" s="1"/>
  <c r="C206" i="16"/>
  <c r="D206" i="16" s="1"/>
  <c r="C216" i="16"/>
  <c r="D216" i="16" s="1"/>
  <c r="C226" i="16"/>
  <c r="D226" i="16" s="1"/>
  <c r="C238" i="16"/>
  <c r="D238" i="16" s="1"/>
  <c r="C248" i="16"/>
  <c r="D248" i="16" s="1"/>
  <c r="C258" i="16"/>
  <c r="D258" i="16" s="1"/>
  <c r="C269" i="16"/>
  <c r="D269" i="16" s="1"/>
  <c r="C279" i="16"/>
  <c r="D279" i="16" s="1"/>
  <c r="C289" i="16"/>
  <c r="D289" i="16" s="1"/>
  <c r="C299" i="16"/>
  <c r="D299" i="16" s="1"/>
  <c r="C311" i="16"/>
  <c r="D311" i="16" s="1"/>
  <c r="C321" i="16"/>
  <c r="D321" i="16" s="1"/>
  <c r="C331" i="16"/>
  <c r="D331" i="16" s="1"/>
  <c r="C342" i="16"/>
  <c r="D342" i="16" s="1"/>
  <c r="C5" i="17"/>
  <c r="C15" i="17"/>
  <c r="D15" i="17" s="1"/>
  <c r="C26" i="17"/>
  <c r="D26" i="17" s="1"/>
  <c r="C37" i="17"/>
  <c r="D37" i="17" s="1"/>
  <c r="C47" i="17"/>
  <c r="D47" i="17" s="1"/>
  <c r="C57" i="17"/>
  <c r="D57" i="17" s="1"/>
  <c r="C66" i="17"/>
  <c r="D66" i="17" s="1"/>
  <c r="C75" i="17"/>
  <c r="D75" i="17" s="1"/>
  <c r="C84" i="17"/>
  <c r="D84" i="17" s="1"/>
  <c r="C93" i="17"/>
  <c r="D93" i="17" s="1"/>
  <c r="C103" i="17"/>
  <c r="D103" i="17" s="1"/>
  <c r="C112" i="17"/>
  <c r="D112" i="17" s="1"/>
  <c r="C121" i="17"/>
  <c r="D121" i="17" s="1"/>
  <c r="C130" i="17"/>
  <c r="D130" i="17" s="1"/>
  <c r="C139" i="17"/>
  <c r="D139" i="17" s="1"/>
  <c r="C148" i="17"/>
  <c r="D148" i="17" s="1"/>
  <c r="C157" i="17"/>
  <c r="D157" i="17" s="1"/>
  <c r="C167" i="17"/>
  <c r="D167" i="17" s="1"/>
  <c r="C176" i="17"/>
  <c r="D176" i="17" s="1"/>
  <c r="C185" i="17"/>
  <c r="D185" i="17" s="1"/>
  <c r="C194" i="17"/>
  <c r="D194" i="17" s="1"/>
  <c r="C203" i="17"/>
  <c r="D203" i="17" s="1"/>
  <c r="C212" i="17"/>
  <c r="D212" i="17" s="1"/>
  <c r="C221" i="17"/>
  <c r="D221" i="17" s="1"/>
  <c r="C231" i="17"/>
  <c r="D231" i="17" s="1"/>
  <c r="C240" i="17"/>
  <c r="D240" i="17" s="1"/>
  <c r="C249" i="17"/>
  <c r="D249" i="17" s="1"/>
  <c r="C258" i="17"/>
  <c r="D258" i="17" s="1"/>
  <c r="C267" i="17"/>
  <c r="D267" i="17" s="1"/>
  <c r="C276" i="17"/>
  <c r="D276" i="17" s="1"/>
  <c r="C285" i="17"/>
  <c r="D285" i="17" s="1"/>
  <c r="C295" i="17"/>
  <c r="D295" i="17" s="1"/>
  <c r="C304" i="17"/>
  <c r="D304" i="17" s="1"/>
  <c r="C313" i="17"/>
  <c r="D313" i="17" s="1"/>
  <c r="C322" i="17"/>
  <c r="D322" i="17" s="1"/>
  <c r="C331" i="17"/>
  <c r="D331" i="17" s="1"/>
  <c r="C340" i="17"/>
  <c r="D340" i="17" s="1"/>
  <c r="C349" i="17"/>
  <c r="D349" i="17" s="1"/>
  <c r="C12" i="18"/>
  <c r="D12" i="18" s="1"/>
  <c r="C21" i="18"/>
  <c r="D21" i="18" s="1"/>
  <c r="C30" i="18"/>
  <c r="D30" i="18" s="1"/>
  <c r="C39" i="18"/>
  <c r="D39" i="18" s="1"/>
  <c r="C48" i="18"/>
  <c r="D48" i="18" s="1"/>
  <c r="C57" i="18"/>
  <c r="D57" i="18" s="1"/>
  <c r="C66" i="18"/>
  <c r="D66" i="18" s="1"/>
  <c r="C76" i="18"/>
  <c r="D76" i="18" s="1"/>
  <c r="C85" i="18"/>
  <c r="D85" i="18" s="1"/>
  <c r="C94" i="18"/>
  <c r="D94" i="18" s="1"/>
  <c r="C103" i="18"/>
  <c r="D103" i="18" s="1"/>
  <c r="C112" i="18"/>
  <c r="D112" i="18" s="1"/>
  <c r="C121" i="18"/>
  <c r="D121" i="18" s="1"/>
  <c r="C130" i="18"/>
  <c r="D130" i="18" s="1"/>
  <c r="C140" i="18"/>
  <c r="D140" i="18" s="1"/>
  <c r="C149" i="18"/>
  <c r="D149" i="18" s="1"/>
  <c r="C158" i="18"/>
  <c r="D158" i="18" s="1"/>
  <c r="C167" i="18"/>
  <c r="D167" i="18" s="1"/>
  <c r="C176" i="18"/>
  <c r="D176" i="18" s="1"/>
  <c r="C185" i="18"/>
  <c r="D185" i="18" s="1"/>
  <c r="C194" i="18"/>
  <c r="D194" i="18" s="1"/>
  <c r="C204" i="18"/>
  <c r="D204" i="18" s="1"/>
  <c r="C213" i="18"/>
  <c r="D213" i="18" s="1"/>
  <c r="C222" i="18"/>
  <c r="D222" i="18" s="1"/>
  <c r="C231" i="18"/>
  <c r="D231" i="18" s="1"/>
  <c r="C240" i="18"/>
  <c r="D240" i="18" s="1"/>
  <c r="C249" i="18"/>
  <c r="D249" i="18" s="1"/>
  <c r="C258" i="18"/>
  <c r="D258" i="18" s="1"/>
  <c r="C268" i="18"/>
  <c r="D268" i="18" s="1"/>
  <c r="C277" i="18"/>
  <c r="D277" i="18" s="1"/>
  <c r="C286" i="18"/>
  <c r="D286" i="18" s="1"/>
  <c r="C295" i="18"/>
  <c r="D295" i="18" s="1"/>
  <c r="C304" i="18"/>
  <c r="D304" i="18" s="1"/>
  <c r="C313" i="18"/>
  <c r="D313" i="18" s="1"/>
  <c r="C322" i="18"/>
  <c r="D322" i="18" s="1"/>
  <c r="C332" i="18"/>
  <c r="D332" i="18" s="1"/>
  <c r="C341" i="18"/>
  <c r="D341" i="18" s="1"/>
  <c r="C350" i="18"/>
  <c r="D350" i="18" s="1"/>
  <c r="C12" i="19"/>
  <c r="D12" i="19" s="1"/>
  <c r="C21" i="19"/>
  <c r="D21" i="19" s="1"/>
  <c r="C30" i="19"/>
  <c r="D30" i="19" s="1"/>
  <c r="C39" i="19"/>
  <c r="D39" i="19" s="1"/>
  <c r="C49" i="19"/>
  <c r="D49" i="19" s="1"/>
  <c r="C58" i="19"/>
  <c r="D58" i="19" s="1"/>
  <c r="C67" i="19"/>
  <c r="D67" i="19" s="1"/>
  <c r="C76" i="19"/>
  <c r="D76" i="19" s="1"/>
  <c r="C85" i="19"/>
  <c r="D85" i="19" s="1"/>
  <c r="C94" i="19"/>
  <c r="D94" i="19" s="1"/>
  <c r="C103" i="19"/>
  <c r="D103" i="19" s="1"/>
  <c r="C113" i="19"/>
  <c r="D113" i="19" s="1"/>
  <c r="C122" i="19"/>
  <c r="D122" i="19" s="1"/>
  <c r="C131" i="19"/>
  <c r="D131" i="19" s="1"/>
  <c r="C140" i="19"/>
  <c r="D140" i="19" s="1"/>
  <c r="C149" i="19"/>
  <c r="D149" i="19" s="1"/>
  <c r="C158" i="19"/>
  <c r="D158" i="19" s="1"/>
  <c r="C167" i="19"/>
  <c r="D167" i="19" s="1"/>
  <c r="C177" i="19"/>
  <c r="D177" i="19" s="1"/>
  <c r="C186" i="19"/>
  <c r="D186" i="19" s="1"/>
  <c r="C195" i="19"/>
  <c r="D195" i="19" s="1"/>
  <c r="C204" i="19"/>
  <c r="D204" i="19" s="1"/>
  <c r="C213" i="19"/>
  <c r="D213" i="19" s="1"/>
  <c r="C222" i="19"/>
  <c r="D222" i="19" s="1"/>
  <c r="C231" i="19"/>
  <c r="D231" i="19" s="1"/>
  <c r="C241" i="19"/>
  <c r="D241" i="19" s="1"/>
  <c r="C250" i="19"/>
  <c r="D250" i="19" s="1"/>
  <c r="C259" i="19"/>
  <c r="D259" i="19" s="1"/>
  <c r="C268" i="19"/>
  <c r="D268" i="19" s="1"/>
  <c r="C277" i="19"/>
  <c r="D277" i="19" s="1"/>
  <c r="C286" i="19"/>
  <c r="D286" i="19" s="1"/>
  <c r="C295" i="19"/>
  <c r="D295" i="19" s="1"/>
  <c r="C305" i="19"/>
  <c r="D305" i="19" s="1"/>
  <c r="C314" i="19"/>
  <c r="D314" i="19" s="1"/>
  <c r="C323" i="19"/>
  <c r="D323" i="19" s="1"/>
  <c r="C332" i="19"/>
  <c r="D332" i="19" s="1"/>
  <c r="C341" i="19"/>
  <c r="D341" i="19" s="1"/>
  <c r="C350" i="19"/>
  <c r="D350" i="19" s="1"/>
  <c r="C4" i="12"/>
  <c r="C22" i="9"/>
  <c r="D22" i="9" s="1"/>
  <c r="C108" i="9"/>
  <c r="D108" i="9" s="1"/>
  <c r="C29" i="9"/>
  <c r="D29" i="9" s="1"/>
  <c r="C121" i="9"/>
  <c r="D121" i="9" s="1"/>
  <c r="C128" i="9"/>
  <c r="D128" i="9" s="1"/>
  <c r="C338" i="9"/>
  <c r="D338" i="9" s="1"/>
  <c r="C140" i="9"/>
  <c r="D140" i="9" s="1"/>
  <c r="C145" i="9"/>
  <c r="D145" i="9" s="1"/>
  <c r="C152" i="9"/>
  <c r="D152" i="9" s="1"/>
  <c r="C159" i="9"/>
  <c r="D159" i="9" s="1"/>
  <c r="C164" i="9"/>
  <c r="D164" i="9" s="1"/>
  <c r="C342" i="9"/>
  <c r="D342" i="9" s="1"/>
  <c r="C177" i="9"/>
  <c r="D177" i="9" s="1"/>
  <c r="C183" i="9"/>
  <c r="D183" i="9" s="1"/>
  <c r="C191" i="9"/>
  <c r="D191" i="9" s="1"/>
  <c r="C196" i="9"/>
  <c r="D196" i="9" s="1"/>
  <c r="C202" i="9"/>
  <c r="D202" i="9" s="1"/>
  <c r="C209" i="9"/>
  <c r="D209" i="9" s="1"/>
  <c r="C215" i="9"/>
  <c r="D215" i="9" s="1"/>
  <c r="C221" i="9"/>
  <c r="D221" i="9" s="1"/>
  <c r="C228" i="9"/>
  <c r="D228" i="9" s="1"/>
  <c r="C235" i="9"/>
  <c r="D235" i="9" s="1"/>
  <c r="C63" i="9"/>
  <c r="D63" i="9" s="1"/>
  <c r="C66" i="9"/>
  <c r="D66" i="9" s="1"/>
  <c r="C68" i="9"/>
  <c r="D68" i="9" s="1"/>
  <c r="C69" i="9"/>
  <c r="D69" i="9" s="1"/>
  <c r="C264" i="9"/>
  <c r="D264" i="9" s="1"/>
  <c r="C73" i="9"/>
  <c r="D73" i="9" s="1"/>
  <c r="C276" i="9"/>
  <c r="D276" i="9" s="1"/>
  <c r="C80" i="9"/>
  <c r="D80" i="9" s="1"/>
  <c r="C289" i="9"/>
  <c r="D289" i="9" s="1"/>
  <c r="C294" i="9"/>
  <c r="D294" i="9" s="1"/>
  <c r="C303" i="9"/>
  <c r="D303" i="9" s="1"/>
  <c r="C309" i="9"/>
  <c r="D309" i="9" s="1"/>
  <c r="C315" i="9"/>
  <c r="D315" i="9" s="1"/>
  <c r="C324" i="9"/>
  <c r="D324" i="9" s="1"/>
  <c r="C93" i="9"/>
  <c r="D93" i="9" s="1"/>
  <c r="C98" i="9"/>
  <c r="D98" i="9" s="1"/>
  <c r="C18" i="10"/>
  <c r="D18" i="10" s="1"/>
  <c r="C35" i="10"/>
  <c r="D35" i="10" s="1"/>
  <c r="C50" i="10"/>
  <c r="D50" i="10" s="1"/>
  <c r="C65" i="10"/>
  <c r="D65" i="10" s="1"/>
  <c r="C83" i="10"/>
  <c r="D83" i="10" s="1"/>
  <c r="C97" i="10"/>
  <c r="D97" i="10" s="1"/>
  <c r="C113" i="10"/>
  <c r="D113" i="10" s="1"/>
  <c r="C130" i="10"/>
  <c r="D130" i="10" s="1"/>
  <c r="C146" i="10"/>
  <c r="D146" i="10" s="1"/>
  <c r="C160" i="10"/>
  <c r="D160" i="10" s="1"/>
  <c r="C178" i="10"/>
  <c r="D178" i="10" s="1"/>
  <c r="C191" i="10"/>
  <c r="D191" i="10" s="1"/>
  <c r="C205" i="10"/>
  <c r="D205" i="10" s="1"/>
  <c r="C221" i="10"/>
  <c r="D221" i="10" s="1"/>
  <c r="C233" i="10"/>
  <c r="D233" i="10" s="1"/>
  <c r="C246" i="10"/>
  <c r="D246" i="10" s="1"/>
  <c r="C262" i="10"/>
  <c r="D262" i="10" s="1"/>
  <c r="C275" i="10"/>
  <c r="D275" i="10" s="1"/>
  <c r="C288" i="10"/>
  <c r="D288" i="10" s="1"/>
  <c r="C304" i="10"/>
  <c r="D304" i="10" s="1"/>
  <c r="C317" i="10"/>
  <c r="D317" i="10" s="1"/>
  <c r="C330" i="10"/>
  <c r="D330" i="10" s="1"/>
  <c r="C345" i="10"/>
  <c r="D345" i="10" s="1"/>
  <c r="C12" i="11"/>
  <c r="D12" i="11" s="1"/>
  <c r="C24" i="11"/>
  <c r="D24" i="11" s="1"/>
  <c r="C40" i="11"/>
  <c r="D40" i="11" s="1"/>
  <c r="C53" i="11"/>
  <c r="D53" i="11" s="1"/>
  <c r="C67" i="11"/>
  <c r="D67" i="11" s="1"/>
  <c r="C82" i="11"/>
  <c r="D82" i="11" s="1"/>
  <c r="C95" i="11"/>
  <c r="D95" i="11" s="1"/>
  <c r="C108" i="11"/>
  <c r="D108" i="11" s="1"/>
  <c r="C124" i="11"/>
  <c r="D124" i="11" s="1"/>
  <c r="C136" i="11"/>
  <c r="D136" i="11" s="1"/>
  <c r="C150" i="11"/>
  <c r="D150" i="11" s="1"/>
  <c r="C166" i="11"/>
  <c r="D166" i="11" s="1"/>
  <c r="C179" i="11"/>
  <c r="D179" i="11" s="1"/>
  <c r="C191" i="11"/>
  <c r="D191" i="11" s="1"/>
  <c r="C207" i="11"/>
  <c r="D207" i="11" s="1"/>
  <c r="C221" i="11"/>
  <c r="D221" i="11" s="1"/>
  <c r="C234" i="11"/>
  <c r="D234" i="11" s="1"/>
  <c r="C250" i="11"/>
  <c r="D250" i="11" s="1"/>
  <c r="C262" i="11"/>
  <c r="D262" i="11" s="1"/>
  <c r="C276" i="11"/>
  <c r="D276" i="11" s="1"/>
  <c r="C291" i="11"/>
  <c r="D291" i="11" s="1"/>
  <c r="C304" i="11"/>
  <c r="D304" i="11" s="1"/>
  <c r="C317" i="11"/>
  <c r="D317" i="11" s="1"/>
  <c r="C333" i="11"/>
  <c r="D333" i="11" s="1"/>
  <c r="C346" i="11"/>
  <c r="D346" i="11" s="1"/>
  <c r="C12" i="12"/>
  <c r="D12" i="12" s="1"/>
  <c r="C27" i="12"/>
  <c r="D27" i="12" s="1"/>
  <c r="C41" i="12"/>
  <c r="D41" i="12" s="1"/>
  <c r="C53" i="12"/>
  <c r="D53" i="12" s="1"/>
  <c r="C69" i="12"/>
  <c r="D69" i="12" s="1"/>
  <c r="C21" i="10"/>
  <c r="D21" i="10" s="1"/>
  <c r="C40" i="10"/>
  <c r="D40" i="10" s="1"/>
  <c r="C60" i="10"/>
  <c r="D60" i="10" s="1"/>
  <c r="C84" i="10"/>
  <c r="D84" i="10" s="1"/>
  <c r="C105" i="10"/>
  <c r="D105" i="10" s="1"/>
  <c r="C123" i="10"/>
  <c r="D123" i="10" s="1"/>
  <c r="C147" i="10"/>
  <c r="D147" i="10" s="1"/>
  <c r="C168" i="10"/>
  <c r="D168" i="10" s="1"/>
  <c r="C187" i="10"/>
  <c r="D187" i="10" s="1"/>
  <c r="C208" i="10"/>
  <c r="D208" i="10" s="1"/>
  <c r="C224" i="10"/>
  <c r="D224" i="10" s="1"/>
  <c r="C242" i="10"/>
  <c r="D242" i="10" s="1"/>
  <c r="C263" i="10"/>
  <c r="D263" i="10" s="1"/>
  <c r="C281" i="10"/>
  <c r="D281" i="10" s="1"/>
  <c r="C297" i="10"/>
  <c r="D297" i="10" s="1"/>
  <c r="C318" i="10"/>
  <c r="D318" i="10" s="1"/>
  <c r="C336" i="10"/>
  <c r="D336" i="10" s="1"/>
  <c r="C7" i="11"/>
  <c r="D7" i="11" s="1"/>
  <c r="C29" i="11"/>
  <c r="D29" i="11" s="1"/>
  <c r="C44" i="11"/>
  <c r="D44" i="11" s="1"/>
  <c r="C62" i="11"/>
  <c r="D62" i="11" s="1"/>
  <c r="C84" i="11"/>
  <c r="D84" i="11" s="1"/>
  <c r="C102" i="11"/>
  <c r="D102" i="11" s="1"/>
  <c r="C117" i="11"/>
  <c r="D117" i="11" s="1"/>
  <c r="C139" i="11"/>
  <c r="D139" i="11" s="1"/>
  <c r="C157" i="11"/>
  <c r="D157" i="11" s="1"/>
  <c r="C175" i="11"/>
  <c r="D175" i="11" s="1"/>
  <c r="C196" i="11"/>
  <c r="D196" i="11" s="1"/>
  <c r="C212" i="11"/>
  <c r="D212" i="11" s="1"/>
  <c r="C230" i="11"/>
  <c r="D230" i="11" s="1"/>
  <c r="C251" i="11"/>
  <c r="D251" i="11" s="1"/>
  <c r="C269" i="11"/>
  <c r="D269" i="11" s="1"/>
  <c r="C285" i="11"/>
  <c r="D285" i="11" s="1"/>
  <c r="C306" i="11"/>
  <c r="D306" i="11" s="1"/>
  <c r="C324" i="11"/>
  <c r="D324" i="11" s="1"/>
  <c r="C342" i="11"/>
  <c r="D342" i="11" s="1"/>
  <c r="C16" i="12"/>
  <c r="D16" i="12" s="1"/>
  <c r="C32" i="12"/>
  <c r="D32" i="12" s="1"/>
  <c r="C50" i="12"/>
  <c r="D50" i="12" s="1"/>
  <c r="C71" i="12"/>
  <c r="D71" i="12" s="1"/>
  <c r="C85" i="12"/>
  <c r="D85" i="12" s="1"/>
  <c r="C103" i="12"/>
  <c r="D103" i="12" s="1"/>
  <c r="C116" i="12"/>
  <c r="D116" i="12" s="1"/>
  <c r="C133" i="12"/>
  <c r="D133" i="12" s="1"/>
  <c r="C148" i="12"/>
  <c r="D148" i="12" s="1"/>
  <c r="C167" i="12"/>
  <c r="D167" i="12" s="1"/>
  <c r="C183" i="12"/>
  <c r="D183" i="12" s="1"/>
  <c r="C197" i="12"/>
  <c r="D197" i="12" s="1"/>
  <c r="C215" i="12"/>
  <c r="D215" i="12" s="1"/>
  <c r="C228" i="12"/>
  <c r="D228" i="12" s="1"/>
  <c r="C245" i="12"/>
  <c r="D245" i="12" s="1"/>
  <c r="C259" i="12"/>
  <c r="D259" i="12" s="1"/>
  <c r="C275" i="12"/>
  <c r="D275" i="12" s="1"/>
  <c r="C287" i="12"/>
  <c r="D287" i="12" s="1"/>
  <c r="C302" i="12"/>
  <c r="D302" i="12" s="1"/>
  <c r="C315" i="12"/>
  <c r="D315" i="12" s="1"/>
  <c r="C330" i="12"/>
  <c r="D330" i="12" s="1"/>
  <c r="C342" i="12"/>
  <c r="D342" i="12" s="1"/>
  <c r="C10" i="13"/>
  <c r="D10" i="13" s="1"/>
  <c r="C24" i="13"/>
  <c r="D24" i="13" s="1"/>
  <c r="C39" i="13"/>
  <c r="D39" i="13" s="1"/>
  <c r="C51" i="13"/>
  <c r="D51" i="13" s="1"/>
  <c r="C66" i="13"/>
  <c r="D66" i="13" s="1"/>
  <c r="C79" i="13"/>
  <c r="D79" i="13" s="1"/>
  <c r="C94" i="13"/>
  <c r="D94" i="13" s="1"/>
  <c r="C106" i="13"/>
  <c r="D106" i="13" s="1"/>
  <c r="C122" i="13"/>
  <c r="D122" i="13" s="1"/>
  <c r="C137" i="13"/>
  <c r="D137" i="13" s="1"/>
  <c r="C24" i="10"/>
  <c r="D24" i="10" s="1"/>
  <c r="C45" i="10"/>
  <c r="D45" i="10" s="1"/>
  <c r="C69" i="10"/>
  <c r="D69" i="10" s="1"/>
  <c r="C86" i="10"/>
  <c r="D86" i="10" s="1"/>
  <c r="C108" i="10"/>
  <c r="D108" i="10" s="1"/>
  <c r="C132" i="10"/>
  <c r="D132" i="10" s="1"/>
  <c r="C154" i="10"/>
  <c r="D154" i="10" s="1"/>
  <c r="C170" i="10"/>
  <c r="D170" i="10" s="1"/>
  <c r="C193" i="10"/>
  <c r="D193" i="10" s="1"/>
  <c r="C211" i="10"/>
  <c r="D211" i="10" s="1"/>
  <c r="C230" i="10"/>
  <c r="D230" i="10" s="1"/>
  <c r="C250" i="10"/>
  <c r="D250" i="10" s="1"/>
  <c r="C266" i="10"/>
  <c r="D266" i="10" s="1"/>
  <c r="C285" i="10"/>
  <c r="D285" i="10" s="1"/>
  <c r="C305" i="10"/>
  <c r="D305" i="10" s="1"/>
  <c r="C323" i="10"/>
  <c r="D323" i="10" s="1"/>
  <c r="C339" i="10"/>
  <c r="D339" i="10" s="1"/>
  <c r="C13" i="11"/>
  <c r="D13" i="11" s="1"/>
  <c r="C31" i="11"/>
  <c r="D31" i="11" s="1"/>
  <c r="C50" i="11"/>
  <c r="D50" i="11" s="1"/>
  <c r="C70" i="11"/>
  <c r="D70" i="11" s="1"/>
  <c r="C86" i="11"/>
  <c r="D86" i="11" s="1"/>
  <c r="C104" i="11"/>
  <c r="D104" i="11" s="1"/>
  <c r="C125" i="11"/>
  <c r="D125" i="11" s="1"/>
  <c r="C143" i="11"/>
  <c r="D143" i="11" s="1"/>
  <c r="C159" i="11"/>
  <c r="D159" i="11" s="1"/>
  <c r="C180" i="11"/>
  <c r="D180" i="11" s="1"/>
  <c r="C198" i="11"/>
  <c r="D198" i="11" s="1"/>
  <c r="C216" i="11"/>
  <c r="D216" i="11" s="1"/>
  <c r="C237" i="11"/>
  <c r="D237" i="11" s="1"/>
  <c r="C253" i="11"/>
  <c r="D253" i="11" s="1"/>
  <c r="C271" i="11"/>
  <c r="D271" i="11" s="1"/>
  <c r="C292" i="11"/>
  <c r="D292" i="11" s="1"/>
  <c r="C310" i="11"/>
  <c r="D310" i="11" s="1"/>
  <c r="C326" i="11"/>
  <c r="D326" i="11" s="1"/>
  <c r="C347" i="11"/>
  <c r="D347" i="11" s="1"/>
  <c r="C18" i="12"/>
  <c r="D18" i="12" s="1"/>
  <c r="C36" i="12"/>
  <c r="D36" i="12" s="1"/>
  <c r="C58" i="12"/>
  <c r="D58" i="12" s="1"/>
  <c r="C73" i="12"/>
  <c r="D73" i="12" s="1"/>
  <c r="C90" i="12"/>
  <c r="D90" i="12" s="1"/>
  <c r="C105" i="12"/>
  <c r="D105" i="12" s="1"/>
  <c r="C122" i="12"/>
  <c r="D122" i="12" s="1"/>
  <c r="C137" i="12"/>
  <c r="D137" i="12" s="1"/>
  <c r="C154" i="12"/>
  <c r="D154" i="12" s="1"/>
  <c r="C169" i="12"/>
  <c r="D169" i="12" s="1"/>
  <c r="C186" i="12"/>
  <c r="D186" i="12" s="1"/>
  <c r="C200" i="12"/>
  <c r="D200" i="12" s="1"/>
  <c r="C217" i="12"/>
  <c r="D217" i="12" s="1"/>
  <c r="C232" i="12"/>
  <c r="D232" i="12" s="1"/>
  <c r="C250" i="12"/>
  <c r="D250" i="12" s="1"/>
  <c r="C265" i="12"/>
  <c r="D265" i="12" s="1"/>
  <c r="C277" i="12"/>
  <c r="D277" i="12" s="1"/>
  <c r="C292" i="12"/>
  <c r="D292" i="12" s="1"/>
  <c r="C305" i="12"/>
  <c r="D305" i="12" s="1"/>
  <c r="C319" i="12"/>
  <c r="D319" i="12" s="1"/>
  <c r="C332" i="12"/>
  <c r="D332" i="12" s="1"/>
  <c r="C348" i="12"/>
  <c r="D348" i="12" s="1"/>
  <c r="C14" i="13"/>
  <c r="D14" i="13" s="1"/>
  <c r="C28" i="13"/>
  <c r="D28" i="13" s="1"/>
  <c r="C41" i="13"/>
  <c r="D41" i="13" s="1"/>
  <c r="C22" i="10"/>
  <c r="D22" i="10" s="1"/>
  <c r="C51" i="10"/>
  <c r="D51" i="10" s="1"/>
  <c r="C75" i="10"/>
  <c r="D75" i="10" s="1"/>
  <c r="C106" i="10"/>
  <c r="D106" i="10" s="1"/>
  <c r="C136" i="10"/>
  <c r="D136" i="10" s="1"/>
  <c r="C165" i="10"/>
  <c r="D165" i="10" s="1"/>
  <c r="C189" i="10"/>
  <c r="D189" i="10" s="1"/>
  <c r="C214" i="10"/>
  <c r="D214" i="10" s="1"/>
  <c r="C240" i="10"/>
  <c r="D240" i="10" s="1"/>
  <c r="C264" i="10"/>
  <c r="D264" i="10" s="1"/>
  <c r="C291" i="10"/>
  <c r="D291" i="10" s="1"/>
  <c r="C313" i="10"/>
  <c r="D313" i="10" s="1"/>
  <c r="C337" i="10"/>
  <c r="D337" i="10" s="1"/>
  <c r="C18" i="11"/>
  <c r="D18" i="11" s="1"/>
  <c r="C42" i="11"/>
  <c r="D42" i="11" s="1"/>
  <c r="C63" i="11"/>
  <c r="D63" i="11" s="1"/>
  <c r="C91" i="11"/>
  <c r="D91" i="11" s="1"/>
  <c r="C115" i="11"/>
  <c r="D115" i="11" s="1"/>
  <c r="C140" i="11"/>
  <c r="D140" i="11" s="1"/>
  <c r="C167" i="11"/>
  <c r="D167" i="11" s="1"/>
  <c r="C188" i="11"/>
  <c r="D188" i="11" s="1"/>
  <c r="C213" i="11"/>
  <c r="D213" i="11" s="1"/>
  <c r="C240" i="11"/>
  <c r="D240" i="11" s="1"/>
  <c r="C263" i="11"/>
  <c r="D263" i="11" s="1"/>
  <c r="C286" i="11"/>
  <c r="D286" i="11" s="1"/>
  <c r="C314" i="11"/>
  <c r="D314" i="11" s="1"/>
  <c r="C336" i="11"/>
  <c r="D336" i="11" s="1"/>
  <c r="C17" i="12"/>
  <c r="D17" i="12" s="1"/>
  <c r="C42" i="12"/>
  <c r="D42" i="12" s="1"/>
  <c r="C63" i="12"/>
  <c r="D63" i="12" s="1"/>
  <c r="C89" i="12"/>
  <c r="D89" i="12" s="1"/>
  <c r="C112" i="12"/>
  <c r="D112" i="12" s="1"/>
  <c r="C131" i="12"/>
  <c r="D131" i="12" s="1"/>
  <c r="C153" i="12"/>
  <c r="D153" i="12" s="1"/>
  <c r="C173" i="12"/>
  <c r="D173" i="12" s="1"/>
  <c r="C195" i="12"/>
  <c r="D195" i="12" s="1"/>
  <c r="C216" i="12"/>
  <c r="D216" i="12" s="1"/>
  <c r="C237" i="12"/>
  <c r="D237" i="12" s="1"/>
  <c r="C257" i="12"/>
  <c r="D257" i="12" s="1"/>
  <c r="C276" i="12"/>
  <c r="D276" i="12" s="1"/>
  <c r="C294" i="12"/>
  <c r="D294" i="12" s="1"/>
  <c r="C313" i="12"/>
  <c r="D313" i="12" s="1"/>
  <c r="C331" i="12"/>
  <c r="D331" i="12" s="1"/>
  <c r="C350" i="12"/>
  <c r="D350" i="12" s="1"/>
  <c r="C20" i="13"/>
  <c r="D20" i="13" s="1"/>
  <c r="C40" i="13"/>
  <c r="D40" i="13" s="1"/>
  <c r="C57" i="13"/>
  <c r="D57" i="13" s="1"/>
  <c r="C74" i="13"/>
  <c r="D74" i="13" s="1"/>
  <c r="C88" i="13"/>
  <c r="D88" i="13" s="1"/>
  <c r="C104" i="13"/>
  <c r="D104" i="13" s="1"/>
  <c r="C120" i="13"/>
  <c r="D120" i="13" s="1"/>
  <c r="C138" i="13"/>
  <c r="D138" i="13" s="1"/>
  <c r="C151" i="13"/>
  <c r="D151" i="13" s="1"/>
  <c r="C166" i="13"/>
  <c r="D166" i="13" s="1"/>
  <c r="C178" i="13"/>
  <c r="D178" i="13" s="1"/>
  <c r="C193" i="13"/>
  <c r="D193" i="13" s="1"/>
  <c r="C207" i="13"/>
  <c r="D207" i="13" s="1"/>
  <c r="C222" i="13"/>
  <c r="D222" i="13" s="1"/>
  <c r="C234" i="13"/>
  <c r="D234" i="13" s="1"/>
  <c r="C249" i="13"/>
  <c r="D249" i="13" s="1"/>
  <c r="C262" i="13"/>
  <c r="D262" i="13" s="1"/>
  <c r="C276" i="13"/>
  <c r="D276" i="13" s="1"/>
  <c r="C289" i="13"/>
  <c r="D289" i="13" s="1"/>
  <c r="C305" i="13"/>
  <c r="D305" i="13" s="1"/>
  <c r="C320" i="13"/>
  <c r="D320" i="13" s="1"/>
  <c r="C332" i="13"/>
  <c r="D332" i="13" s="1"/>
  <c r="C347" i="13"/>
  <c r="D347" i="13" s="1"/>
  <c r="C13" i="14"/>
  <c r="D13" i="14" s="1"/>
  <c r="C28" i="14"/>
  <c r="D28" i="14" s="1"/>
  <c r="C40" i="14"/>
  <c r="D40" i="14" s="1"/>
  <c r="C56" i="14"/>
  <c r="D56" i="14" s="1"/>
  <c r="C69" i="14"/>
  <c r="D69" i="14" s="1"/>
  <c r="C84" i="14"/>
  <c r="D84" i="14" s="1"/>
  <c r="C96" i="14"/>
  <c r="D96" i="14" s="1"/>
  <c r="C111" i="14"/>
  <c r="D111" i="14" s="1"/>
  <c r="C124" i="14"/>
  <c r="D124" i="14" s="1"/>
  <c r="C139" i="14"/>
  <c r="D139" i="14" s="1"/>
  <c r="C152" i="14"/>
  <c r="D152" i="14" s="1"/>
  <c r="C167" i="14"/>
  <c r="D167" i="14" s="1"/>
  <c r="C180" i="14"/>
  <c r="D180" i="14" s="1"/>
  <c r="C195" i="14"/>
  <c r="D195" i="14" s="1"/>
  <c r="C207" i="14"/>
  <c r="D207" i="14" s="1"/>
  <c r="C222" i="14"/>
  <c r="D222" i="14" s="1"/>
  <c r="C235" i="14"/>
  <c r="D235" i="14" s="1"/>
  <c r="C251" i="14"/>
  <c r="D251" i="14" s="1"/>
  <c r="C265" i="14"/>
  <c r="D265" i="14" s="1"/>
  <c r="C277" i="14"/>
  <c r="D277" i="14" s="1"/>
  <c r="C288" i="14"/>
  <c r="D288" i="14" s="1"/>
  <c r="C301" i="14"/>
  <c r="D301" i="14" s="1"/>
  <c r="C312" i="14"/>
  <c r="D312" i="14" s="1"/>
  <c r="C324" i="14"/>
  <c r="D324" i="14" s="1"/>
  <c r="C337" i="14"/>
  <c r="D337" i="14" s="1"/>
  <c r="C349" i="14"/>
  <c r="D349" i="14" s="1"/>
  <c r="C13" i="15"/>
  <c r="D13" i="15" s="1"/>
  <c r="C25" i="15"/>
  <c r="D25" i="15" s="1"/>
  <c r="C37" i="15"/>
  <c r="D37" i="15" s="1"/>
  <c r="C49" i="15"/>
  <c r="D49" i="15" s="1"/>
  <c r="C60" i="15"/>
  <c r="D60" i="15" s="1"/>
  <c r="C74" i="15"/>
  <c r="D74" i="15" s="1"/>
  <c r="C85" i="15"/>
  <c r="D85" i="15" s="1"/>
  <c r="C97" i="15"/>
  <c r="D97" i="15" s="1"/>
  <c r="C109" i="15"/>
  <c r="D109" i="15" s="1"/>
  <c r="C121" i="15"/>
  <c r="D121" i="15" s="1"/>
  <c r="C132" i="15"/>
  <c r="D132" i="15" s="1"/>
  <c r="C144" i="15"/>
  <c r="D144" i="15" s="1"/>
  <c r="C157" i="15"/>
  <c r="D157" i="15" s="1"/>
  <c r="C169" i="15"/>
  <c r="D169" i="15" s="1"/>
  <c r="C180" i="15"/>
  <c r="D180" i="15" s="1"/>
  <c r="C193" i="15"/>
  <c r="D193" i="15" s="1"/>
  <c r="C204" i="15"/>
  <c r="D204" i="15" s="1"/>
  <c r="C216" i="15"/>
  <c r="D216" i="15" s="1"/>
  <c r="C228" i="15"/>
  <c r="D228" i="15" s="1"/>
  <c r="C241" i="15"/>
  <c r="D241" i="15" s="1"/>
  <c r="C252" i="15"/>
  <c r="D252" i="15" s="1"/>
  <c r="C265" i="15"/>
  <c r="D265" i="15" s="1"/>
  <c r="C276" i="15"/>
  <c r="D276" i="15" s="1"/>
  <c r="C288" i="15"/>
  <c r="D288" i="15" s="1"/>
  <c r="C299" i="15"/>
  <c r="D299" i="15" s="1"/>
  <c r="C312" i="15"/>
  <c r="D312" i="15" s="1"/>
  <c r="C324" i="15"/>
  <c r="D324" i="15" s="1"/>
  <c r="C336" i="15"/>
  <c r="D336" i="15" s="1"/>
  <c r="C348" i="15"/>
  <c r="D348" i="15" s="1"/>
  <c r="C13" i="16"/>
  <c r="D13" i="16" s="1"/>
  <c r="C24" i="16"/>
  <c r="D24" i="16" s="1"/>
  <c r="C37" i="16"/>
  <c r="D37" i="16" s="1"/>
  <c r="C48" i="16"/>
  <c r="D48" i="16" s="1"/>
  <c r="C61" i="16"/>
  <c r="D61" i="16" s="1"/>
  <c r="C73" i="16"/>
  <c r="D73" i="16" s="1"/>
  <c r="C85" i="16"/>
  <c r="D85" i="16" s="1"/>
  <c r="C96" i="16"/>
  <c r="D96" i="16" s="1"/>
  <c r="C107" i="16"/>
  <c r="D107" i="16" s="1"/>
  <c r="C120" i="16"/>
  <c r="D120" i="16" s="1"/>
  <c r="C131" i="16"/>
  <c r="D131" i="16" s="1"/>
  <c r="C144" i="16"/>
  <c r="D144" i="16" s="1"/>
  <c r="C157" i="16"/>
  <c r="D157" i="16" s="1"/>
  <c r="C168" i="16"/>
  <c r="D168" i="16" s="1"/>
  <c r="C179" i="16"/>
  <c r="D179" i="16" s="1"/>
  <c r="C192" i="16"/>
  <c r="D192" i="16" s="1"/>
  <c r="C203" i="16"/>
  <c r="D203" i="16" s="1"/>
  <c r="C215" i="16"/>
  <c r="D215" i="16" s="1"/>
  <c r="C229" i="16"/>
  <c r="D229" i="16" s="1"/>
  <c r="C240" i="16"/>
  <c r="D240" i="16" s="1"/>
  <c r="C251" i="16"/>
  <c r="D251" i="16" s="1"/>
  <c r="C263" i="16"/>
  <c r="D263" i="16" s="1"/>
  <c r="C275" i="16"/>
  <c r="D275" i="16" s="1"/>
  <c r="C287" i="16"/>
  <c r="D287" i="16" s="1"/>
  <c r="C298" i="16"/>
  <c r="D298" i="16" s="1"/>
  <c r="C312" i="16"/>
  <c r="D312" i="16" s="1"/>
  <c r="C323" i="16"/>
  <c r="D323" i="16" s="1"/>
  <c r="C335" i="16"/>
  <c r="D335" i="16" s="1"/>
  <c r="C347" i="16"/>
  <c r="D347" i="16" s="1"/>
  <c r="C12" i="17"/>
  <c r="D12" i="17" s="1"/>
  <c r="C23" i="17"/>
  <c r="D23" i="17" s="1"/>
  <c r="C35" i="17"/>
  <c r="D35" i="17" s="1"/>
  <c r="C48" i="17"/>
  <c r="D48" i="17" s="1"/>
  <c r="C59" i="17"/>
  <c r="D59" i="17" s="1"/>
  <c r="C69" i="17"/>
  <c r="D69" i="17" s="1"/>
  <c r="C80" i="17"/>
  <c r="D80" i="17" s="1"/>
  <c r="C90" i="17"/>
  <c r="D90" i="17" s="1"/>
  <c r="C100" i="17"/>
  <c r="D100" i="17" s="1"/>
  <c r="C111" i="17"/>
  <c r="D111" i="17" s="1"/>
  <c r="C122" i="17"/>
  <c r="D122" i="17" s="1"/>
  <c r="C132" i="17"/>
  <c r="D132" i="17" s="1"/>
  <c r="C143" i="17"/>
  <c r="D143" i="17" s="1"/>
  <c r="C153" i="17"/>
  <c r="D153" i="17" s="1"/>
  <c r="C163" i="17"/>
  <c r="D163" i="17" s="1"/>
  <c r="C173" i="17"/>
  <c r="D173" i="17" s="1"/>
  <c r="C184" i="17"/>
  <c r="D184" i="17" s="1"/>
  <c r="C195" i="17"/>
  <c r="D195" i="17" s="1"/>
  <c r="C205" i="17"/>
  <c r="D205" i="17" s="1"/>
  <c r="C216" i="17"/>
  <c r="D216" i="17" s="1"/>
  <c r="C226" i="17"/>
  <c r="D226" i="17" s="1"/>
  <c r="C236" i="17"/>
  <c r="D236" i="17" s="1"/>
  <c r="C247" i="17"/>
  <c r="D247" i="17" s="1"/>
  <c r="C257" i="17"/>
  <c r="D257" i="17" s="1"/>
  <c r="C268" i="17"/>
  <c r="D268" i="17" s="1"/>
  <c r="C279" i="17"/>
  <c r="D279" i="17" s="1"/>
  <c r="C289" i="17"/>
  <c r="D289" i="17" s="1"/>
  <c r="C299" i="17"/>
  <c r="D299" i="17" s="1"/>
  <c r="C309" i="17"/>
  <c r="D309" i="17" s="1"/>
  <c r="C320" i="17"/>
  <c r="D320" i="17" s="1"/>
  <c r="C330" i="17"/>
  <c r="D330" i="17" s="1"/>
  <c r="C341" i="17"/>
  <c r="D341" i="17" s="1"/>
  <c r="C5" i="18"/>
  <c r="C15" i="18"/>
  <c r="D15" i="18" s="1"/>
  <c r="C25" i="18"/>
  <c r="D25" i="18" s="1"/>
  <c r="C36" i="18"/>
  <c r="D36" i="18" s="1"/>
  <c r="C46" i="18"/>
  <c r="D46" i="18" s="1"/>
  <c r="C56" i="18"/>
  <c r="D56" i="18" s="1"/>
  <c r="C68" i="18"/>
  <c r="D68" i="18" s="1"/>
  <c r="C78" i="18"/>
  <c r="D78" i="18" s="1"/>
  <c r="C88" i="18"/>
  <c r="D88" i="18" s="1"/>
  <c r="C98" i="18"/>
  <c r="D98" i="18" s="1"/>
  <c r="C109" i="18"/>
  <c r="D109" i="18" s="1"/>
  <c r="C119" i="18"/>
  <c r="D119" i="18" s="1"/>
  <c r="C129" i="18"/>
  <c r="D129" i="18" s="1"/>
  <c r="C141" i="18"/>
  <c r="D141" i="18" s="1"/>
  <c r="C151" i="18"/>
  <c r="D151" i="18" s="1"/>
  <c r="C161" i="18"/>
  <c r="D161" i="18" s="1"/>
  <c r="C172" i="18"/>
  <c r="D172" i="18" s="1"/>
  <c r="C182" i="18"/>
  <c r="D182" i="18" s="1"/>
  <c r="C192" i="18"/>
  <c r="D192" i="18" s="1"/>
  <c r="C202" i="18"/>
  <c r="D202" i="18" s="1"/>
  <c r="C214" i="18"/>
  <c r="D214" i="18" s="1"/>
  <c r="C224" i="18"/>
  <c r="D224" i="18" s="1"/>
  <c r="C234" i="18"/>
  <c r="D234" i="18" s="1"/>
  <c r="C245" i="18"/>
  <c r="D245" i="18" s="1"/>
  <c r="C255" i="18"/>
  <c r="D255" i="18" s="1"/>
  <c r="C265" i="18"/>
  <c r="D265" i="18" s="1"/>
  <c r="C276" i="18"/>
  <c r="D276" i="18" s="1"/>
  <c r="C287" i="18"/>
  <c r="D287" i="18" s="1"/>
  <c r="C297" i="18"/>
  <c r="D297" i="18" s="1"/>
  <c r="C308" i="18"/>
  <c r="D308" i="18" s="1"/>
  <c r="C318" i="18"/>
  <c r="D318" i="18" s="1"/>
  <c r="C328" i="18"/>
  <c r="D328" i="18" s="1"/>
  <c r="C338" i="18"/>
  <c r="D338" i="18" s="1"/>
  <c r="C349" i="18"/>
  <c r="D349" i="18" s="1"/>
  <c r="C13" i="19"/>
  <c r="D13" i="19" s="1"/>
  <c r="C23" i="19"/>
  <c r="D23" i="19" s="1"/>
  <c r="C34" i="19"/>
  <c r="D34" i="19" s="1"/>
  <c r="C44" i="19"/>
  <c r="D44" i="19" s="1"/>
  <c r="C54" i="19"/>
  <c r="D54" i="19" s="1"/>
  <c r="C65" i="19"/>
  <c r="D65" i="19" s="1"/>
  <c r="C75" i="19"/>
  <c r="D75" i="19" s="1"/>
  <c r="C86" i="19"/>
  <c r="D86" i="19" s="1"/>
  <c r="C97" i="19"/>
  <c r="D97" i="19" s="1"/>
  <c r="C107" i="19"/>
  <c r="D107" i="19" s="1"/>
  <c r="C117" i="19"/>
  <c r="D117" i="19" s="1"/>
  <c r="C127" i="19"/>
  <c r="D127" i="19" s="1"/>
  <c r="C138" i="19"/>
  <c r="D138" i="19" s="1"/>
  <c r="C148" i="19"/>
  <c r="D148" i="19" s="1"/>
  <c r="C159" i="19"/>
  <c r="D159" i="19" s="1"/>
  <c r="C170" i="19"/>
  <c r="D170" i="19" s="1"/>
  <c r="C180" i="19"/>
  <c r="D180" i="19" s="1"/>
  <c r="C190" i="19"/>
  <c r="D190" i="19" s="1"/>
  <c r="C201" i="19"/>
  <c r="D201" i="19" s="1"/>
  <c r="C211" i="19"/>
  <c r="D211" i="19" s="1"/>
  <c r="C221" i="19"/>
  <c r="D221" i="19" s="1"/>
  <c r="C233" i="19"/>
  <c r="D233" i="19" s="1"/>
  <c r="C243" i="19"/>
  <c r="D243" i="19" s="1"/>
  <c r="C253" i="19"/>
  <c r="D253" i="19" s="1"/>
  <c r="C263" i="19"/>
  <c r="D263" i="19" s="1"/>
  <c r="C274" i="19"/>
  <c r="D274" i="19" s="1"/>
  <c r="C284" i="19"/>
  <c r="D284" i="19" s="1"/>
  <c r="C294" i="19"/>
  <c r="D294" i="19" s="1"/>
  <c r="C306" i="19"/>
  <c r="D306" i="19" s="1"/>
  <c r="C316" i="19"/>
  <c r="D316" i="19" s="1"/>
  <c r="C326" i="19"/>
  <c r="D326" i="19" s="1"/>
  <c r="C337" i="19"/>
  <c r="D337" i="19" s="1"/>
  <c r="C347" i="19"/>
  <c r="D347" i="19" s="1"/>
  <c r="C4" i="14"/>
  <c r="C20" i="9"/>
  <c r="D20" i="9" s="1"/>
  <c r="C109" i="9"/>
  <c r="D109" i="9" s="1"/>
  <c r="C115" i="9"/>
  <c r="D115" i="9" s="1"/>
  <c r="C123" i="9"/>
  <c r="D123" i="9" s="1"/>
  <c r="C131" i="9"/>
  <c r="D131" i="9" s="1"/>
  <c r="C138" i="9"/>
  <c r="D138" i="9" s="1"/>
  <c r="C142" i="9"/>
  <c r="D142" i="9" s="1"/>
  <c r="C151" i="9"/>
  <c r="D151" i="9" s="1"/>
  <c r="C28" i="10"/>
  <c r="D28" i="10" s="1"/>
  <c r="C57" i="10"/>
  <c r="D57" i="10" s="1"/>
  <c r="C85" i="10"/>
  <c r="D85" i="10" s="1"/>
  <c r="C117" i="10"/>
  <c r="D117" i="10" s="1"/>
  <c r="C140" i="10"/>
  <c r="D140" i="10" s="1"/>
  <c r="C169" i="10"/>
  <c r="D169" i="10" s="1"/>
  <c r="C198" i="10"/>
  <c r="D198" i="10" s="1"/>
  <c r="C222" i="10"/>
  <c r="D222" i="10" s="1"/>
  <c r="C243" i="10"/>
  <c r="D243" i="10" s="1"/>
  <c r="C271" i="10"/>
  <c r="D271" i="10" s="1"/>
  <c r="C295" i="10"/>
  <c r="D295" i="10" s="1"/>
  <c r="C319" i="10"/>
  <c r="D319" i="10" s="1"/>
  <c r="C346" i="10"/>
  <c r="D346" i="10" s="1"/>
  <c r="C21" i="11"/>
  <c r="D21" i="11" s="1"/>
  <c r="C45" i="11"/>
  <c r="D45" i="11" s="1"/>
  <c r="C72" i="11"/>
  <c r="D72" i="11" s="1"/>
  <c r="C96" i="11"/>
  <c r="D96" i="11" s="1"/>
  <c r="C118" i="11"/>
  <c r="D118" i="11" s="1"/>
  <c r="C146" i="11"/>
  <c r="D146" i="11" s="1"/>
  <c r="C170" i="11"/>
  <c r="D170" i="11" s="1"/>
  <c r="C197" i="11"/>
  <c r="D197" i="11" s="1"/>
  <c r="C222" i="11"/>
  <c r="D222" i="11" s="1"/>
  <c r="C243" i="11"/>
  <c r="D243" i="11" s="1"/>
  <c r="C270" i="11"/>
  <c r="D270" i="11" s="1"/>
  <c r="C295" i="11"/>
  <c r="D295" i="11" s="1"/>
  <c r="C322" i="11"/>
  <c r="D322" i="11" s="1"/>
  <c r="C343" i="11"/>
  <c r="D343" i="11" s="1"/>
  <c r="C21" i="12"/>
  <c r="D21" i="12" s="1"/>
  <c r="C48" i="12"/>
  <c r="D48" i="12" s="1"/>
  <c r="C72" i="12"/>
  <c r="D72" i="12" s="1"/>
  <c r="C93" i="12"/>
  <c r="D93" i="12" s="1"/>
  <c r="C114" i="12"/>
  <c r="D114" i="12" s="1"/>
  <c r="C135" i="12"/>
  <c r="D135" i="12" s="1"/>
  <c r="C157" i="12"/>
  <c r="D157" i="12" s="1"/>
  <c r="C177" i="12"/>
  <c r="D177" i="12" s="1"/>
  <c r="C199" i="12"/>
  <c r="D199" i="12" s="1"/>
  <c r="C221" i="12"/>
  <c r="D221" i="12" s="1"/>
  <c r="C241" i="12"/>
  <c r="D241" i="12" s="1"/>
  <c r="C261" i="12"/>
  <c r="D261" i="12" s="1"/>
  <c r="C279" i="12"/>
  <c r="D279" i="12" s="1"/>
  <c r="C298" i="12"/>
  <c r="D298" i="12" s="1"/>
  <c r="C316" i="12"/>
  <c r="D316" i="12" s="1"/>
  <c r="C338" i="12"/>
  <c r="D338" i="12" s="1"/>
  <c r="C6" i="13"/>
  <c r="D6" i="13" s="1"/>
  <c r="C27" i="13"/>
  <c r="D27" i="13" s="1"/>
  <c r="C46" i="13"/>
  <c r="D46" i="13" s="1"/>
  <c r="C60" i="13"/>
  <c r="D60" i="13" s="1"/>
  <c r="C76" i="13"/>
  <c r="D76" i="13" s="1"/>
  <c r="C92" i="13"/>
  <c r="D92" i="13" s="1"/>
  <c r="C111" i="13"/>
  <c r="D111" i="13" s="1"/>
  <c r="C124" i="13"/>
  <c r="D124" i="13" s="1"/>
  <c r="C140" i="13"/>
  <c r="D140" i="13" s="1"/>
  <c r="C155" i="13"/>
  <c r="D155" i="13" s="1"/>
  <c r="C168" i="13"/>
  <c r="D168" i="13" s="1"/>
  <c r="C184" i="13"/>
  <c r="D184" i="13" s="1"/>
  <c r="C196" i="13"/>
  <c r="D196" i="13" s="1"/>
  <c r="C211" i="13"/>
  <c r="D211" i="13" s="1"/>
  <c r="C224" i="13"/>
  <c r="D224" i="13" s="1"/>
  <c r="C239" i="13"/>
  <c r="D239" i="13" s="1"/>
  <c r="C251" i="13"/>
  <c r="D251" i="13" s="1"/>
  <c r="C266" i="13"/>
  <c r="D266" i="13" s="1"/>
  <c r="C280" i="13"/>
  <c r="D280" i="13" s="1"/>
  <c r="C295" i="13"/>
  <c r="D295" i="13" s="1"/>
  <c r="C307" i="13"/>
  <c r="D307" i="13" s="1"/>
  <c r="C322" i="13"/>
  <c r="D322" i="13" s="1"/>
  <c r="C335" i="13"/>
  <c r="D335" i="13" s="1"/>
  <c r="C350" i="13"/>
  <c r="D350" i="13" s="1"/>
  <c r="C15" i="14"/>
  <c r="D15" i="14" s="1"/>
  <c r="C31" i="14"/>
  <c r="D31" i="14" s="1"/>
  <c r="C46" i="14"/>
  <c r="D46" i="14" s="1"/>
  <c r="C59" i="14"/>
  <c r="D59" i="14" s="1"/>
  <c r="C73" i="14"/>
  <c r="D73" i="14" s="1"/>
  <c r="C86" i="14"/>
  <c r="D86" i="14" s="1"/>
  <c r="C101" i="14"/>
  <c r="D101" i="14" s="1"/>
  <c r="C113" i="14"/>
  <c r="D113" i="14" s="1"/>
  <c r="C129" i="14"/>
  <c r="D129" i="14" s="1"/>
  <c r="C142" i="14"/>
  <c r="D142" i="14" s="1"/>
  <c r="C157" i="14"/>
  <c r="D157" i="14" s="1"/>
  <c r="C169" i="14"/>
  <c r="D169" i="14" s="1"/>
  <c r="C184" i="14"/>
  <c r="D184" i="14" s="1"/>
  <c r="C197" i="14"/>
  <c r="D197" i="14" s="1"/>
  <c r="C212" i="14"/>
  <c r="D212" i="14" s="1"/>
  <c r="C225" i="14"/>
  <c r="D225" i="14" s="1"/>
  <c r="C240" i="14"/>
  <c r="D240" i="14" s="1"/>
  <c r="C253" i="14"/>
  <c r="D253" i="14" s="1"/>
  <c r="C268" i="14"/>
  <c r="D268" i="14" s="1"/>
  <c r="C279" i="14"/>
  <c r="D279" i="14" s="1"/>
  <c r="C292" i="14"/>
  <c r="D292" i="14" s="1"/>
  <c r="C303" i="14"/>
  <c r="D303" i="14" s="1"/>
  <c r="C316" i="14"/>
  <c r="D316" i="14" s="1"/>
  <c r="C328" i="14"/>
  <c r="D328" i="14" s="1"/>
  <c r="C340" i="14"/>
  <c r="D340" i="14" s="1"/>
  <c r="C351" i="14"/>
  <c r="D351" i="14" s="1"/>
  <c r="C16" i="15"/>
  <c r="D16" i="15" s="1"/>
  <c r="C28" i="15"/>
  <c r="D28" i="15" s="1"/>
  <c r="C40" i="15"/>
  <c r="D40" i="15" s="1"/>
  <c r="C52" i="15"/>
  <c r="D52" i="15" s="1"/>
  <c r="C65" i="15"/>
  <c r="D65" i="15" s="1"/>
  <c r="C76" i="15"/>
  <c r="D76" i="15" s="1"/>
  <c r="C88" i="15"/>
  <c r="D88" i="15" s="1"/>
  <c r="C100" i="15"/>
  <c r="D100" i="15" s="1"/>
  <c r="C112" i="15"/>
  <c r="D112" i="15" s="1"/>
  <c r="C123" i="15"/>
  <c r="D123" i="15" s="1"/>
  <c r="C137" i="15"/>
  <c r="D137" i="15" s="1"/>
  <c r="C148" i="15"/>
  <c r="D148" i="15" s="1"/>
  <c r="C160" i="15"/>
  <c r="D160" i="15" s="1"/>
  <c r="C171" i="15"/>
  <c r="D171" i="15" s="1"/>
  <c r="C184" i="15"/>
  <c r="D184" i="15" s="1"/>
  <c r="C195" i="15"/>
  <c r="D195" i="15" s="1"/>
  <c r="C206" i="15"/>
  <c r="D206" i="15" s="1"/>
  <c r="C220" i="15"/>
  <c r="D220" i="15" s="1"/>
  <c r="C232" i="15"/>
  <c r="D232" i="15" s="1"/>
  <c r="C243" i="15"/>
  <c r="D243" i="15" s="1"/>
  <c r="C256" i="15"/>
  <c r="D256" i="15" s="1"/>
  <c r="C267" i="15"/>
  <c r="D267" i="15" s="1"/>
  <c r="C278" i="15"/>
  <c r="D278" i="15" s="1"/>
  <c r="C290" i="15"/>
  <c r="D290" i="15" s="1"/>
  <c r="C304" i="15"/>
  <c r="D304" i="15" s="1"/>
  <c r="C315" i="15"/>
  <c r="D315" i="15" s="1"/>
  <c r="C326" i="15"/>
  <c r="D326" i="15" s="1"/>
  <c r="C339" i="15"/>
  <c r="D339" i="15" s="1"/>
  <c r="C350" i="15"/>
  <c r="D350" i="15" s="1"/>
  <c r="C15" i="16"/>
  <c r="D15" i="16" s="1"/>
  <c r="C27" i="16"/>
  <c r="D27" i="16" s="1"/>
  <c r="C40" i="16"/>
  <c r="D40" i="16" s="1"/>
  <c r="C51" i="16"/>
  <c r="D51" i="16" s="1"/>
  <c r="C64" i="16"/>
  <c r="D64" i="16" s="1"/>
  <c r="C75" i="16"/>
  <c r="D75" i="16" s="1"/>
  <c r="C87" i="16"/>
  <c r="D87" i="16" s="1"/>
  <c r="C98" i="16"/>
  <c r="D98" i="16" s="1"/>
  <c r="C111" i="16"/>
  <c r="D111" i="16" s="1"/>
  <c r="C123" i="16"/>
  <c r="D123" i="16" s="1"/>
  <c r="C135" i="16"/>
  <c r="D135" i="16" s="1"/>
  <c r="C147" i="16"/>
  <c r="D147" i="16" s="1"/>
  <c r="C159" i="16"/>
  <c r="D159" i="16" s="1"/>
  <c r="C170" i="16"/>
  <c r="D170" i="16" s="1"/>
  <c r="C183" i="16"/>
  <c r="D183" i="16" s="1"/>
  <c r="C194" i="16"/>
  <c r="D194" i="16" s="1"/>
  <c r="C207" i="16"/>
  <c r="D207" i="16" s="1"/>
  <c r="C219" i="16"/>
  <c r="D219" i="16" s="1"/>
  <c r="C231" i="16"/>
  <c r="D231" i="16" s="1"/>
  <c r="C242" i="16"/>
  <c r="D242" i="16" s="1"/>
  <c r="C254" i="16"/>
  <c r="D254" i="16" s="1"/>
  <c r="C266" i="16"/>
  <c r="D266" i="16" s="1"/>
  <c r="C278" i="16"/>
  <c r="D278" i="16" s="1"/>
  <c r="C290" i="16"/>
  <c r="D290" i="16" s="1"/>
  <c r="C303" i="16"/>
  <c r="D303" i="16" s="1"/>
  <c r="C314" i="16"/>
  <c r="D314" i="16" s="1"/>
  <c r="C326" i="16"/>
  <c r="D326" i="16" s="1"/>
  <c r="C338" i="16"/>
  <c r="D338" i="16" s="1"/>
  <c r="C350" i="16"/>
  <c r="D350" i="16" s="1"/>
  <c r="C14" i="17"/>
  <c r="D14" i="17" s="1"/>
  <c r="C95" i="9"/>
  <c r="D95" i="9" s="1"/>
  <c r="C326" i="9"/>
  <c r="D326" i="9" s="1"/>
  <c r="C317" i="9"/>
  <c r="D317" i="9" s="1"/>
  <c r="C308" i="9"/>
  <c r="D308" i="9" s="1"/>
  <c r="C301" i="9"/>
  <c r="D301" i="9" s="1"/>
  <c r="C85" i="9"/>
  <c r="D85" i="9" s="1"/>
  <c r="C286" i="9"/>
  <c r="D286" i="9" s="1"/>
  <c r="C78" i="9"/>
  <c r="D78" i="9" s="1"/>
  <c r="C75" i="9"/>
  <c r="D75" i="9" s="1"/>
  <c r="C265" i="9"/>
  <c r="D265" i="9" s="1"/>
  <c r="C257" i="9"/>
  <c r="D257" i="9" s="1"/>
  <c r="C346" i="9"/>
  <c r="D346" i="9" s="1"/>
  <c r="C243" i="9"/>
  <c r="D243" i="9" s="1"/>
  <c r="C237" i="9"/>
  <c r="D237" i="9" s="1"/>
  <c r="C231" i="9"/>
  <c r="D231" i="9" s="1"/>
  <c r="C224" i="9"/>
  <c r="D224" i="9" s="1"/>
  <c r="C216" i="9"/>
  <c r="D216" i="9" s="1"/>
  <c r="C208" i="9"/>
  <c r="D208" i="9" s="1"/>
  <c r="C52" i="9"/>
  <c r="D52" i="9" s="1"/>
  <c r="C195" i="9"/>
  <c r="D195" i="9" s="1"/>
  <c r="C8" i="9"/>
  <c r="D8" i="9" s="1"/>
  <c r="C179" i="9"/>
  <c r="D179" i="9" s="1"/>
  <c r="C172" i="9"/>
  <c r="D172" i="9" s="1"/>
  <c r="C165" i="9"/>
  <c r="D165" i="9" s="1"/>
  <c r="C158" i="9"/>
  <c r="D158" i="9" s="1"/>
  <c r="C149" i="9"/>
  <c r="D149" i="9" s="1"/>
  <c r="C37" i="9"/>
  <c r="D37" i="9" s="1"/>
  <c r="C31" i="9"/>
  <c r="D31" i="9" s="1"/>
  <c r="C127" i="9"/>
  <c r="D127" i="9" s="1"/>
  <c r="C117" i="9"/>
  <c r="D117" i="9" s="1"/>
  <c r="C26" i="9"/>
  <c r="D26" i="9" s="1"/>
  <c r="C102" i="9"/>
  <c r="D102" i="9" s="1"/>
  <c r="C4" i="16"/>
  <c r="C343" i="19"/>
  <c r="D343" i="19" s="1"/>
  <c r="C331" i="19"/>
  <c r="D331" i="19" s="1"/>
  <c r="C319" i="19"/>
  <c r="D319" i="19" s="1"/>
  <c r="C308" i="19"/>
  <c r="D308" i="19" s="1"/>
  <c r="C297" i="19"/>
  <c r="D297" i="19" s="1"/>
  <c r="C283" i="19"/>
  <c r="D283" i="19" s="1"/>
  <c r="C271" i="19"/>
  <c r="D271" i="19" s="1"/>
  <c r="C260" i="19"/>
  <c r="D260" i="19" s="1"/>
  <c r="C247" i="19"/>
  <c r="D247" i="19" s="1"/>
  <c r="C236" i="19"/>
  <c r="D236" i="19" s="1"/>
  <c r="C225" i="19"/>
  <c r="D225" i="19" s="1"/>
  <c r="C212" i="19"/>
  <c r="D212" i="19" s="1"/>
  <c r="C199" i="19"/>
  <c r="D199" i="19" s="1"/>
  <c r="C188" i="19"/>
  <c r="D188" i="19" s="1"/>
  <c r="C175" i="19"/>
  <c r="D175" i="19" s="1"/>
  <c r="C164" i="19"/>
  <c r="D164" i="19" s="1"/>
  <c r="C153" i="19"/>
  <c r="D153" i="19" s="1"/>
  <c r="C141" i="19"/>
  <c r="D141" i="19" s="1"/>
  <c r="C129" i="19"/>
  <c r="D129" i="19" s="1"/>
  <c r="C116" i="19"/>
  <c r="D116" i="19" s="1"/>
  <c r="C105" i="19"/>
  <c r="D105" i="19" s="1"/>
  <c r="C92" i="19"/>
  <c r="D92" i="19" s="1"/>
  <c r="C81" i="19"/>
  <c r="D81" i="19" s="1"/>
  <c r="C69" i="19"/>
  <c r="D69" i="19" s="1"/>
  <c r="C57" i="19"/>
  <c r="D57" i="19" s="1"/>
  <c r="C45" i="19"/>
  <c r="D45" i="19" s="1"/>
  <c r="C33" i="19"/>
  <c r="D33" i="19" s="1"/>
  <c r="C20" i="19"/>
  <c r="D20" i="19" s="1"/>
  <c r="C9" i="19"/>
  <c r="D9" i="19" s="1"/>
  <c r="C344" i="18"/>
  <c r="D344" i="18" s="1"/>
  <c r="C333" i="18"/>
  <c r="D333" i="18" s="1"/>
  <c r="C320" i="18"/>
  <c r="D320" i="18" s="1"/>
  <c r="C309" i="18"/>
  <c r="D309" i="18" s="1"/>
  <c r="C296" i="18"/>
  <c r="D296" i="18" s="1"/>
  <c r="C284" i="18"/>
  <c r="D284" i="18" s="1"/>
  <c r="C272" i="18"/>
  <c r="D272" i="18" s="1"/>
  <c r="C261" i="18"/>
  <c r="D261" i="18" s="1"/>
  <c r="C248" i="18"/>
  <c r="D248" i="18" s="1"/>
  <c r="C237" i="18"/>
  <c r="D237" i="18" s="1"/>
  <c r="C225" i="18"/>
  <c r="D225" i="18" s="1"/>
  <c r="C212" i="18"/>
  <c r="D212" i="18" s="1"/>
  <c r="C200" i="18"/>
  <c r="D200" i="18" s="1"/>
  <c r="C189" i="18"/>
  <c r="D189" i="18" s="1"/>
  <c r="C177" i="18"/>
  <c r="D177" i="18" s="1"/>
  <c r="C165" i="18"/>
  <c r="D165" i="18" s="1"/>
  <c r="C153" i="18"/>
  <c r="D153" i="18" s="1"/>
  <c r="C142" i="18"/>
  <c r="D142" i="18" s="1"/>
  <c r="C128" i="18"/>
  <c r="D128" i="18" s="1"/>
  <c r="C117" i="18"/>
  <c r="D117" i="18" s="1"/>
  <c r="C105" i="18"/>
  <c r="D105" i="18" s="1"/>
  <c r="C93" i="18"/>
  <c r="D93" i="18" s="1"/>
  <c r="C81" i="18"/>
  <c r="D81" i="18" s="1"/>
  <c r="C70" i="18"/>
  <c r="D70" i="18" s="1"/>
  <c r="C58" i="18"/>
  <c r="D58" i="18" s="1"/>
  <c r="C45" i="18"/>
  <c r="D45" i="18" s="1"/>
  <c r="C33" i="18"/>
  <c r="D33" i="18" s="1"/>
  <c r="C22" i="18"/>
  <c r="D22" i="18" s="1"/>
  <c r="C9" i="18"/>
  <c r="D9" i="18" s="1"/>
  <c r="C345" i="17"/>
  <c r="D345" i="17" s="1"/>
  <c r="C333" i="17"/>
  <c r="D333" i="17" s="1"/>
  <c r="C321" i="17"/>
  <c r="D321" i="17" s="1"/>
  <c r="C308" i="17"/>
  <c r="D308" i="17" s="1"/>
  <c r="C297" i="17"/>
  <c r="D297" i="17" s="1"/>
  <c r="C284" i="17"/>
  <c r="D284" i="17" s="1"/>
  <c r="C273" i="17"/>
  <c r="D273" i="17" s="1"/>
  <c r="C261" i="17"/>
  <c r="D261" i="17" s="1"/>
  <c r="C250" i="17"/>
  <c r="D250" i="17" s="1"/>
  <c r="C237" i="17"/>
  <c r="D237" i="17" s="1"/>
  <c r="C225" i="17"/>
  <c r="D225" i="17" s="1"/>
  <c r="C213" i="17"/>
  <c r="D213" i="17" s="1"/>
  <c r="C201" i="17"/>
  <c r="D201" i="17" s="1"/>
  <c r="C189" i="17"/>
  <c r="D189" i="17" s="1"/>
  <c r="C178" i="17"/>
  <c r="D178" i="17" s="1"/>
  <c r="C165" i="17"/>
  <c r="D165" i="17" s="1"/>
  <c r="C154" i="17"/>
  <c r="D154" i="17" s="1"/>
  <c r="C141" i="17"/>
  <c r="D141" i="17" s="1"/>
  <c r="C129" i="17"/>
  <c r="D129" i="17" s="1"/>
  <c r="C117" i="17"/>
  <c r="D117" i="17" s="1"/>
  <c r="C106" i="17"/>
  <c r="D106" i="17" s="1"/>
  <c r="C95" i="17"/>
  <c r="D95" i="17" s="1"/>
  <c r="C82" i="17"/>
  <c r="D82" i="17" s="1"/>
  <c r="C71" i="17"/>
  <c r="D71" i="17" s="1"/>
  <c r="C58" i="17"/>
  <c r="D58" i="17" s="1"/>
  <c r="C44" i="17"/>
  <c r="D44" i="17" s="1"/>
  <c r="C31" i="17"/>
  <c r="D31" i="17" s="1"/>
  <c r="C19" i="17"/>
  <c r="D19" i="17" s="1"/>
  <c r="C349" i="16"/>
  <c r="D349" i="16" s="1"/>
  <c r="C333" i="16"/>
  <c r="D333" i="16" s="1"/>
  <c r="C317" i="16"/>
  <c r="D317" i="16" s="1"/>
  <c r="C302" i="16"/>
  <c r="D302" i="16" s="1"/>
  <c r="C285" i="16"/>
  <c r="D285" i="16" s="1"/>
  <c r="C270" i="16"/>
  <c r="D270" i="16" s="1"/>
  <c r="C253" i="16"/>
  <c r="D253" i="16" s="1"/>
  <c r="C235" i="16"/>
  <c r="D235" i="16" s="1"/>
  <c r="C222" i="16"/>
  <c r="D222" i="16" s="1"/>
  <c r="C205" i="16"/>
  <c r="D205" i="16" s="1"/>
  <c r="C189" i="16"/>
  <c r="D189" i="16" s="1"/>
  <c r="C174" i="16"/>
  <c r="D174" i="16" s="1"/>
  <c r="C158" i="16"/>
  <c r="D158" i="16" s="1"/>
  <c r="C141" i="16"/>
  <c r="D141" i="16" s="1"/>
  <c r="C126" i="16"/>
  <c r="D126" i="16" s="1"/>
  <c r="C110" i="16"/>
  <c r="D110" i="16" s="1"/>
  <c r="C94" i="16"/>
  <c r="D94" i="16" s="1"/>
  <c r="C78" i="16"/>
  <c r="D78" i="16" s="1"/>
  <c r="C62" i="16"/>
  <c r="D62" i="16" s="1"/>
  <c r="C46" i="16"/>
  <c r="D46" i="16" s="1"/>
  <c r="C31" i="16"/>
  <c r="D31" i="16" s="1"/>
  <c r="C14" i="16"/>
  <c r="D14" i="16" s="1"/>
  <c r="C345" i="15"/>
  <c r="D345" i="15" s="1"/>
  <c r="C330" i="15"/>
  <c r="D330" i="15" s="1"/>
  <c r="C314" i="15"/>
  <c r="D314" i="15" s="1"/>
  <c r="C297" i="15"/>
  <c r="D297" i="15" s="1"/>
  <c r="C283" i="15"/>
  <c r="D283" i="15" s="1"/>
  <c r="C266" i="15"/>
  <c r="D266" i="15" s="1"/>
  <c r="C249" i="15"/>
  <c r="D249" i="15" s="1"/>
  <c r="C234" i="15"/>
  <c r="D234" i="15" s="1"/>
  <c r="C217" i="15"/>
  <c r="D217" i="15" s="1"/>
  <c r="C202" i="15"/>
  <c r="D202" i="15" s="1"/>
  <c r="C186" i="15"/>
  <c r="D186" i="15" s="1"/>
  <c r="C170" i="15"/>
  <c r="D170" i="15" s="1"/>
  <c r="C153" i="15"/>
  <c r="D153" i="15" s="1"/>
  <c r="C139" i="15"/>
  <c r="D139" i="15" s="1"/>
  <c r="C122" i="15"/>
  <c r="D122" i="15" s="1"/>
  <c r="C106" i="15"/>
  <c r="D106" i="15" s="1"/>
  <c r="C91" i="15"/>
  <c r="D91" i="15" s="1"/>
  <c r="C75" i="15"/>
  <c r="D75" i="15" s="1"/>
  <c r="C58" i="15"/>
  <c r="D58" i="15" s="1"/>
  <c r="C43" i="15"/>
  <c r="D43" i="15" s="1"/>
  <c r="C27" i="15"/>
  <c r="D27" i="15" s="1"/>
  <c r="C11" i="15"/>
  <c r="D11" i="15" s="1"/>
  <c r="C342" i="14"/>
  <c r="D342" i="14" s="1"/>
  <c r="C326" i="14"/>
  <c r="D326" i="14" s="1"/>
  <c r="C310" i="14"/>
  <c r="D310" i="14" s="1"/>
  <c r="C295" i="14"/>
  <c r="D295" i="14" s="1"/>
  <c r="C278" i="14"/>
  <c r="D278" i="14" s="1"/>
  <c r="C260" i="14"/>
  <c r="D260" i="14" s="1"/>
  <c r="C243" i="14"/>
  <c r="D243" i="14" s="1"/>
  <c r="C223" i="14"/>
  <c r="D223" i="14" s="1"/>
  <c r="C205" i="14"/>
  <c r="D205" i="14" s="1"/>
  <c r="C187" i="14"/>
  <c r="D187" i="14" s="1"/>
  <c r="C168" i="14"/>
  <c r="D168" i="14" s="1"/>
  <c r="C149" i="14"/>
  <c r="D149" i="14" s="1"/>
  <c r="C132" i="14"/>
  <c r="D132" i="14" s="1"/>
  <c r="C112" i="14"/>
  <c r="D112" i="14" s="1"/>
  <c r="C94" i="14"/>
  <c r="D94" i="14" s="1"/>
  <c r="C76" i="14"/>
  <c r="D76" i="14" s="1"/>
  <c r="C57" i="14"/>
  <c r="D57" i="14" s="1"/>
  <c r="C38" i="14"/>
  <c r="D38" i="14" s="1"/>
  <c r="C21" i="14"/>
  <c r="D21" i="14" s="1"/>
  <c r="C348" i="13"/>
  <c r="D348" i="13" s="1"/>
  <c r="C330" i="13"/>
  <c r="D330" i="13" s="1"/>
  <c r="C312" i="13"/>
  <c r="D312" i="13" s="1"/>
  <c r="C294" i="13"/>
  <c r="D294" i="13" s="1"/>
  <c r="C274" i="13"/>
  <c r="D274" i="13" s="1"/>
  <c r="C257" i="13"/>
  <c r="D257" i="13" s="1"/>
  <c r="C238" i="13"/>
  <c r="D238" i="13" s="1"/>
  <c r="C216" i="13"/>
  <c r="D216" i="13" s="1"/>
  <c r="C201" i="13"/>
  <c r="D201" i="13" s="1"/>
  <c r="C179" i="13"/>
  <c r="D179" i="13" s="1"/>
  <c r="C161" i="13"/>
  <c r="D161" i="13" s="1"/>
  <c r="C143" i="13"/>
  <c r="D143" i="13" s="1"/>
  <c r="C123" i="13"/>
  <c r="D123" i="13" s="1"/>
  <c r="C102" i="13"/>
  <c r="D102" i="13" s="1"/>
  <c r="C82" i="13"/>
  <c r="D82" i="13" s="1"/>
  <c r="C58" i="13"/>
  <c r="D58" i="13" s="1"/>
  <c r="C33" i="13"/>
  <c r="D33" i="13" s="1"/>
  <c r="C12" i="13"/>
  <c r="D12" i="13" s="1"/>
  <c r="C334" i="12"/>
  <c r="D334" i="12" s="1"/>
  <c r="C307" i="12"/>
  <c r="D307" i="12" s="1"/>
  <c r="C284" i="12"/>
  <c r="D284" i="12" s="1"/>
  <c r="C258" i="12"/>
  <c r="D258" i="12" s="1"/>
  <c r="C231" i="12"/>
  <c r="D231" i="12" s="1"/>
  <c r="C205" i="12"/>
  <c r="D205" i="12" s="1"/>
  <c r="C176" i="12"/>
  <c r="D176" i="12" s="1"/>
  <c r="C145" i="12"/>
  <c r="D145" i="12" s="1"/>
  <c r="C121" i="12"/>
  <c r="D121" i="12" s="1"/>
  <c r="C91" i="12"/>
  <c r="D91" i="12" s="1"/>
  <c r="C60" i="12"/>
  <c r="D60" i="12" s="1"/>
  <c r="C29" i="12"/>
  <c r="D29" i="12" s="1"/>
  <c r="C338" i="11"/>
  <c r="D338" i="11" s="1"/>
  <c r="C307" i="11"/>
  <c r="D307" i="11" s="1"/>
  <c r="C279" i="11"/>
  <c r="D279" i="11" s="1"/>
  <c r="C242" i="11"/>
  <c r="D242" i="11" s="1"/>
  <c r="C208" i="11"/>
  <c r="D208" i="11" s="1"/>
  <c r="C176" i="11"/>
  <c r="D176" i="11" s="1"/>
  <c r="C144" i="11"/>
  <c r="D144" i="11" s="1"/>
  <c r="C112" i="11"/>
  <c r="D112" i="11" s="1"/>
  <c r="C76" i="11"/>
  <c r="D76" i="11" s="1"/>
  <c r="C43" i="11"/>
  <c r="D43" i="11" s="1"/>
  <c r="C8" i="11"/>
  <c r="D8" i="11" s="1"/>
  <c r="C326" i="10"/>
  <c r="D326" i="10" s="1"/>
  <c r="C294" i="10"/>
  <c r="D294" i="10" s="1"/>
  <c r="C255" i="10"/>
  <c r="D255" i="10" s="1"/>
  <c r="C225" i="10"/>
  <c r="D225" i="10" s="1"/>
  <c r="C194" i="10"/>
  <c r="D194" i="10" s="1"/>
  <c r="C156" i="10"/>
  <c r="D156" i="10" s="1"/>
  <c r="C120" i="10"/>
  <c r="D120" i="10" s="1"/>
  <c r="C76" i="10"/>
  <c r="D76" i="10" s="1"/>
  <c r="C41" i="10"/>
  <c r="D41" i="10" s="1"/>
  <c r="C10" i="10"/>
  <c r="D10" i="10" s="1"/>
  <c r="D4" i="9"/>
  <c r="D3" i="38"/>
  <c r="C18" i="20" l="1"/>
  <c r="B17" i="20"/>
  <c r="J18" i="20"/>
  <c r="I17" i="20"/>
  <c r="F17" i="20"/>
  <c r="G18" i="20"/>
  <c r="K18" i="20"/>
  <c r="J17" i="20"/>
  <c r="I18" i="20"/>
  <c r="H17" i="20"/>
  <c r="D18" i="20"/>
  <c r="C17" i="20"/>
  <c r="E17" i="20"/>
  <c r="F18" i="20"/>
  <c r="H18" i="20"/>
  <c r="H14" i="20"/>
  <c r="G17" i="20"/>
  <c r="D17" i="20"/>
  <c r="E18" i="20"/>
  <c r="L17" i="20"/>
  <c r="L18" i="20"/>
  <c r="K17" i="20"/>
  <c r="J22" i="20"/>
  <c r="J14" i="20"/>
  <c r="J6" i="20"/>
  <c r="J20" i="20"/>
  <c r="J12" i="20"/>
  <c r="J4" i="20"/>
  <c r="J10" i="20"/>
  <c r="J16" i="20"/>
  <c r="J8" i="20"/>
  <c r="F22" i="20"/>
  <c r="F10" i="20"/>
  <c r="F16" i="20"/>
  <c r="F8" i="20"/>
  <c r="F14" i="20"/>
  <c r="F6" i="20"/>
  <c r="F20" i="20"/>
  <c r="F12" i="20"/>
  <c r="F4" i="20"/>
  <c r="H22" i="20"/>
  <c r="H16" i="20"/>
  <c r="H8" i="20"/>
  <c r="H6" i="20"/>
  <c r="H20" i="20"/>
  <c r="H12" i="20"/>
  <c r="H4" i="20"/>
  <c r="H10" i="20"/>
  <c r="E22" i="20"/>
  <c r="E4" i="20"/>
  <c r="E10" i="20"/>
  <c r="E16" i="20"/>
  <c r="E8" i="20"/>
  <c r="E12" i="20"/>
  <c r="E14" i="20"/>
  <c r="E6" i="20"/>
  <c r="E20" i="20"/>
  <c r="G22" i="20"/>
  <c r="G16" i="20"/>
  <c r="G8" i="20"/>
  <c r="G14" i="20"/>
  <c r="G6" i="20"/>
  <c r="G4" i="20"/>
  <c r="G20" i="20"/>
  <c r="G12" i="20"/>
  <c r="G10" i="20"/>
  <c r="K22" i="20"/>
  <c r="K14" i="20"/>
  <c r="K20" i="20"/>
  <c r="K12" i="20"/>
  <c r="K4" i="20"/>
  <c r="K10" i="20"/>
  <c r="K16" i="20"/>
  <c r="K8" i="20"/>
  <c r="K6" i="20"/>
  <c r="I22" i="20"/>
  <c r="I14" i="20"/>
  <c r="I6" i="20"/>
  <c r="I8" i="20"/>
  <c r="I4" i="20"/>
  <c r="I20" i="20"/>
  <c r="I12" i="20"/>
  <c r="I16" i="20"/>
  <c r="I10" i="20"/>
  <c r="D22" i="20"/>
  <c r="D20" i="20"/>
  <c r="D12" i="20"/>
  <c r="D4" i="20"/>
  <c r="D10" i="20"/>
  <c r="D16" i="20"/>
  <c r="D8" i="20"/>
  <c r="D14" i="20"/>
  <c r="D6" i="20"/>
  <c r="C22" i="20"/>
  <c r="C20" i="20"/>
  <c r="C12" i="20"/>
  <c r="C4" i="20"/>
  <c r="C14" i="20"/>
  <c r="C10" i="20"/>
  <c r="C6" i="20"/>
  <c r="C16" i="20"/>
  <c r="C8" i="20"/>
  <c r="D4" i="18"/>
  <c r="L22" i="20"/>
  <c r="L20" i="20"/>
  <c r="L12" i="20"/>
  <c r="L4" i="20"/>
  <c r="L10" i="20"/>
  <c r="L16" i="20"/>
  <c r="L8" i="20"/>
  <c r="L14" i="20"/>
  <c r="L6" i="20"/>
  <c r="C21" i="20"/>
  <c r="C19" i="20"/>
  <c r="C15" i="20"/>
  <c r="F15" i="20"/>
  <c r="F21" i="20"/>
  <c r="F19" i="20"/>
  <c r="H21" i="20"/>
  <c r="H19" i="20"/>
  <c r="H15" i="20"/>
  <c r="E15" i="20"/>
  <c r="E21" i="20"/>
  <c r="E19" i="20"/>
  <c r="G21" i="20"/>
  <c r="G19" i="20"/>
  <c r="G15" i="20"/>
  <c r="D19" i="20"/>
  <c r="D15" i="20"/>
  <c r="D21" i="20"/>
  <c r="I21" i="20"/>
  <c r="I19" i="20"/>
  <c r="I15" i="20"/>
  <c r="L21" i="20"/>
  <c r="L19" i="20"/>
  <c r="L15" i="20"/>
  <c r="J21" i="20"/>
  <c r="J19" i="20"/>
  <c r="J15" i="20"/>
  <c r="K5" i="20"/>
  <c r="K19" i="20"/>
  <c r="K15" i="20"/>
  <c r="K21" i="20"/>
  <c r="B19" i="20"/>
  <c r="B21" i="20"/>
  <c r="B15" i="20"/>
  <c r="K13" i="20"/>
  <c r="D11" i="20"/>
  <c r="D3" i="20"/>
  <c r="D5" i="20"/>
  <c r="D9" i="20"/>
  <c r="D13" i="20"/>
  <c r="D7" i="20"/>
  <c r="L11" i="20"/>
  <c r="L5" i="20"/>
  <c r="L9" i="20"/>
  <c r="L3" i="20"/>
  <c r="L13" i="20"/>
  <c r="L7" i="20"/>
  <c r="F7" i="20"/>
  <c r="F11" i="20"/>
  <c r="F9" i="20"/>
  <c r="F5" i="20"/>
  <c r="F3" i="20"/>
  <c r="F13" i="20"/>
  <c r="K7" i="20"/>
  <c r="J7" i="20"/>
  <c r="J5" i="20"/>
  <c r="J9" i="20"/>
  <c r="J3" i="20"/>
  <c r="J11" i="20"/>
  <c r="J13" i="20"/>
  <c r="H3" i="20"/>
  <c r="H11" i="20"/>
  <c r="H5" i="20"/>
  <c r="H13" i="20"/>
  <c r="H7" i="20"/>
  <c r="H9" i="20"/>
  <c r="K3" i="20"/>
  <c r="K9" i="20"/>
  <c r="I13" i="20"/>
  <c r="I11" i="20"/>
  <c r="I9" i="20"/>
  <c r="I7" i="20"/>
  <c r="I5" i="20"/>
  <c r="I3" i="20"/>
  <c r="E5" i="20"/>
  <c r="E7" i="20"/>
  <c r="E11" i="20"/>
  <c r="E3" i="20"/>
  <c r="E13" i="20"/>
  <c r="E9" i="20"/>
  <c r="C7" i="20"/>
  <c r="C11" i="20"/>
  <c r="C9" i="20"/>
  <c r="C5" i="20"/>
  <c r="C3" i="20"/>
  <c r="C13" i="20"/>
  <c r="B7" i="20"/>
  <c r="B5" i="20"/>
  <c r="B13" i="20"/>
  <c r="B11" i="20"/>
  <c r="B9" i="20"/>
  <c r="B3" i="20"/>
  <c r="K11" i="20"/>
  <c r="G9" i="20"/>
  <c r="G11" i="20"/>
  <c r="G5" i="20"/>
  <c r="G3" i="20"/>
  <c r="G7" i="20"/>
  <c r="G13" i="20"/>
  <c r="D4" i="17"/>
  <c r="D4" i="15"/>
  <c r="D4" i="10"/>
  <c r="D4" i="13"/>
  <c r="D5" i="15"/>
  <c r="D4" i="12"/>
  <c r="D99" i="9"/>
  <c r="D4" i="16"/>
  <c r="D4" i="11"/>
  <c r="D4" i="19"/>
  <c r="D4" i="14"/>
  <c r="D5" i="17"/>
  <c r="D5" i="18"/>
  <c r="D5" i="10"/>
  <c r="D168" i="38"/>
  <c r="D51" i="38"/>
  <c r="N54" i="38"/>
  <c r="L45" i="38"/>
  <c r="K114" i="38"/>
  <c r="N250" i="38"/>
  <c r="L77" i="38"/>
  <c r="L176" i="38"/>
  <c r="J154" i="38"/>
  <c r="N86" i="38"/>
  <c r="L60" i="38"/>
  <c r="D121" i="38"/>
  <c r="K340" i="38"/>
  <c r="D115" i="38"/>
  <c r="G82" i="38"/>
  <c r="K127" i="38"/>
  <c r="L96" i="38"/>
  <c r="D143" i="38"/>
  <c r="G116" i="38"/>
  <c r="K159" i="38"/>
  <c r="N226" i="38"/>
  <c r="G81" i="38"/>
  <c r="F227" i="38"/>
  <c r="F311" i="38"/>
  <c r="J163" i="38"/>
  <c r="F159" i="38"/>
  <c r="D348" i="38"/>
  <c r="L123" i="38"/>
  <c r="I225" i="38"/>
  <c r="N12" i="38"/>
  <c r="F171" i="38"/>
  <c r="L87" i="38"/>
  <c r="N245" i="38"/>
  <c r="I96" i="38"/>
  <c r="L86" i="38"/>
  <c r="F184" i="38"/>
  <c r="N334" i="38"/>
  <c r="F153" i="38"/>
  <c r="D188" i="38"/>
  <c r="N339" i="38"/>
  <c r="H286" i="38"/>
  <c r="K19" i="38"/>
  <c r="M237" i="38"/>
  <c r="E174" i="38"/>
  <c r="D107" i="38"/>
  <c r="D19" i="38"/>
  <c r="H66" i="38"/>
  <c r="K282" i="38"/>
  <c r="F213" i="38"/>
  <c r="K328" i="38"/>
  <c r="H86" i="38"/>
  <c r="F63" i="38"/>
  <c r="M276" i="38"/>
  <c r="L348" i="38"/>
  <c r="J111" i="38"/>
  <c r="H313" i="38"/>
  <c r="M303" i="38"/>
  <c r="H182" i="38"/>
  <c r="D259" i="38"/>
  <c r="G302" i="38"/>
  <c r="L335" i="38"/>
  <c r="J286" i="38"/>
  <c r="L291" i="38"/>
  <c r="J173" i="38"/>
  <c r="I35" i="38"/>
  <c r="L158" i="38"/>
  <c r="J183" i="38"/>
  <c r="J331" i="38"/>
  <c r="D265" i="38"/>
  <c r="J21" i="38"/>
  <c r="K73" i="38"/>
  <c r="J107" i="38"/>
  <c r="J124" i="38"/>
  <c r="F297" i="38"/>
  <c r="G348" i="38"/>
  <c r="K329" i="38"/>
  <c r="D302" i="38"/>
  <c r="M24" i="38"/>
  <c r="D13" i="1"/>
  <c r="M238" i="38"/>
  <c r="D190" i="38"/>
  <c r="D178" i="38"/>
  <c r="L108" i="38"/>
  <c r="L138" i="38"/>
  <c r="M267" i="38"/>
  <c r="L10" i="1"/>
  <c r="H327" i="38"/>
  <c r="F128" i="38"/>
  <c r="K263" i="38"/>
  <c r="K307" i="38"/>
  <c r="K273" i="38"/>
  <c r="I345" i="38"/>
  <c r="D127" i="38"/>
  <c r="E92" i="38"/>
  <c r="G123" i="38"/>
  <c r="M279" i="38"/>
  <c r="K180" i="38"/>
  <c r="L236" i="38"/>
  <c r="G125" i="38"/>
  <c r="M312" i="38"/>
  <c r="J269" i="38"/>
  <c r="L310" i="38"/>
  <c r="H238" i="38"/>
  <c r="M268" i="38"/>
  <c r="K337" i="38"/>
  <c r="G238" i="38"/>
  <c r="F11" i="38"/>
  <c r="M235" i="38"/>
  <c r="G67" i="38"/>
  <c r="N337" i="38"/>
  <c r="N350" i="38"/>
  <c r="D283" i="38"/>
  <c r="H149" i="38"/>
  <c r="I143" i="38"/>
  <c r="D317" i="38"/>
  <c r="H36" i="38"/>
  <c r="I69" i="38"/>
  <c r="K134" i="38"/>
  <c r="D330" i="38"/>
  <c r="E256" i="38"/>
  <c r="M204" i="38"/>
  <c r="L325" i="38"/>
  <c r="I292" i="38"/>
  <c r="D58" i="38"/>
  <c r="E78" i="38"/>
  <c r="G219" i="38"/>
  <c r="L171" i="38"/>
  <c r="L232" i="38"/>
  <c r="E42" i="38"/>
  <c r="G288" i="38"/>
  <c r="E126" i="38"/>
  <c r="F76" i="38"/>
  <c r="K65" i="38"/>
  <c r="L342" i="38"/>
  <c r="N207" i="38"/>
  <c r="L7" i="38"/>
  <c r="F50" i="38"/>
  <c r="M196" i="38"/>
  <c r="I235" i="38"/>
  <c r="K24" i="38"/>
  <c r="I332" i="38"/>
  <c r="G321" i="38"/>
  <c r="N153" i="38"/>
  <c r="N72" i="38"/>
  <c r="D219" i="38"/>
  <c r="M336" i="38"/>
  <c r="D35" i="38"/>
  <c r="I270" i="38"/>
  <c r="E302" i="38"/>
  <c r="G239" i="38"/>
  <c r="I124" i="38"/>
  <c r="K123" i="38"/>
  <c r="L116" i="38"/>
  <c r="I89" i="38"/>
  <c r="L276" i="38"/>
  <c r="J66" i="38"/>
  <c r="M241" i="38"/>
  <c r="D287" i="38"/>
  <c r="D63" i="38"/>
  <c r="N28" i="38"/>
  <c r="I260" i="38"/>
  <c r="K85" i="38"/>
  <c r="I217" i="38"/>
  <c r="I229" i="38"/>
  <c r="D256" i="38"/>
  <c r="K105" i="38"/>
  <c r="D14" i="38"/>
  <c r="D17" i="38"/>
  <c r="N265" i="38"/>
  <c r="M301" i="38"/>
  <c r="N217" i="38"/>
  <c r="F92" i="38"/>
  <c r="F64" i="38"/>
  <c r="N259" i="38"/>
  <c r="I325" i="38"/>
  <c r="H90" i="38"/>
  <c r="F56" i="38"/>
  <c r="F182" i="38"/>
  <c r="H92" i="38"/>
  <c r="L194" i="38"/>
  <c r="M117" i="38"/>
  <c r="K326" i="38"/>
  <c r="L136" i="38"/>
  <c r="F307" i="38"/>
  <c r="N143" i="38"/>
  <c r="N291" i="38"/>
  <c r="L97" i="38"/>
  <c r="I22" i="38"/>
  <c r="D61" i="38"/>
  <c r="M104" i="38"/>
  <c r="L300" i="38"/>
  <c r="E248" i="38"/>
  <c r="N134" i="38"/>
  <c r="H159" i="38"/>
  <c r="I304" i="38"/>
  <c r="G27" i="38"/>
  <c r="M307" i="38"/>
  <c r="J133" i="38"/>
  <c r="M38" i="38"/>
  <c r="J340" i="38"/>
  <c r="H251" i="38"/>
  <c r="H269" i="38"/>
  <c r="D5" i="38"/>
  <c r="G162" i="38"/>
  <c r="H54" i="38"/>
  <c r="J165" i="38"/>
  <c r="H249" i="38"/>
  <c r="I190" i="38"/>
  <c r="M310" i="38"/>
  <c r="N49" i="38"/>
  <c r="J279" i="38"/>
  <c r="E32" i="38"/>
  <c r="K160" i="38"/>
  <c r="D281" i="38"/>
  <c r="N198" i="38"/>
  <c r="I161" i="38"/>
  <c r="H166" i="38"/>
  <c r="H196" i="38"/>
  <c r="L9" i="38"/>
  <c r="N125" i="38"/>
  <c r="N142" i="38"/>
  <c r="E76" i="38"/>
  <c r="J260" i="38"/>
  <c r="M170" i="38"/>
  <c r="K165" i="38"/>
  <c r="I213" i="38"/>
  <c r="M33" i="38"/>
  <c r="L328" i="38"/>
  <c r="N329" i="38"/>
  <c r="F137" i="38"/>
  <c r="L292" i="38"/>
  <c r="N113" i="38"/>
  <c r="D159" i="38"/>
  <c r="J208" i="38"/>
  <c r="M43" i="38"/>
  <c r="F127" i="38"/>
  <c r="N253" i="38"/>
  <c r="M315" i="38"/>
  <c r="D233" i="38"/>
  <c r="G140" i="38"/>
  <c r="E115" i="38"/>
  <c r="I169" i="38"/>
  <c r="D25" i="38"/>
  <c r="D250" i="38"/>
  <c r="L69" i="38"/>
  <c r="J125" i="38"/>
  <c r="K195" i="38"/>
  <c r="N209" i="38"/>
  <c r="N309" i="38"/>
  <c r="K314" i="38"/>
  <c r="J181" i="38"/>
  <c r="F130" i="38"/>
  <c r="F89" i="38"/>
  <c r="D28" i="38"/>
  <c r="K178" i="38"/>
  <c r="H105" i="38"/>
  <c r="J10" i="38"/>
  <c r="E72" i="38"/>
  <c r="J79" i="38"/>
  <c r="I207" i="38"/>
  <c r="J115" i="38"/>
  <c r="E281" i="38"/>
  <c r="G268" i="38"/>
  <c r="L207" i="38"/>
  <c r="E193" i="38"/>
  <c r="E77" i="38"/>
  <c r="J22" i="38"/>
  <c r="L213" i="38"/>
  <c r="G22" i="38"/>
  <c r="L255" i="38"/>
  <c r="G263" i="38"/>
  <c r="F312" i="38"/>
  <c r="G324" i="38"/>
  <c r="E201" i="38"/>
  <c r="K198" i="38"/>
  <c r="L157" i="38"/>
  <c r="L313" i="38"/>
  <c r="L105" i="38"/>
  <c r="J201" i="38"/>
  <c r="F193" i="38"/>
  <c r="I12" i="38"/>
  <c r="L283" i="38"/>
  <c r="L172" i="38"/>
  <c r="E67" i="38"/>
  <c r="H170" i="38"/>
  <c r="L249" i="38"/>
  <c r="E211" i="38"/>
  <c r="N325" i="38"/>
  <c r="G342" i="38"/>
  <c r="K31" i="38"/>
  <c r="K290" i="38"/>
  <c r="F295" i="38"/>
  <c r="N26" i="38"/>
  <c r="H225" i="38"/>
  <c r="M79" i="38"/>
  <c r="K69" i="38"/>
  <c r="M302" i="38"/>
  <c r="H295" i="38"/>
  <c r="J300" i="38"/>
  <c r="L10" i="38"/>
  <c r="H128" i="38"/>
  <c r="M258" i="38"/>
  <c r="E304" i="38"/>
  <c r="M316" i="38"/>
  <c r="N342" i="38"/>
  <c r="J95" i="38"/>
  <c r="D158" i="38"/>
  <c r="N200" i="38"/>
  <c r="G139" i="38"/>
  <c r="D187" i="38"/>
  <c r="K57" i="38"/>
  <c r="E308" i="38"/>
  <c r="H305" i="38"/>
  <c r="G266" i="38"/>
  <c r="E148" i="38"/>
  <c r="E30" i="38"/>
  <c r="J241" i="38"/>
  <c r="D78" i="38"/>
  <c r="E305" i="38"/>
  <c r="N89" i="38"/>
  <c r="I84" i="38"/>
  <c r="F243" i="38"/>
  <c r="I106" i="38"/>
  <c r="F341" i="38"/>
  <c r="J129" i="38"/>
  <c r="E99" i="38"/>
  <c r="H85" i="38"/>
  <c r="N4" i="38"/>
  <c r="F102" i="38"/>
  <c r="G188" i="38"/>
  <c r="D292" i="38"/>
  <c r="E110" i="38"/>
  <c r="G112" i="38"/>
  <c r="F304" i="38"/>
  <c r="D174" i="38"/>
  <c r="J249" i="38"/>
  <c r="D338" i="38"/>
  <c r="G248" i="38"/>
  <c r="N70" i="38"/>
  <c r="L316" i="38"/>
  <c r="J187" i="38"/>
  <c r="E120" i="38"/>
  <c r="L327" i="38"/>
  <c r="D108" i="38"/>
  <c r="L242" i="38"/>
  <c r="E350" i="38"/>
  <c r="D141" i="38"/>
  <c r="J14" i="38"/>
  <c r="M23" i="38"/>
  <c r="H188" i="38"/>
  <c r="N109" i="38"/>
  <c r="L90" i="38"/>
  <c r="J220" i="38"/>
  <c r="F191" i="38"/>
  <c r="K112" i="38"/>
  <c r="E348" i="38"/>
  <c r="N136" i="38"/>
  <c r="G29" i="38"/>
  <c r="K49" i="38"/>
  <c r="J56" i="38"/>
  <c r="J341" i="38"/>
  <c r="N51" i="38"/>
  <c r="M333" i="38"/>
  <c r="G299" i="38"/>
  <c r="D278" i="38"/>
  <c r="H289" i="38"/>
  <c r="H99" i="38"/>
  <c r="F203" i="38"/>
  <c r="N289" i="38"/>
  <c r="I330" i="38"/>
  <c r="L73" i="38"/>
  <c r="G184" i="38"/>
  <c r="D298" i="38"/>
  <c r="I147" i="38"/>
  <c r="N40" i="38"/>
  <c r="M167" i="38"/>
  <c r="K145" i="38"/>
  <c r="L251" i="38"/>
  <c r="M234" i="38"/>
  <c r="E347" i="38"/>
  <c r="J332" i="38"/>
  <c r="K217" i="38"/>
  <c r="J161" i="38"/>
  <c r="K135" i="38"/>
  <c r="F177" i="38"/>
  <c r="H288" i="38"/>
  <c r="N202" i="38"/>
  <c r="H209" i="38"/>
  <c r="D223" i="38"/>
  <c r="N159" i="38"/>
  <c r="L179" i="38"/>
  <c r="F21" i="38"/>
  <c r="D125" i="38"/>
  <c r="J58" i="38"/>
  <c r="H245" i="38"/>
  <c r="K196" i="38"/>
  <c r="G280" i="38"/>
  <c r="D194" i="38"/>
  <c r="H335" i="38"/>
  <c r="D313" i="38"/>
  <c r="H276" i="38"/>
  <c r="L147" i="38"/>
  <c r="K96" i="38"/>
  <c r="H181" i="38"/>
  <c r="K63" i="38"/>
  <c r="G85" i="38"/>
  <c r="L124" i="38"/>
  <c r="L321" i="38"/>
  <c r="J112" i="38"/>
  <c r="H17" i="38"/>
  <c r="N163" i="38"/>
  <c r="I333" i="38"/>
  <c r="N179" i="38"/>
  <c r="J170" i="38"/>
  <c r="N135" i="38"/>
  <c r="G175" i="38"/>
  <c r="J256" i="38"/>
  <c r="J285" i="38"/>
  <c r="D164" i="38"/>
  <c r="E306" i="38"/>
  <c r="L244" i="38"/>
  <c r="I149" i="38"/>
  <c r="H158" i="38"/>
  <c r="F38" i="38"/>
  <c r="J293" i="38"/>
  <c r="H32" i="38"/>
  <c r="N87" i="38"/>
  <c r="N55" i="38"/>
  <c r="H213" i="38"/>
  <c r="L259" i="38"/>
  <c r="J41" i="38"/>
  <c r="D193" i="38"/>
  <c r="I9" i="1"/>
  <c r="G234" i="38"/>
  <c r="J244" i="38"/>
  <c r="H332" i="38"/>
  <c r="D315" i="38"/>
  <c r="E220" i="38"/>
  <c r="L211" i="38"/>
  <c r="G100" i="38"/>
  <c r="N227" i="38"/>
  <c r="L54" i="38"/>
  <c r="K163" i="38"/>
  <c r="J47" i="38"/>
  <c r="D284" i="38"/>
  <c r="J327" i="38"/>
  <c r="G298" i="38"/>
  <c r="E45" i="38"/>
  <c r="D243" i="38"/>
  <c r="M113" i="38"/>
  <c r="L6" i="38"/>
  <c r="I94" i="38"/>
  <c r="D201" i="38"/>
  <c r="K229" i="38"/>
  <c r="L144" i="38"/>
  <c r="H83" i="38"/>
  <c r="K246" i="38"/>
  <c r="H141" i="38"/>
  <c r="M207" i="38"/>
  <c r="K32" i="38"/>
  <c r="D180" i="38"/>
  <c r="M52" i="38"/>
  <c r="H147" i="38"/>
  <c r="F234" i="38"/>
  <c r="H175" i="38"/>
  <c r="G143" i="38"/>
  <c r="K224" i="38"/>
  <c r="K227" i="38"/>
  <c r="L75" i="38"/>
  <c r="I115" i="38"/>
  <c r="N343" i="38"/>
  <c r="D236" i="38"/>
  <c r="D69" i="38"/>
  <c r="I269" i="38"/>
  <c r="G69" i="38"/>
  <c r="J23" i="38"/>
  <c r="G164" i="38"/>
  <c r="M344" i="38"/>
  <c r="M240" i="38"/>
  <c r="G146" i="38"/>
  <c r="E173" i="38"/>
  <c r="H22" i="38"/>
  <c r="D150" i="38"/>
  <c r="J69" i="38"/>
  <c r="H220" i="38"/>
  <c r="M287" i="38"/>
  <c r="L241" i="38"/>
  <c r="G127" i="38"/>
  <c r="L243" i="38"/>
  <c r="G252" i="38"/>
  <c r="K126" i="38"/>
  <c r="K208" i="38"/>
  <c r="D172" i="38"/>
  <c r="F32" i="38"/>
  <c r="H273" i="38"/>
  <c r="M106" i="38"/>
  <c r="N197" i="38"/>
  <c r="M249" i="38"/>
  <c r="N222" i="38"/>
  <c r="K104" i="38"/>
  <c r="F73" i="38"/>
  <c r="M314" i="38"/>
  <c r="L265" i="38"/>
  <c r="J295" i="38"/>
  <c r="M17" i="38"/>
  <c r="I312" i="38"/>
  <c r="N20" i="38"/>
  <c r="D82" i="38"/>
  <c r="H322" i="38"/>
  <c r="I120" i="38"/>
  <c r="D235" i="38"/>
  <c r="G30" i="38"/>
  <c r="E91" i="38"/>
  <c r="N269" i="38"/>
  <c r="F219" i="38"/>
  <c r="D173" i="38"/>
  <c r="M31" i="38"/>
  <c r="E217" i="38"/>
  <c r="H153" i="38"/>
  <c r="H275" i="38"/>
  <c r="F257" i="38"/>
  <c r="F349" i="38"/>
  <c r="I13" i="1"/>
  <c r="K38" i="38"/>
  <c r="H165" i="38"/>
  <c r="J96" i="38"/>
  <c r="M280" i="38"/>
  <c r="E341" i="38"/>
  <c r="K80" i="38"/>
  <c r="D332" i="38"/>
  <c r="M203" i="38"/>
  <c r="H222" i="38"/>
  <c r="D74" i="38"/>
  <c r="D211" i="38"/>
  <c r="D32" i="38"/>
  <c r="L274" i="38"/>
  <c r="K22" i="38"/>
  <c r="N214" i="38"/>
  <c r="M65" i="38"/>
  <c r="F88" i="38"/>
  <c r="H197" i="38"/>
  <c r="F344" i="38"/>
  <c r="J44" i="38"/>
  <c r="E137" i="38"/>
  <c r="E337" i="38"/>
  <c r="I246" i="38"/>
  <c r="L139" i="38"/>
  <c r="H104" i="38"/>
  <c r="F244" i="38"/>
  <c r="K94" i="38"/>
  <c r="F330" i="38"/>
  <c r="L41" i="38"/>
  <c r="K137" i="38"/>
  <c r="E25" i="38"/>
  <c r="K92" i="38"/>
  <c r="M291" i="38"/>
  <c r="H70" i="38"/>
  <c r="K315" i="38"/>
  <c r="N138" i="38"/>
  <c r="H151" i="38"/>
  <c r="J315" i="38"/>
  <c r="J247" i="38"/>
  <c r="F13" i="38"/>
  <c r="M159" i="38"/>
  <c r="D222" i="38"/>
  <c r="D67" i="38"/>
  <c r="I112" i="38"/>
  <c r="G89" i="38"/>
  <c r="M309" i="38"/>
  <c r="L253" i="38"/>
  <c r="M143" i="38"/>
  <c r="D301" i="38"/>
  <c r="L294" i="38"/>
  <c r="G20" i="38"/>
  <c r="L44" i="38"/>
  <c r="J190" i="38"/>
  <c r="L314" i="38"/>
  <c r="H204" i="38"/>
  <c r="J52" i="38"/>
  <c r="H189" i="38"/>
  <c r="J110" i="38"/>
  <c r="H108" i="38"/>
  <c r="F266" i="38"/>
  <c r="D218" i="38"/>
  <c r="L112" i="38"/>
  <c r="I75" i="38"/>
  <c r="M208" i="38"/>
  <c r="H243" i="38"/>
  <c r="G224" i="38"/>
  <c r="G245" i="38"/>
  <c r="F248" i="38"/>
  <c r="J252" i="38"/>
  <c r="I155" i="38"/>
  <c r="L199" i="38"/>
  <c r="M112" i="38"/>
  <c r="H192" i="38"/>
  <c r="I321" i="38"/>
  <c r="L169" i="38"/>
  <c r="D153" i="38"/>
  <c r="G199" i="38"/>
  <c r="J277" i="38"/>
  <c r="H148" i="38"/>
  <c r="G174" i="38"/>
  <c r="D299" i="38"/>
  <c r="H193" i="38"/>
  <c r="I182" i="38"/>
  <c r="L129" i="38"/>
  <c r="D79" i="38"/>
  <c r="N333" i="38"/>
  <c r="K115" i="38"/>
  <c r="D42" i="38"/>
  <c r="L88" i="38"/>
  <c r="H247" i="38"/>
  <c r="F336" i="38"/>
  <c r="G161" i="38"/>
  <c r="L135" i="38"/>
  <c r="G220" i="38"/>
  <c r="E141" i="38"/>
  <c r="L143" i="38"/>
  <c r="F299" i="38"/>
  <c r="H88" i="38"/>
  <c r="F329" i="38"/>
  <c r="G307" i="38"/>
  <c r="N345" i="38"/>
  <c r="I268" i="38"/>
  <c r="J38" i="38"/>
  <c r="K20" i="38"/>
  <c r="K76" i="38"/>
  <c r="G23" i="38"/>
  <c r="H191" i="38"/>
  <c r="F208" i="38"/>
  <c r="F157" i="38"/>
  <c r="F82" i="38"/>
  <c r="G217" i="38"/>
  <c r="M6" i="38"/>
  <c r="J5" i="38"/>
  <c r="H214" i="38"/>
  <c r="M101" i="38"/>
  <c r="E331" i="38"/>
  <c r="F148" i="38"/>
  <c r="M270" i="38"/>
  <c r="K88" i="38"/>
  <c r="J254" i="38"/>
  <c r="M182" i="38"/>
  <c r="K81" i="38"/>
  <c r="D237" i="38"/>
  <c r="N123" i="38"/>
  <c r="E179" i="38"/>
  <c r="M215" i="38"/>
  <c r="L55" i="38"/>
  <c r="E226" i="38"/>
  <c r="F347" i="38"/>
  <c r="N219" i="38"/>
  <c r="D76" i="38"/>
  <c r="M294" i="38"/>
  <c r="E65" i="38"/>
  <c r="N108" i="38"/>
  <c r="I50" i="38"/>
  <c r="K152" i="38"/>
  <c r="L350" i="38"/>
  <c r="J226" i="38"/>
  <c r="H62" i="38"/>
  <c r="I233" i="38"/>
  <c r="H25" i="38"/>
  <c r="L137" i="38"/>
  <c r="E272" i="38"/>
  <c r="E339" i="38"/>
  <c r="I125" i="38"/>
  <c r="G4" i="38"/>
  <c r="N30" i="38"/>
  <c r="E48" i="38"/>
  <c r="L340" i="38"/>
  <c r="E265" i="38"/>
  <c r="J224" i="38"/>
  <c r="E252" i="38"/>
  <c r="N61" i="38"/>
  <c r="D154" i="38"/>
  <c r="K55" i="38"/>
  <c r="I208" i="38"/>
  <c r="F94" i="38"/>
  <c r="I9" i="38"/>
  <c r="K238" i="38"/>
  <c r="M86" i="38"/>
  <c r="D244" i="38"/>
  <c r="H311" i="38"/>
  <c r="K254" i="38"/>
  <c r="D65" i="38"/>
  <c r="I8" i="38"/>
  <c r="N27" i="38"/>
  <c r="G165" i="38"/>
  <c r="F161" i="38"/>
  <c r="L127" i="38"/>
  <c r="E200" i="38"/>
  <c r="H307" i="38"/>
  <c r="J304" i="38"/>
  <c r="J19" i="38"/>
  <c r="G73" i="38"/>
  <c r="H224" i="38"/>
  <c r="G159" i="38"/>
  <c r="D15" i="38"/>
  <c r="H241" i="38"/>
  <c r="H329" i="38"/>
  <c r="N75" i="38"/>
  <c r="N94" i="38"/>
  <c r="N46" i="38"/>
  <c r="D44" i="38"/>
  <c r="H227" i="38"/>
  <c r="K270" i="38"/>
  <c r="M151" i="38"/>
  <c r="N133" i="38"/>
  <c r="N52" i="38"/>
  <c r="F48" i="38"/>
  <c r="N119" i="38"/>
  <c r="K317" i="38"/>
  <c r="D267" i="38"/>
  <c r="G287" i="38"/>
  <c r="I90" i="38"/>
  <c r="H103" i="38"/>
  <c r="N313" i="38"/>
  <c r="J233" i="38"/>
  <c r="D36" i="38"/>
  <c r="K203" i="38"/>
  <c r="N34" i="38"/>
  <c r="I289" i="38"/>
  <c r="H48" i="38"/>
  <c r="I64" i="38"/>
  <c r="J335" i="38"/>
  <c r="I320" i="38"/>
  <c r="E160" i="38"/>
  <c r="E82" i="38"/>
  <c r="D126" i="38"/>
  <c r="M286" i="38"/>
  <c r="M162" i="38"/>
  <c r="H229" i="38"/>
  <c r="L85" i="38"/>
  <c r="D90" i="38"/>
  <c r="E50" i="38"/>
  <c r="J348" i="38"/>
  <c r="M185" i="38"/>
  <c r="M141" i="38"/>
  <c r="D80" i="38"/>
  <c r="N282" i="38"/>
  <c r="F221" i="38"/>
  <c r="J184" i="38"/>
  <c r="J102" i="38"/>
  <c r="M55" i="38"/>
  <c r="N74" i="38"/>
  <c r="K286" i="38"/>
  <c r="D146" i="38"/>
  <c r="H11" i="1"/>
  <c r="G228" i="38"/>
  <c r="E287" i="38"/>
  <c r="M254" i="38"/>
  <c r="E123" i="38"/>
  <c r="L343" i="38"/>
  <c r="E164" i="38"/>
  <c r="L341" i="38"/>
  <c r="M283" i="38"/>
  <c r="G289" i="38"/>
  <c r="D249" i="38"/>
  <c r="E247" i="38"/>
  <c r="F118" i="38"/>
  <c r="K144" i="38"/>
  <c r="K237" i="38"/>
  <c r="H315" i="38"/>
  <c r="G211" i="38"/>
  <c r="E165" i="38"/>
  <c r="L31" i="38"/>
  <c r="L67" i="38"/>
  <c r="N254" i="38"/>
  <c r="F334" i="38"/>
  <c r="F57" i="38"/>
  <c r="E130" i="38"/>
  <c r="H254" i="38"/>
  <c r="J257" i="38"/>
  <c r="J82" i="38"/>
  <c r="K136" i="38"/>
  <c r="M103" i="38"/>
  <c r="E181" i="38"/>
  <c r="N317" i="38"/>
  <c r="I7" i="38"/>
  <c r="E124" i="38"/>
  <c r="D314" i="38"/>
  <c r="J265" i="38"/>
  <c r="F278" i="38"/>
  <c r="M342" i="38"/>
  <c r="F58" i="38"/>
  <c r="N23" i="38"/>
  <c r="M305" i="38"/>
  <c r="G306" i="38"/>
  <c r="G208" i="38"/>
  <c r="I61" i="38"/>
  <c r="J210" i="38"/>
  <c r="G43" i="38"/>
  <c r="K300" i="38"/>
  <c r="D86" i="38"/>
  <c r="D328" i="38"/>
  <c r="M214" i="38"/>
  <c r="E145" i="38"/>
  <c r="J189" i="38"/>
  <c r="F135" i="38"/>
  <c r="H212" i="38"/>
  <c r="D345" i="38"/>
  <c r="M166" i="38"/>
  <c r="G141" i="38"/>
  <c r="G226" i="38"/>
  <c r="D200" i="38"/>
  <c r="L51" i="38"/>
  <c r="F298" i="38"/>
  <c r="K140" i="38"/>
  <c r="L212" i="38"/>
  <c r="D242" i="38"/>
  <c r="L264" i="38"/>
  <c r="H347" i="38"/>
  <c r="L304" i="38"/>
  <c r="G111" i="38"/>
  <c r="E81" i="38"/>
  <c r="N246" i="38"/>
  <c r="G102" i="38"/>
  <c r="L345" i="38"/>
  <c r="D262" i="38"/>
  <c r="K348" i="38"/>
  <c r="G84" i="38"/>
  <c r="L82" i="38"/>
  <c r="F45" i="38"/>
  <c r="E86" i="38"/>
  <c r="K257" i="38"/>
  <c r="E157" i="38"/>
  <c r="D12" i="38"/>
  <c r="D135" i="38"/>
  <c r="G91" i="38"/>
  <c r="I180" i="38"/>
  <c r="I188" i="38"/>
  <c r="H71" i="38"/>
  <c r="G63" i="38"/>
  <c r="D10" i="38"/>
  <c r="M246" i="38"/>
  <c r="D85" i="38"/>
  <c r="D29" i="38"/>
  <c r="E297" i="38"/>
  <c r="E178" i="38"/>
  <c r="K259" i="38"/>
  <c r="K253" i="38"/>
  <c r="D214" i="38"/>
  <c r="G278" i="38"/>
  <c r="N181" i="38"/>
  <c r="K168" i="38"/>
  <c r="E46" i="38"/>
  <c r="G151" i="38"/>
  <c r="M321" i="38"/>
  <c r="G194" i="38"/>
  <c r="H312" i="38"/>
  <c r="N275" i="38"/>
  <c r="G249" i="38"/>
  <c r="F110" i="38"/>
  <c r="D264" i="38"/>
  <c r="J11" i="38"/>
  <c r="E21" i="38"/>
  <c r="L18" i="38"/>
  <c r="L39" i="38"/>
  <c r="I5" i="38"/>
  <c r="G105" i="38"/>
  <c r="G96" i="38"/>
  <c r="G31" i="38"/>
  <c r="N128" i="38"/>
  <c r="M223" i="38"/>
  <c r="I27" i="38"/>
  <c r="G11" i="1"/>
  <c r="L166" i="38"/>
  <c r="I56" i="38"/>
  <c r="K275" i="38"/>
  <c r="D294" i="38"/>
  <c r="F147" i="38"/>
  <c r="E177" i="38"/>
  <c r="K294" i="38"/>
  <c r="M59" i="38"/>
  <c r="J76" i="38"/>
  <c r="I122" i="38"/>
  <c r="I92" i="38"/>
  <c r="D213" i="38"/>
  <c r="E33" i="38"/>
  <c r="J218" i="38"/>
  <c r="E276" i="38"/>
  <c r="G25" i="38"/>
  <c r="E98" i="38"/>
  <c r="F146" i="38"/>
  <c r="M49" i="38"/>
  <c r="K171" i="38"/>
  <c r="E349" i="38"/>
  <c r="K207" i="38"/>
  <c r="F87" i="38"/>
  <c r="E182" i="38"/>
  <c r="D199" i="38"/>
  <c r="M288" i="38"/>
  <c r="F348" i="38"/>
  <c r="L56" i="38"/>
  <c r="J114" i="38"/>
  <c r="G322" i="38"/>
  <c r="L287" i="38"/>
  <c r="K345" i="38"/>
  <c r="D96" i="38"/>
  <c r="F343" i="38"/>
  <c r="K68" i="38"/>
  <c r="I296" i="38"/>
  <c r="I31" i="38"/>
  <c r="I205" i="38"/>
  <c r="M252" i="38"/>
  <c r="D273" i="38"/>
  <c r="G19" i="38"/>
  <c r="F226" i="38"/>
  <c r="J334" i="38"/>
  <c r="G83" i="38"/>
  <c r="J62" i="38"/>
  <c r="G34" i="38"/>
  <c r="H133" i="38"/>
  <c r="H303" i="38"/>
  <c r="G304" i="38"/>
  <c r="M105" i="38"/>
  <c r="H120" i="38"/>
  <c r="J314" i="38"/>
  <c r="K232" i="38"/>
  <c r="G246" i="38"/>
  <c r="K280" i="38"/>
  <c r="F33" i="38"/>
  <c r="G335" i="38"/>
  <c r="L38" i="38"/>
  <c r="H343" i="38"/>
  <c r="I46" i="38"/>
  <c r="H156" i="38"/>
  <c r="J147" i="38"/>
  <c r="E340" i="38"/>
  <c r="H173" i="38"/>
  <c r="K349" i="38"/>
  <c r="E189" i="38"/>
  <c r="D48" i="38"/>
  <c r="D6" i="38"/>
  <c r="F126" i="38"/>
  <c r="H253" i="38"/>
  <c r="J132" i="38"/>
  <c r="E100" i="38"/>
  <c r="J197" i="38"/>
  <c r="G95" i="38"/>
  <c r="E208" i="38"/>
  <c r="J92" i="38"/>
  <c r="N154" i="38"/>
  <c r="H272" i="38"/>
  <c r="K62" i="38"/>
  <c r="D124" i="38"/>
  <c r="M256" i="38"/>
  <c r="N43" i="38"/>
  <c r="F34" i="38"/>
  <c r="G8" i="38"/>
  <c r="M149" i="38"/>
  <c r="N88" i="38"/>
  <c r="L32" i="38"/>
  <c r="L209" i="38"/>
  <c r="H207" i="38"/>
  <c r="L149" i="38"/>
  <c r="E191" i="38"/>
  <c r="I19" i="38"/>
  <c r="J202" i="38"/>
  <c r="E37" i="38"/>
  <c r="E334" i="38"/>
  <c r="J166" i="38"/>
  <c r="H226" i="38"/>
  <c r="D221" i="38"/>
  <c r="D306" i="38"/>
  <c r="M177" i="38"/>
  <c r="I308" i="38"/>
  <c r="K319" i="38"/>
  <c r="I178" i="38"/>
  <c r="G190" i="38"/>
  <c r="F138" i="38"/>
  <c r="K108" i="38"/>
  <c r="N279" i="38"/>
  <c r="E237" i="38"/>
  <c r="K287" i="38"/>
  <c r="N280" i="38"/>
  <c r="F327" i="38"/>
  <c r="N248" i="38"/>
  <c r="D271" i="38"/>
  <c r="K311" i="38"/>
  <c r="G340" i="38"/>
  <c r="D163" i="38"/>
  <c r="L134" i="38"/>
  <c r="N310" i="38"/>
  <c r="E266" i="38"/>
  <c r="F150" i="38"/>
  <c r="J100" i="38"/>
  <c r="E14" i="38"/>
  <c r="I32" i="38"/>
  <c r="N98" i="38"/>
  <c r="F162" i="38"/>
  <c r="J175" i="38"/>
  <c r="F26" i="38"/>
  <c r="D350" i="38"/>
  <c r="E199" i="38"/>
  <c r="K189" i="38"/>
  <c r="L322" i="38"/>
  <c r="L257" i="38"/>
  <c r="E277" i="38"/>
  <c r="K9" i="38"/>
  <c r="J192" i="38"/>
  <c r="M180" i="38"/>
  <c r="H24" i="38"/>
  <c r="K293" i="38"/>
  <c r="N84" i="38"/>
  <c r="J10" i="1"/>
  <c r="J236" i="38"/>
  <c r="L206" i="38"/>
  <c r="I344" i="38"/>
  <c r="I231" i="38"/>
  <c r="M299" i="38"/>
  <c r="G124" i="38"/>
  <c r="N157" i="38"/>
  <c r="M164" i="38"/>
  <c r="J49" i="38"/>
  <c r="K309" i="38"/>
  <c r="H233" i="38"/>
  <c r="N104" i="38"/>
  <c r="J4" i="38"/>
  <c r="L128" i="38"/>
  <c r="I280" i="38"/>
  <c r="J116" i="38"/>
  <c r="J319" i="38"/>
  <c r="M165" i="38"/>
  <c r="F84" i="38"/>
  <c r="L270" i="38"/>
  <c r="M274" i="38"/>
  <c r="M131" i="38"/>
  <c r="K170" i="38"/>
  <c r="M337" i="38"/>
  <c r="E327" i="38"/>
  <c r="L165" i="38"/>
  <c r="N184" i="38"/>
  <c r="I158" i="38"/>
  <c r="L234" i="38"/>
  <c r="F345" i="38"/>
  <c r="I314" i="38"/>
  <c r="G110" i="38"/>
  <c r="F68" i="38"/>
  <c r="I245" i="38"/>
  <c r="N47" i="38"/>
  <c r="C9" i="1"/>
  <c r="G59" i="38"/>
  <c r="M95" i="38"/>
  <c r="J169" i="38"/>
  <c r="F186" i="38"/>
  <c r="K47" i="38"/>
  <c r="J57" i="38"/>
  <c r="D41" i="38"/>
  <c r="K175" i="38"/>
  <c r="D52" i="38"/>
  <c r="N101" i="38"/>
  <c r="N338" i="38"/>
  <c r="L103" i="38"/>
  <c r="F31" i="38"/>
  <c r="D304" i="38"/>
  <c r="K14" i="38"/>
  <c r="N315" i="38"/>
  <c r="M96" i="38"/>
  <c r="N77" i="38"/>
  <c r="L20" i="38"/>
  <c r="M275" i="38"/>
  <c r="M69" i="38"/>
  <c r="L271" i="38"/>
  <c r="N194" i="38"/>
  <c r="J182" i="38"/>
  <c r="M4" i="38"/>
  <c r="K301" i="38"/>
  <c r="J317" i="38"/>
  <c r="H263" i="38"/>
  <c r="F14" i="38"/>
  <c r="G327" i="38"/>
  <c r="G179" i="38"/>
  <c r="E116" i="38"/>
  <c r="L177" i="38"/>
  <c r="J51" i="38"/>
  <c r="E249" i="38"/>
  <c r="F197" i="38"/>
  <c r="F145" i="38"/>
  <c r="N168" i="38"/>
  <c r="N13" i="38"/>
  <c r="F209" i="38"/>
  <c r="G117" i="38"/>
  <c r="N192" i="38"/>
  <c r="E236" i="38"/>
  <c r="N243" i="38"/>
  <c r="M32" i="38"/>
  <c r="L102" i="38"/>
  <c r="L190" i="38"/>
  <c r="H115" i="38"/>
  <c r="H150" i="38"/>
  <c r="N341" i="38"/>
  <c r="D333" i="38"/>
  <c r="N93" i="38"/>
  <c r="I98" i="38"/>
  <c r="M71" i="38"/>
  <c r="I104" i="38"/>
  <c r="K295" i="38"/>
  <c r="H116" i="38"/>
  <c r="H287" i="38"/>
  <c r="H267" i="38"/>
  <c r="M322" i="38"/>
  <c r="N180" i="38"/>
  <c r="M85" i="38"/>
  <c r="F80" i="38"/>
  <c r="G181" i="38"/>
  <c r="E138" i="38"/>
  <c r="I338" i="38"/>
  <c r="M47" i="38"/>
  <c r="E316" i="38"/>
  <c r="J324" i="38"/>
  <c r="J88" i="38"/>
  <c r="H37" i="38"/>
  <c r="E259" i="38"/>
  <c r="I177" i="38"/>
  <c r="M152" i="38"/>
  <c r="G282" i="38"/>
  <c r="L277" i="38"/>
  <c r="N165" i="38"/>
  <c r="J278" i="38"/>
  <c r="I291" i="38"/>
  <c r="M306" i="38"/>
  <c r="F240" i="38"/>
  <c r="N283" i="38"/>
  <c r="M331" i="38"/>
  <c r="M25" i="38"/>
  <c r="J8" i="38"/>
  <c r="I70" i="38"/>
  <c r="I342" i="38"/>
  <c r="D157" i="38"/>
  <c r="I204" i="38"/>
  <c r="E342" i="38"/>
  <c r="G35" i="38"/>
  <c r="J309" i="38"/>
  <c r="G223" i="38"/>
  <c r="G54" i="38"/>
  <c r="G191" i="38"/>
  <c r="G158" i="38"/>
  <c r="D207" i="38"/>
  <c r="M134" i="38"/>
  <c r="J106" i="38"/>
  <c r="K342" i="38"/>
  <c r="G173" i="38"/>
  <c r="F245" i="38"/>
  <c r="K350" i="38"/>
  <c r="N176" i="38"/>
  <c r="K267" i="38"/>
  <c r="J290" i="38"/>
  <c r="L92" i="38"/>
  <c r="M260" i="38"/>
  <c r="I251" i="38"/>
  <c r="D320" i="38"/>
  <c r="H23" i="38"/>
  <c r="F303" i="38"/>
  <c r="M209" i="38"/>
  <c r="M116" i="38"/>
  <c r="I315" i="38"/>
  <c r="G187" i="38"/>
  <c r="I55" i="38"/>
  <c r="K308" i="38"/>
  <c r="L46" i="38"/>
  <c r="M9" i="38"/>
  <c r="J84" i="38"/>
  <c r="M114" i="38"/>
  <c r="G180" i="38"/>
  <c r="N83" i="38"/>
  <c r="I33" i="38"/>
  <c r="M313" i="38"/>
  <c r="K131" i="38"/>
  <c r="M281" i="38"/>
  <c r="K183" i="38"/>
  <c r="J65" i="38"/>
  <c r="F3" i="38"/>
  <c r="J143" i="38"/>
  <c r="D24" i="38"/>
  <c r="G53" i="38"/>
  <c r="E26" i="38"/>
  <c r="E317" i="38"/>
  <c r="I107" i="38"/>
  <c r="L35" i="38"/>
  <c r="D133" i="38"/>
  <c r="F44" i="38"/>
  <c r="I184" i="38"/>
  <c r="L319" i="38"/>
  <c r="E216" i="38"/>
  <c r="H234" i="38"/>
  <c r="F284" i="38"/>
  <c r="F235" i="38"/>
  <c r="H309" i="38"/>
  <c r="G347" i="38"/>
  <c r="B11" i="1"/>
  <c r="E278" i="38"/>
  <c r="I60" i="38"/>
  <c r="E166" i="38"/>
  <c r="M119" i="38"/>
  <c r="I210" i="38"/>
  <c r="J141" i="38"/>
  <c r="H56" i="38"/>
  <c r="N58" i="38"/>
  <c r="I25" i="38"/>
  <c r="H69" i="38"/>
  <c r="L349" i="38"/>
  <c r="J148" i="38"/>
  <c r="K201" i="38"/>
  <c r="N312" i="38"/>
  <c r="E94" i="38"/>
  <c r="I41" i="38"/>
  <c r="D186" i="38"/>
  <c r="H206" i="38"/>
  <c r="M56" i="38"/>
  <c r="M50" i="38"/>
  <c r="H59" i="38"/>
  <c r="G222" i="38"/>
  <c r="J273" i="38"/>
  <c r="J209" i="38"/>
  <c r="D134" i="38"/>
  <c r="M160" i="38"/>
  <c r="N120" i="38"/>
  <c r="F131" i="38"/>
  <c r="I88" i="38"/>
  <c r="I174" i="38"/>
  <c r="D101" i="38"/>
  <c r="M5" i="38"/>
  <c r="I187" i="38"/>
  <c r="M284" i="38"/>
  <c r="I302" i="38"/>
  <c r="D64" i="38"/>
  <c r="N268" i="38"/>
  <c r="N110" i="38"/>
  <c r="F22" i="38"/>
  <c r="I335" i="38"/>
  <c r="G51" i="38"/>
  <c r="K120" i="38"/>
  <c r="F326" i="38"/>
  <c r="L126" i="38"/>
  <c r="J318" i="38"/>
  <c r="H49" i="38"/>
  <c r="L227" i="38"/>
  <c r="K99" i="38"/>
  <c r="G61" i="38"/>
  <c r="D191" i="38"/>
  <c r="H46" i="38"/>
  <c r="D53" i="38"/>
  <c r="J330" i="38"/>
  <c r="J281" i="38"/>
  <c r="M261" i="38"/>
  <c r="I134" i="38"/>
  <c r="J325" i="38"/>
  <c r="J282" i="38"/>
  <c r="K206" i="38"/>
  <c r="G36" i="38"/>
  <c r="J98" i="38"/>
  <c r="I110" i="38"/>
  <c r="L167" i="38"/>
  <c r="M292" i="38"/>
  <c r="H27" i="38"/>
  <c r="F154" i="38"/>
  <c r="I12" i="1"/>
  <c r="I3" i="38"/>
  <c r="N76" i="38"/>
  <c r="F19" i="38"/>
  <c r="F230" i="38"/>
  <c r="K346" i="38"/>
  <c r="L52" i="38"/>
  <c r="N187" i="38"/>
  <c r="J97" i="38"/>
  <c r="H152" i="38"/>
  <c r="J160" i="38"/>
  <c r="H8" i="38"/>
  <c r="D132" i="38"/>
  <c r="M30" i="38"/>
  <c r="D73" i="38"/>
  <c r="M89" i="38"/>
  <c r="G40" i="38"/>
  <c r="F179" i="38"/>
  <c r="M228" i="38"/>
  <c r="D275" i="38"/>
  <c r="N155" i="38"/>
  <c r="F275" i="38"/>
  <c r="M222" i="38"/>
  <c r="D84" i="38"/>
  <c r="N319" i="38"/>
  <c r="N247" i="38"/>
  <c r="M78" i="38"/>
  <c r="N132" i="38"/>
  <c r="K291" i="38"/>
  <c r="J297" i="38"/>
  <c r="E271" i="38"/>
  <c r="N244" i="38"/>
  <c r="N303" i="38"/>
  <c r="K143" i="38"/>
  <c r="I243" i="38"/>
  <c r="G346" i="38"/>
  <c r="L50" i="38"/>
  <c r="N5" i="38"/>
  <c r="D231" i="38"/>
  <c r="L293" i="38"/>
  <c r="J206" i="38"/>
  <c r="E83" i="38"/>
  <c r="L334" i="38"/>
  <c r="G133" i="38"/>
  <c r="E127" i="38"/>
  <c r="L175" i="38"/>
  <c r="K27" i="38"/>
  <c r="N130" i="38"/>
  <c r="E28" i="38"/>
  <c r="H4" i="38"/>
  <c r="D166" i="38"/>
  <c r="G343" i="38"/>
  <c r="M233" i="38"/>
  <c r="E170" i="38"/>
  <c r="D60" i="38"/>
  <c r="M126" i="38"/>
  <c r="K222" i="38"/>
  <c r="K18" i="38"/>
  <c r="F247" i="38"/>
  <c r="M171" i="38"/>
  <c r="I211" i="38"/>
  <c r="I37" i="38"/>
  <c r="G121" i="38"/>
  <c r="N129" i="38"/>
  <c r="F13" i="1"/>
  <c r="E64" i="38"/>
  <c r="H40" i="38"/>
  <c r="J139" i="38"/>
  <c r="G312" i="38"/>
  <c r="E85" i="38"/>
  <c r="K11" i="1"/>
  <c r="M14" i="38"/>
  <c r="H29" i="38"/>
  <c r="H157" i="38"/>
  <c r="H144" i="38"/>
  <c r="L64" i="38"/>
  <c r="M289" i="38"/>
  <c r="J243" i="38"/>
  <c r="H285" i="38"/>
  <c r="I154" i="38"/>
  <c r="E198" i="38"/>
  <c r="E105" i="38"/>
  <c r="G325" i="38"/>
  <c r="J104" i="38"/>
  <c r="G76" i="38"/>
  <c r="F205" i="38"/>
  <c r="J99" i="38"/>
  <c r="G317" i="38"/>
  <c r="K226" i="38"/>
  <c r="E290" i="38"/>
  <c r="N107" i="38"/>
  <c r="L185" i="38"/>
  <c r="L269" i="38"/>
  <c r="N17" i="38"/>
  <c r="G231" i="38"/>
  <c r="I252" i="38"/>
  <c r="L262" i="38"/>
  <c r="I310" i="38"/>
  <c r="M22" i="38"/>
  <c r="I157" i="38"/>
  <c r="H319" i="38"/>
  <c r="K284" i="38"/>
  <c r="D57" i="38"/>
  <c r="J135" i="38"/>
  <c r="D94" i="38"/>
  <c r="D144" i="38"/>
  <c r="L298" i="38"/>
  <c r="F86" i="38"/>
  <c r="G56" i="38"/>
  <c r="D285" i="38"/>
  <c r="M109" i="38"/>
  <c r="N25" i="38"/>
  <c r="N11" i="38"/>
  <c r="H143" i="38"/>
  <c r="M115" i="38"/>
  <c r="J261" i="38"/>
  <c r="I87" i="38"/>
  <c r="K258" i="38"/>
  <c r="F302" i="38"/>
  <c r="E106" i="38"/>
  <c r="D37" i="38"/>
  <c r="I322" i="38"/>
  <c r="L19" i="38"/>
  <c r="F262" i="38"/>
  <c r="H323" i="38"/>
  <c r="F194" i="38"/>
  <c r="N45" i="38"/>
  <c r="E84" i="38"/>
  <c r="M156" i="38"/>
  <c r="K240" i="38"/>
  <c r="K91" i="38"/>
  <c r="M221" i="38"/>
  <c r="M155" i="38"/>
  <c r="D162" i="38"/>
  <c r="D26" i="38"/>
  <c r="G118" i="38"/>
  <c r="M329" i="38"/>
  <c r="E243" i="38"/>
  <c r="M130" i="38"/>
  <c r="F53" i="38"/>
  <c r="H203" i="38"/>
  <c r="L181" i="38"/>
  <c r="F322" i="38"/>
  <c r="M161" i="38"/>
  <c r="E275" i="38"/>
  <c r="N116" i="38"/>
  <c r="E146" i="38"/>
  <c r="N258" i="38"/>
  <c r="N211" i="38"/>
  <c r="L218" i="38"/>
  <c r="N71" i="38"/>
  <c r="D307" i="38"/>
  <c r="K277" i="38"/>
  <c r="G204" i="38"/>
  <c r="K184" i="38"/>
  <c r="L250" i="38"/>
  <c r="E155" i="38"/>
  <c r="M248" i="38"/>
  <c r="G169" i="38"/>
  <c r="I202" i="38"/>
  <c r="M145" i="38"/>
  <c r="L222" i="38"/>
  <c r="N300" i="38"/>
  <c r="E255" i="38"/>
  <c r="M350" i="38"/>
  <c r="C12" i="1"/>
  <c r="M349" i="38"/>
  <c r="L115" i="38"/>
  <c r="K316" i="38"/>
  <c r="D277" i="38"/>
  <c r="N308" i="38"/>
  <c r="D329" i="38"/>
  <c r="D21" i="38"/>
  <c r="I298" i="38"/>
  <c r="E171" i="38"/>
  <c r="L68" i="38"/>
  <c r="N178" i="38"/>
  <c r="H41" i="38"/>
  <c r="E282" i="38"/>
  <c r="H134" i="38"/>
  <c r="M61" i="38"/>
  <c r="D226" i="38"/>
  <c r="H334" i="38"/>
  <c r="K36" i="38"/>
  <c r="J39" i="38"/>
  <c r="I65" i="38"/>
  <c r="K219" i="38"/>
  <c r="L65" i="38"/>
  <c r="B9" i="1"/>
  <c r="I263" i="38"/>
  <c r="N314" i="38"/>
  <c r="K141" i="38"/>
  <c r="M147" i="38"/>
  <c r="D291" i="38"/>
  <c r="G75" i="38"/>
  <c r="D318" i="38"/>
  <c r="E187" i="38"/>
  <c r="M202" i="38"/>
  <c r="D9" i="1"/>
  <c r="J80" i="38"/>
  <c r="F9" i="1"/>
  <c r="J101" i="38"/>
  <c r="J262" i="38"/>
  <c r="L106" i="38"/>
  <c r="E60" i="38"/>
  <c r="G104" i="38"/>
  <c r="I135" i="38"/>
  <c r="E267" i="38"/>
  <c r="G284" i="38"/>
  <c r="K122" i="38"/>
  <c r="F117" i="38"/>
  <c r="E11" i="38"/>
  <c r="I183" i="38"/>
  <c r="N196" i="38"/>
  <c r="F116" i="38"/>
  <c r="E213" i="38"/>
  <c r="D288" i="38"/>
  <c r="G10" i="1"/>
  <c r="F333" i="38"/>
  <c r="I172" i="38"/>
  <c r="K347" i="38"/>
  <c r="L78" i="38"/>
  <c r="D312" i="38"/>
  <c r="J336" i="38"/>
  <c r="M229" i="38"/>
  <c r="L217" i="38"/>
  <c r="I195" i="38"/>
  <c r="H60" i="38"/>
  <c r="H318" i="38"/>
  <c r="F113" i="38"/>
  <c r="G286" i="38"/>
  <c r="E330" i="38"/>
  <c r="E228" i="38"/>
  <c r="N298" i="38"/>
  <c r="I197" i="38"/>
  <c r="L263" i="38"/>
  <c r="L273" i="38"/>
  <c r="J32" i="38"/>
  <c r="F223" i="38"/>
  <c r="H270" i="38"/>
  <c r="E6" i="38"/>
  <c r="L186" i="38"/>
  <c r="L163" i="38"/>
  <c r="F291" i="38"/>
  <c r="H174" i="38"/>
  <c r="D152" i="38"/>
  <c r="I29" i="38"/>
  <c r="I266" i="38"/>
  <c r="D325" i="38"/>
  <c r="H18" i="38"/>
  <c r="G314" i="38"/>
  <c r="M178" i="38"/>
  <c r="E279" i="38"/>
  <c r="F169" i="38"/>
  <c r="G297" i="38"/>
  <c r="F75" i="38"/>
  <c r="K79" i="38"/>
  <c r="K321" i="38"/>
  <c r="E273" i="38"/>
  <c r="N127" i="38"/>
  <c r="G300" i="38"/>
  <c r="J120" i="38"/>
  <c r="K249" i="38"/>
  <c r="G86" i="38"/>
  <c r="N164" i="38"/>
  <c r="K139" i="38"/>
  <c r="M239" i="38"/>
  <c r="E17" i="38"/>
  <c r="G262" i="38"/>
  <c r="N160" i="38"/>
  <c r="J26" i="38"/>
  <c r="G178" i="38"/>
  <c r="J238" i="38"/>
  <c r="H129" i="38"/>
  <c r="I164" i="38"/>
  <c r="D343" i="38"/>
  <c r="J138" i="38"/>
  <c r="E43" i="38"/>
  <c r="M271" i="38"/>
  <c r="D95" i="38"/>
  <c r="J158" i="38"/>
  <c r="D140" i="38"/>
  <c r="L231" i="38"/>
  <c r="G68" i="38"/>
  <c r="K336" i="38"/>
  <c r="H61" i="38"/>
  <c r="G64" i="38"/>
  <c r="D119" i="38"/>
  <c r="E54" i="38"/>
  <c r="N169" i="38"/>
  <c r="E319" i="38"/>
  <c r="L189" i="38"/>
  <c r="K225" i="38"/>
  <c r="H265" i="38"/>
  <c r="N121" i="38"/>
  <c r="I15" i="38"/>
  <c r="L187" i="38"/>
  <c r="E212" i="38"/>
  <c r="L71" i="38"/>
  <c r="N140" i="38"/>
  <c r="G134" i="38"/>
  <c r="D31" i="38"/>
  <c r="I227" i="38"/>
  <c r="H30" i="38"/>
  <c r="E118" i="38"/>
  <c r="N278" i="38"/>
  <c r="H223" i="38"/>
  <c r="K333" i="38"/>
  <c r="K248" i="38"/>
  <c r="H9" i="1"/>
  <c r="D47" i="38"/>
  <c r="H126" i="38"/>
  <c r="D111" i="38"/>
  <c r="H208" i="38"/>
  <c r="K157" i="38"/>
  <c r="E343" i="38"/>
  <c r="I16" i="38"/>
  <c r="G350" i="38"/>
  <c r="N272" i="38"/>
  <c r="H142" i="38"/>
  <c r="K34" i="38"/>
  <c r="L59" i="38"/>
  <c r="M97" i="38"/>
  <c r="E219" i="38"/>
  <c r="H301" i="38"/>
  <c r="H35" i="38"/>
  <c r="L17" i="38"/>
  <c r="G296" i="38"/>
  <c r="J237" i="38"/>
  <c r="E246" i="38"/>
  <c r="D179" i="38"/>
  <c r="H299" i="38"/>
  <c r="D274" i="38"/>
  <c r="F168" i="38"/>
  <c r="K172" i="38"/>
  <c r="J12" i="38"/>
  <c r="M290" i="38"/>
  <c r="N233" i="38"/>
  <c r="M62" i="38"/>
  <c r="D316" i="38"/>
  <c r="J155" i="38"/>
  <c r="L22" i="38"/>
  <c r="L240" i="38"/>
  <c r="F305" i="38"/>
  <c r="J222" i="38"/>
  <c r="E245" i="38"/>
  <c r="I10" i="1"/>
  <c r="N145" i="38"/>
  <c r="G202" i="38"/>
  <c r="E188" i="38"/>
  <c r="G319" i="38"/>
  <c r="I203" i="38"/>
  <c r="E298" i="38"/>
  <c r="F286" i="38"/>
  <c r="I132" i="38"/>
  <c r="H20" i="38"/>
  <c r="K66" i="38"/>
  <c r="E328" i="38"/>
  <c r="D336" i="38"/>
  <c r="K187" i="38"/>
  <c r="G74" i="38"/>
  <c r="F180" i="38"/>
  <c r="F70" i="38"/>
  <c r="D241" i="38"/>
  <c r="H51" i="38"/>
  <c r="E102" i="38"/>
  <c r="D279" i="38"/>
  <c r="K236" i="38"/>
  <c r="E235" i="38"/>
  <c r="G213" i="38"/>
  <c r="M341" i="38"/>
  <c r="C3" i="1"/>
  <c r="N190" i="38"/>
  <c r="N262" i="38"/>
  <c r="D40" i="38"/>
  <c r="H167" i="38"/>
  <c r="F265" i="38"/>
  <c r="H146" i="38"/>
  <c r="E132" i="38"/>
  <c r="D339" i="38"/>
  <c r="M295" i="38"/>
  <c r="F109" i="38"/>
  <c r="E218" i="38"/>
  <c r="K296" i="38"/>
  <c r="L297" i="38"/>
  <c r="M140" i="38"/>
  <c r="J217" i="38"/>
  <c r="D165" i="38"/>
  <c r="E112" i="38"/>
  <c r="D54" i="38"/>
  <c r="E263" i="38"/>
  <c r="E203" i="38"/>
  <c r="I219" i="38"/>
  <c r="N131" i="38"/>
  <c r="M345" i="38"/>
  <c r="G253" i="38"/>
  <c r="J136" i="38"/>
  <c r="J103" i="38"/>
  <c r="D88" i="38"/>
  <c r="N158" i="38"/>
  <c r="K56" i="38"/>
  <c r="M60" i="38"/>
  <c r="I105" i="38"/>
  <c r="N173" i="38"/>
  <c r="E55" i="38"/>
  <c r="E168" i="38"/>
  <c r="F71" i="38"/>
  <c r="H162" i="38"/>
  <c r="K74" i="38"/>
  <c r="H333" i="38"/>
  <c r="E184" i="38"/>
  <c r="E80" i="38"/>
  <c r="L203" i="38"/>
  <c r="L13" i="1"/>
  <c r="I76" i="38"/>
  <c r="G109" i="38"/>
  <c r="F258" i="38"/>
  <c r="G270" i="38"/>
  <c r="E162" i="38"/>
  <c r="J305" i="38"/>
  <c r="J270" i="38"/>
  <c r="I38" i="38"/>
  <c r="F122" i="38"/>
  <c r="D251" i="38"/>
  <c r="E101" i="38"/>
  <c r="F214" i="38"/>
  <c r="F280" i="38"/>
  <c r="M231" i="38"/>
  <c r="F167" i="38"/>
  <c r="M8" i="38"/>
  <c r="H119" i="38"/>
  <c r="H136" i="38"/>
  <c r="K190" i="38"/>
  <c r="H344" i="38"/>
  <c r="N106" i="38"/>
  <c r="G290" i="38"/>
  <c r="E68" i="38"/>
  <c r="I73" i="38"/>
  <c r="H137" i="38"/>
  <c r="M15" i="38"/>
  <c r="M45" i="38"/>
  <c r="I131" i="38"/>
  <c r="I116" i="38"/>
  <c r="K146" i="38"/>
  <c r="K138" i="38"/>
  <c r="L188" i="38"/>
  <c r="J171" i="38"/>
  <c r="N42" i="38"/>
  <c r="K151" i="38"/>
  <c r="G197" i="38"/>
  <c r="E7" i="38"/>
  <c r="M257" i="38"/>
  <c r="G71" i="38"/>
  <c r="D346" i="38"/>
  <c r="F252" i="38"/>
  <c r="N290" i="38"/>
  <c r="D182" i="38"/>
  <c r="M326" i="38"/>
  <c r="K53" i="38"/>
  <c r="H280" i="38"/>
  <c r="F342" i="38"/>
  <c r="M122" i="38"/>
  <c r="D230" i="38"/>
  <c r="D197" i="38"/>
  <c r="J119" i="38"/>
  <c r="G308" i="38"/>
  <c r="H349" i="38"/>
  <c r="D114" i="38"/>
  <c r="I168" i="38"/>
  <c r="D202" i="38"/>
  <c r="L296" i="38"/>
  <c r="D349" i="38"/>
  <c r="N32" i="38"/>
  <c r="M282" i="38"/>
  <c r="H28" i="38"/>
  <c r="K261" i="38"/>
  <c r="L221" i="38"/>
  <c r="G92" i="38"/>
  <c r="E11" i="1"/>
  <c r="K276" i="38"/>
  <c r="J326" i="38"/>
  <c r="M12" i="38"/>
  <c r="H76" i="38"/>
  <c r="E4" i="38"/>
  <c r="G41" i="38"/>
  <c r="N212" i="38"/>
  <c r="G60" i="38"/>
  <c r="I53" i="38"/>
  <c r="D87" i="38"/>
  <c r="G241" i="38"/>
  <c r="G242" i="38"/>
  <c r="G283" i="38"/>
  <c r="H195" i="38"/>
  <c r="N235" i="38"/>
  <c r="J177" i="38"/>
  <c r="J333" i="38"/>
  <c r="L192" i="38"/>
  <c r="I79" i="38"/>
  <c r="I220" i="38"/>
  <c r="E312" i="38"/>
  <c r="H75" i="38"/>
  <c r="M35" i="38"/>
  <c r="G115" i="38"/>
  <c r="N203" i="38"/>
  <c r="F61" i="38"/>
  <c r="I23" i="38"/>
  <c r="K35" i="38"/>
  <c r="J17" i="38"/>
  <c r="D131" i="38"/>
  <c r="K97" i="38"/>
  <c r="I128" i="38"/>
  <c r="K341" i="38"/>
  <c r="D62" i="38"/>
  <c r="E143" i="38"/>
  <c r="E20" i="38"/>
  <c r="K186" i="38"/>
  <c r="D118" i="38"/>
  <c r="F271" i="38"/>
  <c r="L288" i="38"/>
  <c r="I93" i="38"/>
  <c r="E322" i="38"/>
  <c r="N96" i="38"/>
  <c r="G128" i="38"/>
  <c r="I223" i="38"/>
  <c r="L295" i="38"/>
  <c r="H95" i="38"/>
  <c r="E167" i="38"/>
  <c r="J122" i="38"/>
  <c r="J259" i="38"/>
  <c r="K9" i="1"/>
  <c r="K297" i="38"/>
  <c r="H324" i="38"/>
  <c r="D220" i="38"/>
  <c r="I255" i="38"/>
  <c r="G33" i="38"/>
  <c r="N347" i="38"/>
  <c r="J248" i="38"/>
  <c r="E57" i="38"/>
  <c r="F288" i="38"/>
  <c r="K147" i="38"/>
  <c r="I215" i="38"/>
  <c r="L93" i="38"/>
  <c r="G172" i="38"/>
  <c r="I226" i="38"/>
  <c r="M304" i="38"/>
  <c r="K58" i="38"/>
  <c r="N95" i="38"/>
  <c r="N236" i="38"/>
  <c r="F155" i="38"/>
  <c r="N60" i="38"/>
  <c r="I133" i="38"/>
  <c r="N241" i="38"/>
  <c r="K288" i="38"/>
  <c r="M53" i="38"/>
  <c r="L91" i="38"/>
  <c r="J235" i="38"/>
  <c r="D212" i="38"/>
  <c r="L307" i="38"/>
  <c r="F236" i="38"/>
  <c r="E254" i="38"/>
  <c r="E176" i="38"/>
  <c r="F54" i="38"/>
  <c r="N92" i="38"/>
  <c r="F212" i="38"/>
  <c r="E207" i="38"/>
  <c r="J231" i="38"/>
  <c r="E345" i="38"/>
  <c r="E294" i="38"/>
  <c r="K331" i="38"/>
  <c r="H138" i="38"/>
  <c r="G209" i="38"/>
  <c r="L285" i="38"/>
  <c r="I232" i="38"/>
  <c r="G136" i="38"/>
  <c r="K107" i="38"/>
  <c r="F101" i="38"/>
  <c r="I288" i="38"/>
  <c r="H200" i="38"/>
  <c r="M227" i="38"/>
  <c r="E36" i="38"/>
  <c r="I218" i="38"/>
  <c r="D321" i="38"/>
  <c r="I167" i="38"/>
  <c r="H308" i="38"/>
  <c r="J307" i="38"/>
  <c r="H292" i="38"/>
  <c r="I153" i="38"/>
  <c r="F51" i="38"/>
  <c r="N195" i="38"/>
  <c r="L323" i="38"/>
  <c r="I313" i="38"/>
  <c r="J251" i="38"/>
  <c r="E222" i="38"/>
  <c r="M263" i="38"/>
  <c r="H217" i="38"/>
  <c r="G9" i="1"/>
  <c r="G258" i="38"/>
  <c r="F293" i="38"/>
  <c r="G7" i="38"/>
  <c r="M123" i="38"/>
  <c r="F20" i="38"/>
  <c r="K98" i="38"/>
  <c r="I63" i="38"/>
  <c r="L267" i="38"/>
  <c r="L333" i="38"/>
  <c r="F272" i="38"/>
  <c r="M168" i="38"/>
  <c r="K26" i="38"/>
  <c r="D136" i="38"/>
  <c r="L5" i="38"/>
  <c r="J9" i="1"/>
  <c r="D49" i="38"/>
  <c r="K228" i="38"/>
  <c r="I301" i="38"/>
  <c r="H124" i="38"/>
  <c r="I109" i="38"/>
  <c r="J320" i="38"/>
  <c r="F9" i="38"/>
  <c r="F319" i="38"/>
  <c r="D55" i="38"/>
  <c r="K245" i="38"/>
  <c r="M174" i="38"/>
  <c r="G336" i="38"/>
  <c r="L198" i="38"/>
  <c r="F281" i="38"/>
  <c r="E131" i="38"/>
  <c r="H91" i="38"/>
  <c r="I62" i="38"/>
  <c r="L119" i="38"/>
  <c r="L202" i="38"/>
  <c r="H172" i="38"/>
  <c r="E309" i="38"/>
  <c r="L280" i="38"/>
  <c r="H330" i="38"/>
  <c r="I97" i="38"/>
  <c r="M212" i="38"/>
  <c r="N328" i="38"/>
  <c r="G157" i="38"/>
  <c r="L27" i="38"/>
  <c r="N78" i="38"/>
  <c r="G349" i="38"/>
  <c r="K194" i="38"/>
  <c r="E9" i="38"/>
  <c r="I40" i="38"/>
  <c r="N273" i="38"/>
  <c r="I222" i="38"/>
  <c r="M232" i="38"/>
  <c r="I80" i="38"/>
  <c r="F112" i="38"/>
  <c r="I140" i="38"/>
  <c r="H350" i="38"/>
  <c r="L23" i="38"/>
  <c r="N64" i="38"/>
  <c r="E292" i="38"/>
  <c r="J153" i="38"/>
  <c r="L40" i="38"/>
  <c r="J77" i="38"/>
  <c r="D12" i="1"/>
  <c r="N270" i="38"/>
  <c r="F81" i="38"/>
  <c r="I297" i="38"/>
  <c r="M132" i="38"/>
  <c r="L312" i="38"/>
  <c r="F79" i="38"/>
  <c r="E261" i="38"/>
  <c r="J108" i="38"/>
  <c r="G44" i="38"/>
  <c r="N304" i="38"/>
  <c r="J347" i="38"/>
  <c r="L278" i="38"/>
  <c r="J303" i="38"/>
  <c r="N216" i="38"/>
  <c r="G94" i="38"/>
  <c r="J322" i="38"/>
  <c r="H283" i="38"/>
  <c r="D181" i="38"/>
  <c r="G269" i="38"/>
  <c r="J16" i="38"/>
  <c r="F338" i="38"/>
  <c r="E10" i="38"/>
  <c r="G13" i="38"/>
  <c r="F237" i="38"/>
  <c r="E66" i="38"/>
  <c r="N221" i="38"/>
  <c r="H127" i="38"/>
  <c r="M172" i="38"/>
  <c r="G230" i="38"/>
  <c r="H262" i="38"/>
  <c r="E27" i="38"/>
  <c r="L107" i="38"/>
  <c r="N53" i="38"/>
  <c r="G154" i="38"/>
  <c r="H101" i="38"/>
  <c r="K119" i="38"/>
  <c r="F198" i="38"/>
  <c r="M3" i="38"/>
  <c r="N297" i="38"/>
  <c r="I68" i="38"/>
  <c r="J266" i="38"/>
  <c r="L272" i="38"/>
  <c r="F134" i="38"/>
  <c r="J227" i="38"/>
  <c r="F250" i="38"/>
  <c r="E320" i="38"/>
  <c r="F216" i="38"/>
  <c r="G339" i="38"/>
  <c r="L100" i="38"/>
  <c r="F279" i="38"/>
  <c r="J42" i="38"/>
  <c r="H44" i="38"/>
  <c r="K179" i="38"/>
  <c r="L337" i="38"/>
  <c r="M346" i="38"/>
  <c r="N234" i="38"/>
  <c r="L13" i="38"/>
  <c r="I119" i="38"/>
  <c r="N225" i="38"/>
  <c r="G338" i="38"/>
  <c r="D160" i="38"/>
  <c r="G206" i="38"/>
  <c r="G137" i="38"/>
  <c r="E269" i="38"/>
  <c r="J268" i="38"/>
  <c r="H169" i="38"/>
  <c r="E214" i="38"/>
  <c r="H87" i="38"/>
  <c r="E135" i="38"/>
  <c r="I159" i="38"/>
  <c r="D13" i="38"/>
  <c r="N302" i="38"/>
  <c r="J131" i="38"/>
  <c r="L281" i="38"/>
  <c r="H278" i="38"/>
  <c r="J200" i="38"/>
  <c r="H199" i="38"/>
  <c r="F119" i="38"/>
  <c r="L101" i="38"/>
  <c r="H187" i="38"/>
  <c r="H320" i="38"/>
  <c r="J323" i="38"/>
  <c r="N255" i="38"/>
  <c r="K214" i="38"/>
  <c r="J306" i="38"/>
  <c r="D99" i="38"/>
  <c r="F199" i="38"/>
  <c r="G138" i="38"/>
  <c r="G182" i="38"/>
  <c r="L193" i="38"/>
  <c r="L331" i="38"/>
  <c r="K106" i="38"/>
  <c r="K188" i="38"/>
  <c r="I146" i="38"/>
  <c r="L208" i="38"/>
  <c r="N249" i="38"/>
  <c r="M146" i="38"/>
  <c r="D59" i="38"/>
  <c r="D192" i="38"/>
  <c r="K10" i="1"/>
  <c r="N82" i="38"/>
  <c r="H179" i="38"/>
  <c r="I349" i="38"/>
  <c r="D310" i="38"/>
  <c r="F125" i="38"/>
  <c r="D303" i="38"/>
  <c r="F41" i="38"/>
  <c r="F95" i="38"/>
  <c r="E299" i="38"/>
  <c r="E108" i="38"/>
  <c r="E270" i="38"/>
  <c r="F292" i="38"/>
  <c r="K192" i="38"/>
  <c r="K283" i="38"/>
  <c r="N166" i="38"/>
  <c r="J12" i="1"/>
  <c r="L153" i="38"/>
  <c r="K239" i="38"/>
  <c r="J72" i="38"/>
  <c r="G101" i="38"/>
  <c r="E139" i="38"/>
  <c r="G210" i="38"/>
  <c r="I54" i="38"/>
  <c r="E74" i="38"/>
  <c r="L197" i="38"/>
  <c r="D245" i="38"/>
  <c r="F224" i="38"/>
  <c r="D228" i="38"/>
  <c r="K303" i="38"/>
  <c r="I307" i="38"/>
  <c r="M220" i="38"/>
  <c r="K220" i="38"/>
  <c r="J350" i="38"/>
  <c r="J219" i="38"/>
  <c r="L248" i="38"/>
  <c r="I206" i="38"/>
  <c r="L118" i="38"/>
  <c r="L226" i="38"/>
  <c r="E197" i="38"/>
  <c r="E262" i="38"/>
  <c r="G167" i="38"/>
  <c r="H310" i="38"/>
  <c r="H34" i="38"/>
  <c r="K264" i="38"/>
  <c r="F350" i="38"/>
  <c r="F11" i="1"/>
  <c r="D189" i="38"/>
  <c r="N122" i="38"/>
  <c r="I244" i="38"/>
  <c r="I240" i="38"/>
  <c r="H79" i="38"/>
  <c r="J223" i="38"/>
  <c r="G264" i="38"/>
  <c r="K101" i="38"/>
  <c r="D210" i="38"/>
  <c r="F163" i="38"/>
  <c r="M154" i="38"/>
  <c r="E221" i="38"/>
  <c r="E250" i="38"/>
  <c r="L72" i="38"/>
  <c r="D297" i="38"/>
  <c r="M108" i="38"/>
  <c r="G11" i="38"/>
  <c r="K78" i="38"/>
  <c r="F313" i="38"/>
  <c r="F97" i="38"/>
  <c r="L174" i="38"/>
  <c r="N144" i="38"/>
  <c r="G131" i="38"/>
  <c r="J45" i="38"/>
  <c r="L130" i="38"/>
  <c r="D308" i="38"/>
  <c r="G113" i="38"/>
  <c r="H102" i="38"/>
  <c r="J46" i="38"/>
  <c r="G244" i="38"/>
  <c r="K82" i="38"/>
  <c r="J40" i="38"/>
  <c r="E113" i="38"/>
  <c r="F270" i="38"/>
  <c r="K234" i="38"/>
  <c r="G62" i="38"/>
  <c r="G257" i="38"/>
  <c r="M99" i="38"/>
  <c r="N237" i="38"/>
  <c r="D33" i="38"/>
  <c r="G215" i="38"/>
  <c r="M262" i="38"/>
  <c r="N73" i="38"/>
  <c r="H3" i="38"/>
  <c r="N210" i="38"/>
  <c r="G65" i="38"/>
  <c r="K11" i="38"/>
  <c r="H154" i="38"/>
  <c r="E209" i="38"/>
  <c r="D9" i="38"/>
  <c r="G316" i="38"/>
  <c r="J150" i="38"/>
  <c r="D169" i="38"/>
  <c r="J346" i="38"/>
  <c r="K162" i="38"/>
  <c r="D155" i="38"/>
  <c r="F317" i="38"/>
  <c r="N331" i="38"/>
  <c r="D102" i="38"/>
  <c r="I228" i="38"/>
  <c r="F25" i="38"/>
  <c r="E284" i="38"/>
  <c r="I341" i="38"/>
  <c r="K13" i="38"/>
  <c r="F72" i="38"/>
  <c r="K21" i="38"/>
  <c r="J71" i="38"/>
  <c r="L336" i="38"/>
  <c r="H282" i="38"/>
  <c r="F300" i="38"/>
  <c r="F42" i="38"/>
  <c r="H13" i="38"/>
  <c r="L215" i="38"/>
  <c r="N8" i="38"/>
  <c r="M327" i="38"/>
  <c r="N152" i="38"/>
  <c r="I348" i="38"/>
  <c r="L8" i="38"/>
  <c r="E321" i="38"/>
  <c r="G254" i="38"/>
  <c r="J61" i="38"/>
  <c r="G320" i="38"/>
  <c r="L66" i="38"/>
  <c r="H281" i="38"/>
  <c r="I192" i="38"/>
  <c r="D206" i="38"/>
  <c r="G331" i="38"/>
  <c r="G256" i="38"/>
  <c r="H271" i="38"/>
  <c r="I238" i="38"/>
  <c r="L3" i="38"/>
  <c r="I339" i="38"/>
  <c r="M317" i="38"/>
  <c r="M175" i="38"/>
  <c r="D75" i="38"/>
  <c r="J113" i="38"/>
  <c r="K125" i="38"/>
  <c r="M242" i="38"/>
  <c r="L200" i="38"/>
  <c r="G305" i="38"/>
  <c r="G247" i="38"/>
  <c r="J186" i="38"/>
  <c r="N293" i="38"/>
  <c r="L21" i="38"/>
  <c r="F268" i="38"/>
  <c r="J89" i="38"/>
  <c r="H52" i="38"/>
  <c r="M179" i="38"/>
  <c r="L155" i="38"/>
  <c r="K243" i="38"/>
  <c r="F59" i="38"/>
  <c r="L24" i="38"/>
  <c r="K252" i="38"/>
  <c r="K113" i="38"/>
  <c r="N330" i="38"/>
  <c r="J128" i="38"/>
  <c r="J308" i="38"/>
  <c r="K8" i="38"/>
  <c r="D104" i="38"/>
  <c r="D68" i="38"/>
  <c r="J134" i="38"/>
  <c r="D282" i="38"/>
  <c r="J338" i="38"/>
  <c r="K212" i="38"/>
  <c r="G147" i="38"/>
  <c r="J179" i="38"/>
  <c r="J344" i="38"/>
  <c r="J302" i="38"/>
  <c r="E210" i="38"/>
  <c r="K310" i="38"/>
  <c r="E40" i="38"/>
  <c r="H236" i="38"/>
  <c r="H26" i="38"/>
  <c r="L30" i="38"/>
  <c r="F6" i="38"/>
  <c r="L122" i="38"/>
  <c r="N218" i="38"/>
  <c r="M319" i="38"/>
  <c r="H96" i="38"/>
  <c r="M75" i="38"/>
  <c r="N228" i="38"/>
  <c r="I36" i="38"/>
  <c r="I278" i="38"/>
  <c r="E227" i="38"/>
  <c r="K230" i="38"/>
  <c r="L36" i="38"/>
  <c r="G97" i="38"/>
  <c r="J9" i="38"/>
  <c r="F296" i="38"/>
  <c r="K176" i="38"/>
  <c r="D183" i="38"/>
  <c r="I257" i="38"/>
  <c r="I44" i="38"/>
  <c r="M150" i="38"/>
  <c r="J93" i="38"/>
  <c r="N346" i="38"/>
  <c r="K268" i="38"/>
  <c r="F24" i="38"/>
  <c r="F12" i="1"/>
  <c r="L125" i="38"/>
  <c r="L225" i="38"/>
  <c r="E242" i="38"/>
  <c r="J198" i="38"/>
  <c r="E144" i="38"/>
  <c r="G281" i="38"/>
  <c r="I303" i="38"/>
  <c r="K199" i="38"/>
  <c r="M186" i="38"/>
  <c r="M323" i="38"/>
  <c r="N112" i="38"/>
  <c r="J151" i="38"/>
  <c r="F229" i="38"/>
  <c r="E75" i="38"/>
  <c r="F188" i="38"/>
  <c r="I170" i="38"/>
  <c r="I201" i="38"/>
  <c r="D252" i="38"/>
  <c r="J127" i="38"/>
  <c r="M10" i="38"/>
  <c r="G98" i="38"/>
  <c r="M42" i="38"/>
  <c r="N62" i="38"/>
  <c r="I264" i="38"/>
  <c r="E142" i="38"/>
  <c r="N284" i="38"/>
  <c r="E329" i="38"/>
  <c r="F211" i="38"/>
  <c r="K110" i="38"/>
  <c r="H340" i="38"/>
  <c r="M34" i="38"/>
  <c r="L184" i="38"/>
  <c r="E19" i="38"/>
  <c r="N172" i="38"/>
  <c r="M189" i="38"/>
  <c r="N277" i="38"/>
  <c r="J311" i="38"/>
  <c r="D151" i="38"/>
  <c r="K142" i="38"/>
  <c r="D103" i="38"/>
  <c r="N326" i="38"/>
  <c r="I74" i="38"/>
  <c r="L220" i="38"/>
  <c r="E333" i="38"/>
  <c r="E12" i="1"/>
  <c r="H345" i="38"/>
  <c r="G163" i="38"/>
  <c r="D335" i="38"/>
  <c r="N311" i="38"/>
  <c r="D296" i="38"/>
  <c r="F164" i="38"/>
  <c r="N147" i="38"/>
  <c r="F309" i="38"/>
  <c r="H13" i="1"/>
  <c r="I286" i="38"/>
  <c r="L302" i="38"/>
  <c r="I11" i="38"/>
  <c r="K265" i="38"/>
  <c r="J27" i="38"/>
  <c r="M70" i="38"/>
  <c r="F273" i="38"/>
  <c r="G122" i="38"/>
  <c r="D240" i="38"/>
  <c r="H12" i="38"/>
  <c r="J43" i="38"/>
  <c r="K164" i="38"/>
  <c r="N37" i="38"/>
  <c r="M58" i="38"/>
  <c r="J345" i="38"/>
  <c r="H300" i="38"/>
  <c r="D331" i="38"/>
  <c r="N267" i="38"/>
  <c r="F325" i="38"/>
  <c r="G28" i="38"/>
  <c r="J203" i="38"/>
  <c r="E93" i="38"/>
  <c r="F274" i="38"/>
  <c r="K281" i="38"/>
  <c r="K29" i="38"/>
  <c r="K52" i="38"/>
  <c r="F321" i="38"/>
  <c r="M129" i="38"/>
  <c r="G13" i="1"/>
  <c r="I295" i="38"/>
  <c r="H39" i="38"/>
  <c r="G26" i="38"/>
  <c r="I234" i="38"/>
  <c r="L237" i="38"/>
  <c r="L79" i="38"/>
  <c r="M297" i="38"/>
  <c r="G70" i="38"/>
  <c r="N150" i="38"/>
  <c r="H139" i="38"/>
  <c r="G171" i="38"/>
  <c r="D112" i="38"/>
  <c r="M98" i="38"/>
  <c r="E44" i="38"/>
  <c r="L256" i="38"/>
  <c r="M211" i="38"/>
  <c r="I173" i="38"/>
  <c r="N223" i="38"/>
  <c r="I334" i="38"/>
  <c r="L309" i="38"/>
  <c r="M324" i="38"/>
  <c r="F16" i="38"/>
  <c r="G295" i="38"/>
  <c r="L12" i="38"/>
  <c r="N24" i="38"/>
  <c r="E301" i="38"/>
  <c r="I72" i="38"/>
  <c r="L4" i="38"/>
  <c r="I279" i="38"/>
  <c r="D91" i="38"/>
  <c r="L210" i="38"/>
  <c r="E183" i="38"/>
  <c r="L28" i="38"/>
  <c r="I212" i="38"/>
  <c r="K71" i="38"/>
  <c r="E158" i="38"/>
  <c r="J196" i="38"/>
  <c r="J3" i="38"/>
  <c r="E49" i="38"/>
  <c r="M128" i="38"/>
  <c r="M325" i="38"/>
  <c r="E233" i="38"/>
  <c r="F222" i="38"/>
  <c r="G48" i="38"/>
  <c r="I311" i="38"/>
  <c r="K318" i="38"/>
  <c r="G310" i="38"/>
  <c r="M224" i="38"/>
  <c r="D176" i="38"/>
  <c r="L260" i="38"/>
  <c r="D129" i="38"/>
  <c r="N215" i="38"/>
  <c r="K209" i="38"/>
  <c r="I66" i="38"/>
  <c r="I165" i="38"/>
  <c r="E260" i="38"/>
  <c r="H248" i="38"/>
  <c r="D341" i="38"/>
  <c r="I250" i="38"/>
  <c r="L37" i="38"/>
  <c r="M169" i="38"/>
  <c r="E215" i="38"/>
  <c r="I284" i="38"/>
  <c r="L57" i="38"/>
  <c r="I78" i="38"/>
  <c r="F259" i="38"/>
  <c r="F143" i="38"/>
  <c r="D311" i="38"/>
  <c r="H256" i="38"/>
  <c r="N230" i="38"/>
  <c r="M66" i="38"/>
  <c r="K130" i="38"/>
  <c r="G329" i="38"/>
  <c r="M347" i="38"/>
  <c r="J146" i="38"/>
  <c r="K15" i="38"/>
  <c r="H336" i="38"/>
  <c r="H45" i="38"/>
  <c r="M277" i="38"/>
  <c r="N322" i="38"/>
  <c r="E31" i="38"/>
  <c r="D340" i="38"/>
  <c r="D8" i="38"/>
  <c r="N22" i="38"/>
  <c r="D120" i="38"/>
  <c r="E23" i="38"/>
  <c r="F62" i="38"/>
  <c r="F60" i="38"/>
  <c r="I86" i="38"/>
  <c r="E315" i="38"/>
  <c r="I85" i="38"/>
  <c r="G207" i="38"/>
  <c r="F114" i="38"/>
  <c r="E129" i="38"/>
  <c r="G9" i="38"/>
  <c r="K54" i="38"/>
  <c r="H257" i="38"/>
  <c r="I185" i="38"/>
  <c r="F276" i="38"/>
  <c r="L183" i="38"/>
  <c r="E51" i="38"/>
  <c r="G183" i="38"/>
  <c r="H261" i="38"/>
  <c r="L329" i="38"/>
  <c r="G333" i="38"/>
  <c r="H240" i="38"/>
  <c r="E206" i="38"/>
  <c r="F151" i="38"/>
  <c r="J339" i="38"/>
  <c r="D263" i="38"/>
  <c r="N299" i="38"/>
  <c r="D276" i="38"/>
  <c r="L305" i="38"/>
  <c r="K51" i="38"/>
  <c r="L196" i="38"/>
  <c r="E344" i="38"/>
  <c r="M28" i="38"/>
  <c r="M77" i="38"/>
  <c r="I319" i="38"/>
  <c r="N21" i="38"/>
  <c r="G276" i="38"/>
  <c r="M253" i="38"/>
  <c r="K100" i="38"/>
  <c r="H132" i="38"/>
  <c r="K10" i="38"/>
  <c r="E313" i="38"/>
  <c r="H302" i="38"/>
  <c r="H113" i="38"/>
  <c r="H291" i="38"/>
  <c r="L99" i="38"/>
  <c r="I57" i="38"/>
  <c r="I247" i="38"/>
  <c r="N137" i="38"/>
  <c r="L110" i="38"/>
  <c r="E223" i="38"/>
  <c r="N199" i="38"/>
  <c r="D148" i="38"/>
  <c r="D38" i="38"/>
  <c r="H73" i="38"/>
  <c r="I123" i="38"/>
  <c r="G144" i="38"/>
  <c r="F156" i="38"/>
  <c r="D149" i="38"/>
  <c r="F47" i="38"/>
  <c r="J239" i="38"/>
  <c r="K70" i="38"/>
  <c r="G323" i="38"/>
  <c r="E229" i="38"/>
  <c r="N174" i="38"/>
  <c r="H211" i="38"/>
  <c r="G16" i="38"/>
  <c r="D255" i="38"/>
  <c r="I77" i="38"/>
  <c r="M173" i="38"/>
  <c r="J162" i="38"/>
  <c r="H140" i="38"/>
  <c r="E119" i="38"/>
  <c r="D257" i="38"/>
  <c r="F36" i="38"/>
  <c r="E8" i="38"/>
  <c r="D100" i="38"/>
  <c r="G77" i="38"/>
  <c r="F124" i="38"/>
  <c r="N65" i="38"/>
  <c r="J337" i="38"/>
  <c r="F104" i="38"/>
  <c r="G50" i="38"/>
  <c r="F331" i="38"/>
  <c r="M183" i="38"/>
  <c r="E159" i="38"/>
  <c r="K7" i="38"/>
  <c r="N36" i="38"/>
  <c r="K45" i="38"/>
  <c r="L230" i="38"/>
  <c r="M40" i="38"/>
  <c r="J55" i="38"/>
  <c r="I4" i="38"/>
  <c r="J34" i="38"/>
  <c r="G311" i="38"/>
  <c r="N39" i="38"/>
  <c r="D27" i="38"/>
  <c r="H246" i="38"/>
  <c r="H14" i="38"/>
  <c r="F246" i="38"/>
  <c r="K28" i="38"/>
  <c r="H221" i="38"/>
  <c r="F10" i="1"/>
  <c r="L104" i="38"/>
  <c r="K155" i="38"/>
  <c r="M250" i="38"/>
  <c r="I48" i="38"/>
  <c r="N115" i="38"/>
  <c r="K210" i="38"/>
  <c r="H84" i="38"/>
  <c r="K102" i="38"/>
  <c r="D322" i="38"/>
  <c r="I30" i="38"/>
  <c r="E107" i="38"/>
  <c r="N3" i="38"/>
  <c r="E18" i="38"/>
  <c r="E186" i="38"/>
  <c r="I194" i="38"/>
  <c r="H163" i="38"/>
  <c r="I336" i="38"/>
  <c r="F166" i="38"/>
  <c r="K50" i="38"/>
  <c r="E58" i="38"/>
  <c r="M110" i="38"/>
  <c r="J264" i="38"/>
  <c r="L338" i="38"/>
  <c r="D198" i="38"/>
  <c r="G78" i="38"/>
  <c r="J213" i="38"/>
  <c r="E38" i="38"/>
  <c r="F136" i="38"/>
  <c r="M206" i="38"/>
  <c r="F264" i="38"/>
  <c r="E232" i="38"/>
  <c r="J216" i="38"/>
  <c r="H38" i="38"/>
  <c r="F290" i="38"/>
  <c r="I59" i="38"/>
  <c r="E264" i="38"/>
  <c r="J343" i="38"/>
  <c r="I326" i="38"/>
  <c r="K83" i="38"/>
  <c r="D46" i="38"/>
  <c r="G38" i="38"/>
  <c r="I81" i="38"/>
  <c r="M93" i="38"/>
  <c r="E185" i="38"/>
  <c r="I6" i="38"/>
  <c r="H11" i="38"/>
  <c r="D138" i="38"/>
  <c r="F261" i="38"/>
  <c r="M199" i="38"/>
  <c r="G149" i="38"/>
  <c r="F123" i="38"/>
  <c r="F233" i="38"/>
  <c r="J63" i="38"/>
  <c r="H186" i="38"/>
  <c r="E87" i="38"/>
  <c r="E121" i="38"/>
  <c r="H112" i="38"/>
  <c r="F239" i="38"/>
  <c r="D113" i="38"/>
  <c r="J313" i="38"/>
  <c r="K279" i="38"/>
  <c r="F256" i="38"/>
  <c r="H50" i="38"/>
  <c r="I242" i="38"/>
  <c r="N171" i="38"/>
  <c r="H252" i="38"/>
  <c r="N63" i="38"/>
  <c r="K128" i="38"/>
  <c r="D215" i="38"/>
  <c r="G186" i="38"/>
  <c r="G341" i="38"/>
  <c r="E244" i="38"/>
  <c r="H184" i="38"/>
  <c r="K39" i="38"/>
  <c r="N170" i="38"/>
  <c r="D22" i="38"/>
  <c r="N321" i="38"/>
  <c r="N324" i="38"/>
  <c r="F121" i="38"/>
  <c r="J35" i="38"/>
  <c r="H235" i="38"/>
  <c r="H279" i="38"/>
  <c r="J48" i="38"/>
  <c r="L216" i="38"/>
  <c r="I274" i="38"/>
  <c r="G330" i="38"/>
  <c r="D30" i="38"/>
  <c r="H53" i="38"/>
  <c r="N29" i="38"/>
  <c r="L214" i="38"/>
  <c r="J140" i="38"/>
  <c r="G212" i="38"/>
  <c r="M243" i="38"/>
  <c r="E192" i="38"/>
  <c r="J18" i="38"/>
  <c r="E13" i="38"/>
  <c r="J199" i="38"/>
  <c r="K274" i="38"/>
  <c r="G318" i="38"/>
  <c r="F228" i="38"/>
  <c r="K84" i="38"/>
  <c r="F215" i="38"/>
  <c r="J24" i="38"/>
  <c r="D347" i="38"/>
  <c r="N229" i="38"/>
  <c r="G265" i="38"/>
  <c r="L47" i="38"/>
  <c r="J349" i="38"/>
  <c r="H198" i="38"/>
  <c r="I199" i="38"/>
  <c r="L303" i="38"/>
  <c r="H155" i="38"/>
  <c r="E63" i="38"/>
  <c r="L339" i="38"/>
  <c r="J144" i="38"/>
  <c r="G218" i="38"/>
  <c r="H171" i="38"/>
  <c r="H268" i="38"/>
  <c r="K338" i="38"/>
  <c r="K64" i="38"/>
  <c r="I350" i="38"/>
  <c r="K44" i="38"/>
  <c r="H215" i="38"/>
  <c r="F196" i="38"/>
  <c r="E56" i="38"/>
  <c r="F337" i="38"/>
  <c r="M111" i="38"/>
  <c r="K339" i="38"/>
  <c r="N185" i="38"/>
  <c r="M269" i="38"/>
  <c r="M73" i="38"/>
  <c r="N126" i="38"/>
  <c r="J174" i="38"/>
  <c r="L16" i="38"/>
  <c r="N349" i="38"/>
  <c r="L170" i="38"/>
  <c r="H21" i="38"/>
  <c r="N151" i="38"/>
  <c r="K12" i="1"/>
  <c r="L301" i="38"/>
  <c r="N35" i="38"/>
  <c r="I136" i="38"/>
  <c r="F294" i="38"/>
  <c r="H339" i="38"/>
  <c r="H98" i="38"/>
  <c r="E73" i="38"/>
  <c r="F173" i="38"/>
  <c r="J60" i="38"/>
  <c r="D130" i="38"/>
  <c r="F105" i="38"/>
  <c r="D109" i="38"/>
  <c r="J276" i="38"/>
  <c r="E15" i="38"/>
  <c r="F231" i="38"/>
  <c r="N38" i="38"/>
  <c r="I259" i="38"/>
  <c r="N57" i="38"/>
  <c r="E318" i="38"/>
  <c r="D50" i="38"/>
  <c r="F85" i="38"/>
  <c r="I101" i="38"/>
  <c r="N205" i="38"/>
  <c r="L58" i="38"/>
  <c r="G227" i="38"/>
  <c r="J64" i="38"/>
  <c r="N19" i="38"/>
  <c r="J178" i="38"/>
  <c r="E13" i="1"/>
  <c r="L151" i="38"/>
  <c r="K256" i="38"/>
  <c r="N79" i="38"/>
  <c r="M192" i="38"/>
  <c r="G21" i="38"/>
  <c r="G135" i="38"/>
  <c r="J75" i="38"/>
  <c r="I249" i="38"/>
  <c r="G5" i="38"/>
  <c r="K111" i="38"/>
  <c r="G120" i="38"/>
  <c r="E152" i="38"/>
  <c r="K129" i="38"/>
  <c r="D234" i="38"/>
  <c r="D167" i="38"/>
  <c r="F78" i="38"/>
  <c r="L308" i="38"/>
  <c r="L70" i="38"/>
  <c r="I43" i="38"/>
  <c r="I262" i="38"/>
  <c r="E234" i="38"/>
  <c r="L53" i="38"/>
  <c r="D97" i="38"/>
  <c r="N264" i="38"/>
  <c r="I224" i="38"/>
  <c r="F149" i="38"/>
  <c r="M20" i="38"/>
  <c r="L84" i="38"/>
  <c r="N80" i="38"/>
  <c r="J250" i="38"/>
  <c r="J242" i="38"/>
  <c r="N306" i="38"/>
  <c r="I139" i="38"/>
  <c r="I323" i="38"/>
  <c r="F12" i="38"/>
  <c r="D270" i="38"/>
  <c r="G37" i="38"/>
  <c r="K46" i="38"/>
  <c r="K16" i="38"/>
  <c r="M83" i="38"/>
  <c r="G66" i="38"/>
  <c r="I265" i="38"/>
  <c r="L266" i="38"/>
  <c r="D83" i="38"/>
  <c r="H80" i="38"/>
  <c r="G225" i="38"/>
  <c r="L141" i="38"/>
  <c r="D205" i="38"/>
  <c r="L25" i="38"/>
  <c r="K166" i="38"/>
  <c r="K90" i="38"/>
  <c r="I181" i="38"/>
  <c r="I300" i="38"/>
  <c r="M273" i="38"/>
  <c r="H237" i="38"/>
  <c r="M16" i="38"/>
  <c r="D177" i="38"/>
  <c r="E53" i="38"/>
  <c r="K247" i="38"/>
  <c r="E109" i="38"/>
  <c r="D185" i="38"/>
  <c r="K332" i="38"/>
  <c r="M218" i="38"/>
  <c r="K202" i="38"/>
  <c r="M157" i="38"/>
  <c r="M320" i="38"/>
  <c r="M18" i="38"/>
  <c r="L173" i="38"/>
  <c r="G119" i="38"/>
  <c r="M226" i="38"/>
  <c r="H111" i="38"/>
  <c r="L346" i="38"/>
  <c r="N182" i="38"/>
  <c r="F283" i="38"/>
  <c r="M244" i="38"/>
  <c r="F255" i="38"/>
  <c r="N348" i="38"/>
  <c r="I271" i="38"/>
  <c r="F108" i="38"/>
  <c r="G332" i="38"/>
  <c r="D195" i="38"/>
  <c r="H232" i="38"/>
  <c r="F52" i="38"/>
  <c r="M48" i="38"/>
  <c r="I273" i="38"/>
  <c r="D98" i="38"/>
  <c r="N69" i="38"/>
  <c r="L178" i="38"/>
  <c r="K255" i="38"/>
  <c r="L228" i="38"/>
  <c r="G185" i="38"/>
  <c r="G107" i="38"/>
  <c r="H65" i="38"/>
  <c r="K204" i="38"/>
  <c r="N148" i="38"/>
  <c r="E303" i="38"/>
  <c r="I137" i="38"/>
  <c r="M348" i="38"/>
  <c r="D323" i="38"/>
  <c r="F37" i="38"/>
  <c r="J258" i="38"/>
  <c r="J255" i="38"/>
  <c r="I290" i="38"/>
  <c r="M87" i="38"/>
  <c r="M311" i="38"/>
  <c r="M136" i="38"/>
  <c r="J86" i="38"/>
  <c r="I18" i="38"/>
  <c r="K132" i="38"/>
  <c r="K148" i="38"/>
  <c r="E335" i="38"/>
  <c r="N287" i="38"/>
  <c r="J145" i="38"/>
  <c r="M272" i="38"/>
  <c r="G39" i="38"/>
  <c r="I42" i="38"/>
  <c r="D260" i="38"/>
  <c r="G142" i="38"/>
  <c r="M190" i="38"/>
  <c r="F263" i="38"/>
  <c r="L42" i="38"/>
  <c r="D71" i="38"/>
  <c r="H185" i="38"/>
  <c r="F139" i="38"/>
  <c r="E149" i="38"/>
  <c r="I130" i="38"/>
  <c r="L344" i="38"/>
  <c r="I294" i="38"/>
  <c r="F200" i="38"/>
  <c r="M144" i="38"/>
  <c r="E324" i="38"/>
  <c r="I276" i="38"/>
  <c r="I141" i="38"/>
  <c r="L150" i="38"/>
  <c r="F249" i="38"/>
  <c r="D337" i="38"/>
  <c r="G250" i="38"/>
  <c r="K43" i="38"/>
  <c r="L94" i="38"/>
  <c r="M88" i="38"/>
  <c r="K158" i="38"/>
  <c r="M90" i="38"/>
  <c r="N332" i="38"/>
  <c r="F324" i="38"/>
  <c r="M153" i="38"/>
  <c r="I99" i="38"/>
  <c r="K205" i="38"/>
  <c r="I305" i="38"/>
  <c r="F49" i="38"/>
  <c r="N48" i="38"/>
  <c r="C11" i="1"/>
  <c r="N67" i="38"/>
  <c r="I144" i="38"/>
  <c r="N242" i="38"/>
  <c r="M133" i="38"/>
  <c r="L120" i="38"/>
  <c r="G90" i="38"/>
  <c r="D290" i="38"/>
  <c r="I176" i="38"/>
  <c r="F254" i="38"/>
  <c r="G293" i="38"/>
  <c r="N340" i="38"/>
  <c r="M338" i="38"/>
  <c r="H341" i="38"/>
  <c r="H16" i="38"/>
  <c r="H210" i="38"/>
  <c r="F190" i="38"/>
  <c r="J28" i="38"/>
  <c r="H33" i="38"/>
  <c r="F67" i="38"/>
  <c r="H93" i="38"/>
  <c r="F152" i="38"/>
  <c r="G229" i="38"/>
  <c r="L156" i="38"/>
  <c r="J73" i="38"/>
  <c r="I248" i="38"/>
  <c r="D269" i="38"/>
  <c r="G196" i="38"/>
  <c r="H178" i="38"/>
  <c r="F332" i="38"/>
  <c r="L29" i="38"/>
  <c r="N59" i="38"/>
  <c r="G233" i="38"/>
  <c r="F43" i="38"/>
  <c r="D4" i="38"/>
  <c r="I162" i="38"/>
  <c r="G272" i="38"/>
  <c r="M148" i="38"/>
  <c r="E163" i="38"/>
  <c r="E258" i="38"/>
  <c r="I58" i="38"/>
  <c r="E96" i="38"/>
  <c r="N111" i="38"/>
  <c r="J130" i="38"/>
  <c r="K242" i="38"/>
  <c r="J291" i="38"/>
  <c r="I343" i="38"/>
  <c r="J152" i="38"/>
  <c r="I191" i="38"/>
  <c r="K149" i="38"/>
  <c r="E114" i="38"/>
  <c r="J30" i="38"/>
  <c r="I267" i="38"/>
  <c r="G267" i="38"/>
  <c r="L238" i="38"/>
  <c r="E296" i="38"/>
  <c r="I118" i="38"/>
  <c r="G17" i="38"/>
  <c r="M332" i="38"/>
  <c r="J298" i="38"/>
  <c r="B12" i="1"/>
  <c r="G271" i="38"/>
  <c r="L140" i="38"/>
  <c r="H6" i="38"/>
  <c r="I52" i="38"/>
  <c r="G145" i="38"/>
  <c r="N320" i="38"/>
  <c r="J283" i="38"/>
  <c r="K118" i="38"/>
  <c r="D161" i="38"/>
  <c r="I287" i="38"/>
  <c r="E311" i="38"/>
  <c r="I309" i="38"/>
  <c r="M76" i="38"/>
  <c r="I198" i="38"/>
  <c r="N44" i="38"/>
  <c r="H114" i="38"/>
  <c r="L246" i="38"/>
  <c r="L275" i="38"/>
  <c r="J90" i="38"/>
  <c r="K109" i="38"/>
  <c r="N10" i="38"/>
  <c r="E274" i="38"/>
  <c r="D261" i="38"/>
  <c r="I142" i="38"/>
  <c r="G18" i="38"/>
  <c r="I129" i="38"/>
  <c r="L235" i="38"/>
  <c r="L152" i="38"/>
  <c r="K5" i="38"/>
  <c r="H348" i="38"/>
  <c r="I283" i="38"/>
  <c r="G32" i="38"/>
  <c r="N239" i="38"/>
  <c r="H331" i="38"/>
  <c r="J78" i="38"/>
  <c r="L286" i="38"/>
  <c r="F310" i="38"/>
  <c r="E286" i="38"/>
  <c r="D289" i="38"/>
  <c r="N191" i="38"/>
  <c r="M36" i="38"/>
  <c r="H106" i="38"/>
  <c r="L81" i="38"/>
  <c r="M187" i="38"/>
  <c r="N252" i="38"/>
  <c r="E34" i="38"/>
  <c r="K25" i="38"/>
  <c r="G201" i="38"/>
  <c r="G285" i="38"/>
  <c r="D253" i="38"/>
  <c r="H42" i="38"/>
  <c r="G303" i="38"/>
  <c r="E314" i="38"/>
  <c r="F23" i="38"/>
  <c r="E79" i="38"/>
  <c r="J212" i="38"/>
  <c r="L326" i="38"/>
  <c r="I82" i="38"/>
  <c r="M11" i="38"/>
  <c r="N232" i="38"/>
  <c r="I175" i="38"/>
  <c r="D309" i="38"/>
  <c r="F241" i="38"/>
  <c r="K12" i="38"/>
  <c r="F204" i="38"/>
  <c r="E104" i="38"/>
  <c r="H242" i="38"/>
  <c r="I275" i="38"/>
  <c r="G148" i="38"/>
  <c r="F66" i="38"/>
  <c r="M265" i="38"/>
  <c r="L61" i="38"/>
  <c r="G49" i="38"/>
  <c r="L12" i="1"/>
  <c r="I318" i="38"/>
  <c r="D268" i="38"/>
  <c r="J68" i="38"/>
  <c r="L26" i="38"/>
  <c r="K304" i="38"/>
  <c r="N105" i="38"/>
  <c r="I13" i="38"/>
  <c r="J159" i="38"/>
  <c r="M278" i="38"/>
  <c r="D227" i="38"/>
  <c r="M41" i="38"/>
  <c r="H326" i="38"/>
  <c r="L142" i="38"/>
  <c r="F320" i="38"/>
  <c r="J109" i="38"/>
  <c r="I331" i="38"/>
  <c r="H12" i="1"/>
  <c r="G345" i="38"/>
  <c r="M68" i="38"/>
  <c r="H161" i="38"/>
  <c r="H164" i="38"/>
  <c r="M27" i="38"/>
  <c r="F318" i="38"/>
  <c r="J167" i="38"/>
  <c r="F39" i="38"/>
  <c r="E253" i="38"/>
  <c r="H218" i="38"/>
  <c r="K218" i="38"/>
  <c r="D18" i="38"/>
  <c r="D56" i="38"/>
  <c r="K33" i="38"/>
  <c r="H100" i="38"/>
  <c r="I230" i="38"/>
  <c r="M100" i="38"/>
  <c r="I214" i="38"/>
  <c r="J11" i="1"/>
  <c r="J6" i="38"/>
  <c r="H297" i="38"/>
  <c r="M51" i="38"/>
  <c r="D89" i="38"/>
  <c r="J164" i="38"/>
  <c r="K231" i="38"/>
  <c r="E291" i="38"/>
  <c r="E307" i="38"/>
  <c r="F142" i="38"/>
  <c r="E268" i="38"/>
  <c r="G153" i="38"/>
  <c r="J25" i="38"/>
  <c r="M264" i="38"/>
  <c r="G313" i="38"/>
  <c r="J105" i="38"/>
  <c r="G52" i="38"/>
  <c r="H342" i="38"/>
  <c r="J29" i="38"/>
  <c r="J263" i="38"/>
  <c r="H145" i="38"/>
  <c r="K215" i="38"/>
  <c r="H177" i="38"/>
  <c r="J299" i="38"/>
  <c r="G12" i="38"/>
  <c r="N33" i="38"/>
  <c r="M163" i="38"/>
  <c r="K17" i="38"/>
  <c r="B13" i="1"/>
  <c r="N68" i="38"/>
  <c r="I272" i="38"/>
  <c r="J117" i="38"/>
  <c r="F232" i="38"/>
  <c r="K322" i="38"/>
  <c r="G155" i="38"/>
  <c r="H314" i="38"/>
  <c r="D147" i="38"/>
  <c r="J271" i="38"/>
  <c r="N323" i="38"/>
  <c r="N124" i="38"/>
  <c r="D238" i="38"/>
  <c r="F308" i="38"/>
  <c r="M285" i="38"/>
  <c r="K177" i="38"/>
  <c r="G205" i="38"/>
  <c r="M21" i="38"/>
  <c r="I254" i="38"/>
  <c r="K324" i="38"/>
  <c r="I216" i="38"/>
  <c r="D300" i="38"/>
  <c r="J221" i="38"/>
  <c r="E257" i="38"/>
  <c r="G129" i="38"/>
  <c r="F100" i="38"/>
  <c r="F69" i="38"/>
  <c r="M191" i="38"/>
  <c r="D77" i="38"/>
  <c r="K48" i="38"/>
  <c r="M137" i="38"/>
  <c r="N220" i="38"/>
  <c r="L191" i="38"/>
  <c r="M200" i="38"/>
  <c r="N204" i="38"/>
  <c r="E293" i="38"/>
  <c r="G176" i="38"/>
  <c r="J245" i="38"/>
  <c r="E310" i="38"/>
  <c r="G80" i="38"/>
  <c r="H74" i="38"/>
  <c r="F346" i="38"/>
  <c r="K260" i="38"/>
  <c r="D23" i="38"/>
  <c r="H168" i="38"/>
  <c r="H5" i="38"/>
  <c r="J289" i="38"/>
  <c r="L89" i="38"/>
  <c r="G274" i="38"/>
  <c r="G240" i="38"/>
  <c r="N66" i="38"/>
  <c r="I186" i="38"/>
  <c r="J123" i="38"/>
  <c r="D217" i="38"/>
  <c r="I95" i="38"/>
  <c r="I256" i="38"/>
  <c r="F301" i="38"/>
  <c r="K40" i="38"/>
  <c r="D122" i="38"/>
  <c r="F260" i="38"/>
  <c r="H15" i="38"/>
  <c r="G177" i="38"/>
  <c r="L98" i="38"/>
  <c r="K169" i="38"/>
  <c r="M84" i="38"/>
  <c r="E338" i="38"/>
  <c r="E240" i="38"/>
  <c r="M29" i="38"/>
  <c r="H260" i="38"/>
  <c r="G251" i="38"/>
  <c r="D280" i="38"/>
  <c r="F5" i="38"/>
  <c r="J321" i="38"/>
  <c r="M82" i="38"/>
  <c r="G156" i="38"/>
  <c r="F175" i="38"/>
  <c r="J126" i="38"/>
  <c r="E332" i="38"/>
  <c r="J316" i="38"/>
  <c r="I171" i="38"/>
  <c r="I127" i="38"/>
  <c r="M328" i="38"/>
  <c r="H293" i="38"/>
  <c r="G279" i="38"/>
  <c r="H7" i="38"/>
  <c r="G275" i="38"/>
  <c r="K223" i="38"/>
  <c r="I282" i="38"/>
  <c r="J36" i="38"/>
  <c r="K75" i="38"/>
  <c r="M107" i="38"/>
  <c r="N327" i="38"/>
  <c r="G291" i="38"/>
  <c r="K335" i="38"/>
  <c r="L247" i="38"/>
  <c r="F242" i="38"/>
  <c r="H89" i="38"/>
  <c r="N213" i="38"/>
  <c r="H216" i="38"/>
  <c r="H338" i="38"/>
  <c r="K323" i="38"/>
  <c r="L318" i="38"/>
  <c r="M181" i="38"/>
  <c r="J193" i="38"/>
  <c r="E150" i="38"/>
  <c r="H57" i="38"/>
  <c r="N335" i="38"/>
  <c r="E283" i="38"/>
  <c r="I337" i="38"/>
  <c r="N336" i="38"/>
  <c r="E202" i="38"/>
  <c r="E69" i="38"/>
  <c r="J253" i="38"/>
  <c r="I91" i="38"/>
  <c r="E134" i="38"/>
  <c r="M205" i="38"/>
  <c r="M91" i="38"/>
  <c r="L279" i="38"/>
  <c r="L245" i="38"/>
  <c r="N318" i="38"/>
  <c r="I114" i="38"/>
  <c r="L11" i="38"/>
  <c r="J246" i="38"/>
  <c r="K235" i="38"/>
  <c r="I28" i="38"/>
  <c r="L15" i="38"/>
  <c r="F15" i="38"/>
  <c r="N9" i="38"/>
  <c r="L43" i="38"/>
  <c r="F340" i="38"/>
  <c r="G72" i="38"/>
  <c r="J225" i="38"/>
  <c r="J301" i="38"/>
  <c r="L95" i="38"/>
  <c r="F158" i="38"/>
  <c r="H82" i="38"/>
  <c r="K233" i="38"/>
  <c r="I108" i="38"/>
  <c r="G236" i="38"/>
  <c r="F46" i="38"/>
  <c r="F323" i="38"/>
  <c r="F183" i="38"/>
  <c r="E195" i="38"/>
  <c r="H228" i="38"/>
  <c r="I160" i="38"/>
  <c r="G232" i="38"/>
  <c r="D72" i="38"/>
  <c r="E326" i="38"/>
  <c r="M259" i="38"/>
  <c r="L145" i="38"/>
  <c r="J272" i="38"/>
  <c r="K89" i="38"/>
  <c r="K13" i="1"/>
  <c r="G79" i="38"/>
  <c r="I196" i="38"/>
  <c r="E238" i="38"/>
  <c r="M255" i="38"/>
  <c r="N285" i="38"/>
  <c r="N175" i="38"/>
  <c r="E346" i="38"/>
  <c r="N294" i="38"/>
  <c r="M80" i="38"/>
  <c r="K289" i="38"/>
  <c r="I340" i="38"/>
  <c r="H63" i="38"/>
  <c r="F225" i="38"/>
  <c r="N114" i="38"/>
  <c r="H122" i="38"/>
  <c r="M81" i="38"/>
  <c r="H239" i="38"/>
  <c r="D342" i="38"/>
  <c r="L182" i="38"/>
  <c r="I11" i="1"/>
  <c r="I67" i="38"/>
  <c r="G88" i="38"/>
  <c r="E224" i="38"/>
  <c r="F269" i="38"/>
  <c r="I152" i="38"/>
  <c r="K213" i="38"/>
  <c r="J87" i="38"/>
  <c r="F174" i="38"/>
  <c r="M67" i="38"/>
  <c r="H31" i="38"/>
  <c r="D11" i="38"/>
  <c r="G198" i="38"/>
  <c r="L233" i="38"/>
  <c r="H55" i="38"/>
  <c r="E289" i="38"/>
  <c r="D10" i="1"/>
  <c r="H43" i="38"/>
  <c r="D266" i="38"/>
  <c r="H296" i="38"/>
  <c r="H230" i="38"/>
  <c r="E280" i="38"/>
  <c r="M193" i="38"/>
  <c r="M296" i="38"/>
  <c r="I21" i="38"/>
  <c r="G189" i="38"/>
  <c r="D171" i="38"/>
  <c r="N15" i="38"/>
  <c r="E70" i="38"/>
  <c r="C10" i="1"/>
  <c r="K167" i="38"/>
  <c r="M127" i="38"/>
  <c r="H325" i="38"/>
  <c r="M210" i="38"/>
  <c r="D239" i="38"/>
  <c r="L317" i="38"/>
  <c r="N103" i="38"/>
  <c r="J312" i="38"/>
  <c r="B10" i="1"/>
  <c r="E239" i="38"/>
  <c r="J342" i="38"/>
  <c r="H130" i="38"/>
  <c r="J37" i="38"/>
  <c r="K285" i="38"/>
  <c r="L219" i="38"/>
  <c r="K344" i="38"/>
  <c r="I166" i="38"/>
  <c r="M335" i="38"/>
  <c r="D344" i="38"/>
  <c r="H258" i="38"/>
  <c r="L83" i="38"/>
  <c r="F111" i="38"/>
  <c r="M26" i="38"/>
  <c r="F30" i="38"/>
  <c r="N240" i="38"/>
  <c r="G200" i="38"/>
  <c r="I189" i="38"/>
  <c r="J294" i="38"/>
  <c r="L148" i="38"/>
  <c r="M102" i="38"/>
  <c r="K320" i="38"/>
  <c r="J85" i="38"/>
  <c r="F74" i="38"/>
  <c r="L113" i="38"/>
  <c r="N251" i="38"/>
  <c r="H290" i="38"/>
  <c r="I237" i="38"/>
  <c r="D258" i="38"/>
  <c r="M308" i="38"/>
  <c r="E88" i="38"/>
  <c r="D11" i="1"/>
  <c r="G261" i="38"/>
  <c r="N56" i="38"/>
  <c r="N90" i="38"/>
  <c r="N31" i="38"/>
  <c r="N102" i="38"/>
  <c r="N260" i="38"/>
  <c r="L109" i="38"/>
  <c r="N188" i="38"/>
  <c r="F287" i="38"/>
  <c r="L160" i="38"/>
  <c r="N167" i="38"/>
  <c r="D170" i="38"/>
  <c r="J50" i="38"/>
  <c r="L117" i="38"/>
  <c r="F18" i="38"/>
  <c r="F29" i="38"/>
  <c r="J310" i="38"/>
  <c r="I17" i="38"/>
  <c r="F7" i="38"/>
  <c r="N6" i="38"/>
  <c r="J13" i="38"/>
  <c r="F4" i="38"/>
  <c r="N146" i="38"/>
  <c r="N288" i="38"/>
  <c r="N183" i="38"/>
  <c r="L224" i="38"/>
  <c r="M121" i="38"/>
  <c r="E241" i="38"/>
  <c r="M74" i="38"/>
  <c r="H321" i="38"/>
  <c r="L168" i="38"/>
  <c r="E90" i="38"/>
  <c r="L34" i="38"/>
  <c r="J142" i="38"/>
  <c r="E103" i="38"/>
  <c r="E16" i="38"/>
  <c r="M142" i="38"/>
  <c r="M125" i="38"/>
  <c r="N208" i="38"/>
  <c r="E97" i="38"/>
  <c r="J234" i="38"/>
  <c r="L49" i="38"/>
  <c r="N186" i="38"/>
  <c r="F172" i="38"/>
  <c r="K211" i="38"/>
  <c r="N139" i="38"/>
  <c r="F202" i="38"/>
  <c r="K299" i="38"/>
  <c r="H118" i="38"/>
  <c r="K181" i="38"/>
  <c r="H117" i="38"/>
  <c r="G152" i="38"/>
  <c r="F315" i="38"/>
  <c r="K161" i="38"/>
  <c r="J288" i="38"/>
  <c r="L320" i="38"/>
  <c r="G294" i="38"/>
  <c r="F8" i="38"/>
  <c r="N257" i="38"/>
  <c r="I347" i="38"/>
  <c r="M330" i="38"/>
  <c r="E169" i="38"/>
  <c r="L311" i="38"/>
  <c r="D128" i="38"/>
  <c r="L239" i="38"/>
  <c r="J280" i="38"/>
  <c r="D105" i="38"/>
  <c r="G166" i="38"/>
  <c r="D209" i="38"/>
  <c r="G132" i="38"/>
  <c r="D92" i="38"/>
  <c r="G126" i="38"/>
  <c r="L261" i="38"/>
  <c r="J67" i="38"/>
  <c r="N271" i="38"/>
  <c r="D34" i="38"/>
  <c r="H109" i="38"/>
  <c r="G195" i="38"/>
  <c r="M138" i="38"/>
  <c r="E35" i="38"/>
  <c r="E231" i="38"/>
  <c r="D229" i="38"/>
  <c r="I113" i="38"/>
  <c r="I26" i="38"/>
  <c r="K93" i="38"/>
  <c r="M54" i="38"/>
  <c r="J229" i="38"/>
  <c r="D305" i="38"/>
  <c r="F285" i="38"/>
  <c r="D7" i="38"/>
  <c r="J292" i="38"/>
  <c r="H183" i="38"/>
  <c r="J83" i="38"/>
  <c r="E29" i="38"/>
  <c r="E61" i="38"/>
  <c r="G46" i="38"/>
  <c r="E190" i="38"/>
  <c r="E128" i="38"/>
  <c r="N206" i="38"/>
  <c r="F282" i="38"/>
  <c r="M72" i="38"/>
  <c r="K200" i="38"/>
  <c r="F99" i="38"/>
  <c r="I24" i="38"/>
  <c r="K185" i="38"/>
  <c r="D225" i="38"/>
  <c r="D145" i="38"/>
  <c r="F181" i="38"/>
  <c r="H294" i="38"/>
  <c r="L132" i="38"/>
  <c r="K77" i="38"/>
  <c r="G10" i="38"/>
  <c r="K153" i="38"/>
  <c r="J118" i="38"/>
  <c r="F251" i="38"/>
  <c r="F140" i="38"/>
  <c r="E251" i="38"/>
  <c r="L9" i="1"/>
  <c r="J74" i="38"/>
  <c r="E172" i="38"/>
  <c r="K327" i="38"/>
  <c r="N274" i="38"/>
  <c r="L161" i="38"/>
  <c r="I299" i="38"/>
  <c r="K298" i="38"/>
  <c r="L204" i="38"/>
  <c r="J274" i="38"/>
  <c r="M245" i="38"/>
  <c r="K251" i="38"/>
  <c r="L62" i="38"/>
  <c r="F187" i="38"/>
  <c r="I10" i="38"/>
  <c r="L74" i="38"/>
  <c r="G192" i="38"/>
  <c r="D319" i="38"/>
  <c r="F133" i="38"/>
  <c r="G160" i="38"/>
  <c r="D327" i="38"/>
  <c r="N16" i="38"/>
  <c r="H328" i="38"/>
  <c r="H202" i="38"/>
  <c r="J180" i="38"/>
  <c r="H77" i="38"/>
  <c r="H264" i="38"/>
  <c r="H316" i="38"/>
  <c r="J284" i="38"/>
  <c r="I285" i="38"/>
  <c r="H346" i="38"/>
  <c r="J149" i="38"/>
  <c r="L80" i="38"/>
  <c r="N100" i="38"/>
  <c r="M46" i="38"/>
  <c r="D224" i="38"/>
  <c r="H107" i="38"/>
  <c r="F289" i="38"/>
  <c r="M124" i="38"/>
  <c r="F115" i="38"/>
  <c r="K266" i="38"/>
  <c r="D246" i="38"/>
  <c r="F28" i="38"/>
  <c r="E133" i="38"/>
  <c r="D39" i="38"/>
  <c r="F27" i="38"/>
  <c r="D156" i="38"/>
  <c r="K197" i="38"/>
  <c r="K241" i="38"/>
  <c r="G114" i="38"/>
  <c r="L76" i="38"/>
  <c r="N149" i="38"/>
  <c r="M195" i="38"/>
  <c r="I281" i="38"/>
  <c r="I209" i="38"/>
  <c r="M216" i="38"/>
  <c r="H121" i="38"/>
  <c r="I346" i="38"/>
  <c r="J191" i="38"/>
  <c r="N91" i="38"/>
  <c r="K262" i="38"/>
  <c r="J81" i="38"/>
  <c r="F160" i="38"/>
  <c r="H194" i="38"/>
  <c r="J204" i="38"/>
  <c r="I83" i="38"/>
  <c r="E156" i="38"/>
  <c r="H176" i="38"/>
  <c r="E205" i="38"/>
  <c r="M230" i="38"/>
  <c r="D70" i="38"/>
  <c r="E147" i="38"/>
  <c r="N97" i="38"/>
  <c r="F210" i="38"/>
  <c r="J156" i="38"/>
  <c r="H244" i="38"/>
  <c r="K59" i="38"/>
  <c r="G6" i="38"/>
  <c r="E300" i="38"/>
  <c r="F144" i="38"/>
  <c r="J137" i="38"/>
  <c r="I117" i="38"/>
  <c r="K216" i="38"/>
  <c r="K124" i="38"/>
  <c r="I145" i="38"/>
  <c r="J328" i="38"/>
  <c r="E71" i="38"/>
  <c r="K60" i="38"/>
  <c r="G273" i="38"/>
  <c r="F192" i="38"/>
  <c r="L201" i="38"/>
  <c r="K250" i="38"/>
  <c r="N161" i="38"/>
  <c r="D286" i="38"/>
  <c r="K313" i="38"/>
  <c r="F195" i="38"/>
  <c r="D117" i="38"/>
  <c r="G3" i="38"/>
  <c r="N301" i="38"/>
  <c r="I103" i="38"/>
  <c r="I138" i="38"/>
  <c r="N266" i="38"/>
  <c r="G292" i="38"/>
  <c r="F17" i="38"/>
  <c r="F185" i="38"/>
  <c r="I51" i="38"/>
  <c r="L146" i="38"/>
  <c r="L131" i="38"/>
  <c r="G337" i="38"/>
  <c r="N344" i="38"/>
  <c r="E323" i="38"/>
  <c r="E111" i="38"/>
  <c r="H317" i="38"/>
  <c r="F106" i="38"/>
  <c r="D123" i="38"/>
  <c r="H284" i="38"/>
  <c r="K6" i="38"/>
  <c r="L306" i="38"/>
  <c r="N305" i="38"/>
  <c r="F132" i="38"/>
  <c r="J91" i="38"/>
  <c r="J59" i="38"/>
  <c r="D326" i="38"/>
  <c r="D248" i="38"/>
  <c r="H10" i="38"/>
  <c r="F178" i="38"/>
  <c r="F218" i="38"/>
  <c r="G260" i="38"/>
  <c r="L324" i="38"/>
  <c r="M158" i="38"/>
  <c r="I277" i="38"/>
  <c r="E95" i="38"/>
  <c r="M94" i="38"/>
  <c r="I111" i="38"/>
  <c r="K95" i="38"/>
  <c r="M198" i="38"/>
  <c r="J7" i="38"/>
  <c r="F120" i="38"/>
  <c r="L289" i="38"/>
  <c r="D16" i="38"/>
  <c r="L164" i="38"/>
  <c r="I179" i="38"/>
  <c r="F55" i="38"/>
  <c r="D116" i="38"/>
  <c r="J53" i="38"/>
  <c r="G221" i="38"/>
  <c r="J267" i="38"/>
  <c r="J168" i="38"/>
  <c r="G103" i="38"/>
  <c r="E196" i="38"/>
  <c r="H231" i="38"/>
  <c r="I126" i="38"/>
  <c r="D247" i="38"/>
  <c r="M334" i="38"/>
  <c r="F328" i="38"/>
  <c r="I34" i="38"/>
  <c r="D324" i="38"/>
  <c r="F98" i="38"/>
  <c r="H67" i="38"/>
  <c r="D43" i="38"/>
  <c r="M213" i="38"/>
  <c r="K41" i="38"/>
  <c r="G277" i="38"/>
  <c r="G47" i="38"/>
  <c r="M217" i="38"/>
  <c r="F201" i="38"/>
  <c r="L159" i="38"/>
  <c r="N162" i="38"/>
  <c r="G130" i="38"/>
  <c r="E10" i="1"/>
  <c r="H110" i="38"/>
  <c r="H10" i="1"/>
  <c r="I47" i="38"/>
  <c r="N276" i="38"/>
  <c r="E225" i="38"/>
  <c r="E41" i="38"/>
  <c r="M339" i="38"/>
  <c r="L11" i="1"/>
  <c r="I328" i="38"/>
  <c r="N201" i="38"/>
  <c r="K37" i="38"/>
  <c r="E154" i="38"/>
  <c r="M197" i="38"/>
  <c r="M176" i="38"/>
  <c r="K117" i="38"/>
  <c r="F10" i="38"/>
  <c r="G150" i="38"/>
  <c r="F77" i="38"/>
  <c r="I148" i="38"/>
  <c r="K271" i="38"/>
  <c r="J228" i="38"/>
  <c r="D232" i="38"/>
  <c r="F129" i="38"/>
  <c r="L114" i="38"/>
  <c r="H201" i="38"/>
  <c r="M340" i="38"/>
  <c r="L332" i="38"/>
  <c r="H125" i="38"/>
  <c r="L315" i="38"/>
  <c r="G99" i="38"/>
  <c r="C13" i="1"/>
  <c r="G108" i="38"/>
  <c r="I156" i="38"/>
  <c r="L195" i="38"/>
  <c r="L284" i="38"/>
  <c r="G106" i="38"/>
  <c r="I200" i="38"/>
  <c r="N307" i="38"/>
  <c r="J20" i="38"/>
  <c r="E288" i="38"/>
  <c r="M7" i="38"/>
  <c r="G55" i="38"/>
  <c r="N81" i="38"/>
  <c r="H180" i="38"/>
  <c r="F314" i="38"/>
  <c r="G334" i="38"/>
  <c r="L254" i="38"/>
  <c r="E59" i="38"/>
  <c r="D203" i="38"/>
  <c r="N85" i="38"/>
  <c r="G170" i="38"/>
  <c r="G57" i="38"/>
  <c r="G93" i="38"/>
  <c r="I102" i="38"/>
  <c r="G259" i="38"/>
  <c r="E151" i="38"/>
  <c r="L347" i="38"/>
  <c r="D139" i="38"/>
  <c r="G12" i="1"/>
  <c r="M194" i="38"/>
  <c r="I39" i="38"/>
  <c r="E175" i="38"/>
  <c r="E336" i="38"/>
  <c r="H190" i="38"/>
  <c r="E125" i="38"/>
  <c r="K154" i="38"/>
  <c r="I45" i="38"/>
  <c r="D254" i="38"/>
  <c r="F306" i="38"/>
  <c r="N281" i="38"/>
  <c r="H304" i="38"/>
  <c r="F40" i="38"/>
  <c r="I20" i="38"/>
  <c r="F220" i="38"/>
  <c r="N238" i="38"/>
  <c r="E12" i="38"/>
  <c r="L229" i="38"/>
  <c r="I329" i="38"/>
  <c r="K103" i="38"/>
  <c r="K191" i="38"/>
  <c r="H47" i="38"/>
  <c r="E161" i="38"/>
  <c r="L282" i="38"/>
  <c r="G326" i="38"/>
  <c r="L299" i="38"/>
  <c r="D142" i="38"/>
  <c r="M13" i="38"/>
  <c r="N14" i="38"/>
  <c r="I100" i="38"/>
  <c r="N99" i="38"/>
  <c r="L290" i="38"/>
  <c r="F90" i="38"/>
  <c r="F335" i="38"/>
  <c r="F277" i="38"/>
  <c r="M92" i="38"/>
  <c r="M63" i="38"/>
  <c r="N263" i="38"/>
  <c r="F103" i="38"/>
  <c r="D196" i="38"/>
  <c r="M120" i="38"/>
  <c r="M44" i="38"/>
  <c r="K305" i="38"/>
  <c r="I253" i="38"/>
  <c r="K61" i="38"/>
  <c r="D81" i="38"/>
  <c r="L252" i="38"/>
  <c r="L180" i="38"/>
  <c r="K30" i="38"/>
  <c r="N50" i="38"/>
  <c r="N7" i="38"/>
  <c r="G168" i="38"/>
  <c r="H259" i="38"/>
  <c r="H255" i="38"/>
  <c r="L14" i="38"/>
  <c r="I193" i="38"/>
  <c r="J54" i="38"/>
  <c r="I236" i="38"/>
  <c r="D204" i="38"/>
  <c r="H9" i="38"/>
  <c r="M219" i="38"/>
  <c r="I261" i="38"/>
  <c r="I49" i="38"/>
  <c r="K312" i="38"/>
  <c r="F96" i="38"/>
  <c r="K269" i="38"/>
  <c r="M300" i="38"/>
  <c r="H277" i="38"/>
  <c r="J287" i="38"/>
  <c r="M139" i="38"/>
  <c r="N224" i="38"/>
  <c r="G214" i="38"/>
  <c r="K4" i="38"/>
  <c r="F339" i="38"/>
  <c r="J15" i="38"/>
  <c r="M298" i="38"/>
  <c r="K23" i="38"/>
  <c r="J33" i="38"/>
  <c r="J329" i="38"/>
  <c r="J230" i="38"/>
  <c r="N141" i="38"/>
  <c r="G344" i="38"/>
  <c r="K72" i="38"/>
  <c r="L48" i="38"/>
  <c r="K174" i="38"/>
  <c r="F267" i="38"/>
  <c r="M57" i="38"/>
  <c r="I150" i="38"/>
  <c r="K133" i="38"/>
  <c r="L133" i="38"/>
  <c r="M201" i="38"/>
  <c r="E295" i="38"/>
  <c r="L121" i="38"/>
  <c r="E39" i="38"/>
  <c r="I241" i="38"/>
  <c r="K278" i="38"/>
  <c r="F35" i="38"/>
  <c r="E52" i="38"/>
  <c r="J207" i="38"/>
  <c r="F141" i="38"/>
  <c r="N261" i="38"/>
  <c r="N41" i="38"/>
  <c r="E140" i="38"/>
  <c r="J194" i="38"/>
  <c r="K86" i="38"/>
  <c r="I327" i="38"/>
  <c r="M64" i="38"/>
  <c r="J232" i="38"/>
  <c r="E153" i="38"/>
  <c r="I316" i="38"/>
  <c r="F316" i="38"/>
  <c r="D110" i="38"/>
  <c r="D295" i="38"/>
  <c r="G45" i="38"/>
  <c r="H68" i="38"/>
  <c r="H135" i="38"/>
  <c r="J176" i="38"/>
  <c r="K221" i="38"/>
  <c r="G203" i="38"/>
  <c r="G87" i="38"/>
  <c r="N256" i="38"/>
  <c r="E230" i="38"/>
  <c r="E180" i="38"/>
  <c r="F253" i="38"/>
  <c r="J195" i="38"/>
  <c r="K306" i="38"/>
  <c r="E22" i="38"/>
  <c r="D216" i="38"/>
  <c r="G301" i="38"/>
  <c r="I151" i="38"/>
  <c r="J172" i="38"/>
  <c r="G237" i="38"/>
  <c r="F83" i="38"/>
  <c r="J121" i="38"/>
  <c r="K150" i="38"/>
  <c r="J13" i="1"/>
  <c r="J157" i="38"/>
  <c r="N286" i="38"/>
  <c r="K334" i="38"/>
  <c r="K292" i="38"/>
  <c r="F207" i="38"/>
  <c r="M37" i="38"/>
  <c r="N189" i="38"/>
  <c r="E122" i="38"/>
  <c r="M236" i="38"/>
  <c r="F107" i="38"/>
  <c r="K116" i="38"/>
  <c r="F170" i="38"/>
  <c r="I239" i="38"/>
  <c r="K173" i="38"/>
  <c r="E136" i="38"/>
  <c r="H64" i="38"/>
  <c r="D66" i="38"/>
  <c r="J31" i="38"/>
  <c r="E204" i="38"/>
  <c r="J188" i="38"/>
  <c r="N296" i="38"/>
  <c r="J94" i="38"/>
  <c r="I14" i="38"/>
  <c r="J215" i="38"/>
  <c r="N193" i="38"/>
  <c r="E117" i="38"/>
  <c r="H250" i="38"/>
  <c r="N117" i="38"/>
  <c r="G255" i="38"/>
  <c r="H97" i="38"/>
  <c r="K193" i="38"/>
  <c r="G315" i="38"/>
  <c r="I317" i="38"/>
  <c r="M251" i="38"/>
  <c r="H123" i="38"/>
  <c r="D93" i="38"/>
  <c r="N295" i="38"/>
  <c r="D293" i="38"/>
  <c r="I258" i="38"/>
  <c r="M266" i="38"/>
  <c r="D45" i="38"/>
  <c r="K302" i="38"/>
  <c r="G243" i="38"/>
  <c r="F65" i="38"/>
  <c r="D137" i="38"/>
  <c r="N231" i="38"/>
  <c r="M188" i="38"/>
  <c r="J296" i="38"/>
  <c r="G235" i="38"/>
  <c r="L223" i="38"/>
  <c r="H219" i="38"/>
  <c r="E9" i="1"/>
  <c r="L268" i="38"/>
  <c r="K325" i="38"/>
  <c r="M293" i="38"/>
  <c r="N118" i="38"/>
  <c r="I221" i="38"/>
  <c r="H306" i="38"/>
  <c r="E47" i="38"/>
  <c r="F165" i="38"/>
  <c r="H337" i="38"/>
  <c r="F238" i="38"/>
  <c r="E3" i="38"/>
  <c r="K87" i="38"/>
  <c r="J70" i="38"/>
  <c r="G328" i="38"/>
  <c r="L162" i="38"/>
  <c r="H81" i="38"/>
  <c r="M247" i="38"/>
  <c r="I306" i="38"/>
  <c r="I324" i="38"/>
  <c r="E62" i="38"/>
  <c r="F91" i="38"/>
  <c r="M19" i="38"/>
  <c r="N292" i="38"/>
  <c r="I71" i="38"/>
  <c r="M318" i="38"/>
  <c r="N316" i="38"/>
  <c r="L154" i="38"/>
  <c r="K244" i="38"/>
  <c r="E24" i="38"/>
  <c r="I293" i="38"/>
  <c r="J185" i="38"/>
  <c r="D20" i="38"/>
  <c r="J275" i="38"/>
  <c r="D175" i="38"/>
  <c r="H274" i="38"/>
  <c r="E325" i="38"/>
  <c r="G58" i="38"/>
  <c r="M118" i="38"/>
  <c r="H78" i="38"/>
  <c r="H72" i="38"/>
  <c r="F217" i="38"/>
  <c r="H298" i="38"/>
  <c r="F93" i="38"/>
  <c r="K121" i="38"/>
  <c r="G216" i="38"/>
  <c r="K182" i="38"/>
  <c r="M135" i="38"/>
  <c r="J240" i="38"/>
  <c r="E5" i="38"/>
  <c r="N156" i="38"/>
  <c r="I163" i="38"/>
  <c r="H205" i="38"/>
  <c r="F206" i="38"/>
  <c r="K343" i="38"/>
  <c r="L330" i="38"/>
  <c r="G193" i="38"/>
  <c r="M39" i="38"/>
  <c r="J214" i="38"/>
  <c r="D208" i="38"/>
  <c r="I121" i="38"/>
  <c r="N18" i="38"/>
  <c r="G15" i="38"/>
  <c r="M184" i="38"/>
  <c r="G309" i="38"/>
  <c r="G42" i="38"/>
  <c r="L258" i="38"/>
  <c r="K272" i="38"/>
  <c r="K67" i="38"/>
  <c r="H58" i="38"/>
  <c r="E194" i="38"/>
  <c r="E89" i="38"/>
  <c r="H266" i="38"/>
  <c r="K42" i="38"/>
  <c r="J211" i="38"/>
  <c r="J205" i="38"/>
  <c r="L63" i="38"/>
  <c r="L111" i="38"/>
  <c r="G24" i="38"/>
  <c r="M225" i="38"/>
  <c r="H160" i="38"/>
  <c r="H131" i="38"/>
  <c r="H94" i="38"/>
  <c r="F176" i="38"/>
  <c r="N177" i="38"/>
  <c r="L205" i="38"/>
  <c r="L33" i="38"/>
  <c r="K156" i="38"/>
  <c r="H19" i="38"/>
  <c r="D272" i="38"/>
  <c r="K330" i="38"/>
  <c r="E285" i="38"/>
  <c r="F189" i="38"/>
  <c r="D184" i="38"/>
  <c r="K3" i="38"/>
  <c r="G14" i="38"/>
  <c r="D334" i="38"/>
  <c r="D106" i="38"/>
  <c r="M343" i="38"/>
  <c r="R14" i="34" l="1"/>
  <c r="S6" i="34"/>
  <c r="T7" i="34"/>
  <c r="U6" i="34"/>
  <c r="T5" i="34"/>
  <c r="U8" i="34"/>
  <c r="S8" i="34"/>
  <c r="T13" i="34"/>
  <c r="U12" i="34"/>
  <c r="U5" i="34"/>
  <c r="U14" i="34"/>
  <c r="S10" i="34"/>
  <c r="U11" i="34"/>
  <c r="R11" i="34"/>
  <c r="S5" i="34"/>
  <c r="R9" i="34"/>
  <c r="S12" i="34"/>
  <c r="T6" i="34"/>
  <c r="S9" i="34"/>
  <c r="R5" i="34"/>
  <c r="R6" i="34"/>
  <c r="S7" i="34"/>
  <c r="S14" i="34"/>
  <c r="T8" i="34"/>
  <c r="S11" i="34"/>
  <c r="R8" i="34"/>
  <c r="S13" i="34"/>
  <c r="U10" i="34"/>
  <c r="T10" i="34"/>
  <c r="T9" i="34"/>
  <c r="R10" i="34"/>
  <c r="T11" i="34"/>
  <c r="R7" i="34"/>
  <c r="T12" i="34"/>
  <c r="U9" i="34"/>
  <c r="R12" i="34"/>
  <c r="U7" i="34"/>
  <c r="R13" i="34"/>
  <c r="T14" i="34"/>
  <c r="U13" i="34"/>
  <c r="V14" i="34"/>
  <c r="W6" i="34"/>
  <c r="W11" i="34"/>
  <c r="X14" i="34"/>
  <c r="X5" i="34"/>
  <c r="Y8" i="34"/>
  <c r="W8" i="34"/>
  <c r="X9" i="34"/>
  <c r="Y6" i="34"/>
  <c r="Y5" i="34"/>
  <c r="Y12" i="34"/>
  <c r="W10" i="34"/>
  <c r="Y7" i="34"/>
  <c r="Y14" i="34"/>
  <c r="W5" i="34"/>
  <c r="V9" i="34"/>
  <c r="W12" i="34"/>
  <c r="Y13" i="34"/>
  <c r="V11" i="34"/>
  <c r="V5" i="34"/>
  <c r="V6" i="34"/>
  <c r="W9" i="34"/>
  <c r="W14" i="34"/>
  <c r="X6" i="34"/>
  <c r="W7" i="34"/>
  <c r="V8" i="34"/>
  <c r="W13" i="34"/>
  <c r="Y10" i="34"/>
  <c r="X8" i="34"/>
  <c r="X7" i="34"/>
  <c r="V10" i="34"/>
  <c r="X13" i="34"/>
  <c r="V7" i="34"/>
  <c r="X10" i="34"/>
  <c r="X11" i="34"/>
  <c r="V12" i="34"/>
  <c r="Y9" i="34"/>
  <c r="V13" i="34"/>
  <c r="X12" i="34"/>
  <c r="Y11" i="34"/>
  <c r="F14" i="34"/>
  <c r="G6" i="34"/>
  <c r="G11" i="34"/>
  <c r="H14" i="34"/>
  <c r="G5" i="34"/>
  <c r="I10" i="34"/>
  <c r="G8" i="34"/>
  <c r="H7" i="34"/>
  <c r="I6" i="34"/>
  <c r="H5" i="34"/>
  <c r="I12" i="34"/>
  <c r="G10" i="34"/>
  <c r="H13" i="34"/>
  <c r="F7" i="34"/>
  <c r="I5" i="34"/>
  <c r="F9" i="34"/>
  <c r="G12" i="34"/>
  <c r="I11" i="34"/>
  <c r="F13" i="34"/>
  <c r="F5" i="34"/>
  <c r="F6" i="34"/>
  <c r="G7" i="34"/>
  <c r="G14" i="34"/>
  <c r="H6" i="34"/>
  <c r="G9" i="34"/>
  <c r="F8" i="34"/>
  <c r="H11" i="34"/>
  <c r="I8" i="34"/>
  <c r="H8" i="34"/>
  <c r="G13" i="34"/>
  <c r="F10" i="34"/>
  <c r="I7" i="34"/>
  <c r="I14" i="34"/>
  <c r="H10" i="34"/>
  <c r="H9" i="34"/>
  <c r="F12" i="34"/>
  <c r="I13" i="34"/>
  <c r="F11" i="34"/>
  <c r="H12" i="34"/>
  <c r="I9" i="34"/>
  <c r="AP14" i="34"/>
  <c r="AR10" i="34"/>
  <c r="AP7" i="34"/>
  <c r="AR7" i="34"/>
  <c r="AS5" i="34"/>
  <c r="AQ6" i="34"/>
  <c r="AR12" i="34"/>
  <c r="AP9" i="34"/>
  <c r="AR9" i="34"/>
  <c r="AQ5" i="34"/>
  <c r="AQ8" i="34"/>
  <c r="AR14" i="34"/>
  <c r="AP11" i="34"/>
  <c r="AR11" i="34"/>
  <c r="AR5" i="34"/>
  <c r="AQ10" i="34"/>
  <c r="AS6" i="34"/>
  <c r="AP13" i="34"/>
  <c r="AR13" i="34"/>
  <c r="AP5" i="34"/>
  <c r="AP6" i="34"/>
  <c r="AQ12" i="34"/>
  <c r="AS8" i="34"/>
  <c r="AQ7" i="34"/>
  <c r="AS7" i="34"/>
  <c r="AP8" i="34"/>
  <c r="AQ14" i="34"/>
  <c r="AS10" i="34"/>
  <c r="AQ9" i="34"/>
  <c r="AS9" i="34"/>
  <c r="AP10" i="34"/>
  <c r="AR6" i="34"/>
  <c r="AS12" i="34"/>
  <c r="AQ11" i="34"/>
  <c r="AS11" i="34"/>
  <c r="AP12" i="34"/>
  <c r="AR8" i="34"/>
  <c r="AS14" i="34"/>
  <c r="AQ13" i="34"/>
  <c r="AS13" i="34"/>
  <c r="Z14" i="34"/>
  <c r="AA6" i="34"/>
  <c r="AA11" i="34"/>
  <c r="AB14" i="34"/>
  <c r="AA5" i="34"/>
  <c r="AC8" i="34"/>
  <c r="AA8" i="34"/>
  <c r="AB9" i="34"/>
  <c r="AC6" i="34"/>
  <c r="AB5" i="34"/>
  <c r="AC12" i="34"/>
  <c r="AA10" i="34"/>
  <c r="AC7" i="34"/>
  <c r="AC14" i="34"/>
  <c r="AC5" i="34"/>
  <c r="Z9" i="34"/>
  <c r="AA12" i="34"/>
  <c r="AC13" i="34"/>
  <c r="Z11" i="34"/>
  <c r="Z5" i="34"/>
  <c r="Z6" i="34"/>
  <c r="AA7" i="34"/>
  <c r="AA14" i="34"/>
  <c r="AB6" i="34"/>
  <c r="AA9" i="34"/>
  <c r="Z8" i="34"/>
  <c r="AA13" i="34"/>
  <c r="AC10" i="34"/>
  <c r="AB8" i="34"/>
  <c r="AB7" i="34"/>
  <c r="Z10" i="34"/>
  <c r="AB11" i="34"/>
  <c r="Z7" i="34"/>
  <c r="AB10" i="34"/>
  <c r="AB13" i="34"/>
  <c r="Z12" i="34"/>
  <c r="AC9" i="34"/>
  <c r="Z13" i="34"/>
  <c r="AB12" i="34"/>
  <c r="AC11" i="34"/>
  <c r="J14" i="34"/>
  <c r="L10" i="34"/>
  <c r="M12" i="34"/>
  <c r="M13" i="34"/>
  <c r="L5" i="34"/>
  <c r="K8" i="34"/>
  <c r="L12" i="34"/>
  <c r="M14" i="34"/>
  <c r="K7" i="34"/>
  <c r="M5" i="34"/>
  <c r="K10" i="34"/>
  <c r="L14" i="34"/>
  <c r="K9" i="34"/>
  <c r="L7" i="34"/>
  <c r="K5" i="34"/>
  <c r="K12" i="34"/>
  <c r="K13" i="34"/>
  <c r="J7" i="34"/>
  <c r="L9" i="34"/>
  <c r="J5" i="34"/>
  <c r="J6" i="34"/>
  <c r="K6" i="34"/>
  <c r="M11" i="34"/>
  <c r="J9" i="34"/>
  <c r="L11" i="34"/>
  <c r="J8" i="34"/>
  <c r="K14" i="34"/>
  <c r="M6" i="34"/>
  <c r="J11" i="34"/>
  <c r="L13" i="34"/>
  <c r="J10" i="34"/>
  <c r="L6" i="34"/>
  <c r="M8" i="34"/>
  <c r="J13" i="34"/>
  <c r="M7" i="34"/>
  <c r="J12" i="34"/>
  <c r="L8" i="34"/>
  <c r="M10" i="34"/>
  <c r="K11" i="34"/>
  <c r="M9" i="34"/>
  <c r="AH14" i="34"/>
  <c r="AI6" i="34"/>
  <c r="AI11" i="34"/>
  <c r="AJ14" i="34"/>
  <c r="AJ5" i="34"/>
  <c r="AK8" i="34"/>
  <c r="AI8" i="34"/>
  <c r="AJ9" i="34"/>
  <c r="AK6" i="34"/>
  <c r="AI5" i="34"/>
  <c r="AK12" i="34"/>
  <c r="AI10" i="34"/>
  <c r="AK7" i="34"/>
  <c r="AK14" i="34"/>
  <c r="AK5" i="34"/>
  <c r="AH9" i="34"/>
  <c r="AI12" i="34"/>
  <c r="AK13" i="34"/>
  <c r="AH11" i="34"/>
  <c r="AH5" i="34"/>
  <c r="AH6" i="34"/>
  <c r="AI9" i="34"/>
  <c r="AI14" i="34"/>
  <c r="AJ6" i="34"/>
  <c r="AI7" i="34"/>
  <c r="AH8" i="34"/>
  <c r="AI13" i="34"/>
  <c r="AK10" i="34"/>
  <c r="AJ8" i="34"/>
  <c r="AJ7" i="34"/>
  <c r="AH10" i="34"/>
  <c r="AJ13" i="34"/>
  <c r="AH7" i="34"/>
  <c r="AJ10" i="34"/>
  <c r="AJ11" i="34"/>
  <c r="AH12" i="34"/>
  <c r="AK11" i="34"/>
  <c r="AH13" i="34"/>
  <c r="AJ12" i="34"/>
  <c r="AK9" i="34"/>
  <c r="AE14" i="34"/>
  <c r="AG10" i="34"/>
  <c r="AE9" i="34"/>
  <c r="AG9" i="34"/>
  <c r="AF5" i="34"/>
  <c r="AF6" i="34"/>
  <c r="AG12" i="34"/>
  <c r="AE11" i="34"/>
  <c r="AG11" i="34"/>
  <c r="AG5" i="34"/>
  <c r="AF8" i="34"/>
  <c r="AG14" i="34"/>
  <c r="AE13" i="34"/>
  <c r="AG13" i="34"/>
  <c r="AE5" i="34"/>
  <c r="AF10" i="34"/>
  <c r="AD7" i="34"/>
  <c r="AF7" i="34"/>
  <c r="AD6" i="34"/>
  <c r="AD5" i="34"/>
  <c r="AE6" i="34"/>
  <c r="AF12" i="34"/>
  <c r="AD9" i="34"/>
  <c r="AF9" i="34"/>
  <c r="AD8" i="34"/>
  <c r="AE8" i="34"/>
  <c r="AF14" i="34"/>
  <c r="AD11" i="34"/>
  <c r="AF11" i="34"/>
  <c r="AD10" i="34"/>
  <c r="AE10" i="34"/>
  <c r="AG6" i="34"/>
  <c r="AD13" i="34"/>
  <c r="AF13" i="34"/>
  <c r="AD12" i="34"/>
  <c r="AE12" i="34"/>
  <c r="AG8" i="34"/>
  <c r="AE7" i="34"/>
  <c r="AG7" i="34"/>
  <c r="AD14" i="34"/>
  <c r="AL14" i="34"/>
  <c r="AM6" i="34"/>
  <c r="AM9" i="34"/>
  <c r="AN14" i="34"/>
  <c r="AM5" i="34"/>
  <c r="AO10" i="34"/>
  <c r="AM8" i="34"/>
  <c r="AM13" i="34"/>
  <c r="AO6" i="34"/>
  <c r="AN5" i="34"/>
  <c r="AL7" i="34"/>
  <c r="AM10" i="34"/>
  <c r="AN13" i="34"/>
  <c r="AO14" i="34"/>
  <c r="AO5" i="34"/>
  <c r="AL13" i="34"/>
  <c r="AM12" i="34"/>
  <c r="AO11" i="34"/>
  <c r="AL11" i="34"/>
  <c r="AL5" i="34"/>
  <c r="AL6" i="34"/>
  <c r="AM11" i="34"/>
  <c r="AM14" i="34"/>
  <c r="AN6" i="34"/>
  <c r="AM7" i="34"/>
  <c r="AL8" i="34"/>
  <c r="AN9" i="34"/>
  <c r="AO8" i="34"/>
  <c r="AN8" i="34"/>
  <c r="AN7" i="34"/>
  <c r="AL10" i="34"/>
  <c r="AO7" i="34"/>
  <c r="AO12" i="34"/>
  <c r="AN10" i="34"/>
  <c r="AN11" i="34"/>
  <c r="AL12" i="34"/>
  <c r="AO13" i="34"/>
  <c r="AL9" i="34"/>
  <c r="AN12" i="34"/>
  <c r="AO9" i="34"/>
  <c r="N14" i="34"/>
  <c r="O9" i="34"/>
  <c r="O10" i="34"/>
  <c r="N9" i="34"/>
  <c r="O5" i="34"/>
  <c r="P8" i="34"/>
  <c r="O13" i="34"/>
  <c r="O12" i="34"/>
  <c r="N11" i="34"/>
  <c r="P5" i="34"/>
  <c r="P10" i="34"/>
  <c r="P9" i="34"/>
  <c r="O14" i="34"/>
  <c r="O7" i="34"/>
  <c r="Q5" i="34"/>
  <c r="P14" i="34"/>
  <c r="P13" i="34"/>
  <c r="P6" i="34"/>
  <c r="O11" i="34"/>
  <c r="N5" i="34"/>
  <c r="N6" i="34"/>
  <c r="Q8" i="34"/>
  <c r="Q9" i="34"/>
  <c r="P12" i="34"/>
  <c r="P7" i="34"/>
  <c r="N8" i="34"/>
  <c r="Q12" i="34"/>
  <c r="Q13" i="34"/>
  <c r="Q6" i="34"/>
  <c r="P11" i="34"/>
  <c r="N10" i="34"/>
  <c r="N7" i="34"/>
  <c r="O6" i="34"/>
  <c r="Q10" i="34"/>
  <c r="Q7" i="34"/>
  <c r="N12" i="34"/>
  <c r="N13" i="34"/>
  <c r="O8" i="34"/>
  <c r="Q14" i="34"/>
  <c r="Q11" i="34"/>
  <c r="D8" i="34"/>
  <c r="C10" i="34"/>
  <c r="D5" i="34"/>
  <c r="B10" i="34"/>
  <c r="D13" i="34"/>
  <c r="E9" i="34"/>
  <c r="B11" i="34"/>
  <c r="D6" i="34"/>
  <c r="E7" i="34"/>
  <c r="C12" i="34"/>
  <c r="B7" i="34"/>
  <c r="C11" i="34"/>
  <c r="E8" i="34"/>
  <c r="B8" i="34"/>
  <c r="D14" i="34"/>
  <c r="B14" i="34"/>
  <c r="D12" i="34"/>
  <c r="E12" i="34"/>
  <c r="B5" i="34"/>
  <c r="E10" i="34"/>
  <c r="C13" i="34"/>
  <c r="E11" i="34"/>
  <c r="B9" i="34"/>
  <c r="D11" i="34"/>
  <c r="C5" i="34"/>
  <c r="E6" i="34"/>
  <c r="E14" i="34"/>
  <c r="D9" i="34"/>
  <c r="E13" i="34"/>
  <c r="B6" i="34"/>
  <c r="C9" i="34"/>
  <c r="B12" i="34"/>
  <c r="E5" i="34"/>
  <c r="C6" i="34"/>
  <c r="D7" i="34"/>
  <c r="B13" i="34"/>
  <c r="C8" i="34"/>
  <c r="D10" i="34"/>
  <c r="C7" i="34"/>
  <c r="C14" i="34"/>
  <c r="E5" i="1"/>
  <c r="I3" i="1"/>
  <c r="D6" i="1"/>
  <c r="D3" i="1"/>
  <c r="L5" i="1"/>
  <c r="I4" i="1"/>
  <c r="L4" i="1"/>
  <c r="E4" i="1"/>
  <c r="K5" i="1"/>
  <c r="C5" i="1"/>
  <c r="J6" i="1"/>
  <c r="F4" i="1"/>
  <c r="E3" i="1"/>
  <c r="B6" i="1"/>
  <c r="J5" i="1"/>
  <c r="H4" i="1"/>
  <c r="E6" i="1"/>
  <c r="G3" i="1"/>
  <c r="G4" i="1"/>
  <c r="F5" i="1"/>
  <c r="C6" i="1"/>
  <c r="L6" i="1"/>
  <c r="B5" i="1"/>
  <c r="K4" i="1"/>
  <c r="F3" i="1"/>
  <c r="H6" i="1"/>
  <c r="F6" i="1"/>
  <c r="G6" i="1"/>
  <c r="D4" i="1"/>
  <c r="I6" i="1"/>
  <c r="L3" i="1"/>
  <c r="I5" i="1"/>
  <c r="H5" i="1"/>
  <c r="K6" i="1"/>
  <c r="C4" i="1"/>
  <c r="K3" i="1"/>
  <c r="J3" i="1"/>
  <c r="J4" i="1"/>
  <c r="B3" i="1"/>
  <c r="D5" i="1"/>
  <c r="B4" i="1"/>
  <c r="H3" i="1"/>
  <c r="G5" i="1"/>
  <c r="E15" i="34" l="1"/>
  <c r="Q15" i="34"/>
  <c r="AO15" i="34"/>
  <c r="AE15" i="34"/>
  <c r="AK15" i="34"/>
  <c r="K15" i="34"/>
  <c r="AC15" i="34"/>
  <c r="AR15" i="34"/>
  <c r="I15" i="34"/>
  <c r="W15" i="34"/>
  <c r="S15" i="34"/>
  <c r="O15" i="34"/>
  <c r="AM15" i="34"/>
  <c r="AF15" i="34"/>
  <c r="AJ15" i="34"/>
  <c r="L15" i="34"/>
  <c r="AA15" i="34"/>
  <c r="AS15" i="34"/>
  <c r="G15" i="34"/>
  <c r="X15" i="34"/>
  <c r="T15" i="34"/>
  <c r="N15" i="34"/>
  <c r="AL15" i="34"/>
  <c r="AD15" i="34"/>
  <c r="AH15" i="34"/>
  <c r="J15" i="34"/>
  <c r="Z15" i="34"/>
  <c r="AP15" i="34"/>
  <c r="F15" i="34"/>
  <c r="V15" i="34"/>
  <c r="R15" i="34"/>
  <c r="B15" i="34"/>
  <c r="D15" i="34"/>
  <c r="P15" i="34"/>
  <c r="AN15" i="34"/>
  <c r="AG15" i="34"/>
  <c r="AI15" i="34"/>
  <c r="M15" i="34"/>
  <c r="AB15" i="34"/>
  <c r="AQ15" i="34"/>
  <c r="H15" i="34"/>
  <c r="Y15" i="34"/>
  <c r="U15" i="34"/>
  <c r="C15" i="34"/>
  <c r="B22" i="1"/>
  <c r="C24" i="1"/>
  <c r="E24" i="1"/>
  <c r="C22" i="1"/>
  <c r="D24" i="1"/>
  <c r="G7" i="1"/>
  <c r="I7" i="1"/>
  <c r="B7" i="1"/>
  <c r="J7" i="1"/>
  <c r="C7" i="1"/>
  <c r="K7" i="1"/>
  <c r="F7" i="1"/>
  <c r="H7" i="1"/>
  <c r="D7" i="1"/>
  <c r="L7" i="1"/>
  <c r="E7" i="1"/>
  <c r="B23" i="1"/>
  <c r="D23" i="1"/>
  <c r="B24" i="1"/>
  <c r="C23" i="1"/>
  <c r="B21" i="1"/>
</calcChain>
</file>

<file path=xl/sharedStrings.xml><?xml version="1.0" encoding="utf-8"?>
<sst xmlns="http://schemas.openxmlformats.org/spreadsheetml/2006/main" count="15676" uniqueCount="7399">
  <si>
    <t>A</t>
  </si>
  <si>
    <t>B</t>
  </si>
  <si>
    <t>C</t>
  </si>
  <si>
    <t>D</t>
  </si>
  <si>
    <t xml:space="preserve">Minimum </t>
  </si>
  <si>
    <t xml:space="preserve">Maximum </t>
  </si>
  <si>
    <t>Median</t>
  </si>
  <si>
    <t xml:space="preserve">Subindices Means </t>
  </si>
  <si>
    <t>Environmental</t>
  </si>
  <si>
    <t>Social</t>
  </si>
  <si>
    <t>Governance</t>
  </si>
  <si>
    <t>Controversy</t>
  </si>
  <si>
    <t>MMM</t>
  </si>
  <si>
    <t>ABT</t>
  </si>
  <si>
    <t>ACN</t>
  </si>
  <si>
    <t>ATVI.O</t>
  </si>
  <si>
    <t>ADBE.O</t>
  </si>
  <si>
    <t>AAP</t>
  </si>
  <si>
    <t>AMD.O</t>
  </si>
  <si>
    <t>AES</t>
  </si>
  <si>
    <t>AFL</t>
  </si>
  <si>
    <t>APD</t>
  </si>
  <si>
    <t>AKAM.O</t>
  </si>
  <si>
    <t>ALB</t>
  </si>
  <si>
    <t>AGN</t>
  </si>
  <si>
    <t>LNT.O</t>
  </si>
  <si>
    <t>ALL</t>
  </si>
  <si>
    <t>GOOG.O</t>
  </si>
  <si>
    <t>MO</t>
  </si>
  <si>
    <t>AMZN.O</t>
  </si>
  <si>
    <t>AEE</t>
  </si>
  <si>
    <t>AEP</t>
  </si>
  <si>
    <t>AXP</t>
  </si>
  <si>
    <t>AIG</t>
  </si>
  <si>
    <t>AMT</t>
  </si>
  <si>
    <t>AMP</t>
  </si>
  <si>
    <t>ABC</t>
  </si>
  <si>
    <t>AMGN.O</t>
  </si>
  <si>
    <t>APH</t>
  </si>
  <si>
    <t>ADI.O</t>
  </si>
  <si>
    <t>ANTM.K</t>
  </si>
  <si>
    <t>AON</t>
  </si>
  <si>
    <t>APA</t>
  </si>
  <si>
    <t>AIV</t>
  </si>
  <si>
    <t>AAPL.O</t>
  </si>
  <si>
    <t>AMAT.O</t>
  </si>
  <si>
    <t>ADM</t>
  </si>
  <si>
    <t>ARNC.K</t>
  </si>
  <si>
    <t>AIZ</t>
  </si>
  <si>
    <t>T</t>
  </si>
  <si>
    <t>ADSK.O</t>
  </si>
  <si>
    <t>ADP.O</t>
  </si>
  <si>
    <t>AZO</t>
  </si>
  <si>
    <t>AVB</t>
  </si>
  <si>
    <t>AVY</t>
  </si>
  <si>
    <t>BHGE.K</t>
  </si>
  <si>
    <t>BLL</t>
  </si>
  <si>
    <t>BAC</t>
  </si>
  <si>
    <t>BK</t>
  </si>
  <si>
    <t>BAX</t>
  </si>
  <si>
    <t>BBT</t>
  </si>
  <si>
    <t>BDX</t>
  </si>
  <si>
    <t>BRKb</t>
  </si>
  <si>
    <t>BBY</t>
  </si>
  <si>
    <t>BIIB.O</t>
  </si>
  <si>
    <t>BA</t>
  </si>
  <si>
    <t>BXP</t>
  </si>
  <si>
    <t>BSX</t>
  </si>
  <si>
    <t>BMY</t>
  </si>
  <si>
    <t>BFb</t>
  </si>
  <si>
    <t>CHRW.O</t>
  </si>
  <si>
    <t>CDNS.O</t>
  </si>
  <si>
    <t>CPB</t>
  </si>
  <si>
    <t>COF</t>
  </si>
  <si>
    <t>CAH</t>
  </si>
  <si>
    <t>KMX</t>
  </si>
  <si>
    <t>CCL</t>
  </si>
  <si>
    <t>CAT</t>
  </si>
  <si>
    <t>CBRE.K</t>
  </si>
  <si>
    <t>CBS</t>
  </si>
  <si>
    <t>CE</t>
  </si>
  <si>
    <t>CELG.O</t>
  </si>
  <si>
    <t>CNP</t>
  </si>
  <si>
    <t>SCHW.K</t>
  </si>
  <si>
    <t>CVX</t>
  </si>
  <si>
    <t>CB</t>
  </si>
  <si>
    <t>CI</t>
  </si>
  <si>
    <t>XEC</t>
  </si>
  <si>
    <t>CINF.O</t>
  </si>
  <si>
    <t>CTAS.O</t>
  </si>
  <si>
    <t>CSCO.O</t>
  </si>
  <si>
    <t>CTXS.O</t>
  </si>
  <si>
    <t>CLX</t>
  </si>
  <si>
    <t>CME.O</t>
  </si>
  <si>
    <t>CMS</t>
  </si>
  <si>
    <t>KO</t>
  </si>
  <si>
    <t>CL</t>
  </si>
  <si>
    <t>CMCSA.O</t>
  </si>
  <si>
    <t>CMA</t>
  </si>
  <si>
    <t>CAG</t>
  </si>
  <si>
    <t>COP</t>
  </si>
  <si>
    <t>ED</t>
  </si>
  <si>
    <t>STZ</t>
  </si>
  <si>
    <t>COO</t>
  </si>
  <si>
    <t>GLW</t>
  </si>
  <si>
    <t>COST.O</t>
  </si>
  <si>
    <t>CCI</t>
  </si>
  <si>
    <t>CSX.O</t>
  </si>
  <si>
    <t>CMI</t>
  </si>
  <si>
    <t>CVS</t>
  </si>
  <si>
    <t>DHI</t>
  </si>
  <si>
    <t>DHR</t>
  </si>
  <si>
    <t>DRI</t>
  </si>
  <si>
    <t>DVA</t>
  </si>
  <si>
    <t>DE</t>
  </si>
  <si>
    <t>XRAY.O</t>
  </si>
  <si>
    <t>DVN</t>
  </si>
  <si>
    <t>DISCK.O</t>
  </si>
  <si>
    <t>DISH.O</t>
  </si>
  <si>
    <t>DLTR.O</t>
  </si>
  <si>
    <t>DOV</t>
  </si>
  <si>
    <t>DTE</t>
  </si>
  <si>
    <t>DUK</t>
  </si>
  <si>
    <t>DRE</t>
  </si>
  <si>
    <t>DXC</t>
  </si>
  <si>
    <t>ETFC.O</t>
  </si>
  <si>
    <t>EMN</t>
  </si>
  <si>
    <t>ETN</t>
  </si>
  <si>
    <t>EBAY.O</t>
  </si>
  <si>
    <t>ECL</t>
  </si>
  <si>
    <t>EIX</t>
  </si>
  <si>
    <t>EA.O</t>
  </si>
  <si>
    <t>LLY</t>
  </si>
  <si>
    <t>EMR</t>
  </si>
  <si>
    <t>ETR</t>
  </si>
  <si>
    <t>EOG</t>
  </si>
  <si>
    <t>EFX</t>
  </si>
  <si>
    <t>EQR</t>
  </si>
  <si>
    <t>EL</t>
  </si>
  <si>
    <t>RE</t>
  </si>
  <si>
    <t>EXC</t>
  </si>
  <si>
    <t>EXPE.O</t>
  </si>
  <si>
    <t>EXPD.O</t>
  </si>
  <si>
    <t>XOM</t>
  </si>
  <si>
    <t>FAST.O</t>
  </si>
  <si>
    <t>FRT</t>
  </si>
  <si>
    <t>FDX</t>
  </si>
  <si>
    <t>FIS</t>
  </si>
  <si>
    <t>FITB.O</t>
  </si>
  <si>
    <t>FE</t>
  </si>
  <si>
    <t>FISV.O</t>
  </si>
  <si>
    <t>FMC</t>
  </si>
  <si>
    <t>F</t>
  </si>
  <si>
    <t>BEN</t>
  </si>
  <si>
    <t>FCX</t>
  </si>
  <si>
    <t>GPS</t>
  </si>
  <si>
    <t>GRMN.O</t>
  </si>
  <si>
    <t>GD</t>
  </si>
  <si>
    <t>GE</t>
  </si>
  <si>
    <t>GIS</t>
  </si>
  <si>
    <t>GPC</t>
  </si>
  <si>
    <t>GILD.O</t>
  </si>
  <si>
    <t>GL</t>
  </si>
  <si>
    <t>GS</t>
  </si>
  <si>
    <t>HRB</t>
  </si>
  <si>
    <t>HAL</t>
  </si>
  <si>
    <t>HBI</t>
  </si>
  <si>
    <t>HOG</t>
  </si>
  <si>
    <t>HIG</t>
  </si>
  <si>
    <t>HAS.O</t>
  </si>
  <si>
    <t>HCA</t>
  </si>
  <si>
    <t>HCP</t>
  </si>
  <si>
    <t>HSY</t>
  </si>
  <si>
    <t>HES</t>
  </si>
  <si>
    <t>HOLX.O</t>
  </si>
  <si>
    <t>HD</t>
  </si>
  <si>
    <t>HON</t>
  </si>
  <si>
    <t>HST</t>
  </si>
  <si>
    <t>HPQ</t>
  </si>
  <si>
    <t>HUM</t>
  </si>
  <si>
    <t>HBAN.O</t>
  </si>
  <si>
    <t>ITW</t>
  </si>
  <si>
    <t>IR</t>
  </si>
  <si>
    <t>INTC.O</t>
  </si>
  <si>
    <t>ICE</t>
  </si>
  <si>
    <t>IBM</t>
  </si>
  <si>
    <t>IFF</t>
  </si>
  <si>
    <t>IP</t>
  </si>
  <si>
    <t>IPG</t>
  </si>
  <si>
    <t>INTU.O</t>
  </si>
  <si>
    <t>IVZ</t>
  </si>
  <si>
    <t>IRM</t>
  </si>
  <si>
    <t>JEC</t>
  </si>
  <si>
    <t>JEF</t>
  </si>
  <si>
    <t>JNJ</t>
  </si>
  <si>
    <t>JCI</t>
  </si>
  <si>
    <t>JPM</t>
  </si>
  <si>
    <t>JNPR.K</t>
  </si>
  <si>
    <t>K</t>
  </si>
  <si>
    <t>KEY</t>
  </si>
  <si>
    <t>KMB</t>
  </si>
  <si>
    <t>KIM</t>
  </si>
  <si>
    <t>KLAC.O</t>
  </si>
  <si>
    <t>KSS</t>
  </si>
  <si>
    <t>KR</t>
  </si>
  <si>
    <t>LB</t>
  </si>
  <si>
    <t>LHX</t>
  </si>
  <si>
    <t>LH</t>
  </si>
  <si>
    <t>LEG</t>
  </si>
  <si>
    <t>LEN</t>
  </si>
  <si>
    <t>LNC</t>
  </si>
  <si>
    <t>LIN</t>
  </si>
  <si>
    <t>LMT</t>
  </si>
  <si>
    <t>L</t>
  </si>
  <si>
    <t>LOW</t>
  </si>
  <si>
    <t>MTB</t>
  </si>
  <si>
    <t>MAC</t>
  </si>
  <si>
    <t>M</t>
  </si>
  <si>
    <t>MRO</t>
  </si>
  <si>
    <t>MMC</t>
  </si>
  <si>
    <t>MLM</t>
  </si>
  <si>
    <t>MAS</t>
  </si>
  <si>
    <t>MXIM.O</t>
  </si>
  <si>
    <t>MKC</t>
  </si>
  <si>
    <t>MCD</t>
  </si>
  <si>
    <t>MCK</t>
  </si>
  <si>
    <t>MDT</t>
  </si>
  <si>
    <t>MRK</t>
  </si>
  <si>
    <t>MET</t>
  </si>
  <si>
    <t>MGM</t>
  </si>
  <si>
    <t>MCHP.O</t>
  </si>
  <si>
    <t>MU.O</t>
  </si>
  <si>
    <t>MSFT.O</t>
  </si>
  <si>
    <t>MHK</t>
  </si>
  <si>
    <t>TAP</t>
  </si>
  <si>
    <t>MDLZ.O</t>
  </si>
  <si>
    <t>MCO</t>
  </si>
  <si>
    <t>MS</t>
  </si>
  <si>
    <t>MOS</t>
  </si>
  <si>
    <t>MSI</t>
  </si>
  <si>
    <t>MYL.O</t>
  </si>
  <si>
    <t>NOV</t>
  </si>
  <si>
    <t>NTAP.O</t>
  </si>
  <si>
    <t>NWL.O</t>
  </si>
  <si>
    <t>NEM</t>
  </si>
  <si>
    <t>NEE</t>
  </si>
  <si>
    <t>NKE</t>
  </si>
  <si>
    <t>NI</t>
  </si>
  <si>
    <t>NBL</t>
  </si>
  <si>
    <t>JWN</t>
  </si>
  <si>
    <t>NSC</t>
  </si>
  <si>
    <t>NTRS.O</t>
  </si>
  <si>
    <t>NOC</t>
  </si>
  <si>
    <t>NUE</t>
  </si>
  <si>
    <t>NVDA.O</t>
  </si>
  <si>
    <t>OXY</t>
  </si>
  <si>
    <t>OMC</t>
  </si>
  <si>
    <t>ORCL.K</t>
  </si>
  <si>
    <t>PCAR.O</t>
  </si>
  <si>
    <t>PH</t>
  </si>
  <si>
    <t>PAYX.O</t>
  </si>
  <si>
    <t>PNR</t>
  </si>
  <si>
    <t>PBCT.O</t>
  </si>
  <si>
    <t>PEP.O</t>
  </si>
  <si>
    <t>PKI</t>
  </si>
  <si>
    <t>PFE</t>
  </si>
  <si>
    <t>PNW</t>
  </si>
  <si>
    <t>PXD</t>
  </si>
  <si>
    <t>PNC</t>
  </si>
  <si>
    <t>PPG</t>
  </si>
  <si>
    <t>PPL</t>
  </si>
  <si>
    <t>PFG.O</t>
  </si>
  <si>
    <t>PG</t>
  </si>
  <si>
    <t>PGR</t>
  </si>
  <si>
    <t>PLD</t>
  </si>
  <si>
    <t>PRU</t>
  </si>
  <si>
    <t>PEG</t>
  </si>
  <si>
    <t>PSA</t>
  </si>
  <si>
    <t>PHM</t>
  </si>
  <si>
    <t>QCOM.O</t>
  </si>
  <si>
    <t>DGX</t>
  </si>
  <si>
    <t>RL</t>
  </si>
  <si>
    <t>RTN</t>
  </si>
  <si>
    <t>REG.O</t>
  </si>
  <si>
    <t>RF</t>
  </si>
  <si>
    <t>RSG</t>
  </si>
  <si>
    <t>RHI</t>
  </si>
  <si>
    <t>ROK</t>
  </si>
  <si>
    <t>ROP</t>
  </si>
  <si>
    <t>ROST.O</t>
  </si>
  <si>
    <t>RCL</t>
  </si>
  <si>
    <t>SPGI.K</t>
  </si>
  <si>
    <t>SLB</t>
  </si>
  <si>
    <t>STX.O</t>
  </si>
  <si>
    <t>SEE</t>
  </si>
  <si>
    <t>SRE</t>
  </si>
  <si>
    <t>SHW</t>
  </si>
  <si>
    <t>SPG</t>
  </si>
  <si>
    <t>SLG</t>
  </si>
  <si>
    <t>SNA</t>
  </si>
  <si>
    <t>SO</t>
  </si>
  <si>
    <t>LUV</t>
  </si>
  <si>
    <t>SWK</t>
  </si>
  <si>
    <t>SBUX.O</t>
  </si>
  <si>
    <t>STT</t>
  </si>
  <si>
    <t>SYK</t>
  </si>
  <si>
    <t>STI</t>
  </si>
  <si>
    <t>SYMC.O</t>
  </si>
  <si>
    <t>SNPS.O</t>
  </si>
  <si>
    <t>SYY</t>
  </si>
  <si>
    <t>TROW.O</t>
  </si>
  <si>
    <t>TPR</t>
  </si>
  <si>
    <t>TGT</t>
  </si>
  <si>
    <t>TXN.O</t>
  </si>
  <si>
    <t>TMO</t>
  </si>
  <si>
    <t>TIF</t>
  </si>
  <si>
    <t>TJX</t>
  </si>
  <si>
    <t>TSS</t>
  </si>
  <si>
    <t>TRV</t>
  </si>
  <si>
    <t>TSN</t>
  </si>
  <si>
    <t>USB</t>
  </si>
  <si>
    <t>UDR</t>
  </si>
  <si>
    <t>UNP</t>
  </si>
  <si>
    <t>UPS</t>
  </si>
  <si>
    <t>UTX</t>
  </si>
  <si>
    <t>UNH</t>
  </si>
  <si>
    <t>UNM</t>
  </si>
  <si>
    <t>VLO</t>
  </si>
  <si>
    <t>VAR</t>
  </si>
  <si>
    <t>VRSN.O</t>
  </si>
  <si>
    <t>VZ</t>
  </si>
  <si>
    <t>VRTX.O</t>
  </si>
  <si>
    <t>VFC</t>
  </si>
  <si>
    <t>VIAB.O</t>
  </si>
  <si>
    <t>VNO</t>
  </si>
  <si>
    <t>VMC</t>
  </si>
  <si>
    <t>GWW</t>
  </si>
  <si>
    <t>WBA.O</t>
  </si>
  <si>
    <t>WMT</t>
  </si>
  <si>
    <t>DIS</t>
  </si>
  <si>
    <t>WM</t>
  </si>
  <si>
    <t>WAT</t>
  </si>
  <si>
    <t>WEC</t>
  </si>
  <si>
    <t>WFC</t>
  </si>
  <si>
    <t>WDC.O</t>
  </si>
  <si>
    <t>WU</t>
  </si>
  <si>
    <t>WY</t>
  </si>
  <si>
    <t>WHR</t>
  </si>
  <si>
    <t>WMB</t>
  </si>
  <si>
    <t>WLTW.O</t>
  </si>
  <si>
    <t>WYNN.O</t>
  </si>
  <si>
    <t>XEL.O</t>
  </si>
  <si>
    <t>XRX</t>
  </si>
  <si>
    <t>XLNX.O</t>
  </si>
  <si>
    <t>YUM</t>
  </si>
  <si>
    <t>ZBH</t>
  </si>
  <si>
    <t>ZION.O</t>
  </si>
  <si>
    <t>NAME</t>
  </si>
  <si>
    <t>Code</t>
  </si>
  <si>
    <t>14352P</t>
  </si>
  <si>
    <t>14806F</t>
  </si>
  <si>
    <t>29026M</t>
  </si>
  <si>
    <t>31604H</t>
  </si>
  <si>
    <t>14737P</t>
  </si>
  <si>
    <t>28341F</t>
  </si>
  <si>
    <t>28513N</t>
  </si>
  <si>
    <t>32480Q</t>
  </si>
  <si>
    <t>29756N</t>
  </si>
  <si>
    <t>26276P</t>
  </si>
  <si>
    <t>26393N</t>
  </si>
  <si>
    <t>31196R</t>
  </si>
  <si>
    <t>31412T</t>
  </si>
  <si>
    <t>14015T</t>
  </si>
  <si>
    <t>41071J</t>
  </si>
  <si>
    <t>30730Q</t>
  </si>
  <si>
    <t>51245V</t>
  </si>
  <si>
    <t>9373MH</t>
  </si>
  <si>
    <t>13967E</t>
  </si>
  <si>
    <t>14698C</t>
  </si>
  <si>
    <t>14861V</t>
  </si>
  <si>
    <t>26599V</t>
  </si>
  <si>
    <t>41195M</t>
  </si>
  <si>
    <t>13967H</t>
  </si>
  <si>
    <t>26406N</t>
  </si>
  <si>
    <t>14361V</t>
  </si>
  <si>
    <t>EBITD</t>
  </si>
  <si>
    <t>DEBT</t>
  </si>
  <si>
    <t>RoA</t>
  </si>
  <si>
    <t>RoE</t>
  </si>
  <si>
    <t>M/B</t>
  </si>
  <si>
    <t>Name</t>
  </si>
  <si>
    <t>AMAZON.COM - MRKT VALUE TO BOOK</t>
  </si>
  <si>
    <t>891399(MTBV)</t>
  </si>
  <si>
    <t>ABBOTT LABORATORIES - MRKT VALUE TO BOOK</t>
  </si>
  <si>
    <t>916328(MTBV)</t>
  </si>
  <si>
    <t>AES - MRKT VALUE TO BOOK</t>
  </si>
  <si>
    <t>545101(MTBV)</t>
  </si>
  <si>
    <t>INTERNATIONAL BUS.MCHS. - MRKT VALUE TO BOOK</t>
  </si>
  <si>
    <t>906187(MTBV)</t>
  </si>
  <si>
    <t>ADVANCED MICRO DEVICES - MRKT VALUE TO BOOK</t>
  </si>
  <si>
    <t>936365(MTBV)</t>
  </si>
  <si>
    <t>ADOBE (NAS) - MRKT VALUE TO BOOK</t>
  </si>
  <si>
    <t>749382(MTBV)</t>
  </si>
  <si>
    <t>AIR PRDS.&amp; CHEMS. - MRKT VALUE TO BOOK</t>
  </si>
  <si>
    <t>905271(MTBV)</t>
  </si>
  <si>
    <t>BOSTON PROPERTIES - MRKT VALUE TO BOOK</t>
  </si>
  <si>
    <t>894371(MTBV)</t>
  </si>
  <si>
    <t>ALLSTATE ORD SHS - MRKT VALUE TO BOOK</t>
  </si>
  <si>
    <t>322677(MTBV)</t>
  </si>
  <si>
    <t>HONEYWELL INTL. - MRKT VALUE TO BOOK</t>
  </si>
  <si>
    <t>906191(MTBV)</t>
  </si>
  <si>
    <t>AMGEN - MRKT VALUE TO BOOK</t>
  </si>
  <si>
    <t>938692(MTBV)</t>
  </si>
  <si>
    <t>HESS - MRKT VALUE TO BOOK</t>
  </si>
  <si>
    <t>905802(MTBV)</t>
  </si>
  <si>
    <t>AMERICAN EXPRESS - MRKT VALUE TO BOOK</t>
  </si>
  <si>
    <t>906156(MTBV)</t>
  </si>
  <si>
    <t>AMER.ELEC.PWR. - MRKT VALUE TO BOOK</t>
  </si>
  <si>
    <t>905425(MTBV)</t>
  </si>
  <si>
    <t>AFLAC - MRKT VALUE TO BOOK</t>
  </si>
  <si>
    <t>933185(MTBV)</t>
  </si>
  <si>
    <t>AMERICAN INTL.GP. - MRKT VALUE TO BOOK</t>
  </si>
  <si>
    <t>916305(MTBV)</t>
  </si>
  <si>
    <t>ANALOG DEVICES - MRKT VALUE TO BOOK</t>
  </si>
  <si>
    <t>905276(MTBV)</t>
  </si>
  <si>
    <t>VALERO ENERGY - MRKT VALUE TO BOOK</t>
  </si>
  <si>
    <t>982852(MTBV)</t>
  </si>
  <si>
    <t>APACHE - MRKT VALUE TO BOOK</t>
  </si>
  <si>
    <t>921983(MTBV)</t>
  </si>
  <si>
    <t>COMCAST A - MRKT VALUE TO BOOK</t>
  </si>
  <si>
    <t>981550(MTBV)</t>
  </si>
  <si>
    <t>APPLE - MRKT VALUE TO BOOK</t>
  </si>
  <si>
    <t>992816(MTBV)</t>
  </si>
  <si>
    <t>APPLIED MATS. - MRKT VALUE TO BOOK</t>
  </si>
  <si>
    <t>905296(MTBV)</t>
  </si>
  <si>
    <t>ALBEMARLE - MRKT VALUE TO BOOK</t>
  </si>
  <si>
    <t>130298(MTBV)</t>
  </si>
  <si>
    <t>ARCHER DANIELS MIDLAND - MRKT VALUE TO BOOK</t>
  </si>
  <si>
    <t>921093(MTBV)</t>
  </si>
  <si>
    <t>PINNACLE WEST CAP. - MRKT VALUE TO BOOK</t>
  </si>
  <si>
    <t>902607(MTBV)</t>
  </si>
  <si>
    <t>AMEREN - MRKT VALUE TO BOOK</t>
  </si>
  <si>
    <t>670942(MTBV)</t>
  </si>
  <si>
    <t>AUTODESK - MRKT VALUE TO BOOK</t>
  </si>
  <si>
    <t>702259(MTBV)</t>
  </si>
  <si>
    <t>AUTOMATIC DATA PROC. - MRKT VALUE TO BOOK</t>
  </si>
  <si>
    <t>912669(MTBV)</t>
  </si>
  <si>
    <t>AUTOZONE - MRKT VALUE TO BOOK</t>
  </si>
  <si>
    <t>544616(MTBV)</t>
  </si>
  <si>
    <t>AVERY DENNISON - MRKT VALUE TO BOOK</t>
  </si>
  <si>
    <t>921161(MTBV)</t>
  </si>
  <si>
    <t>BALL - MRKT VALUE TO BOOK</t>
  </si>
  <si>
    <t>932060(MTBV)</t>
  </si>
  <si>
    <t>BERKSHIRE HATHAWAY 'B' - MRKT VALUE TO BOOK</t>
  </si>
  <si>
    <t>874227(MTBV)</t>
  </si>
  <si>
    <t>BAXTER INTL. - MRKT VALUE TO BOOK</t>
  </si>
  <si>
    <t>916365(MTBV)</t>
  </si>
  <si>
    <t>BECTON DICKINSON - MRKT VALUE TO BOOK</t>
  </si>
  <si>
    <t>905876(MTBV)</t>
  </si>
  <si>
    <t>VERIZON COMMUNICATIONS - MRKT VALUE TO BOOK</t>
  </si>
  <si>
    <t>945384(MTBV)</t>
  </si>
  <si>
    <t>BEST BUY - MRKT VALUE TO BOOK</t>
  </si>
  <si>
    <t>929302(MTBV)</t>
  </si>
  <si>
    <t>SL GREEN REALTY - MRKT VALUE TO BOOK</t>
  </si>
  <si>
    <t>895784(MTBV)</t>
  </si>
  <si>
    <t>YUM! BRANDS - MRKT VALUE TO BOOK</t>
  </si>
  <si>
    <t>878574(MTBV)</t>
  </si>
  <si>
    <t>FIRSTENERGY - MRKT VALUE TO BOOK</t>
  </si>
  <si>
    <t>905159(MTBV)</t>
  </si>
  <si>
    <t>H&amp;R BLOCK - MRKT VALUE TO BOOK</t>
  </si>
  <si>
    <t>905596(MTBV)</t>
  </si>
  <si>
    <t>BOEING - MRKT VALUE TO BOOK</t>
  </si>
  <si>
    <t>904818(MTBV)</t>
  </si>
  <si>
    <t>ROBERT HALF INTL. - MRKT VALUE TO BOOK</t>
  </si>
  <si>
    <t>923649(MTBV)</t>
  </si>
  <si>
    <t>BOSTON SCIENTIFIC - MRKT VALUE TO BOOK</t>
  </si>
  <si>
    <t>325824(MTBV)</t>
  </si>
  <si>
    <t>CH ROBINSON WWD. - MRKT VALUE TO BOOK</t>
  </si>
  <si>
    <t>879628(MTBV)</t>
  </si>
  <si>
    <t>BRISTOL MYERS SQUIBB - MRKT VALUE TO BOOK</t>
  </si>
  <si>
    <t>905080(MTBV)</t>
  </si>
  <si>
    <t>AVALONBAY COMMNS. - MRKT VALUE TO BOOK</t>
  </si>
  <si>
    <t>130502(MTBV)</t>
  </si>
  <si>
    <t>SEMPRA EN. - MRKT VALUE TO BOOK</t>
  </si>
  <si>
    <t>902103(MTBV)</t>
  </si>
  <si>
    <t>FEDEX - MRKT VALUE TO BOOK</t>
  </si>
  <si>
    <t>951849(MTBV)</t>
  </si>
  <si>
    <t>VERISIGN - MRKT VALUE TO BOOK</t>
  </si>
  <si>
    <t>674693(MTBV)</t>
  </si>
  <si>
    <t>AMPHENOL 'A' - MRKT VALUE TO BOOK</t>
  </si>
  <si>
    <t>546075(MTBV)</t>
  </si>
  <si>
    <t>BROWN-FORMAN 'B' - MRKT VALUE TO BOOK</t>
  </si>
  <si>
    <t>912216(MTBV)</t>
  </si>
  <si>
    <t>CSX - MRKT VALUE TO BOOK</t>
  </si>
  <si>
    <t>993189(MTBV)</t>
  </si>
  <si>
    <t>CAMPBELL SOUP - MRKT VALUE TO BOOK</t>
  </si>
  <si>
    <t>905075(MTBV)</t>
  </si>
  <si>
    <t>CONSTELLATION BRANDS 'A' - MRKT VALUE TO BOOK</t>
  </si>
  <si>
    <t>937083(MTBV)</t>
  </si>
  <si>
    <t>CARDINAL HEALTH - MRKT VALUE TO BOOK</t>
  </si>
  <si>
    <t>944704(MTBV)</t>
  </si>
  <si>
    <t>CATERPILLAR - MRKT VALUE TO BOOK</t>
  </si>
  <si>
    <t>902224(MTBV)</t>
  </si>
  <si>
    <t>CELGENE - MRKT VALUE TO BOOK</t>
  </si>
  <si>
    <t>755790(MTBV)</t>
  </si>
  <si>
    <t>CITRIX SYS. - MRKT VALUE TO BOOK</t>
  </si>
  <si>
    <t>867705(MTBV)</t>
  </si>
  <si>
    <t>JP MORGAN CHASE &amp; CO. - MRKT VALUE TO BOOK</t>
  </si>
  <si>
    <t>902242(MTBV)</t>
  </si>
  <si>
    <t>CINCINNATI FINL. - MRKT VALUE TO BOOK</t>
  </si>
  <si>
    <t>951545(MTBV)</t>
  </si>
  <si>
    <t>CINTAS - MRKT VALUE TO BOOK</t>
  </si>
  <si>
    <t>944777(MTBV)</t>
  </si>
  <si>
    <t>CISCO SYSTEMS - MRKT VALUE TO BOOK</t>
  </si>
  <si>
    <t>542868(MTBV)</t>
  </si>
  <si>
    <t>CLOROX - MRKT VALUE TO BOOK</t>
  </si>
  <si>
    <t>916125(MTBV)</t>
  </si>
  <si>
    <t>COCA COLA - MRKT VALUE TO BOOK</t>
  </si>
  <si>
    <t>904282(MTBV)</t>
  </si>
  <si>
    <t>COLGATE-PALM. - MRKT VALUE TO BOOK</t>
  </si>
  <si>
    <t>906148(MTBV)</t>
  </si>
  <si>
    <t>COMERICA - MRKT VALUE TO BOOK</t>
  </si>
  <si>
    <t>922964(MTBV)</t>
  </si>
  <si>
    <t>CONAGRA BRANDS - MRKT VALUE TO BOOK</t>
  </si>
  <si>
    <t>929814(MTBV)</t>
  </si>
  <si>
    <t>CONSOLIDATED EDISON - MRKT VALUE TO BOOK</t>
  </si>
  <si>
    <t>902288(MTBV)</t>
  </si>
  <si>
    <t>CMS ENERGY - MRKT VALUE TO BOOK</t>
  </si>
  <si>
    <t>901686(MTBV)</t>
  </si>
  <si>
    <t>COOPER COS. - MRKT VALUE TO BOOK</t>
  </si>
  <si>
    <t>938928(MTBV)</t>
  </si>
  <si>
    <t>CORNING - MRKT VALUE TO BOOK</t>
  </si>
  <si>
    <t>912273(MTBV)</t>
  </si>
  <si>
    <t>SEALED AIR - MRKT VALUE TO BOOK</t>
  </si>
  <si>
    <t>923036(MTBV)</t>
  </si>
  <si>
    <t>CUMMINS - MRKT VALUE TO BOOK</t>
  </si>
  <si>
    <t>905966(MTBV)</t>
  </si>
  <si>
    <t>D R HORTON - MRKT VALUE TO BOOK</t>
  </si>
  <si>
    <t>325922(MTBV)</t>
  </si>
  <si>
    <t>DANAHER - MRKT VALUE TO BOOK</t>
  </si>
  <si>
    <t>912941(MTBV)</t>
  </si>
  <si>
    <t>MOODY'S - MRKT VALUE TO BOOK</t>
  </si>
  <si>
    <t>683118(MTBV)</t>
  </si>
  <si>
    <t>TARGET - MRKT VALUE TO BOOK</t>
  </si>
  <si>
    <t>923425(MTBV)</t>
  </si>
  <si>
    <t>DEERE - MRKT VALUE TO BOOK</t>
  </si>
  <si>
    <t>906189(MTBV)</t>
  </si>
  <si>
    <t>MORGAN STANLEY - MRKT VALUE TO BOOK</t>
  </si>
  <si>
    <t>327998(MTBV)</t>
  </si>
  <si>
    <t>REPUBLIC SVS.'A' - MRKT VALUE TO BOOK</t>
  </si>
  <si>
    <t>683432(MTBV)</t>
  </si>
  <si>
    <t>WALT DISNEY - MRKT VALUE TO BOOK</t>
  </si>
  <si>
    <t>921964(MTBV)</t>
  </si>
  <si>
    <t>DOLLAR TREE - MRKT VALUE TO BOOK</t>
  </si>
  <si>
    <t>154259(MTBV)</t>
  </si>
  <si>
    <t>DOVER - MRKT VALUE TO BOOK</t>
  </si>
  <si>
    <t>904830(MTBV)</t>
  </si>
  <si>
    <t>OMNICOM GROUP - MRKT VALUE TO BOOK</t>
  </si>
  <si>
    <t>932913(MTBV)</t>
  </si>
  <si>
    <t>DTE ENERGY - MRKT VALUE TO BOOK</t>
  </si>
  <si>
    <t>905214(MTBV)</t>
  </si>
  <si>
    <t>DUKE REALTY - MRKT VALUE TO BOOK</t>
  </si>
  <si>
    <t>513260(MTBV)</t>
  </si>
  <si>
    <t>DARDEN RESTAURANTS - MRKT VALUE TO BOOK</t>
  </si>
  <si>
    <t>152719(MTBV)</t>
  </si>
  <si>
    <t>EBAY - MRKT VALUE TO BOOK</t>
  </si>
  <si>
    <t>687609(MTBV)</t>
  </si>
  <si>
    <t>BANK OF AMERICA - MRKT VALUE TO BOOK</t>
  </si>
  <si>
    <t>923937(MTBV)</t>
  </si>
  <si>
    <t>CITIGROUP - MRKT VALUE TO BOOK</t>
  </si>
  <si>
    <t>741344(MTBV)</t>
  </si>
  <si>
    <t>EASTMAN CHEMICAL - MRKT VALUE TO BOOK</t>
  </si>
  <si>
    <t>357922(MTBV)</t>
  </si>
  <si>
    <t>E TRADE FINANCIAL - MRKT VALUE TO BOOK</t>
  </si>
  <si>
    <t>883488(MTBV)</t>
  </si>
  <si>
    <t>CADENCE DESIGN SYS. - MRKT VALUE TO BOOK</t>
  </si>
  <si>
    <t>755148(MTBV)</t>
  </si>
  <si>
    <t>DISH NETWORK 'A' (NAS) - MRKT VALUE TO BOOK</t>
  </si>
  <si>
    <t>135448(MTBV)</t>
  </si>
  <si>
    <t>ECOLAB - MRKT VALUE TO BOOK</t>
  </si>
  <si>
    <t>921268(MTBV)</t>
  </si>
  <si>
    <t>PERKINELMER - MRKT VALUE TO BOOK</t>
  </si>
  <si>
    <t>912157(MTBV)</t>
  </si>
  <si>
    <t>ELECTRONIC ARTS - MRKT VALUE TO BOOK</t>
  </si>
  <si>
    <t>500320(MTBV)</t>
  </si>
  <si>
    <t>EMERSON ELECTRIC - MRKT VALUE TO BOOK</t>
  </si>
  <si>
    <t>905115(MTBV)</t>
  </si>
  <si>
    <t>ENTERGY - MRKT VALUE TO BOOK</t>
  </si>
  <si>
    <t>902306(MTBV)</t>
  </si>
  <si>
    <t>EOG RES. - MRKT VALUE TO BOOK</t>
  </si>
  <si>
    <t>500373(MTBV)</t>
  </si>
  <si>
    <t>EQUIFAX - MRKT VALUE TO BOOK</t>
  </si>
  <si>
    <t>906194(MTBV)</t>
  </si>
  <si>
    <t>EQUITY RESD.TST.PROPS. SHBI - MRKT VALUE TO BOOK</t>
  </si>
  <si>
    <t>329534(MTBV)</t>
  </si>
  <si>
    <t>ESTEE LAUDER COS.'A' - MRKT VALUE TO BOOK</t>
  </si>
  <si>
    <t>867375(MTBV)</t>
  </si>
  <si>
    <t>EXPEDITOR INTL.OF WASH. - MRKT VALUE TO BOOK</t>
  </si>
  <si>
    <t>910722(MTBV)</t>
  </si>
  <si>
    <t>EXXON MOBIL - MRKT VALUE TO BOOK</t>
  </si>
  <si>
    <t>905039(MTBV)</t>
  </si>
  <si>
    <t>FMC - MRKT VALUE TO BOOK</t>
  </si>
  <si>
    <t>905082(MTBV)</t>
  </si>
  <si>
    <t>NEXTERA ENERGY - MRKT VALUE TO BOOK</t>
  </si>
  <si>
    <t>905016(MTBV)</t>
  </si>
  <si>
    <t>ASSURANT - MRKT VALUE TO BOOK</t>
  </si>
  <si>
    <t>28341F(MTBV)</t>
  </si>
  <si>
    <t>FASTENAL - MRKT VALUE TO BOOK</t>
  </si>
  <si>
    <t>755980(MTBV)</t>
  </si>
  <si>
    <t>FEDERAL REALTY INV.TST. - MRKT VALUE TO BOOK</t>
  </si>
  <si>
    <t>905994(MTBV)</t>
  </si>
  <si>
    <t>FIFTH THIRD BANCORP - MRKT VALUE TO BOOK</t>
  </si>
  <si>
    <t>997198(MTBV)</t>
  </si>
  <si>
    <t>M&amp;T BANK - MRKT VALUE TO BOOK</t>
  </si>
  <si>
    <t>951503(MTBV)</t>
  </si>
  <si>
    <t>FISERV - MRKT VALUE TO BOOK</t>
  </si>
  <si>
    <t>741123(MTBV)</t>
  </si>
  <si>
    <t>MACY'S - MRKT VALUE TO BOOK</t>
  </si>
  <si>
    <t>546814(MTBV)</t>
  </si>
  <si>
    <t>FRANKLIN RESOURCES - MRKT VALUE TO BOOK</t>
  </si>
  <si>
    <t>938076(MTBV)</t>
  </si>
  <si>
    <t>FREEPORT-MCMORAN - MRKT VALUE TO BOOK</t>
  </si>
  <si>
    <t>152594(MTBV)</t>
  </si>
  <si>
    <t>GAP - MRKT VALUE TO BOOK</t>
  </si>
  <si>
    <t>951018(MTBV)</t>
  </si>
  <si>
    <t>GENERAL DYNAMICS - MRKT VALUE TO BOOK</t>
  </si>
  <si>
    <t>907652(MTBV)</t>
  </si>
  <si>
    <t>GENERAL MILLS - MRKT VALUE TO BOOK</t>
  </si>
  <si>
    <t>905801(MTBV)</t>
  </si>
  <si>
    <t>GENUINE PARTS - MRKT VALUE TO BOOK</t>
  </si>
  <si>
    <t>906511(MTBV)</t>
  </si>
  <si>
    <t>GILEAD SCIENCES - MRKT VALUE TO BOOK</t>
  </si>
  <si>
    <t>546697(MTBV)</t>
  </si>
  <si>
    <t>MCKESSON - MRKT VALUE TO BOOK</t>
  </si>
  <si>
    <t>134784(MTBV)</t>
  </si>
  <si>
    <t>NVIDIA - MRKT VALUE TO BOOK</t>
  </si>
  <si>
    <t>694405(MTBV)</t>
  </si>
  <si>
    <t>GENERAL ELECTRIC - MRKT VALUE TO BOOK</t>
  </si>
  <si>
    <t>906150(MTBV)</t>
  </si>
  <si>
    <t>WW GRAINGER - MRKT VALUE TO BOOK</t>
  </si>
  <si>
    <t>905898(MTBV)</t>
  </si>
  <si>
    <t>HALLIBURTON - MRKT VALUE TO BOOK</t>
  </si>
  <si>
    <t>904678(MTBV)</t>
  </si>
  <si>
    <t>GOLDMAN SACHS GP. - MRKT VALUE TO BOOK</t>
  </si>
  <si>
    <t>696738(MTBV)</t>
  </si>
  <si>
    <t>HARLEY-DAVIDSON - MRKT VALUE TO BOOK</t>
  </si>
  <si>
    <t>729665(MTBV)</t>
  </si>
  <si>
    <t>HASBRO - MRKT VALUE TO BOOK</t>
  </si>
  <si>
    <t>912030(MTBV)</t>
  </si>
  <si>
    <t>HCP - MRKT VALUE TO BOOK</t>
  </si>
  <si>
    <t>945589(MTBV)</t>
  </si>
  <si>
    <t>HERSHEY - MRKT VALUE TO BOOK</t>
  </si>
  <si>
    <t>905077(MTBV)</t>
  </si>
  <si>
    <t>JUNIPER NETWORKS - MRKT VALUE TO BOOK</t>
  </si>
  <si>
    <t>699943(MTBV)</t>
  </si>
  <si>
    <t>HOLOGIC - MRKT VALUE TO BOOK</t>
  </si>
  <si>
    <t>542983(MTBV)</t>
  </si>
  <si>
    <t>HOME DEPOT - MRKT VALUE TO BOOK</t>
  </si>
  <si>
    <t>998171(MTBV)</t>
  </si>
  <si>
    <t>CENTERPOINT EN. - MRKT VALUE TO BOOK</t>
  </si>
  <si>
    <t>904842(MTBV)</t>
  </si>
  <si>
    <t>HUMANA - MRKT VALUE TO BOOK</t>
  </si>
  <si>
    <t>916860(MTBV)</t>
  </si>
  <si>
    <t>HUNTINGTON BCSH. - MRKT VALUE TO BOOK</t>
  </si>
  <si>
    <t>951068(MTBV)</t>
  </si>
  <si>
    <t>BIOGEN - MRKT VALUE TO BOOK</t>
  </si>
  <si>
    <t>545725(MTBV)</t>
  </si>
  <si>
    <t>ILLINOIS TOOL WORKS - MRKT VALUE TO BOOK</t>
  </si>
  <si>
    <t>905052(MTBV)</t>
  </si>
  <si>
    <t>INTUIT - MRKT VALUE TO BOOK</t>
  </si>
  <si>
    <t>328184(MTBV)</t>
  </si>
  <si>
    <t>INTEL - MRKT VALUE TO BOOK</t>
  </si>
  <si>
    <t>922726(MTBV)</t>
  </si>
  <si>
    <t>INTL.FLAVORS &amp; FRAG. - MRKT VALUE TO BOOK</t>
  </si>
  <si>
    <t>905050(MTBV)</t>
  </si>
  <si>
    <t>INTERNATIONAL PAPER - MRKT VALUE TO BOOK</t>
  </si>
  <si>
    <t>904069(MTBV)</t>
  </si>
  <si>
    <t>INTERPUBLIC GROUP - MRKT VALUE TO BOOK</t>
  </si>
  <si>
    <t>923465(MTBV)</t>
  </si>
  <si>
    <t>JACOBS ENGR. - MRKT VALUE TO BOOK</t>
  </si>
  <si>
    <t>912142(MTBV)</t>
  </si>
  <si>
    <t>JOHNSON &amp; JOHNSON - MRKT VALUE TO BOOK</t>
  </si>
  <si>
    <t>912212(MTBV)</t>
  </si>
  <si>
    <t>HARTFORD FINL.SVS.GP. - MRKT VALUE TO BOOK</t>
  </si>
  <si>
    <t>867871(MTBV)</t>
  </si>
  <si>
    <t>KLA - MRKT VALUE TO BOOK</t>
  </si>
  <si>
    <t>993062(MTBV)</t>
  </si>
  <si>
    <t>DEVON ENERGY - MRKT VALUE TO BOOK</t>
  </si>
  <si>
    <t>271980(MTBV)</t>
  </si>
  <si>
    <t>KELLOGG - MRKT VALUE TO BOOK</t>
  </si>
  <si>
    <t>905922(MTBV)</t>
  </si>
  <si>
    <t>KEYCORP - MRKT VALUE TO BOOK</t>
  </si>
  <si>
    <t>916130(MTBV)</t>
  </si>
  <si>
    <t>KIMCO REALTY - MRKT VALUE TO BOOK</t>
  </si>
  <si>
    <t>546169(MTBV)</t>
  </si>
  <si>
    <t>KIMBERLY-CLARK - MRKT VALUE TO BOOK</t>
  </si>
  <si>
    <t>902354(MTBV)</t>
  </si>
  <si>
    <t>KOHL'S - MRKT VALUE TO BOOK</t>
  </si>
  <si>
    <t>325849(MTBV)</t>
  </si>
  <si>
    <t>KROGER - MRKT VALUE TO BOOK</t>
  </si>
  <si>
    <t>912134(MTBV)</t>
  </si>
  <si>
    <t>AKAMAI TECHS. - MRKT VALUE TO BOOK</t>
  </si>
  <si>
    <t>277355(MTBV)</t>
  </si>
  <si>
    <t>LEGGETT&amp;PLATT - MRKT VALUE TO BOOK</t>
  </si>
  <si>
    <t>906487(MTBV)</t>
  </si>
  <si>
    <t>LENNAR 'A' - MRKT VALUE TO BOOK</t>
  </si>
  <si>
    <t>912219(MTBV)</t>
  </si>
  <si>
    <t>ELI LILLY - MRKT VALUE TO BOOK</t>
  </si>
  <si>
    <t>921290(MTBV)</t>
  </si>
  <si>
    <t>LINCOLN NATIONAL - MRKT VALUE TO BOOK</t>
  </si>
  <si>
    <t>912402(MTBV)</t>
  </si>
  <si>
    <t>UNITED PARCEL SER.'B' - MRKT VALUE TO BOOK</t>
  </si>
  <si>
    <t>277487(MTBV)</t>
  </si>
  <si>
    <t>AGILENT TECHS. - MRKT VALUE TO BOOK</t>
  </si>
  <si>
    <t>277642(MTBV)</t>
  </si>
  <si>
    <t>LOCKHEED MARTIN - MRKT VALUE TO BOOK</t>
  </si>
  <si>
    <t>154423(MTBV)</t>
  </si>
  <si>
    <t>LOEWS - MRKT VALUE TO BOOK</t>
  </si>
  <si>
    <t>922418(MTBV)</t>
  </si>
  <si>
    <t>CARNIVAL - MRKT VALUE TO BOOK</t>
  </si>
  <si>
    <t>755695(MTBV)</t>
  </si>
  <si>
    <t>LOWE'S COMPANIES - MRKT VALUE TO BOOK</t>
  </si>
  <si>
    <t>905620(MTBV)</t>
  </si>
  <si>
    <t>DOMINION ENERGY - MRKT VALUE TO BOOK</t>
  </si>
  <si>
    <t>944314(MTBV)</t>
  </si>
  <si>
    <t>MACERICH - MRKT VALUE TO BOOK</t>
  </si>
  <si>
    <t>357366(MTBV)</t>
  </si>
  <si>
    <t>MGM RESORTS INTL. - MRKT VALUE TO BOOK</t>
  </si>
  <si>
    <t>516007(MTBV)</t>
  </si>
  <si>
    <t>MCCORMICK &amp; COMPANY NV. - MRKT VALUE TO BOOK</t>
  </si>
  <si>
    <t>510493(MTBV)</t>
  </si>
  <si>
    <t>MCDONALDS - MRKT VALUE TO BOOK</t>
  </si>
  <si>
    <t>921910(MTBV)</t>
  </si>
  <si>
    <t>EVEREST RE GP. - MRKT VALUE TO BOOK</t>
  </si>
  <si>
    <t>311759(MTBV)</t>
  </si>
  <si>
    <t>HOST HOTELS &amp; RESORTS - MRKT VALUE TO BOOK</t>
  </si>
  <si>
    <t>912588(MTBV)</t>
  </si>
  <si>
    <t>MARSH &amp; MCLENNAN - MRKT VALUE TO BOOK</t>
  </si>
  <si>
    <t>904780(MTBV)</t>
  </si>
  <si>
    <t>MASCO - MRKT VALUE TO BOOK</t>
  </si>
  <si>
    <t>905624(MTBV)</t>
  </si>
  <si>
    <t>MARTIN MRTA.MATS. - MRKT VALUE TO BOOK</t>
  </si>
  <si>
    <t>130062(MTBV)</t>
  </si>
  <si>
    <t>METLIFE - MRKT VALUE TO BOOK</t>
  </si>
  <si>
    <t>286738(MTBV)</t>
  </si>
  <si>
    <t>MAXIM INTEGRATED PRDS. - MRKT VALUE TO BOOK</t>
  </si>
  <si>
    <t>771830(MTBV)</t>
  </si>
  <si>
    <t>ACTIVISION BLIZZARD - MRKT VALUE TO BOOK</t>
  </si>
  <si>
    <t>312367(MTBV)</t>
  </si>
  <si>
    <t>CVS HEALTH - MRKT VALUE TO BOOK</t>
  </si>
  <si>
    <t>912635(MTBV)</t>
  </si>
  <si>
    <t>LABORATORY CORP.OF AM. HDG. - MRKT VALUE TO BOOK</t>
  </si>
  <si>
    <t>152533(MTBV)</t>
  </si>
  <si>
    <t>MICROSOFT - MRKT VALUE TO BOOK</t>
  </si>
  <si>
    <t>719643(MTBV)</t>
  </si>
  <si>
    <t>MICRON TECHNOLOGY - MRKT VALUE TO BOOK</t>
  </si>
  <si>
    <t>999506(MTBV)</t>
  </si>
  <si>
    <t>MICROCHIP TECH. - MRKT VALUE TO BOOK</t>
  </si>
  <si>
    <t>328228(MTBV)</t>
  </si>
  <si>
    <t>3M - MRKT VALUE TO BOOK</t>
  </si>
  <si>
    <t>902172(MTBV)</t>
  </si>
  <si>
    <t>MOHAWK INDUSTRIES - MRKT VALUE TO BOOK</t>
  </si>
  <si>
    <t>325475(MTBV)</t>
  </si>
  <si>
    <t>XCEL ENERGY - MRKT VALUE TO BOOK</t>
  </si>
  <si>
    <t>905010(MTBV)</t>
  </si>
  <si>
    <t>FORD MOTOR - MRKT VALUE TO BOOK</t>
  </si>
  <si>
    <t>902230(MTBV)</t>
  </si>
  <si>
    <t>NATIONAL OILWELL VARCO - MRKT VALUE TO BOOK</t>
  </si>
  <si>
    <t>884383(MTBV)</t>
  </si>
  <si>
    <t>NETAPP - MRKT VALUE TO BOOK</t>
  </si>
  <si>
    <t>867422(MTBV)</t>
  </si>
  <si>
    <t>NEWELL BRANDS (XSC) - MRKT VALUE TO BOOK</t>
  </si>
  <si>
    <t>906933(MTBV)</t>
  </si>
  <si>
    <t>NEWMONT GOLDCORP - MRKT VALUE TO BOOK</t>
  </si>
  <si>
    <t>912160(MTBV)</t>
  </si>
  <si>
    <t>NIKE 'B' - MRKT VALUE TO BOOK</t>
  </si>
  <si>
    <t>993249(MTBV)</t>
  </si>
  <si>
    <t>NOBLE ENERGY - MRKT VALUE TO BOOK</t>
  </si>
  <si>
    <t>906557(MTBV)</t>
  </si>
  <si>
    <t>NORDSTROM - MRKT VALUE TO BOOK</t>
  </si>
  <si>
    <t>906560(MTBV)</t>
  </si>
  <si>
    <t>NORFOLK SOUTHERN - MRKT VALUE TO BOOK</t>
  </si>
  <si>
    <t>901899(MTBV)</t>
  </si>
  <si>
    <t>NISOURCE - MRKT VALUE TO BOOK</t>
  </si>
  <si>
    <t>906176(MTBV)</t>
  </si>
  <si>
    <t>NORTHERN TRUST - MRKT VALUE TO BOOK</t>
  </si>
  <si>
    <t>905861(MTBV)</t>
  </si>
  <si>
    <t>NORTHROP GRUMMAN - MRKT VALUE TO BOOK</t>
  </si>
  <si>
    <t>905809(MTBV)</t>
  </si>
  <si>
    <t>WELLS FARGO &amp; CO - MRKT VALUE TO BOOK</t>
  </si>
  <si>
    <t>906195(MTBV)</t>
  </si>
  <si>
    <t>NUCOR - MRKT VALUE TO BOOK</t>
  </si>
  <si>
    <t>921482(MTBV)</t>
  </si>
  <si>
    <t>CAPITAL ONE FINL. - MRKT VALUE TO BOOK</t>
  </si>
  <si>
    <t>134843(MTBV)</t>
  </si>
  <si>
    <t>OCCIDENTAL PTL. - MRKT VALUE TO BOOK</t>
  </si>
  <si>
    <t>905102(MTBV)</t>
  </si>
  <si>
    <t>ORACLE - MRKT VALUE TO BOOK</t>
  </si>
  <si>
    <t>719618(MTBV)</t>
  </si>
  <si>
    <t>PACCAR - MRKT VALUE TO BOOK</t>
  </si>
  <si>
    <t>921757(MTBV)</t>
  </si>
  <si>
    <t>EXELON - MRKT VALUE TO BOOK</t>
  </si>
  <si>
    <t>902317(MTBV)</t>
  </si>
  <si>
    <t>PARKER-HANNIFIN - MRKT VALUE TO BOOK</t>
  </si>
  <si>
    <t>905150(MTBV)</t>
  </si>
  <si>
    <t>PAYCHEX - MRKT VALUE TO BOOK</t>
  </si>
  <si>
    <t>945297(MTBV)</t>
  </si>
  <si>
    <t>PPL - MRKT VALUE TO BOOK</t>
  </si>
  <si>
    <t>902107(MTBV)</t>
  </si>
  <si>
    <t>PEPSICO - MRKT VALUE TO BOOK</t>
  </si>
  <si>
    <t>905677(MTBV)</t>
  </si>
  <si>
    <t>PFIZER - MRKT VALUE TO BOOK</t>
  </si>
  <si>
    <t>904030(MTBV)</t>
  </si>
  <si>
    <t>CONOCOPHILLIPS - MRKT VALUE TO BOOK</t>
  </si>
  <si>
    <t>901666(MTBV)</t>
  </si>
  <si>
    <t>PIONEER NTRL.RES. - MRKT VALUE TO BOOK</t>
  </si>
  <si>
    <t>895705(MTBV)</t>
  </si>
  <si>
    <t>ALTRIA GROUP - MRKT VALUE TO BOOK</t>
  </si>
  <si>
    <t>904853(MTBV)</t>
  </si>
  <si>
    <t>PNC FINL.SVS.GP. - MRKT VALUE TO BOOK</t>
  </si>
  <si>
    <t>944175(MTBV)</t>
  </si>
  <si>
    <t>PPG INDUSTRIES - MRKT VALUE TO BOOK</t>
  </si>
  <si>
    <t>901897(MTBV)</t>
  </si>
  <si>
    <t>COSTCO WHOLESALE - MRKT VALUE TO BOOK</t>
  </si>
  <si>
    <t>312385(MTBV)</t>
  </si>
  <si>
    <t>T ROWE PRICE GROUP - MRKT VALUE TO BOOK</t>
  </si>
  <si>
    <t>729104(MTBV)</t>
  </si>
  <si>
    <t>QUEST DIAGNOSTICS - MRKT VALUE TO BOOK</t>
  </si>
  <si>
    <t>877181(MTBV)</t>
  </si>
  <si>
    <t>PROCTER &amp; GAMBLE - MRKT VALUE TO BOOK</t>
  </si>
  <si>
    <t>912228(MTBV)</t>
  </si>
  <si>
    <t>PROGRESSIVE OHIO - MRKT VALUE TO BOOK</t>
  </si>
  <si>
    <t>936324(MTBV)</t>
  </si>
  <si>
    <t>PUB.SER.ENTER.GP. - MRKT VALUE TO BOOK</t>
  </si>
  <si>
    <t>902321(MTBV)</t>
  </si>
  <si>
    <t>PULTEGROUP - MRKT VALUE TO BOOK</t>
  </si>
  <si>
    <t>912518(MTBV)</t>
  </si>
  <si>
    <t>QUALCOMM - MRKT VALUE TO BOOK</t>
  </si>
  <si>
    <t>546370(MTBV)</t>
  </si>
  <si>
    <t>REGENCY CENTERS - MRKT VALUE TO BOOK</t>
  </si>
  <si>
    <t>312451(MTBV)</t>
  </si>
  <si>
    <t>UDR - MRKT VALUE TO BOOK</t>
  </si>
  <si>
    <t>992656(MTBV)</t>
  </si>
  <si>
    <t>US BANCORP - MRKT VALUE TO BOOK</t>
  </si>
  <si>
    <t>951046(MTBV)</t>
  </si>
  <si>
    <t>ROSS STORES - MRKT VALUE TO BOOK</t>
  </si>
  <si>
    <t>702365(MTBV)</t>
  </si>
  <si>
    <t>ROPER TECHNOLOGIES - MRKT VALUE TO BOOK</t>
  </si>
  <si>
    <t>546965(MTBV)</t>
  </si>
  <si>
    <t>ROCKWELL AUTOMATION - MRKT VALUE TO BOOK</t>
  </si>
  <si>
    <t>902233(MTBV)</t>
  </si>
  <si>
    <t>ROYAL CARIBBEAN CRUISES - MRKT VALUE TO BOOK</t>
  </si>
  <si>
    <t>322549(MTBV)</t>
  </si>
  <si>
    <t>RAYTHEON 'B' - MRKT VALUE TO BOOK</t>
  </si>
  <si>
    <t>912633(MTBV)</t>
  </si>
  <si>
    <t>TRAVELERS COS. - MRKT VALUE TO BOOK</t>
  </si>
  <si>
    <t>933974(MTBV)</t>
  </si>
  <si>
    <t>FIDELITY NAT.INFO.SVS. - MRKT VALUE TO BOOK</t>
  </si>
  <si>
    <t>14015T(MTBV)</t>
  </si>
  <si>
    <t>MERCK &amp; COMPANY - MRKT VALUE TO BOOK</t>
  </si>
  <si>
    <t>905019(MTBV)</t>
  </si>
  <si>
    <t>SCHLUMBERGER - MRKT VALUE TO BOOK</t>
  </si>
  <si>
    <t>912090(MTBV)</t>
  </si>
  <si>
    <t>CHARLES SCHWAB - MRKT VALUE TO BOOK</t>
  </si>
  <si>
    <t>755741(MTBV)</t>
  </si>
  <si>
    <t>ZIMMER BIOMET HDG. - MRKT VALUE TO BOOK</t>
  </si>
  <si>
    <t>14361V(MTBV)</t>
  </si>
  <si>
    <t>AMERISOURCEBERGEN - MRKT VALUE TO BOOK</t>
  </si>
  <si>
    <t>154680(MTBV)</t>
  </si>
  <si>
    <t>PRINCIPAL FINL.GP. - MRKT VALUE TO BOOK</t>
  </si>
  <si>
    <t>14698C(MTBV)</t>
  </si>
  <si>
    <t>SHERWIN-WILLIAMS - MRKT VALUE TO BOOK</t>
  </si>
  <si>
    <t>905361(MTBV)</t>
  </si>
  <si>
    <t>SIMON PROPERTY GROUP - MRKT VALUE TO BOOK</t>
  </si>
  <si>
    <t>357834(MTBV)</t>
  </si>
  <si>
    <t>SNAP-ON - MRKT VALUE TO BOOK</t>
  </si>
  <si>
    <t>906400(MTBV)</t>
  </si>
  <si>
    <t>PRUDENTIAL FINL. - MRKT VALUE TO BOOK</t>
  </si>
  <si>
    <t>14861V(MTBV)</t>
  </si>
  <si>
    <t>ADV.AUTO PARTS - MRKT VALUE TO BOOK</t>
  </si>
  <si>
    <t>14806F(MTBV)</t>
  </si>
  <si>
    <t>EDISON INTL. - MRKT VALUE TO BOOK</t>
  </si>
  <si>
    <t>902324(MTBV)</t>
  </si>
  <si>
    <t>SOUTHERN - MRKT VALUE TO BOOK</t>
  </si>
  <si>
    <t>902325(MTBV)</t>
  </si>
  <si>
    <t>BB&amp;T - MRKT VALUE TO BOOK</t>
  </si>
  <si>
    <t>992305(MTBV)</t>
  </si>
  <si>
    <t>SOUTHWEST AIRLINES - MRKT VALUE TO BOOK</t>
  </si>
  <si>
    <t>905647(MTBV)</t>
  </si>
  <si>
    <t>AT&amp;T - MRKT VALUE TO BOOK</t>
  </si>
  <si>
    <t>945388(MTBV)</t>
  </si>
  <si>
    <t>CHEVRON - MRKT VALUE TO BOOK</t>
  </si>
  <si>
    <t>905024(MTBV)</t>
  </si>
  <si>
    <t>STATE STREET - MRKT VALUE TO BOOK</t>
  </si>
  <si>
    <t>951052(MTBV)</t>
  </si>
  <si>
    <t>STARBUCKS - MRKT VALUE TO BOOK</t>
  </si>
  <si>
    <t>326143(MTBV)</t>
  </si>
  <si>
    <t>PUBLIC STORAGE - MRKT VALUE TO BOOK</t>
  </si>
  <si>
    <t>905792(MTBV)</t>
  </si>
  <si>
    <t>STRYKER - MRKT VALUE TO BOOK</t>
  </si>
  <si>
    <t>981722(MTBV)</t>
  </si>
  <si>
    <t>SUNTRUST BANKS - MRKT VALUE TO BOOK</t>
  </si>
  <si>
    <t>922725(MTBV)</t>
  </si>
  <si>
    <t>SYMANTEC - MRKT VALUE TO BOOK</t>
  </si>
  <si>
    <t>541900(MTBV)</t>
  </si>
  <si>
    <t>SYNOPSYS - MRKT VALUE TO BOOK</t>
  </si>
  <si>
    <t>325059(MTBV)</t>
  </si>
  <si>
    <t>SYSCO - MRKT VALUE TO BOOK</t>
  </si>
  <si>
    <t>916079(MTBV)</t>
  </si>
  <si>
    <t>TEXAS INSTRUMENTS - MRKT VALUE TO BOOK</t>
  </si>
  <si>
    <t>905061(MTBV)</t>
  </si>
  <si>
    <t>THERMO FISHER SCIENTIFIC - MRKT VALUE TO BOOK</t>
  </si>
  <si>
    <t>906394(MTBV)</t>
  </si>
  <si>
    <t>TIFFANY &amp; CO - MRKT VALUE TO BOOK</t>
  </si>
  <si>
    <t>745110(MTBV)</t>
  </si>
  <si>
    <t>TOTAL SYSTEM SERVICES DEAD - DELIST.18/09/19 - MRKT VALUE TO BOOK</t>
  </si>
  <si>
    <t>944738(MTBV)</t>
  </si>
  <si>
    <t>DAVITA - MRKT VALUE TO BOOK</t>
  </si>
  <si>
    <t>867138(MTBV)</t>
  </si>
  <si>
    <t>TYSON FOODS 'A' - MRKT VALUE TO BOOK</t>
  </si>
  <si>
    <t>906643(MTBV)</t>
  </si>
  <si>
    <t>MARATHON OIL - MRKT VALUE TO BOOK</t>
  </si>
  <si>
    <t>544682(MTBV)</t>
  </si>
  <si>
    <t>UNION PACIFIC - MRKT VALUE TO BOOK</t>
  </si>
  <si>
    <t>905105(MTBV)</t>
  </si>
  <si>
    <t>UNITED TECHNOLOGIES - MRKT VALUE TO BOOK</t>
  </si>
  <si>
    <t>905122(MTBV)</t>
  </si>
  <si>
    <t>UNITEDHEALTH GROUP - MRKT VALUE TO BOOK</t>
  </si>
  <si>
    <t>702635(MTBV)</t>
  </si>
  <si>
    <t>VARIAN MEDICAL SYSTEMS - MRKT VALUE TO BOOK</t>
  </si>
  <si>
    <t>906220(MTBV)</t>
  </si>
  <si>
    <t>V F - MRKT VALUE TO BOOK</t>
  </si>
  <si>
    <t>901892(MTBV)</t>
  </si>
  <si>
    <t>VERTEX PHARMS. - MRKT VALUE TO BOOK</t>
  </si>
  <si>
    <t>545310(MTBV)</t>
  </si>
  <si>
    <t>VULCAN MATERIALS - MRKT VALUE TO BOOK</t>
  </si>
  <si>
    <t>905816(MTBV)</t>
  </si>
  <si>
    <t>VORNADO REALTY TRUST - MRKT VALUE TO BOOK</t>
  </si>
  <si>
    <t>912146(MTBV)</t>
  </si>
  <si>
    <t>WALMART - MRKT VALUE TO BOOK</t>
  </si>
  <si>
    <t>916548(MTBV)</t>
  </si>
  <si>
    <t>WASTE MANAGEMENT - MRKT VALUE TO BOOK</t>
  </si>
  <si>
    <t>519514(MTBV)</t>
  </si>
  <si>
    <t>WATERS - MRKT VALUE TO BOOK</t>
  </si>
  <si>
    <t>867390(MTBV)</t>
  </si>
  <si>
    <t>WESTERN DIGITAL - MRKT VALUE TO BOOK</t>
  </si>
  <si>
    <t>906785(MTBV)</t>
  </si>
  <si>
    <t>WEYERHAEUSER - MRKT VALUE TO BOOK</t>
  </si>
  <si>
    <t>905818(MTBV)</t>
  </si>
  <si>
    <t>WHIRLPOOL - MRKT VALUE TO BOOK</t>
  </si>
  <si>
    <t>904869(MTBV)</t>
  </si>
  <si>
    <t>WYNN RESORTS - MRKT VALUE TO BOOK</t>
  </si>
  <si>
    <t>26406N(MTBV)</t>
  </si>
  <si>
    <t>CME GROUP - MRKT VALUE TO BOOK</t>
  </si>
  <si>
    <t>26393N(MTBV)</t>
  </si>
  <si>
    <t>WILLIAMS - MRKT VALUE TO BOOK</t>
  </si>
  <si>
    <t>922407(MTBV)</t>
  </si>
  <si>
    <t>ALLIANT ENERGY (XSC) - MRKT VALUE TO BOOK</t>
  </si>
  <si>
    <t>906979(MTBV)</t>
  </si>
  <si>
    <t>CARMAX - MRKT VALUE TO BOOK</t>
  </si>
  <si>
    <t>877723(MTBV)</t>
  </si>
  <si>
    <t>XILINX - MRKT VALUE TO BOOK</t>
  </si>
  <si>
    <t>543542(MTBV)</t>
  </si>
  <si>
    <t>CIMAREX EN. - MRKT VALUE TO BOOK</t>
  </si>
  <si>
    <t>26276P(MTBV)</t>
  </si>
  <si>
    <t>TJX - MRKT VALUE TO BOOK</t>
  </si>
  <si>
    <t>921855(MTBV)</t>
  </si>
  <si>
    <t>ZIONS BANCORP. - MRKT VALUE TO BOOK</t>
  </si>
  <si>
    <t>951584(MTBV)</t>
  </si>
  <si>
    <t>REGIONS FINL.NEW - MRKT VALUE TO BOOK</t>
  </si>
  <si>
    <t>951051(MTBV)</t>
  </si>
  <si>
    <t>MOLSON COORS BREWING 'B' - MRKT VALUE TO BOOK</t>
  </si>
  <si>
    <t>905997(MTBV)</t>
  </si>
  <si>
    <t>AMERIPRISE FINL. - MRKT VALUE TO BOOK</t>
  </si>
  <si>
    <t>31604H(MTBV)</t>
  </si>
  <si>
    <t>VIACOM 'B' - MRKT VALUE TO BOOK</t>
  </si>
  <si>
    <t>543487(MTBV)</t>
  </si>
  <si>
    <t>CBS 'B' - MRKT VALUE TO BOOK</t>
  </si>
  <si>
    <t>32480Q(MTBV)</t>
  </si>
  <si>
    <t>HANESBRANDS - MRKT VALUE TO BOOK</t>
  </si>
  <si>
    <t>41071J(MTBV)</t>
  </si>
  <si>
    <t>WESTERN UNION - MRKT VALUE TO BOOK</t>
  </si>
  <si>
    <t>41195M(MTBV)</t>
  </si>
  <si>
    <t>PEOPLES UNITED FINANCIAL - MRKT VALUE TO BOOK</t>
  </si>
  <si>
    <t>517465(MTBV)</t>
  </si>
  <si>
    <t>BANK OF NEW YORK MELLON - MRKT VALUE TO BOOK</t>
  </si>
  <si>
    <t>905840(MTBV)</t>
  </si>
  <si>
    <t>INVESCO - MRKT VALUE TO BOOK</t>
  </si>
  <si>
    <t>51245V(MTBV)</t>
  </si>
  <si>
    <t>NA</t>
  </si>
  <si>
    <t>CHUBB - MRKT VALUE TO BOOK</t>
  </si>
  <si>
    <t>328314(MTBV)</t>
  </si>
  <si>
    <t>DISCOVERY SERIES A - MRKT VALUE TO BOOK</t>
  </si>
  <si>
    <t>31196R(MTBV)</t>
  </si>
  <si>
    <t>MOSAIC - MRKT VALUE TO BOOK</t>
  </si>
  <si>
    <t>771767(MTBV)</t>
  </si>
  <si>
    <t>STANLEY BLACK &amp; DECKER - MRKT VALUE TO BOOK</t>
  </si>
  <si>
    <t>921503(MTBV)</t>
  </si>
  <si>
    <t>GARMIN - MRKT VALUE TO BOOK</t>
  </si>
  <si>
    <t>255781(MTBV)</t>
  </si>
  <si>
    <t>PROLOGIS - MRKT VALUE TO BOOK</t>
  </si>
  <si>
    <t>670129(MTBV)</t>
  </si>
  <si>
    <t>ACCENTURE CLASS A - MRKT VALUE TO BOOK</t>
  </si>
  <si>
    <t>14352P(MTBV)</t>
  </si>
  <si>
    <t>HCA HEALTHCARE - MRKT VALUE TO BOOK</t>
  </si>
  <si>
    <t>749688(MTBV)</t>
  </si>
  <si>
    <t>RALPH LAUREN CL.A - MRKT VALUE TO BOOK</t>
  </si>
  <si>
    <t>894145(MTBV)</t>
  </si>
  <si>
    <t>SEAGATE TECH. - MRKT VALUE TO BOOK</t>
  </si>
  <si>
    <t>26599V(MTBV)</t>
  </si>
  <si>
    <t>MOTOROLA SOLUTIONS - MRKT VALUE TO BOOK</t>
  </si>
  <si>
    <t>904878(MTBV)</t>
  </si>
  <si>
    <t>AON CLASS A - MRKT VALUE TO BOOK</t>
  </si>
  <si>
    <t>922817(MTBV)</t>
  </si>
  <si>
    <t>INGERSOLL-RAND - MRKT VALUE TO BOOK</t>
  </si>
  <si>
    <t>905446(MTBV)</t>
  </si>
  <si>
    <t>CBRE GROUP CLASS A - MRKT VALUE TO BOOK</t>
  </si>
  <si>
    <t>28513N(MTBV)</t>
  </si>
  <si>
    <t>EXPEDIA GROUP - MRKT VALUE TO BOOK</t>
  </si>
  <si>
    <t>31412T(MTBV)</t>
  </si>
  <si>
    <t>AMERICAN TOWER - MRKT VALUE TO BOOK</t>
  </si>
  <si>
    <t>680902(MTBV)</t>
  </si>
  <si>
    <t>DUKE ENERGY - MRKT VALUE TO BOOK</t>
  </si>
  <si>
    <t>904383(MTBV)</t>
  </si>
  <si>
    <t>MONDELEZ INTERNATIONAL CL.A - MRKT VALUE TO BOOK</t>
  </si>
  <si>
    <t>13967E(MTBV)</t>
  </si>
  <si>
    <t>EATON - MRKT VALUE TO BOOK</t>
  </si>
  <si>
    <t>903749(MTBV)</t>
  </si>
  <si>
    <t>L BRANDS - MRKT VALUE TO BOOK</t>
  </si>
  <si>
    <t>937343(MTBV)</t>
  </si>
  <si>
    <t>ARCONIC - MRKT VALUE TO BOOK</t>
  </si>
  <si>
    <t>905113(MTBV)</t>
  </si>
  <si>
    <t>WILLIS TOWERS WATSON - MRKT VALUE TO BOOK</t>
  </si>
  <si>
    <t>13967H(MTBV)</t>
  </si>
  <si>
    <t>BAKER HUGHES A - MRKT VALUE TO BOOK</t>
  </si>
  <si>
    <t>921431(MTBV)</t>
  </si>
  <si>
    <t>TAPESTRY - MRKT VALUE TO BOOK</t>
  </si>
  <si>
    <t>266220(MTBV)</t>
  </si>
  <si>
    <t>INTERCONTINENTAL EX. - MRKT VALUE TO BOOK</t>
  </si>
  <si>
    <t>30730Q(MTBV)</t>
  </si>
  <si>
    <t>JEFFERIES FINANCIAL GROUP - MRKT VALUE TO BOOK</t>
  </si>
  <si>
    <t>921925(MTBV)</t>
  </si>
  <si>
    <t>CIGNA - MRKT VALUE TO BOOK</t>
  </si>
  <si>
    <t>912278(MTBV)</t>
  </si>
  <si>
    <t>XEROX HOLDINGS - MRKT VALUE TO BOOK</t>
  </si>
  <si>
    <t>905284(MTBV)</t>
  </si>
  <si>
    <t>APARTMENT INV.&amp; MAN.'A' - MRKT VALUE TO BOOK</t>
  </si>
  <si>
    <t>132808(MTBV)</t>
  </si>
  <si>
    <t>GLOBE LIFE - MRKT VALUE TO BOOK</t>
  </si>
  <si>
    <t>993394(MTBV)</t>
  </si>
  <si>
    <t>L3HARRIS TECHNOLOGIES - MRKT VALUE TO BOOK</t>
  </si>
  <si>
    <t>905409(MTBV)</t>
  </si>
  <si>
    <t>PENTAIR - MRKT VALUE TO BOOK</t>
  </si>
  <si>
    <t>906585(MTBV)</t>
  </si>
  <si>
    <t>ANTHEM - MRKT VALUE TO BOOK</t>
  </si>
  <si>
    <t>14737P(MTBV)</t>
  </si>
  <si>
    <t>CROWN CASTLE INTL. - MRKT VALUE TO BOOK</t>
  </si>
  <si>
    <t>687197(MTBV)</t>
  </si>
  <si>
    <t>MEDTRONIC - MRKT VALUE TO BOOK</t>
  </si>
  <si>
    <t>906496(MTBV)</t>
  </si>
  <si>
    <t>WALGREENS BOOTS ALLIANCE - MRKT VALUE TO BOOK</t>
  </si>
  <si>
    <t>904866(MTBV)</t>
  </si>
  <si>
    <t>MYLAN - MRKT VALUE TO BOOK</t>
  </si>
  <si>
    <t>906931(MTBV)</t>
  </si>
  <si>
    <t>IRON MOUNTAIN - MRKT VALUE TO BOOK</t>
  </si>
  <si>
    <t>894720(MTBV)</t>
  </si>
  <si>
    <t>JOHNSON CONTROLS INTL. - MRKT VALUE TO BOOK</t>
  </si>
  <si>
    <t>545615(MTBV)</t>
  </si>
  <si>
    <t>ALLERGAN - MRKT VALUE TO BOOK</t>
  </si>
  <si>
    <t>325596(MTBV)</t>
  </si>
  <si>
    <t>DENTSPLY SIRONA - MRKT VALUE TO BOOK</t>
  </si>
  <si>
    <t>510209(MTBV)</t>
  </si>
  <si>
    <t>S&amp;P GLOBAL - MRKT VALUE TO BOOK</t>
  </si>
  <si>
    <t>905414(MTBV)</t>
  </si>
  <si>
    <t>ALPHABET A - MRKT VALUE TO BOOK</t>
  </si>
  <si>
    <t>29026M(MTBV)</t>
  </si>
  <si>
    <t>HP - MRKT VALUE TO BOOK</t>
  </si>
  <si>
    <t>905277(MTBV)</t>
  </si>
  <si>
    <t>DXC TECHNOLOGY - MRKT VALUE TO BOOK</t>
  </si>
  <si>
    <t>916091(MTBV)</t>
  </si>
  <si>
    <t>WEC ENERGY GROUP - MRKT VALUE TO BOOK</t>
  </si>
  <si>
    <t>902335(MTBV)</t>
  </si>
  <si>
    <t>LINDE - MRKT VALUE TO BOOK</t>
  </si>
  <si>
    <t>9373MH(MTBV)</t>
  </si>
  <si>
    <t>AMAZON.COM INC - MARKET CAPITALIZATION</t>
  </si>
  <si>
    <t>891399(WC08001)</t>
  </si>
  <si>
    <t>ABBOTT LABORATORIES - MARKET CAPITALIZATION</t>
  </si>
  <si>
    <t>916328(WC08001)</t>
  </si>
  <si>
    <t>AES CORP - MARKET CAPITALIZATION</t>
  </si>
  <si>
    <t>545101(WC08001)</t>
  </si>
  <si>
    <t>INT'L BUSINESS MACHS - MARKET CAPITALIZATION</t>
  </si>
  <si>
    <t>906187(WC08001)</t>
  </si>
  <si>
    <t>ADVANCED MICRO - MARKET CAPITALIZATION</t>
  </si>
  <si>
    <t>936365(WC08001)</t>
  </si>
  <si>
    <t>ADOBE INC - MARKET CAPITALIZATION</t>
  </si>
  <si>
    <t>749382(WC08001)</t>
  </si>
  <si>
    <t>AIR PRODUCTS &amp; CHEMS - MARKET CAPITALIZATION</t>
  </si>
  <si>
    <t>905271(WC08001)</t>
  </si>
  <si>
    <t>BOSTON PROPERTIES - MARKET CAPITALIZATION</t>
  </si>
  <si>
    <t>894371(WC08001)</t>
  </si>
  <si>
    <t>ALLSTATE CORP - MARKET CAPITALIZATION</t>
  </si>
  <si>
    <t>322677(WC08001)</t>
  </si>
  <si>
    <t>HONEYWELL INTERNATNL - MARKET CAPITALIZATION</t>
  </si>
  <si>
    <t>906191(WC08001)</t>
  </si>
  <si>
    <t>AMGEN INC - MARKET CAPITALIZATION</t>
  </si>
  <si>
    <t>938692(WC08001)</t>
  </si>
  <si>
    <t>HESS CORPORATION - MARKET CAPITALIZATION</t>
  </si>
  <si>
    <t>905802(WC08001)</t>
  </si>
  <si>
    <t>AMERICAN EXPRESS CO - MARKET CAPITALIZATION</t>
  </si>
  <si>
    <t>906156(WC08001)</t>
  </si>
  <si>
    <t>AMERICAN ELECTRIC - MARKET CAPITALIZATION</t>
  </si>
  <si>
    <t>905425(WC08001)</t>
  </si>
  <si>
    <t>AFLAC INCORPORATED - MARKET CAPITALIZATION</t>
  </si>
  <si>
    <t>933185(WC08001)</t>
  </si>
  <si>
    <t>AMERICAN INT'L GROUP - MARKET CAPITALIZATION</t>
  </si>
  <si>
    <t>916305(WC08001)</t>
  </si>
  <si>
    <t>ANALOG DEVICES, INC. - MARKET CAPITALIZATION</t>
  </si>
  <si>
    <t>905276(WC08001)</t>
  </si>
  <si>
    <t>VALERO ENERGY CORP - MARKET CAPITALIZATION</t>
  </si>
  <si>
    <t>982852(WC08001)</t>
  </si>
  <si>
    <t>APACHE CORPORATION - MARKET CAPITALIZATION</t>
  </si>
  <si>
    <t>921983(WC08001)</t>
  </si>
  <si>
    <t>COMCAST CORPORATION - MARKET CAPITALIZATION</t>
  </si>
  <si>
    <t>981550(WC08001)</t>
  </si>
  <si>
    <t>APPLE INC - MARKET CAPITALIZATION</t>
  </si>
  <si>
    <t>992816(WC08001)</t>
  </si>
  <si>
    <t>APPLIED MATERIALS - MARKET CAPITALIZATION</t>
  </si>
  <si>
    <t>905296(WC08001)</t>
  </si>
  <si>
    <t>ALBEMARLE CORP - MARKET CAPITALIZATION</t>
  </si>
  <si>
    <t>130298(WC08001)</t>
  </si>
  <si>
    <t>ARCHER DANIELS MIDL. - MARKET CAPITALIZATION</t>
  </si>
  <si>
    <t>921093(WC08001)</t>
  </si>
  <si>
    <t>PINNACLE WEST CAPTL - MARKET CAPITALIZATION</t>
  </si>
  <si>
    <t>902607(WC08001)</t>
  </si>
  <si>
    <t>AMEREN CORPORATION - MARKET CAPITALIZATION</t>
  </si>
  <si>
    <t>670942(WC08001)</t>
  </si>
  <si>
    <t>AUTODESK INC - MARKET CAPITALIZATION</t>
  </si>
  <si>
    <t>702259(WC08001)</t>
  </si>
  <si>
    <t>AUTOMATIC DATA PROC - MARKET CAPITALIZATION</t>
  </si>
  <si>
    <t>912669(WC08001)</t>
  </si>
  <si>
    <t>AUTOZONE INC - MARKET CAPITALIZATION</t>
  </si>
  <si>
    <t>544616(WC08001)</t>
  </si>
  <si>
    <t>AVERY DENNISON CORP - MARKET CAPITALIZATION</t>
  </si>
  <si>
    <t>921161(WC08001)</t>
  </si>
  <si>
    <t>BALL CORPORATION - MARKET CAPITALIZATION</t>
  </si>
  <si>
    <t>932060(WC08001)</t>
  </si>
  <si>
    <t>BERKSHIRE HATHAWAY - MARKET CAPITALIZATION</t>
  </si>
  <si>
    <t>874227(WC08001)</t>
  </si>
  <si>
    <t>BAXTER INTERNATIONAL - MARKET CAPITALIZATION</t>
  </si>
  <si>
    <t>916365(WC08001)</t>
  </si>
  <si>
    <t>BECTON, DICKINSON - MARKET CAPITALIZATION</t>
  </si>
  <si>
    <t>905876(WC08001)</t>
  </si>
  <si>
    <t>VERIZON COMMUNICATNS - MARKET CAPITALIZATION</t>
  </si>
  <si>
    <t>945384(WC08001)</t>
  </si>
  <si>
    <t>BEST BUY CO INC - MARKET CAPITALIZATION</t>
  </si>
  <si>
    <t>929302(WC08001)</t>
  </si>
  <si>
    <t>SL GREEN REALTY CORP - MARKET CAPITALIZATION</t>
  </si>
  <si>
    <t>895784(WC08001)</t>
  </si>
  <si>
    <t>YUM! BRANDS INC - MARKET CAPITALIZATION</t>
  </si>
  <si>
    <t>878574(WC08001)</t>
  </si>
  <si>
    <t>FIRSTENERGY CORP - MARKET CAPITALIZATION</t>
  </si>
  <si>
    <t>905159(WC08001)</t>
  </si>
  <si>
    <t>H &amp; R BLOCK INC - MARKET CAPITALIZATION</t>
  </si>
  <si>
    <t>905596(WC08001)</t>
  </si>
  <si>
    <t>BOEING CO - MARKET CAPITALIZATION</t>
  </si>
  <si>
    <t>904818(WC08001)</t>
  </si>
  <si>
    <t>ROBERT HALF INTL INC - MARKET CAPITALIZATION</t>
  </si>
  <si>
    <t>923649(WC08001)</t>
  </si>
  <si>
    <t>BOSTON SCIENTIFIC - MARKET CAPITALIZATION</t>
  </si>
  <si>
    <t>325824(WC08001)</t>
  </si>
  <si>
    <t>C.H. ROBINSON - MARKET CAPITALIZATION</t>
  </si>
  <si>
    <t>879628(WC08001)</t>
  </si>
  <si>
    <t>BRISTOL-MYERS SQUIBB - MARKET CAPITALIZATION</t>
  </si>
  <si>
    <t>905080(WC08001)</t>
  </si>
  <si>
    <t>AVALONBAY COMMUNITIE - MARKET CAPITALIZATION</t>
  </si>
  <si>
    <t>130502(WC08001)</t>
  </si>
  <si>
    <t>SEMPRA ENERGY - MARKET CAPITALIZATION</t>
  </si>
  <si>
    <t>902103(WC08001)</t>
  </si>
  <si>
    <t>FEDEX CORP - MARKET CAPITALIZATION</t>
  </si>
  <si>
    <t>951849(WC08001)</t>
  </si>
  <si>
    <t>VERISIGN, INC. - MARKET CAPITALIZATION</t>
  </si>
  <si>
    <t>674693(WC08001)</t>
  </si>
  <si>
    <t>AMPHENOL CORP - MARKET CAPITALIZATION</t>
  </si>
  <si>
    <t>546075(WC08001)</t>
  </si>
  <si>
    <t>BROWN FORMAN CORP - MARKET CAPITALIZATION</t>
  </si>
  <si>
    <t>912216(WC08001)</t>
  </si>
  <si>
    <t>CSX CORPORATION - MARKET CAPITALIZATION</t>
  </si>
  <si>
    <t>993189(WC08001)</t>
  </si>
  <si>
    <t>CAMPBELL SOUP CO - MARKET CAPITALIZATION</t>
  </si>
  <si>
    <t>905075(WC08001)</t>
  </si>
  <si>
    <t>CONSTELLATION BRANDS - MARKET CAPITALIZATION</t>
  </si>
  <si>
    <t>937083(WC08001)</t>
  </si>
  <si>
    <t>CARDINAL HEALTH, INC - MARKET CAPITALIZATION</t>
  </si>
  <si>
    <t>944704(WC08001)</t>
  </si>
  <si>
    <t>CATERPILLAR INC - MARKET CAPITALIZATION</t>
  </si>
  <si>
    <t>902224(WC08001)</t>
  </si>
  <si>
    <t>CELGENE CORPORATION - MARKET CAPITALIZATION</t>
  </si>
  <si>
    <t>755790(WC08001)</t>
  </si>
  <si>
    <t>CITRIX SYSTEMS INC - MARKET CAPITALIZATION</t>
  </si>
  <si>
    <t>867705(WC08001)</t>
  </si>
  <si>
    <t>JPMORGAN CHASE &amp; CO - MARKET CAPITALIZATION</t>
  </si>
  <si>
    <t>902242(WC08001)</t>
  </si>
  <si>
    <t>CINCINNATI FINL CORP - MARKET CAPITALIZATION</t>
  </si>
  <si>
    <t>951545(WC08001)</t>
  </si>
  <si>
    <t>CINTAS CORPORATION - MARKET CAPITALIZATION</t>
  </si>
  <si>
    <t>944777(WC08001)</t>
  </si>
  <si>
    <t>CISCO SYSTEMS, INC. - MARKET CAPITALIZATION</t>
  </si>
  <si>
    <t>542868(WC08001)</t>
  </si>
  <si>
    <t>CLOROX CO - MARKET CAPITALIZATION</t>
  </si>
  <si>
    <t>916125(WC08001)</t>
  </si>
  <si>
    <t>COCA-COLA - MARKET CAPITALIZATION</t>
  </si>
  <si>
    <t>904282(WC08001)</t>
  </si>
  <si>
    <t>COLGATE-PALMOLIVE CO - MARKET CAPITALIZATION</t>
  </si>
  <si>
    <t>906148(WC08001)</t>
  </si>
  <si>
    <t>COMERICA INC. - MARKET CAPITALIZATION</t>
  </si>
  <si>
    <t>922964(WC08001)</t>
  </si>
  <si>
    <t>CONAGRA BRANDS INC - MARKET CAPITALIZATION</t>
  </si>
  <si>
    <t>929814(WC08001)</t>
  </si>
  <si>
    <t>CONSOLIDATED EDISON - MARKET CAPITALIZATION</t>
  </si>
  <si>
    <t>902288(WC08001)</t>
  </si>
  <si>
    <t>CMS ENERGY CORP - MARKET CAPITALIZATION</t>
  </si>
  <si>
    <t>901686(WC08001)</t>
  </si>
  <si>
    <t>COOPER COMPANIES INC - MARKET CAPITALIZATION</t>
  </si>
  <si>
    <t>938928(WC08001)</t>
  </si>
  <si>
    <t>CORNING INCORPORATED - MARKET CAPITALIZATION</t>
  </si>
  <si>
    <t>912273(WC08001)</t>
  </si>
  <si>
    <t>SEALED AIR CORP - MARKET CAPITALIZATION</t>
  </si>
  <si>
    <t>923036(WC08001)</t>
  </si>
  <si>
    <t>CUMMINS INC. - MARKET CAPITALIZATION</t>
  </si>
  <si>
    <t>905966(WC08001)</t>
  </si>
  <si>
    <t>D.R. HORTON INC - MARKET CAPITALIZATION</t>
  </si>
  <si>
    <t>325922(WC08001)</t>
  </si>
  <si>
    <t>DANAHER CORP - MARKET CAPITALIZATION</t>
  </si>
  <si>
    <t>912941(WC08001)</t>
  </si>
  <si>
    <t>MOODY'S CORP - MARKET CAPITALIZATION</t>
  </si>
  <si>
    <t>683118(WC08001)</t>
  </si>
  <si>
    <t>TARGET CORP - MARKET CAPITALIZATION</t>
  </si>
  <si>
    <t>923425(WC08001)</t>
  </si>
  <si>
    <t>DEERE &amp; COMPANY - MARKET CAPITALIZATION</t>
  </si>
  <si>
    <t>906189(WC08001)</t>
  </si>
  <si>
    <t>MORGAN STANLEY - MARKET CAPITALIZATION</t>
  </si>
  <si>
    <t>327998(WC08001)</t>
  </si>
  <si>
    <t>REPUBLIC SERVICES - MARKET CAPITALIZATION</t>
  </si>
  <si>
    <t>683432(WC08001)</t>
  </si>
  <si>
    <t>WALT DISNEY - MARKET CAPITALIZATION</t>
  </si>
  <si>
    <t>921964(WC08001)</t>
  </si>
  <si>
    <t>DOLLAR TREE, INC - MARKET CAPITALIZATION</t>
  </si>
  <si>
    <t>154259(WC08001)</t>
  </si>
  <si>
    <t>DOVER CORP - MARKET CAPITALIZATION</t>
  </si>
  <si>
    <t>904830(WC08001)</t>
  </si>
  <si>
    <t>OMNICOM GROUP INC - MARKET CAPITALIZATION</t>
  </si>
  <si>
    <t>932913(WC08001)</t>
  </si>
  <si>
    <t>DTE ENERGY CO - MARKET CAPITALIZATION</t>
  </si>
  <si>
    <t>905214(WC08001)</t>
  </si>
  <si>
    <t>DUKE REALTY CORP - MARKET CAPITALIZATION</t>
  </si>
  <si>
    <t>513260(WC08001)</t>
  </si>
  <si>
    <t>DARDEN RESTAURANTS - MARKET CAPITALIZATION</t>
  </si>
  <si>
    <t>152719(WC08001)</t>
  </si>
  <si>
    <t>EBAY INC. - MARKET CAPITALIZATION</t>
  </si>
  <si>
    <t>687609(WC08001)</t>
  </si>
  <si>
    <t>BANK OF AMERICA CORP - MARKET CAPITALIZATION</t>
  </si>
  <si>
    <t>923937(WC08001)</t>
  </si>
  <si>
    <t>CITIGROUP INC - MARKET CAPITALIZATION</t>
  </si>
  <si>
    <t>741344(WC08001)</t>
  </si>
  <si>
    <t>EASTMAN CHEMICAL CO - MARKET CAPITALIZATION</t>
  </si>
  <si>
    <t>357922(WC08001)</t>
  </si>
  <si>
    <t>E*TRADE FINANCIAL - MARKET CAPITALIZATION</t>
  </si>
  <si>
    <t>883488(WC08001)</t>
  </si>
  <si>
    <t>CADENCE DESIGN SYST - MARKET CAPITALIZATION</t>
  </si>
  <si>
    <t>755148(WC08001)</t>
  </si>
  <si>
    <t>DISH NETWORK - MARKET CAPITALIZATION</t>
  </si>
  <si>
    <t>135448(WC08001)</t>
  </si>
  <si>
    <t>ECOLAB INC - MARKET CAPITALIZATION</t>
  </si>
  <si>
    <t>921268(WC08001)</t>
  </si>
  <si>
    <t>PERKINELMER INC - MARKET CAPITALIZATION</t>
  </si>
  <si>
    <t>912157(WC08001)</t>
  </si>
  <si>
    <t>ELECTRONIC ARTS, INC - MARKET CAPITALIZATION</t>
  </si>
  <si>
    <t>500320(WC08001)</t>
  </si>
  <si>
    <t>EMERSON ELECTRIC CO. - MARKET CAPITALIZATION</t>
  </si>
  <si>
    <t>905115(WC08001)</t>
  </si>
  <si>
    <t>ENTERGY CORPORATION - MARKET CAPITALIZATION</t>
  </si>
  <si>
    <t>902306(WC08001)</t>
  </si>
  <si>
    <t>EOG RESOURCES, INC. - MARKET CAPITALIZATION</t>
  </si>
  <si>
    <t>500373(WC08001)</t>
  </si>
  <si>
    <t>EQUIFAX INC. - MARKET CAPITALIZATION</t>
  </si>
  <si>
    <t>906194(WC08001)</t>
  </si>
  <si>
    <t>EQUITY RESIDENTIAL - MARKET CAPITALIZATION</t>
  </si>
  <si>
    <t>329534(WC08001)</t>
  </si>
  <si>
    <t>ESTEE LAUDER CO - MARKET CAPITALIZATION</t>
  </si>
  <si>
    <t>867375(WC08001)</t>
  </si>
  <si>
    <t>EXPEDITORS INTL WASH - MARKET CAPITALIZATION</t>
  </si>
  <si>
    <t>910722(WC08001)</t>
  </si>
  <si>
    <t>EXXON MOBIL CORP - MARKET CAPITALIZATION</t>
  </si>
  <si>
    <t>905039(WC08001)</t>
  </si>
  <si>
    <t>FMC CORPORATION - MARKET CAPITALIZATION</t>
  </si>
  <si>
    <t>905082(WC08001)</t>
  </si>
  <si>
    <t>NEXTERA ENERGY - MARKET CAPITALIZATION</t>
  </si>
  <si>
    <t>905016(WC08001)</t>
  </si>
  <si>
    <t>ASSURANT INC - MARKET CAPITALIZATION</t>
  </si>
  <si>
    <t>28341F(WC08001)</t>
  </si>
  <si>
    <t>FASTENAL COMPANY - MARKET CAPITALIZATION</t>
  </si>
  <si>
    <t>755980(WC08001)</t>
  </si>
  <si>
    <t>FEDERAL REALTY INVST - MARKET CAPITALIZATION</t>
  </si>
  <si>
    <t>905994(WC08001)</t>
  </si>
  <si>
    <t>FIFTH THIRD BANCORP - MARKET CAPITALIZATION</t>
  </si>
  <si>
    <t>997198(WC08001)</t>
  </si>
  <si>
    <t>M&amp;T BANK CORPORATION - MARKET CAPITALIZATION</t>
  </si>
  <si>
    <t>951503(WC08001)</t>
  </si>
  <si>
    <t>FISERV INC - MARKET CAPITALIZATION</t>
  </si>
  <si>
    <t>741123(WC08001)</t>
  </si>
  <si>
    <t>MACY'S INC - MARKET CAPITALIZATION</t>
  </si>
  <si>
    <t>546814(WC08001)</t>
  </si>
  <si>
    <t>FRANKLIN RESOURCES - MARKET CAPITALIZATION</t>
  </si>
  <si>
    <t>938076(WC08001)</t>
  </si>
  <si>
    <t>FREEPORT-MCMORAN INC - MARKET CAPITALIZATION</t>
  </si>
  <si>
    <t>152594(WC08001)</t>
  </si>
  <si>
    <t>GAP INC - MARKET CAPITALIZATION</t>
  </si>
  <si>
    <t>951018(WC08001)</t>
  </si>
  <si>
    <t>GENERAL DYNAMICS - MARKET CAPITALIZATION</t>
  </si>
  <si>
    <t>907652(WC08001)</t>
  </si>
  <si>
    <t>GENERAL MILLS, INC. - MARKET CAPITALIZATION</t>
  </si>
  <si>
    <t>905801(WC08001)</t>
  </si>
  <si>
    <t>GENUINE PARTS CO - MARKET CAPITALIZATION</t>
  </si>
  <si>
    <t>906511(WC08001)</t>
  </si>
  <si>
    <t>GILEAD SCIENCES, INC - MARKET CAPITALIZATION</t>
  </si>
  <si>
    <t>546697(WC08001)</t>
  </si>
  <si>
    <t>MCKESSON CORPORATION - MARKET CAPITALIZATION</t>
  </si>
  <si>
    <t>134784(WC08001)</t>
  </si>
  <si>
    <t>NVIDIA CORPORATION - MARKET CAPITALIZATION</t>
  </si>
  <si>
    <t>694405(WC08001)</t>
  </si>
  <si>
    <t>GENERAL ELECTRIC CO. - MARKET CAPITALIZATION</t>
  </si>
  <si>
    <t>906150(WC08001)</t>
  </si>
  <si>
    <t>GRAINGER (W.W.), INC - MARKET CAPITALIZATION</t>
  </si>
  <si>
    <t>905898(WC08001)</t>
  </si>
  <si>
    <t>HALLIBURTON COMPANY - MARKET CAPITALIZATION</t>
  </si>
  <si>
    <t>904678(WC08001)</t>
  </si>
  <si>
    <t>GOLDMAN SACHS GROUP - MARKET CAPITALIZATION</t>
  </si>
  <si>
    <t>696738(WC08001)</t>
  </si>
  <si>
    <t>HARLEY-DAVIDSON INC. - MARKET CAPITALIZATION</t>
  </si>
  <si>
    <t>729665(WC08001)</t>
  </si>
  <si>
    <t>HASBRO INC - MARKET CAPITALIZATION</t>
  </si>
  <si>
    <t>912030(WC08001)</t>
  </si>
  <si>
    <t>HCP, INC. - MARKET CAPITALIZATION</t>
  </si>
  <si>
    <t>945589(WC08001)</t>
  </si>
  <si>
    <t>HERSHEY CO - MARKET CAPITALIZATION</t>
  </si>
  <si>
    <t>905077(WC08001)</t>
  </si>
  <si>
    <t>JUNIPER NETWORKS INC - MARKET CAPITALIZATION</t>
  </si>
  <si>
    <t>699943(WC08001)</t>
  </si>
  <si>
    <t>HOLOGIC INC - MARKET CAPITALIZATION</t>
  </si>
  <si>
    <t>542983(WC08001)</t>
  </si>
  <si>
    <t>UNUM GROUP - MARKET CAPITALIZATION</t>
  </si>
  <si>
    <t>741410(WC08001)</t>
  </si>
  <si>
    <t>HOME DEPOT, INC. - MARKET CAPITALIZATION</t>
  </si>
  <si>
    <t>998171(WC08001)</t>
  </si>
  <si>
    <t>CENTERPOINT ENERGY - MARKET CAPITALIZATION</t>
  </si>
  <si>
    <t>904842(WC08001)</t>
  </si>
  <si>
    <t>HUMANA INC. - MARKET CAPITALIZATION</t>
  </si>
  <si>
    <t>916860(WC08001)</t>
  </si>
  <si>
    <t>HUNTINGTON BANCSHR - MARKET CAPITALIZATION</t>
  </si>
  <si>
    <t>951068(WC08001)</t>
  </si>
  <si>
    <t>BIOGEN INC - MARKET CAPITALIZATION</t>
  </si>
  <si>
    <t>545725(WC08001)</t>
  </si>
  <si>
    <t>ILLINOIS TOOL WORKS - MARKET CAPITALIZATION</t>
  </si>
  <si>
    <t>905052(WC08001)</t>
  </si>
  <si>
    <t>INTUIT INC - MARKET CAPITALIZATION</t>
  </si>
  <si>
    <t>328184(WC08001)</t>
  </si>
  <si>
    <t>INTEL CORPORATION - MARKET CAPITALIZATION</t>
  </si>
  <si>
    <t>922726(WC08001)</t>
  </si>
  <si>
    <t>INTL FLAVORS&amp;FRAGRAN - MARKET CAPITALIZATION</t>
  </si>
  <si>
    <t>905050(WC08001)</t>
  </si>
  <si>
    <t>INTERNATIONAL PAPER - MARKET CAPITALIZATION</t>
  </si>
  <si>
    <t>904069(WC08001)</t>
  </si>
  <si>
    <t>INTERPUBLIC GROUP - MARKET CAPITALIZATION</t>
  </si>
  <si>
    <t>923465(WC08001)</t>
  </si>
  <si>
    <t>JACOBS ENG GROUP INC - MARKET CAPITALIZATION</t>
  </si>
  <si>
    <t>912142(WC08001)</t>
  </si>
  <si>
    <t>JOHNSON &amp; JOHNSON - MARKET CAPITALIZATION</t>
  </si>
  <si>
    <t>912212(WC08001)</t>
  </si>
  <si>
    <t>HARTFORD FINANCIAL - MARKET CAPITALIZATION</t>
  </si>
  <si>
    <t>867871(WC08001)</t>
  </si>
  <si>
    <t>KLA - MARKET CAPITALIZATION</t>
  </si>
  <si>
    <t>993062(WC08001)</t>
  </si>
  <si>
    <t>DEVON ENERGY CORP - MARKET CAPITALIZATION</t>
  </si>
  <si>
    <t>271980(WC08001)</t>
  </si>
  <si>
    <t>KELLOGG COMPANY - MARKET CAPITALIZATION</t>
  </si>
  <si>
    <t>905922(WC08001)</t>
  </si>
  <si>
    <t>KEYCORP - MARKET CAPITALIZATION</t>
  </si>
  <si>
    <t>916130(WC08001)</t>
  </si>
  <si>
    <t>KIMCO REALTY CORP - MARKET CAPITALIZATION</t>
  </si>
  <si>
    <t>546169(WC08001)</t>
  </si>
  <si>
    <t>KIMBERLY-CLARK CORP - MARKET CAPITALIZATION</t>
  </si>
  <si>
    <t>902354(WC08001)</t>
  </si>
  <si>
    <t>KOHLS CORPORATION - MARKET CAPITALIZATION</t>
  </si>
  <si>
    <t>325849(WC08001)</t>
  </si>
  <si>
    <t>KROGER CO - MARKET CAPITALIZATION</t>
  </si>
  <si>
    <t>912134(WC08001)</t>
  </si>
  <si>
    <t>AKAMAI TECHNOLOGIES - MARKET CAPITALIZATION</t>
  </si>
  <si>
    <t>277355(WC08001)</t>
  </si>
  <si>
    <t>LEGGETT &amp; PLATT INC - MARKET CAPITALIZATION</t>
  </si>
  <si>
    <t>906487(WC08001)</t>
  </si>
  <si>
    <t>LENNAR CORP - MARKET CAPITALIZATION</t>
  </si>
  <si>
    <t>912219(WC08001)</t>
  </si>
  <si>
    <t>LILLY (ELI) AND CO. - MARKET CAPITALIZATION</t>
  </si>
  <si>
    <t>921290(WC08001)</t>
  </si>
  <si>
    <t>LINCOLN NAT'L CORP - MARKET CAPITALIZATION</t>
  </si>
  <si>
    <t>912402(WC08001)</t>
  </si>
  <si>
    <t>UNITED PARCEL SVCS - MARKET CAPITALIZATION</t>
  </si>
  <si>
    <t>277487(WC08001)</t>
  </si>
  <si>
    <t>AGILENT TECHNOLOGIES - MARKET CAPITALIZATION</t>
  </si>
  <si>
    <t>277642(WC08001)</t>
  </si>
  <si>
    <t>LOCKHEED MARTIN CORP - MARKET CAPITALIZATION</t>
  </si>
  <si>
    <t>154423(WC08001)</t>
  </si>
  <si>
    <t>LOEWS CORPORATION - MARKET CAPITALIZATION</t>
  </si>
  <si>
    <t>922418(WC08001)</t>
  </si>
  <si>
    <t>CARNIVAL CORP - MARKET CAPITALIZATION</t>
  </si>
  <si>
    <t>755695(WC08001)</t>
  </si>
  <si>
    <t>LOWE'S COMPANIES INC - MARKET CAPITALIZATION</t>
  </si>
  <si>
    <t>905620(WC08001)</t>
  </si>
  <si>
    <t>DOMINION ENERGY INC - MARKET CAPITALIZATION</t>
  </si>
  <si>
    <t>944314(WC08001)</t>
  </si>
  <si>
    <t>MACERICH CO - MARKET CAPITALIZATION</t>
  </si>
  <si>
    <t>357366(WC08001)</t>
  </si>
  <si>
    <t>MGM RESORTS - MARKET CAPITALIZATION</t>
  </si>
  <si>
    <t>516007(WC08001)</t>
  </si>
  <si>
    <t>MCCORMICK &amp; CO INC - MARKET CAPITALIZATION</t>
  </si>
  <si>
    <t>510493(WC08001)</t>
  </si>
  <si>
    <t>MCDONALD'S CORP - MARKET CAPITALIZATION</t>
  </si>
  <si>
    <t>921910(WC08001)</t>
  </si>
  <si>
    <t>EVEREST RE GROUP - MARKET CAPITALIZATION</t>
  </si>
  <si>
    <t>311759(WC08001)</t>
  </si>
  <si>
    <t>HOST HOTELS - MARKET CAPITALIZATION</t>
  </si>
  <si>
    <t>912588(WC08001)</t>
  </si>
  <si>
    <t>MARSH &amp; MCLENNAN CO. - MARKET CAPITALIZATION</t>
  </si>
  <si>
    <t>904780(WC08001)</t>
  </si>
  <si>
    <t>MASCO CORP - MARKET CAPITALIZATION</t>
  </si>
  <si>
    <t>905624(WC08001)</t>
  </si>
  <si>
    <t>MARTIN MARIETTA MAT - MARKET CAPITALIZATION</t>
  </si>
  <si>
    <t>130062(WC08001)</t>
  </si>
  <si>
    <t>METLIFE INC - MARKET CAPITALIZATION</t>
  </si>
  <si>
    <t>286738(WC08001)</t>
  </si>
  <si>
    <t>MAXIM INTEGRATED PRD - MARKET CAPITALIZATION</t>
  </si>
  <si>
    <t>771830(WC08001)</t>
  </si>
  <si>
    <t>ACTIVISION BLIZZARD - MARKET CAPITALIZATION</t>
  </si>
  <si>
    <t>312367(WC08001)</t>
  </si>
  <si>
    <t>CVS HEALTH CORP - MARKET CAPITALIZATION</t>
  </si>
  <si>
    <t>912635(WC08001)</t>
  </si>
  <si>
    <t>LAB CORP OF AMERICA - MARKET CAPITALIZATION</t>
  </si>
  <si>
    <t>152533(WC08001)</t>
  </si>
  <si>
    <t>MICROSOFT CORP - MARKET CAPITALIZATION</t>
  </si>
  <si>
    <t>719643(WC08001)</t>
  </si>
  <si>
    <t>MICRON TECHNOLOGY - MARKET CAPITALIZATION</t>
  </si>
  <si>
    <t>999506(WC08001)</t>
  </si>
  <si>
    <t>MICROCHIP TECHNOLOGY - MARKET CAPITALIZATION</t>
  </si>
  <si>
    <t>328228(WC08001)</t>
  </si>
  <si>
    <t>3M COMPANY - MARKET CAPITALIZATION</t>
  </si>
  <si>
    <t>902172(WC08001)</t>
  </si>
  <si>
    <t>MOHAWK INDUSTRIES - MARKET CAPITALIZATION</t>
  </si>
  <si>
    <t>325475(WC08001)</t>
  </si>
  <si>
    <t>XCEL ENERGY INC - MARKET CAPITALIZATION</t>
  </si>
  <si>
    <t>905010(WC08001)</t>
  </si>
  <si>
    <t>FORD MOTOR COMPANY - MARKET CAPITALIZATION</t>
  </si>
  <si>
    <t>902230(WC08001)</t>
  </si>
  <si>
    <t>NATL OILWELL VARCO - MARKET CAPITALIZATION</t>
  </si>
  <si>
    <t>884383(WC08001)</t>
  </si>
  <si>
    <t>NETAPP INC. - MARKET CAPITALIZATION</t>
  </si>
  <si>
    <t>867422(WC08001)</t>
  </si>
  <si>
    <t>NEWELL BRANDS INC - MARKET CAPITALIZATION</t>
  </si>
  <si>
    <t>906933(WC08001)</t>
  </si>
  <si>
    <t>NEWMONT GOLDCORP - MARKET CAPITALIZATION</t>
  </si>
  <si>
    <t>912160(WC08001)</t>
  </si>
  <si>
    <t>NIKE INC. - MARKET CAPITALIZATION</t>
  </si>
  <si>
    <t>993249(WC08001)</t>
  </si>
  <si>
    <t>NOBLE ENERGY, INC. - MARKET CAPITALIZATION</t>
  </si>
  <si>
    <t>906557(WC08001)</t>
  </si>
  <si>
    <t>NORDSTROM, INC. - MARKET CAPITALIZATION</t>
  </si>
  <si>
    <t>906560(WC08001)</t>
  </si>
  <si>
    <t>NORFOLK SOUTHERN - MARKET CAPITALIZATION</t>
  </si>
  <si>
    <t>901899(WC08001)</t>
  </si>
  <si>
    <t>NISOURCE INC - MARKET CAPITALIZATION</t>
  </si>
  <si>
    <t>906176(WC08001)</t>
  </si>
  <si>
    <t>NORTHERN TRUST CORP - MARKET CAPITALIZATION</t>
  </si>
  <si>
    <t>905861(WC08001)</t>
  </si>
  <si>
    <t>NORTHROP GRUMMAN - MARKET CAPITALIZATION</t>
  </si>
  <si>
    <t>905809(WC08001)</t>
  </si>
  <si>
    <t>WELLS FARGO &amp; CO - MARKET CAPITALIZATION</t>
  </si>
  <si>
    <t>906195(WC08001)</t>
  </si>
  <si>
    <t>NUCOR CORPORATION - MARKET CAPITALIZATION</t>
  </si>
  <si>
    <t>921482(WC08001)</t>
  </si>
  <si>
    <t>CAPITAL ONE FIN'L - MARKET CAPITALIZATION</t>
  </si>
  <si>
    <t>134843(WC08001)</t>
  </si>
  <si>
    <t>OCCIDENTAL PETROLEUM - MARKET CAPITALIZATION</t>
  </si>
  <si>
    <t>905102(WC08001)</t>
  </si>
  <si>
    <t>ORACLE CORPORATION - MARKET CAPITALIZATION</t>
  </si>
  <si>
    <t>719618(WC08001)</t>
  </si>
  <si>
    <t>PACCAR INC. - MARKET CAPITALIZATION</t>
  </si>
  <si>
    <t>921757(WC08001)</t>
  </si>
  <si>
    <t>EXELON CORPORATION - MARKET CAPITALIZATION</t>
  </si>
  <si>
    <t>902317(WC08001)</t>
  </si>
  <si>
    <t>PARKER-HANNIFIN CORP - MARKET CAPITALIZATION</t>
  </si>
  <si>
    <t>905150(WC08001)</t>
  </si>
  <si>
    <t>PAYCHEX INC - MARKET CAPITALIZATION</t>
  </si>
  <si>
    <t>945297(WC08001)</t>
  </si>
  <si>
    <t>PPL CORP - MARKET CAPITALIZATION</t>
  </si>
  <si>
    <t>902107(WC08001)</t>
  </si>
  <si>
    <t>PEPSICO, INC. - MARKET CAPITALIZATION</t>
  </si>
  <si>
    <t>905677(WC08001)</t>
  </si>
  <si>
    <t>PFIZER INC - MARKET CAPITALIZATION</t>
  </si>
  <si>
    <t>904030(WC08001)</t>
  </si>
  <si>
    <t>CONOCOPHILLIPS - MARKET CAPITALIZATION</t>
  </si>
  <si>
    <t>901666(WC08001)</t>
  </si>
  <si>
    <t>PIONEER NATURAL RES - MARKET CAPITALIZATION</t>
  </si>
  <si>
    <t>895705(WC08001)</t>
  </si>
  <si>
    <t>ALTRIA GROUP INC - MARKET CAPITALIZATION</t>
  </si>
  <si>
    <t>904853(WC08001)</t>
  </si>
  <si>
    <t>PNC FINL SVCS GROUP - MARKET CAPITALIZATION</t>
  </si>
  <si>
    <t>944175(WC08001)</t>
  </si>
  <si>
    <t>PPG INDUSTRIES INC - MARKET CAPITALIZATION</t>
  </si>
  <si>
    <t>901897(WC08001)</t>
  </si>
  <si>
    <t>COSTCO WHOLESALE - MARKET CAPITALIZATION</t>
  </si>
  <si>
    <t>312385(WC08001)</t>
  </si>
  <si>
    <t>T. ROWE PRICE GROUP - MARKET CAPITALIZATION</t>
  </si>
  <si>
    <t>729104(WC08001)</t>
  </si>
  <si>
    <t>QUEST DIAGNOSTICS - MARKET CAPITALIZATION</t>
  </si>
  <si>
    <t>877181(WC08001)</t>
  </si>
  <si>
    <t>PROCTER &amp; GAMBLE - MARKET CAPITALIZATION</t>
  </si>
  <si>
    <t>912228(WC08001)</t>
  </si>
  <si>
    <t>PROGRESSIVE CORP - MARKET CAPITALIZATION</t>
  </si>
  <si>
    <t>936324(WC08001)</t>
  </si>
  <si>
    <t>PUBLIC SVC ENTRPR GR - MARKET CAPITALIZATION</t>
  </si>
  <si>
    <t>902321(WC08001)</t>
  </si>
  <si>
    <t>PULTEGROUP - MARKET CAPITALIZATION</t>
  </si>
  <si>
    <t>912518(WC08001)</t>
  </si>
  <si>
    <t>QUALCOMM INC - MARKET CAPITALIZATION</t>
  </si>
  <si>
    <t>546370(WC08001)</t>
  </si>
  <si>
    <t>REGENCY CENTERS CORP - MARKET CAPITALIZATION</t>
  </si>
  <si>
    <t>312451(WC08001)</t>
  </si>
  <si>
    <t>UDR INC - MARKET CAPITALIZATION</t>
  </si>
  <si>
    <t>992656(WC08001)</t>
  </si>
  <si>
    <t>U. S. BANCORP - MARKET CAPITALIZATION</t>
  </si>
  <si>
    <t>951046(WC08001)</t>
  </si>
  <si>
    <t>ROSS STORES, INC. - MARKET CAPITALIZATION</t>
  </si>
  <si>
    <t>702365(WC08001)</t>
  </si>
  <si>
    <t>ROPER TECHNOLOGIES - MARKET CAPITALIZATION</t>
  </si>
  <si>
    <t>546965(WC08001)</t>
  </si>
  <si>
    <t>ROCKWELL AUTOMATION - MARKET CAPITALIZATION</t>
  </si>
  <si>
    <t>902233(WC08001)</t>
  </si>
  <si>
    <t>ROYAL CARIBBEAN - MARKET CAPITALIZATION</t>
  </si>
  <si>
    <t>322549(WC08001)</t>
  </si>
  <si>
    <t>RAYTHEON COMPANY - MARKET CAPITALIZATION</t>
  </si>
  <si>
    <t>912633(WC08001)</t>
  </si>
  <si>
    <t>TRAVELERS COS - MARKET CAPITALIZATION</t>
  </si>
  <si>
    <t>933974(WC08001)</t>
  </si>
  <si>
    <t>FIDELITY NATNL INF - MARKET CAPITALIZATION</t>
  </si>
  <si>
    <t>14015T(WC08001)</t>
  </si>
  <si>
    <t>MERCK &amp; CO INC - MARKET CAPITALIZATION</t>
  </si>
  <si>
    <t>905019(WC08001)</t>
  </si>
  <si>
    <t>SCHLUMBERGER LIMITED - MARKET CAPITALIZATION</t>
  </si>
  <si>
    <t>912090(WC08001)</t>
  </si>
  <si>
    <t>CHARLES SCHWAB CORP - MARKET CAPITALIZATION</t>
  </si>
  <si>
    <t>755741(WC08001)</t>
  </si>
  <si>
    <t>ZIMMER BIOMET - MARKET CAPITALIZATION</t>
  </si>
  <si>
    <t>14361V(WC08001)</t>
  </si>
  <si>
    <t>AMERISOURCEBERGEN - MARKET CAPITALIZATION</t>
  </si>
  <si>
    <t>154680(WC08001)</t>
  </si>
  <si>
    <t>PRINCIPAL FINL GROUP - MARKET CAPITALIZATION</t>
  </si>
  <si>
    <t>14698C(WC08001)</t>
  </si>
  <si>
    <t>SHERWIN-WILLIAMS CO - MARKET CAPITALIZATION</t>
  </si>
  <si>
    <t>905361(WC08001)</t>
  </si>
  <si>
    <t>SIMON PROPERTY GROUP - MARKET CAPITALIZATION</t>
  </si>
  <si>
    <t>357834(WC08001)</t>
  </si>
  <si>
    <t>SNAP-ON INC - MARKET CAPITALIZATION</t>
  </si>
  <si>
    <t>906400(WC08001)</t>
  </si>
  <si>
    <t>PRUDENTIAL FINANCIAL - MARKET CAPITALIZATION</t>
  </si>
  <si>
    <t>14861V(WC08001)</t>
  </si>
  <si>
    <t>ADVANCE AUTO PARTS - MARKET CAPITALIZATION</t>
  </si>
  <si>
    <t>14806F(WC08001)</t>
  </si>
  <si>
    <t>EDISON INTERNATIONAL - MARKET CAPITALIZATION</t>
  </si>
  <si>
    <t>902324(WC08001)</t>
  </si>
  <si>
    <t>SOUTHERN CO - MARKET CAPITALIZATION</t>
  </si>
  <si>
    <t>902325(WC08001)</t>
  </si>
  <si>
    <t>BB&amp;T CORPORATION - MARKET CAPITALIZATION</t>
  </si>
  <si>
    <t>992305(WC08001)</t>
  </si>
  <si>
    <t>SOUTHWEST AIRLINES - MARKET CAPITALIZATION</t>
  </si>
  <si>
    <t>905647(WC08001)</t>
  </si>
  <si>
    <t>AT&amp;T INC - MARKET CAPITALIZATION</t>
  </si>
  <si>
    <t>945388(WC08001)</t>
  </si>
  <si>
    <t>CHEVRON CORPORATION - MARKET CAPITALIZATION</t>
  </si>
  <si>
    <t>905024(WC08001)</t>
  </si>
  <si>
    <t>STATE STREET CORP - MARKET CAPITALIZATION</t>
  </si>
  <si>
    <t>951052(WC08001)</t>
  </si>
  <si>
    <t>STARBUCKS CORP - MARKET CAPITALIZATION</t>
  </si>
  <si>
    <t>326143(WC08001)</t>
  </si>
  <si>
    <t>PUBLIC STORAGE, INC - MARKET CAPITALIZATION</t>
  </si>
  <si>
    <t>905792(WC08001)</t>
  </si>
  <si>
    <t>STRYKER CORPORATION - MARKET CAPITALIZATION</t>
  </si>
  <si>
    <t>981722(WC08001)</t>
  </si>
  <si>
    <t>SUNTRUST BANKS INC - MARKET CAPITALIZATION</t>
  </si>
  <si>
    <t>922725(WC08001)</t>
  </si>
  <si>
    <t>SYMANTEC CORP - MARKET CAPITALIZATION</t>
  </si>
  <si>
    <t>541900(WC08001)</t>
  </si>
  <si>
    <t>SYNOPSYS INC - MARKET CAPITALIZATION</t>
  </si>
  <si>
    <t>325059(WC08001)</t>
  </si>
  <si>
    <t>SYSCO CORPORATION - MARKET CAPITALIZATION</t>
  </si>
  <si>
    <t>916079(WC08001)</t>
  </si>
  <si>
    <t>TEXAS INSTRUMENTS - MARKET CAPITALIZATION</t>
  </si>
  <si>
    <t>905061(WC08001)</t>
  </si>
  <si>
    <t>THERMO FISHER - MARKET CAPITALIZATION</t>
  </si>
  <si>
    <t>906394(WC08001)</t>
  </si>
  <si>
    <t>TIFFANY &amp; CO. - MARKET CAPITALIZATION</t>
  </si>
  <si>
    <t>745110(WC08001)</t>
  </si>
  <si>
    <t>TOTAL SYSTEM SERVICE - MARKET CAPITALIZATION</t>
  </si>
  <si>
    <t>944738(WC08001)</t>
  </si>
  <si>
    <t>DAVITA INC - MARKET CAPITALIZATION</t>
  </si>
  <si>
    <t>867138(WC08001)</t>
  </si>
  <si>
    <t>TYSON FOODS, INC. - MARKET CAPITALIZATION</t>
  </si>
  <si>
    <t>906643(WC08001)</t>
  </si>
  <si>
    <t>MARATHON OIL CORP. - MARKET CAPITALIZATION</t>
  </si>
  <si>
    <t>544682(WC08001)</t>
  </si>
  <si>
    <t>UNION PACIFIC CORP - MARKET CAPITALIZATION</t>
  </si>
  <si>
    <t>905105(WC08001)</t>
  </si>
  <si>
    <t>UNITED TECHNOLOGIES - MARKET CAPITALIZATION</t>
  </si>
  <si>
    <t>905122(WC08001)</t>
  </si>
  <si>
    <t>UNITEDHEALTH GROUP - MARKET CAPITALIZATION</t>
  </si>
  <si>
    <t>702635(WC08001)</t>
  </si>
  <si>
    <t>VARIAN MEDICAL SYST - MARKET CAPITALIZATION</t>
  </si>
  <si>
    <t>906220(WC08001)</t>
  </si>
  <si>
    <t>VF CORP - MARKET CAPITALIZATION</t>
  </si>
  <si>
    <t>901892(WC08001)</t>
  </si>
  <si>
    <t>VERTEX PHARMA INC - MARKET CAPITALIZATION</t>
  </si>
  <si>
    <t>545310(WC08001)</t>
  </si>
  <si>
    <t>VULCAN MATERIALS CO - MARKET CAPITALIZATION</t>
  </si>
  <si>
    <t>905816(WC08001)</t>
  </si>
  <si>
    <t>VORNADO REALTY TRUST - MARKET CAPITALIZATION</t>
  </si>
  <si>
    <t>912146(WC08001)</t>
  </si>
  <si>
    <t>WALMART INC - MARKET CAPITALIZATION</t>
  </si>
  <si>
    <t>916548(WC08001)</t>
  </si>
  <si>
    <t>WASTE MANAGEMENT - MARKET CAPITALIZATION</t>
  </si>
  <si>
    <t>519514(WC08001)</t>
  </si>
  <si>
    <t>WATERS CORPORATION - MARKET CAPITALIZATION</t>
  </si>
  <si>
    <t>867390(WC08001)</t>
  </si>
  <si>
    <t>WESTERN DIGITAL CORP - MARKET CAPITALIZATION</t>
  </si>
  <si>
    <t>906785(WC08001)</t>
  </si>
  <si>
    <t>WEYERHAEUSER CO - MARKET CAPITALIZATION</t>
  </si>
  <si>
    <t>905818(WC08001)</t>
  </si>
  <si>
    <t>WHIRLPOOL CORP - MARKET CAPITALIZATION</t>
  </si>
  <si>
    <t>904869(WC08001)</t>
  </si>
  <si>
    <t>WYNN RESORTS, LTD - MARKET CAPITALIZATION</t>
  </si>
  <si>
    <t>26406N(WC08001)</t>
  </si>
  <si>
    <t>CME GROUP INC - MARKET CAPITALIZATION</t>
  </si>
  <si>
    <t>26393N(WC08001)</t>
  </si>
  <si>
    <t>WILLIAMS COMPANIES - MARKET CAPITALIZATION</t>
  </si>
  <si>
    <t>922407(WC08001)</t>
  </si>
  <si>
    <t>ALLIANT ENERGY CORP - MARKET CAPITALIZATION</t>
  </si>
  <si>
    <t>906979(WC08001)</t>
  </si>
  <si>
    <t>CARMAX INC - MARKET CAPITALIZATION</t>
  </si>
  <si>
    <t>877723(WC08001)</t>
  </si>
  <si>
    <t>XILINX INC - MARKET CAPITALIZATION</t>
  </si>
  <si>
    <t>543542(WC08001)</t>
  </si>
  <si>
    <t>CIMAREX ENERGY CO - MARKET CAPITALIZATION</t>
  </si>
  <si>
    <t>26276P(WC08001)</t>
  </si>
  <si>
    <t>TJX COMPANIES INC - MARKET CAPITALIZATION</t>
  </si>
  <si>
    <t>921855(WC08001)</t>
  </si>
  <si>
    <t>ZIONS BANCORP - MARKET CAPITALIZATION</t>
  </si>
  <si>
    <t>951584(WC08001)</t>
  </si>
  <si>
    <t>REGIONS FINANCIAL - MARKET CAPITALIZATION</t>
  </si>
  <si>
    <t>951051(WC08001)</t>
  </si>
  <si>
    <t>CELANESE CORPORATION - MARKET CAPITALIZATION</t>
  </si>
  <si>
    <t>29756N(WC08001)</t>
  </si>
  <si>
    <t>MOLSON COORS BREW - MARKET CAPITALIZATION</t>
  </si>
  <si>
    <t>905997(WC08001)</t>
  </si>
  <si>
    <t>AMERIPRISE FIN - MARKET CAPITALIZATION</t>
  </si>
  <si>
    <t>31604H(WC08001)</t>
  </si>
  <si>
    <t>VIACOM, INC. - MARKET CAPITALIZATION</t>
  </si>
  <si>
    <t>543487(WC08001)</t>
  </si>
  <si>
    <t>CBS CORPORATION - MARKET CAPITALIZATION</t>
  </si>
  <si>
    <t>32480Q(WC08001)</t>
  </si>
  <si>
    <t>HANESBRANDS, INC. - MARKET CAPITALIZATION</t>
  </si>
  <si>
    <t>41071J(WC08001)</t>
  </si>
  <si>
    <t>WESTERN UNION COMP - MARKET CAPITALIZATION</t>
  </si>
  <si>
    <t>41195M(WC08001)</t>
  </si>
  <si>
    <t>PEOPLE'S UNITED - MARKET CAPITALIZATION</t>
  </si>
  <si>
    <t>517465(WC08001)</t>
  </si>
  <si>
    <t>BANK OF NEW YORK - MARKET CAPITALIZATION</t>
  </si>
  <si>
    <t>905840(WC08001)</t>
  </si>
  <si>
    <t>INVESCO LTD. - MARKET CAPITALIZATION</t>
  </si>
  <si>
    <t>51245V(WC08001)</t>
  </si>
  <si>
    <t>CHUBB - MARKET CAPITALIZATION</t>
  </si>
  <si>
    <t>328314(WC08001)</t>
  </si>
  <si>
    <t>DISCOVERY INC - MARKET CAPITALIZATION</t>
  </si>
  <si>
    <t>31196R(WC08001)</t>
  </si>
  <si>
    <t>MOSAIC CO - MARKET CAPITALIZATION</t>
  </si>
  <si>
    <t>771767(WC08001)</t>
  </si>
  <si>
    <t>STANLEY BLACK - MARKET CAPITALIZATION</t>
  </si>
  <si>
    <t>921503(WC08001)</t>
  </si>
  <si>
    <t>GARMIN LTD. - MARKET CAPITALIZATION</t>
  </si>
  <si>
    <t>255781(WC08001)</t>
  </si>
  <si>
    <t>PROLOGIS - MARKET CAPITALIZATION</t>
  </si>
  <si>
    <t>670129(WC08001)</t>
  </si>
  <si>
    <t>ACCENTURE PLC - MARKET CAPITALIZATION</t>
  </si>
  <si>
    <t>14352P(WC08001)</t>
  </si>
  <si>
    <t>HCA HEALTHCARE - MARKET CAPITALIZATION</t>
  </si>
  <si>
    <t>749688(WC08001)</t>
  </si>
  <si>
    <t>RALPH LAUREN - MARKET CAPITALIZATION</t>
  </si>
  <si>
    <t>894145(WC08001)</t>
  </si>
  <si>
    <t>SEAGATE TECHNOLOGY - MARKET CAPITALIZATION</t>
  </si>
  <si>
    <t>26599V(WC08001)</t>
  </si>
  <si>
    <t>MOTOROLA SOLUTIONS - MARKET CAPITALIZATION</t>
  </si>
  <si>
    <t>904878(WC08001)</t>
  </si>
  <si>
    <t>AON PLC - MARKET CAPITALIZATION</t>
  </si>
  <si>
    <t>922817(WC08001)</t>
  </si>
  <si>
    <t>INGERSOLL-RAND - MARKET CAPITALIZATION</t>
  </si>
  <si>
    <t>905446(WC08001)</t>
  </si>
  <si>
    <t>CBRE GROUP - MARKET CAPITALIZATION</t>
  </si>
  <si>
    <t>28513N(WC08001)</t>
  </si>
  <si>
    <t>EXPEDIA GROUP INC - MARKET CAPITALIZATION</t>
  </si>
  <si>
    <t>31412T(WC08001)</t>
  </si>
  <si>
    <t>AMERICAN TOWER CORP - MARKET CAPITALIZATION</t>
  </si>
  <si>
    <t>680902(WC08001)</t>
  </si>
  <si>
    <t>DUKE ENERGY CORP - MARKET CAPITALIZATION</t>
  </si>
  <si>
    <t>904383(WC08001)</t>
  </si>
  <si>
    <t>MONDELEZ - MARKET CAPITALIZATION</t>
  </si>
  <si>
    <t>13967E(WC08001)</t>
  </si>
  <si>
    <t>EATON CORP PLC - MARKET CAPITALIZATION</t>
  </si>
  <si>
    <t>903749(WC08001)</t>
  </si>
  <si>
    <t>L BRANDS INC - MARKET CAPITALIZATION</t>
  </si>
  <si>
    <t>937343(WC08001)</t>
  </si>
  <si>
    <t>ARCONIC INC - MARKET CAPITALIZATION</t>
  </si>
  <si>
    <t>905113(WC08001)</t>
  </si>
  <si>
    <t>WILLIS TOWERS WAT - MARKET CAPITALIZATION</t>
  </si>
  <si>
    <t>13967H(WC08001)</t>
  </si>
  <si>
    <t>BAKER HUGHES A GE CO - MARKET CAPITALIZATION</t>
  </si>
  <si>
    <t>921431(WC08001)</t>
  </si>
  <si>
    <t>TAPESTRY INC - MARKET CAPITALIZATION</t>
  </si>
  <si>
    <t>266220(WC08001)</t>
  </si>
  <si>
    <t>INTERCONTINENTAL - MARKET CAPITALIZATION</t>
  </si>
  <si>
    <t>30730Q(WC08001)</t>
  </si>
  <si>
    <t>JEFFERIES FINANCIAL - MARKET CAPITALIZATION</t>
  </si>
  <si>
    <t>921925(WC08001)</t>
  </si>
  <si>
    <t>CIGNA CORP - MARKET CAPITALIZATION</t>
  </si>
  <si>
    <t>912278(WC08001)</t>
  </si>
  <si>
    <t>XEROX HOLDINGS CORP - MARKET CAPITALIZATION</t>
  </si>
  <si>
    <t>905284(WC08001)</t>
  </si>
  <si>
    <t>APT INVESTMENT &amp; MGT - MARKET CAPITALIZATION</t>
  </si>
  <si>
    <t>132808(WC08001)</t>
  </si>
  <si>
    <t>GLOBE LIFE INC - MARKET CAPITALIZATION</t>
  </si>
  <si>
    <t>993394(WC08001)</t>
  </si>
  <si>
    <t>L3HARRIS TECHN - MARKET CAPITALIZATION</t>
  </si>
  <si>
    <t>905409(WC08001)</t>
  </si>
  <si>
    <t>PENTAIR PLC - MARKET CAPITALIZATION</t>
  </si>
  <si>
    <t>906585(WC08001)</t>
  </si>
  <si>
    <t>ANTHEM INC - MARKET CAPITALIZATION</t>
  </si>
  <si>
    <t>14737P(WC08001)</t>
  </si>
  <si>
    <t>CROWN CASTLE INT'L - MARKET CAPITALIZATION</t>
  </si>
  <si>
    <t>687197(WC08001)</t>
  </si>
  <si>
    <t>MEDTRONIC PLC - MARKET CAPITALIZATION</t>
  </si>
  <si>
    <t>906496(WC08001)</t>
  </si>
  <si>
    <t>WALGREENS BOOTS - MARKET CAPITALIZATION</t>
  </si>
  <si>
    <t>904866(WC08001)</t>
  </si>
  <si>
    <t>MYLAN NV - MARKET CAPITALIZATION</t>
  </si>
  <si>
    <t>906931(WC08001)</t>
  </si>
  <si>
    <t>IRON MOUNTAIN INC - MARKET CAPITALIZATION</t>
  </si>
  <si>
    <t>894720(WC08001)</t>
  </si>
  <si>
    <t>JOHNSON CONTROLS INT - MARKET CAPITALIZATION</t>
  </si>
  <si>
    <t>545615(WC08001)</t>
  </si>
  <si>
    <t>ALLERGAN PLC - MARKET CAPITALIZATION</t>
  </si>
  <si>
    <t>325596(WC08001)</t>
  </si>
  <si>
    <t>DENTSPLY SIRONA - MARKET CAPITALIZATION</t>
  </si>
  <si>
    <t>510209(WC08001)</t>
  </si>
  <si>
    <t>S&amp;P GLOBAL INC - MARKET CAPITALIZATION</t>
  </si>
  <si>
    <t>905414(WC08001)</t>
  </si>
  <si>
    <t>ALPHABET INC - MARKET CAPITALIZATION</t>
  </si>
  <si>
    <t>29026M(WC08001)</t>
  </si>
  <si>
    <t>HP INC - MARKET CAPITALIZATION</t>
  </si>
  <si>
    <t>905277(WC08001)</t>
  </si>
  <si>
    <t>DXC TECHNO - MARKET CAPITALIZATION</t>
  </si>
  <si>
    <t>916091(WC08001)</t>
  </si>
  <si>
    <t>WEC ENERGY GROUP INC - MARKET CAPITALIZATION</t>
  </si>
  <si>
    <t>902335(WC08001)</t>
  </si>
  <si>
    <t>LINDE PLC - MARKET CAPITALIZATION</t>
  </si>
  <si>
    <t>9373MH(WC08001)</t>
  </si>
  <si>
    <t>3M COMPANY - NET INCOME - BASIC</t>
  </si>
  <si>
    <t>902172(WC01706)</t>
  </si>
  <si>
    <t>ABBOTT LABORATORIES - NET INCOME - BASIC</t>
  </si>
  <si>
    <t>916328(WC01706)</t>
  </si>
  <si>
    <t>ACCENTURE PLC - NET INCOME - BASIC</t>
  </si>
  <si>
    <t>14352P(WC01706)</t>
  </si>
  <si>
    <t>ACTIVISION BLIZZARD - NET INCOME - BASIC</t>
  </si>
  <si>
    <t>312367(WC01706)</t>
  </si>
  <si>
    <t>ADOBE INC - NET INCOME - BASIC</t>
  </si>
  <si>
    <t>749382(WC01706)</t>
  </si>
  <si>
    <t>ADVANCE AUTO PARTS - NET INCOME - BASIC</t>
  </si>
  <si>
    <t>14806F(WC01706)</t>
  </si>
  <si>
    <t>ADVANCED MICRO - NET INCOME - BASIC</t>
  </si>
  <si>
    <t>936365(WC01706)</t>
  </si>
  <si>
    <t>AES CORP - NET INCOME - BASIC</t>
  </si>
  <si>
    <t>545101(WC01706)</t>
  </si>
  <si>
    <t>AFLAC INCORPORATED - NET INCOME - BASIC</t>
  </si>
  <si>
    <t>933185(WC01706)</t>
  </si>
  <si>
    <t>AGILENT TECHNOLOGIES - NET INCOME - BASIC</t>
  </si>
  <si>
    <t>277642(WC01706)</t>
  </si>
  <si>
    <t>AIR PRODUCTS &amp; CHEMS - NET INCOME - BASIC</t>
  </si>
  <si>
    <t>905271(WC01706)</t>
  </si>
  <si>
    <t>AKAMAI TECHNOLOGIES - NET INCOME - BASIC</t>
  </si>
  <si>
    <t>277355(WC01706)</t>
  </si>
  <si>
    <t>ALBEMARLE CORP - NET INCOME - BASIC</t>
  </si>
  <si>
    <t>130298(WC01706)</t>
  </si>
  <si>
    <t>ALLERGAN PLC - NET INCOME - BASIC</t>
  </si>
  <si>
    <t>325596(WC01706)</t>
  </si>
  <si>
    <t>ALLIANT ENERGY CORP - NET INCOME - BASIC</t>
  </si>
  <si>
    <t>906979(WC01706)</t>
  </si>
  <si>
    <t>ALLSTATE CORP - NET INCOME - BASIC</t>
  </si>
  <si>
    <t>322677(WC01706)</t>
  </si>
  <si>
    <t>ALPHABET INC - NET INCOME - BASIC</t>
  </si>
  <si>
    <t>29026M(WC01706)</t>
  </si>
  <si>
    <t>ALTRIA GROUP INC - NET INCOME - BASIC</t>
  </si>
  <si>
    <t>904853(WC01706)</t>
  </si>
  <si>
    <t>AMAZON.COM INC - NET INCOME - BASIC</t>
  </si>
  <si>
    <t>891399(WC01706)</t>
  </si>
  <si>
    <t>AMEREN CORPORATION - NET INCOME - BASIC</t>
  </si>
  <si>
    <t>670942(WC01706)</t>
  </si>
  <si>
    <t>AMERICAN ELECTRIC - NET INCOME - BASIC</t>
  </si>
  <si>
    <t>905425(WC01706)</t>
  </si>
  <si>
    <t>AMERICAN EXPRESS CO - NET INCOME - BASIC</t>
  </si>
  <si>
    <t>906156(WC01706)</t>
  </si>
  <si>
    <t>AMERICAN INT'L GROUP - NET INCOME - BASIC</t>
  </si>
  <si>
    <t>916305(WC01706)</t>
  </si>
  <si>
    <t>AMERICAN TOWER CORP - NET INCOME - BASIC</t>
  </si>
  <si>
    <t>680902(WC01706)</t>
  </si>
  <si>
    <t>AMERIPRISE FIN - NET INCOME - BASIC</t>
  </si>
  <si>
    <t>31604H(WC01706)</t>
  </si>
  <si>
    <t>AMERISOURCEBERGEN - NET INCOME - BASIC</t>
  </si>
  <si>
    <t>154680(WC01706)</t>
  </si>
  <si>
    <t>AMGEN INC - NET INCOME - BASIC</t>
  </si>
  <si>
    <t>938692(WC01706)</t>
  </si>
  <si>
    <t>AMPHENOL CORP - NET INCOME - BASIC</t>
  </si>
  <si>
    <t>546075(WC01706)</t>
  </si>
  <si>
    <t>ANALOG DEVICES, INC. - NET INCOME - BASIC</t>
  </si>
  <si>
    <t>905276(WC01706)</t>
  </si>
  <si>
    <t>ANTHEM INC - NET INCOME - BASIC</t>
  </si>
  <si>
    <t>14737P(WC01706)</t>
  </si>
  <si>
    <t>AON PLC - NET INCOME - BASIC</t>
  </si>
  <si>
    <t>922817(WC01706)</t>
  </si>
  <si>
    <t>APACHE CORPORATION - NET INCOME - BASIC</t>
  </si>
  <si>
    <t>921983(WC01706)</t>
  </si>
  <si>
    <t>APPLE INC - NET INCOME - BASIC</t>
  </si>
  <si>
    <t>992816(WC01706)</t>
  </si>
  <si>
    <t>APPLIED MATERIALS - NET INCOME - BASIC</t>
  </si>
  <si>
    <t>905296(WC01706)</t>
  </si>
  <si>
    <t>APT INVESTMENT &amp; MGT - NET INCOME - BASIC</t>
  </si>
  <si>
    <t>132808(WC01706)</t>
  </si>
  <si>
    <t>ARCHER DANIELS MIDL. - NET INCOME - BASIC</t>
  </si>
  <si>
    <t>921093(WC01706)</t>
  </si>
  <si>
    <t>ARCONIC INC - NET INCOME - BASIC</t>
  </si>
  <si>
    <t>905113(WC01706)</t>
  </si>
  <si>
    <t>ASSURANT INC - NET INCOME - BASIC</t>
  </si>
  <si>
    <t>28341F(WC01706)</t>
  </si>
  <si>
    <t>AT&amp;T INC - NET INCOME - BASIC</t>
  </si>
  <si>
    <t>945388(WC01706)</t>
  </si>
  <si>
    <t>AUTODESK INC - NET INCOME - BASIC</t>
  </si>
  <si>
    <t>702259(WC01706)</t>
  </si>
  <si>
    <t>AUTOMATIC DATA PROC - NET INCOME - BASIC</t>
  </si>
  <si>
    <t>912669(WC01706)</t>
  </si>
  <si>
    <t>AUTOZONE INC - NET INCOME - BASIC</t>
  </si>
  <si>
    <t>544616(WC01706)</t>
  </si>
  <si>
    <t>AVALONBAY COMMUNITIE - NET INCOME - BASIC</t>
  </si>
  <si>
    <t>130502(WC01706)</t>
  </si>
  <si>
    <t>AVERY DENNISON CORP - NET INCOME - BASIC</t>
  </si>
  <si>
    <t>921161(WC01706)</t>
  </si>
  <si>
    <t>BAKER HUGHES A GE CO - NET INCOME - BASIC</t>
  </si>
  <si>
    <t>921431(WC01706)</t>
  </si>
  <si>
    <t>BALL CORPORATION - NET INCOME - BASIC</t>
  </si>
  <si>
    <t>932060(WC01706)</t>
  </si>
  <si>
    <t>BANK OF AMERICA CORP - NET INCOME - BASIC</t>
  </si>
  <si>
    <t>923937(WC01706)</t>
  </si>
  <si>
    <t>BANK OF NEW YORK - NET INCOME - BASIC</t>
  </si>
  <si>
    <t>905840(WC01706)</t>
  </si>
  <si>
    <t>BAXTER INTERNATIONAL - NET INCOME - BASIC</t>
  </si>
  <si>
    <t>916365(WC01706)</t>
  </si>
  <si>
    <t>BB&amp;T CORPORATION - NET INCOME - BASIC</t>
  </si>
  <si>
    <t>992305(WC01706)</t>
  </si>
  <si>
    <t>BECTON, DICKINSON - NET INCOME - BASIC</t>
  </si>
  <si>
    <t>905876(WC01706)</t>
  </si>
  <si>
    <t>BERKSHIRE HATHAWAY - NET INCOME - BASIC</t>
  </si>
  <si>
    <t>874227(WC01706)</t>
  </si>
  <si>
    <t>BEST BUY CO INC - NET INCOME - BASIC</t>
  </si>
  <si>
    <t>929302(WC01706)</t>
  </si>
  <si>
    <t>BIOGEN INC - NET INCOME - BASIC</t>
  </si>
  <si>
    <t>545725(WC01706)</t>
  </si>
  <si>
    <t>BOEING CO - NET INCOME - BASIC</t>
  </si>
  <si>
    <t>904818(WC01706)</t>
  </si>
  <si>
    <t>BOSTON PROPERTIES - NET INCOME - BASIC</t>
  </si>
  <si>
    <t>894371(WC01706)</t>
  </si>
  <si>
    <t>BOSTON SCIENTIFIC - NET INCOME - BASIC</t>
  </si>
  <si>
    <t>325824(WC01706)</t>
  </si>
  <si>
    <t>BRISTOL-MYERS SQUIBB - NET INCOME - BASIC</t>
  </si>
  <si>
    <t>905080(WC01706)</t>
  </si>
  <si>
    <t>BROWN FORMAN CORP - NET INCOME - BASIC</t>
  </si>
  <si>
    <t>912216(WC01706)</t>
  </si>
  <si>
    <t>C.H. ROBINSON - NET INCOME - BASIC</t>
  </si>
  <si>
    <t>879628(WC01706)</t>
  </si>
  <si>
    <t>CADENCE DESIGN SYST - NET INCOME - BASIC</t>
  </si>
  <si>
    <t>755148(WC01706)</t>
  </si>
  <si>
    <t>CAMPBELL SOUP CO - NET INCOME - BASIC</t>
  </si>
  <si>
    <t>905075(WC01706)</t>
  </si>
  <si>
    <t>CAPITAL ONE FIN'L - NET INCOME - BASIC</t>
  </si>
  <si>
    <t>134843(WC01706)</t>
  </si>
  <si>
    <t>CARDINAL HEALTH, INC - NET INCOME - BASIC</t>
  </si>
  <si>
    <t>944704(WC01706)</t>
  </si>
  <si>
    <t>CARMAX INC - NET INCOME - BASIC</t>
  </si>
  <si>
    <t>877723(WC01706)</t>
  </si>
  <si>
    <t>CARNIVAL CORP - NET INCOME - BASIC</t>
  </si>
  <si>
    <t>755695(WC01706)</t>
  </si>
  <si>
    <t>CATERPILLAR INC - NET INCOME - BASIC</t>
  </si>
  <si>
    <t>902224(WC01706)</t>
  </si>
  <si>
    <t>CBRE GROUP - NET INCOME - BASIC</t>
  </si>
  <si>
    <t>28513N(WC01706)</t>
  </si>
  <si>
    <t>CBS CORPORATION - NET INCOME - BASIC</t>
  </si>
  <si>
    <t>32480Q(WC01706)</t>
  </si>
  <si>
    <t>CELANESE CORPORATION - NET INCOME - BASIC</t>
  </si>
  <si>
    <t>29756N(WC01706)</t>
  </si>
  <si>
    <t>CELGENE CORPORATION - NET INCOME - BASIC</t>
  </si>
  <si>
    <t>755790(WC01706)</t>
  </si>
  <si>
    <t>CENTERPOINT ENERGY - NET INCOME - BASIC</t>
  </si>
  <si>
    <t>904842(WC01706)</t>
  </si>
  <si>
    <t>CHARLES SCHWAB CORP - NET INCOME - BASIC</t>
  </si>
  <si>
    <t>755741(WC01706)</t>
  </si>
  <si>
    <t>CHEVRON CORPORATION - NET INCOME - BASIC</t>
  </si>
  <si>
    <t>905024(WC01706)</t>
  </si>
  <si>
    <t>CHUBB - NET INCOME - BASIC</t>
  </si>
  <si>
    <t>328314(WC01706)</t>
  </si>
  <si>
    <t>CIGNA CORP - NET INCOME - BASIC</t>
  </si>
  <si>
    <t>912278(WC01706)</t>
  </si>
  <si>
    <t>CIMAREX ENERGY CO - NET INCOME - BASIC</t>
  </si>
  <si>
    <t>26276P(WC01706)</t>
  </si>
  <si>
    <t>CINCINNATI FINL CORP - NET INCOME - BASIC</t>
  </si>
  <si>
    <t>951545(WC01706)</t>
  </si>
  <si>
    <t>CINTAS CORPORATION - NET INCOME - BASIC</t>
  </si>
  <si>
    <t>944777(WC01706)</t>
  </si>
  <si>
    <t>CISCO SYSTEMS, INC. - NET INCOME - BASIC</t>
  </si>
  <si>
    <t>542868(WC01706)</t>
  </si>
  <si>
    <t>CITIGROUP INC - NET INCOME - BASIC</t>
  </si>
  <si>
    <t>741344(WC01706)</t>
  </si>
  <si>
    <t>CITRIX SYSTEMS INC - NET INCOME - BASIC</t>
  </si>
  <si>
    <t>867705(WC01706)</t>
  </si>
  <si>
    <t>CLOROX CO - NET INCOME - BASIC</t>
  </si>
  <si>
    <t>916125(WC01706)</t>
  </si>
  <si>
    <t>CME GROUP INC - NET INCOME - BASIC</t>
  </si>
  <si>
    <t>26393N(WC01706)</t>
  </si>
  <si>
    <t>CMS ENERGY CORP - NET INCOME - BASIC</t>
  </si>
  <si>
    <t>901686(WC01706)</t>
  </si>
  <si>
    <t>COCA-COLA - NET INCOME - BASIC</t>
  </si>
  <si>
    <t>904282(WC01706)</t>
  </si>
  <si>
    <t>COLGATE-PALMOLIVE CO - NET INCOME - BASIC</t>
  </si>
  <si>
    <t>906148(WC01706)</t>
  </si>
  <si>
    <t>COMCAST CORPORATION - NET INCOME - BASIC</t>
  </si>
  <si>
    <t>981550(WC01706)</t>
  </si>
  <si>
    <t>COMERICA INC. - NET INCOME - BASIC</t>
  </si>
  <si>
    <t>922964(WC01706)</t>
  </si>
  <si>
    <t>CONAGRA BRANDS INC - NET INCOME - BASIC</t>
  </si>
  <si>
    <t>929814(WC01706)</t>
  </si>
  <si>
    <t>CONOCOPHILLIPS - NET INCOME - BASIC</t>
  </si>
  <si>
    <t>901666(WC01706)</t>
  </si>
  <si>
    <t>CONSOLIDATED EDISON - NET INCOME - BASIC</t>
  </si>
  <si>
    <t>902288(WC01706)</t>
  </si>
  <si>
    <t>CONSTELLATION BRANDS - NET INCOME - BASIC</t>
  </si>
  <si>
    <t>937083(WC01706)</t>
  </si>
  <si>
    <t>COOPER COMPANIES INC - NET INCOME - BASIC</t>
  </si>
  <si>
    <t>938928(WC01706)</t>
  </si>
  <si>
    <t>CORNING INCORPORATED - NET INCOME - BASIC</t>
  </si>
  <si>
    <t>912273(WC01706)</t>
  </si>
  <si>
    <t>COSTCO WHOLESALE - NET INCOME - BASIC</t>
  </si>
  <si>
    <t>312385(WC01706)</t>
  </si>
  <si>
    <t>CROWN CASTLE INT'L - NET INCOME - BASIC</t>
  </si>
  <si>
    <t>687197(WC01706)</t>
  </si>
  <si>
    <t>CSX CORPORATION - NET INCOME - BASIC</t>
  </si>
  <si>
    <t>993189(WC01706)</t>
  </si>
  <si>
    <t>CUMMINS INC. - NET INCOME - BASIC</t>
  </si>
  <si>
    <t>905966(WC01706)</t>
  </si>
  <si>
    <t>CVS HEALTH CORP - NET INCOME - BASIC</t>
  </si>
  <si>
    <t>912635(WC01706)</t>
  </si>
  <si>
    <t>D.R. HORTON INC - NET INCOME - BASIC</t>
  </si>
  <si>
    <t>325922(WC01706)</t>
  </si>
  <si>
    <t>DANAHER CORP - NET INCOME - BASIC</t>
  </si>
  <si>
    <t>912941(WC01706)</t>
  </si>
  <si>
    <t>DARDEN RESTAURANTS - NET INCOME - BASIC</t>
  </si>
  <si>
    <t>152719(WC01706)</t>
  </si>
  <si>
    <t>DAVITA INC - NET INCOME - BASIC</t>
  </si>
  <si>
    <t>867138(WC01706)</t>
  </si>
  <si>
    <t>DEERE &amp; COMPANY - NET INCOME - BASIC</t>
  </si>
  <si>
    <t>906189(WC01706)</t>
  </si>
  <si>
    <t>DENTSPLY SIRONA - NET INCOME - BASIC</t>
  </si>
  <si>
    <t>510209(WC01706)</t>
  </si>
  <si>
    <t>DEVON ENERGY CORP - NET INCOME - BASIC</t>
  </si>
  <si>
    <t>271980(WC01706)</t>
  </si>
  <si>
    <t>DISCOVERY INC - NET INCOME - BASIC</t>
  </si>
  <si>
    <t>31196R(WC01706)</t>
  </si>
  <si>
    <t>DISH NETWORK - NET INCOME - BASIC</t>
  </si>
  <si>
    <t>135448(WC01706)</t>
  </si>
  <si>
    <t>DOLLAR TREE, INC - NET INCOME - BASIC</t>
  </si>
  <si>
    <t>154259(WC01706)</t>
  </si>
  <si>
    <t>DOMINION ENERGY INC - NET INCOME - BASIC</t>
  </si>
  <si>
    <t>944314(WC01706)</t>
  </si>
  <si>
    <t>DOVER CORP - NET INCOME - BASIC</t>
  </si>
  <si>
    <t>904830(WC01706)</t>
  </si>
  <si>
    <t>DTE ENERGY CO - NET INCOME - BASIC</t>
  </si>
  <si>
    <t>905214(WC01706)</t>
  </si>
  <si>
    <t>DUKE ENERGY CORP - NET INCOME - BASIC</t>
  </si>
  <si>
    <t>904383(WC01706)</t>
  </si>
  <si>
    <t>DUKE REALTY CORP - NET INCOME - BASIC</t>
  </si>
  <si>
    <t>513260(WC01706)</t>
  </si>
  <si>
    <t>DXC TECHNO - NET INCOME - BASIC</t>
  </si>
  <si>
    <t>916091(WC01706)</t>
  </si>
  <si>
    <t>E*TRADE FINANCIAL - NET INCOME - BASIC</t>
  </si>
  <si>
    <t>883488(WC01706)</t>
  </si>
  <si>
    <t>EASTMAN CHEMICAL CO - NET INCOME - BASIC</t>
  </si>
  <si>
    <t>357922(WC01706)</t>
  </si>
  <si>
    <t>EATON CORP PLC - NET INCOME - BASIC</t>
  </si>
  <si>
    <t>903749(WC01706)</t>
  </si>
  <si>
    <t>EBAY INC. - NET INCOME - BASIC</t>
  </si>
  <si>
    <t>687609(WC01706)</t>
  </si>
  <si>
    <t>ECOLAB INC - NET INCOME - BASIC</t>
  </si>
  <si>
    <t>921268(WC01706)</t>
  </si>
  <si>
    <t>EDISON INTERNATIONAL - NET INCOME - BASIC</t>
  </si>
  <si>
    <t>902324(WC01706)</t>
  </si>
  <si>
    <t>ELECTRONIC ARTS, INC - NET INCOME - BASIC</t>
  </si>
  <si>
    <t>500320(WC01706)</t>
  </si>
  <si>
    <t>EMERSON ELECTRIC CO. - NET INCOME - BASIC</t>
  </si>
  <si>
    <t>905115(WC01706)</t>
  </si>
  <si>
    <t>ENTERGY CORPORATION - NET INCOME - BASIC</t>
  </si>
  <si>
    <t>902306(WC01706)</t>
  </si>
  <si>
    <t>EOG RESOURCES, INC. - NET INCOME - BASIC</t>
  </si>
  <si>
    <t>500373(WC01706)</t>
  </si>
  <si>
    <t>EQUIFAX INC. - NET INCOME - BASIC</t>
  </si>
  <si>
    <t>906194(WC01706)</t>
  </si>
  <si>
    <t>EQUITY RESIDENTIAL - NET INCOME - BASIC</t>
  </si>
  <si>
    <t>329534(WC01706)</t>
  </si>
  <si>
    <t>ESTEE LAUDER CO - NET INCOME - BASIC</t>
  </si>
  <si>
    <t>867375(WC01706)</t>
  </si>
  <si>
    <t>EVEREST RE GROUP - NET INCOME - BASIC</t>
  </si>
  <si>
    <t>311759(WC01706)</t>
  </si>
  <si>
    <t>EXELON CORPORATION - NET INCOME - BASIC</t>
  </si>
  <si>
    <t>902317(WC01706)</t>
  </si>
  <si>
    <t>EXPEDIA GROUP INC - NET INCOME - BASIC</t>
  </si>
  <si>
    <t>31412T(WC01706)</t>
  </si>
  <si>
    <t>EXPEDITORS INTL WASH - NET INCOME - BASIC</t>
  </si>
  <si>
    <t>910722(WC01706)</t>
  </si>
  <si>
    <t>EXXON MOBIL CORP - NET INCOME - BASIC</t>
  </si>
  <si>
    <t>905039(WC01706)</t>
  </si>
  <si>
    <t>FASTENAL COMPANY - NET INCOME - BASIC</t>
  </si>
  <si>
    <t>755980(WC01706)</t>
  </si>
  <si>
    <t>FEDERAL REALTY INVST - NET INCOME - BASIC</t>
  </si>
  <si>
    <t>905994(WC01706)</t>
  </si>
  <si>
    <t>FEDEX CORP - NET INCOME - BASIC</t>
  </si>
  <si>
    <t>951849(WC01706)</t>
  </si>
  <si>
    <t>FIDELITY NATNL INF - NET INCOME - BASIC</t>
  </si>
  <si>
    <t>14015T(WC01706)</t>
  </si>
  <si>
    <t>FIFTH THIRD BANCORP - NET INCOME - BASIC</t>
  </si>
  <si>
    <t>997198(WC01706)</t>
  </si>
  <si>
    <t>FIRSTENERGY CORP - NET INCOME - BASIC</t>
  </si>
  <si>
    <t>905159(WC01706)</t>
  </si>
  <si>
    <t>FISERV INC - NET INCOME - BASIC</t>
  </si>
  <si>
    <t>741123(WC01706)</t>
  </si>
  <si>
    <t>FMC CORPORATION - NET INCOME - BASIC</t>
  </si>
  <si>
    <t>905082(WC01706)</t>
  </si>
  <si>
    <t>FORD MOTOR COMPANY - NET INCOME - BASIC</t>
  </si>
  <si>
    <t>902230(WC01706)</t>
  </si>
  <si>
    <t>FRANKLIN RESOURCES - NET INCOME - BASIC</t>
  </si>
  <si>
    <t>938076(WC01706)</t>
  </si>
  <si>
    <t>FREEPORT-MCMORAN INC - NET INCOME - BASIC</t>
  </si>
  <si>
    <t>152594(WC01706)</t>
  </si>
  <si>
    <t>GAP INC - NET INCOME - BASIC</t>
  </si>
  <si>
    <t>951018(WC01706)</t>
  </si>
  <si>
    <t>GARMIN LTD. - NET INCOME - BASIC</t>
  </si>
  <si>
    <t>255781(WC01706)</t>
  </si>
  <si>
    <t>GENERAL DYNAMICS - NET INCOME - BASIC</t>
  </si>
  <si>
    <t>907652(WC01706)</t>
  </si>
  <si>
    <t>GENERAL ELECTRIC CO. - NET INCOME - BASIC</t>
  </si>
  <si>
    <t>906150(WC01706)</t>
  </si>
  <si>
    <t>GENERAL MILLS, INC. - NET INCOME - BASIC</t>
  </si>
  <si>
    <t>905801(WC01706)</t>
  </si>
  <si>
    <t>GENUINE PARTS CO - NET INCOME - BASIC</t>
  </si>
  <si>
    <t>906511(WC01706)</t>
  </si>
  <si>
    <t>GILEAD SCIENCES, INC - NET INCOME - BASIC</t>
  </si>
  <si>
    <t>546697(WC01706)</t>
  </si>
  <si>
    <t>GLOBE LIFE INC - NET INCOME - BASIC</t>
  </si>
  <si>
    <t>993394(WC01706)</t>
  </si>
  <si>
    <t>GOLDMAN SACHS GROUP - NET INCOME - BASIC</t>
  </si>
  <si>
    <t>696738(WC01706)</t>
  </si>
  <si>
    <t>GRAINGER (W.W.), INC - NET INCOME - BASIC</t>
  </si>
  <si>
    <t>905898(WC01706)</t>
  </si>
  <si>
    <t>H &amp; R BLOCK INC - NET INCOME - BASIC</t>
  </si>
  <si>
    <t>905596(WC01706)</t>
  </si>
  <si>
    <t>HALLIBURTON COMPANY - NET INCOME - BASIC</t>
  </si>
  <si>
    <t>904678(WC01706)</t>
  </si>
  <si>
    <t>HANESBRANDS, INC. - NET INCOME - BASIC</t>
  </si>
  <si>
    <t>41071J(WC01706)</t>
  </si>
  <si>
    <t>HARLEY-DAVIDSON INC. - NET INCOME - BASIC</t>
  </si>
  <si>
    <t>729665(WC01706)</t>
  </si>
  <si>
    <t>HARTFORD FINANCIAL - NET INCOME - BASIC</t>
  </si>
  <si>
    <t>867871(WC01706)</t>
  </si>
  <si>
    <t>HASBRO INC - NET INCOME - BASIC</t>
  </si>
  <si>
    <t>912030(WC01706)</t>
  </si>
  <si>
    <t>HCA HEALTHCARE - NET INCOME - BASIC</t>
  </si>
  <si>
    <t>749688(WC01706)</t>
  </si>
  <si>
    <t>HCP, INC. - NET INCOME - BASIC</t>
  </si>
  <si>
    <t>945589(WC01706)</t>
  </si>
  <si>
    <t>HERSHEY CO - NET INCOME - BASIC</t>
  </si>
  <si>
    <t>905077(WC01706)</t>
  </si>
  <si>
    <t>HESS CORPORATION - NET INCOME - BASIC</t>
  </si>
  <si>
    <t>905802(WC01706)</t>
  </si>
  <si>
    <t>HOLOGIC INC - NET INCOME - BASIC</t>
  </si>
  <si>
    <t>542983(WC01706)</t>
  </si>
  <si>
    <t>HOME DEPOT, INC. - NET INCOME - BASIC</t>
  </si>
  <si>
    <t>998171(WC01706)</t>
  </si>
  <si>
    <t>HONEYWELL INTERNATNL - NET INCOME - BASIC</t>
  </si>
  <si>
    <t>906191(WC01706)</t>
  </si>
  <si>
    <t>HOST HOTELS - NET INCOME - BASIC</t>
  </si>
  <si>
    <t>912588(WC01706)</t>
  </si>
  <si>
    <t>HP INC - NET INCOME - BASIC</t>
  </si>
  <si>
    <t>905277(WC01706)</t>
  </si>
  <si>
    <t>HUMANA INC. - NET INCOME - BASIC</t>
  </si>
  <si>
    <t>916860(WC01706)</t>
  </si>
  <si>
    <t>HUNTINGTON BANCSHR - NET INCOME - BASIC</t>
  </si>
  <si>
    <t>951068(WC01706)</t>
  </si>
  <si>
    <t>ILLINOIS TOOL WORKS - NET INCOME - BASIC</t>
  </si>
  <si>
    <t>905052(WC01706)</t>
  </si>
  <si>
    <t>INGERSOLL-RAND - NET INCOME - BASIC</t>
  </si>
  <si>
    <t>905446(WC01706)</t>
  </si>
  <si>
    <t>INTEL CORPORATION - NET INCOME - BASIC</t>
  </si>
  <si>
    <t>922726(WC01706)</t>
  </si>
  <si>
    <t>INTERCONTINENTAL - NET INCOME - BASIC</t>
  </si>
  <si>
    <t>30730Q(WC01706)</t>
  </si>
  <si>
    <t>INTERNATIONAL PAPER - NET INCOME - BASIC</t>
  </si>
  <si>
    <t>904069(WC01706)</t>
  </si>
  <si>
    <t>INTERPUBLIC GROUP - NET INCOME - BASIC</t>
  </si>
  <si>
    <t>923465(WC01706)</t>
  </si>
  <si>
    <t>INT'L BUSINESS MACHS - NET INCOME - BASIC</t>
  </si>
  <si>
    <t>906187(WC01706)</t>
  </si>
  <si>
    <t>INTL FLAVORS&amp;FRAGRAN - NET INCOME - BASIC</t>
  </si>
  <si>
    <t>905050(WC01706)</t>
  </si>
  <si>
    <t>INTUIT INC - NET INCOME - BASIC</t>
  </si>
  <si>
    <t>328184(WC01706)</t>
  </si>
  <si>
    <t>INVESCO LTD. - NET INCOME - BASIC</t>
  </si>
  <si>
    <t>51245V(WC01706)</t>
  </si>
  <si>
    <t>IRON MOUNTAIN INC - NET INCOME - BASIC</t>
  </si>
  <si>
    <t>894720(WC01706)</t>
  </si>
  <si>
    <t>JACOBS ENG GROUP INC - NET INCOME - BASIC</t>
  </si>
  <si>
    <t>912142(WC01706)</t>
  </si>
  <si>
    <t>JEFFERIES FINANCIAL - NET INCOME - BASIC</t>
  </si>
  <si>
    <t>921925(WC01706)</t>
  </si>
  <si>
    <t>JOHNSON &amp; JOHNSON - NET INCOME - BASIC</t>
  </si>
  <si>
    <t>912212(WC01706)</t>
  </si>
  <si>
    <t>JOHNSON CONTROLS INT - NET INCOME - BASIC</t>
  </si>
  <si>
    <t>545615(WC01706)</t>
  </si>
  <si>
    <t>JPMORGAN CHASE &amp; CO - NET INCOME - BASIC</t>
  </si>
  <si>
    <t>902242(WC01706)</t>
  </si>
  <si>
    <t>JUNIPER NETWORKS INC - NET INCOME - BASIC</t>
  </si>
  <si>
    <t>699943(WC01706)</t>
  </si>
  <si>
    <t>KELLOGG COMPANY - NET INCOME - BASIC</t>
  </si>
  <si>
    <t>905922(WC01706)</t>
  </si>
  <si>
    <t>KEYCORP - NET INCOME - BASIC</t>
  </si>
  <si>
    <t>916130(WC01706)</t>
  </si>
  <si>
    <t>KIMBERLY-CLARK CORP - NET INCOME - BASIC</t>
  </si>
  <si>
    <t>902354(WC01706)</t>
  </si>
  <si>
    <t>KIMCO REALTY CORP - NET INCOME - BASIC</t>
  </si>
  <si>
    <t>546169(WC01706)</t>
  </si>
  <si>
    <t>KLA - NET INCOME - BASIC</t>
  </si>
  <si>
    <t>993062(WC01706)</t>
  </si>
  <si>
    <t>KOHLS CORPORATION - NET INCOME - BASIC</t>
  </si>
  <si>
    <t>325849(WC01706)</t>
  </si>
  <si>
    <t>KROGER CO - NET INCOME - BASIC</t>
  </si>
  <si>
    <t>912134(WC01706)</t>
  </si>
  <si>
    <t>L BRANDS INC - NET INCOME - BASIC</t>
  </si>
  <si>
    <t>937343(WC01706)</t>
  </si>
  <si>
    <t>L3HARRIS TECHN - NET INCOME - BASIC</t>
  </si>
  <si>
    <t>905409(WC01706)</t>
  </si>
  <si>
    <t>LAB CORP OF AMERICA - NET INCOME - BASIC</t>
  </si>
  <si>
    <t>152533(WC01706)</t>
  </si>
  <si>
    <t>LEGGETT &amp; PLATT INC - NET INCOME - BASIC</t>
  </si>
  <si>
    <t>906487(WC01706)</t>
  </si>
  <si>
    <t>LENNAR CORP - NET INCOME - BASIC</t>
  </si>
  <si>
    <t>912219(WC01706)</t>
  </si>
  <si>
    <t>LILLY (ELI) AND CO. - NET INCOME - BASIC</t>
  </si>
  <si>
    <t>921290(WC01706)</t>
  </si>
  <si>
    <t>LINCOLN NAT'L CORP - NET INCOME - BASIC</t>
  </si>
  <si>
    <t>912402(WC01706)</t>
  </si>
  <si>
    <t>LINDE PLC - NET INCOME - BASIC</t>
  </si>
  <si>
    <t>9373MH(WC01706)</t>
  </si>
  <si>
    <t>LOCKHEED MARTIN CORP - NET INCOME - BASIC</t>
  </si>
  <si>
    <t>154423(WC01706)</t>
  </si>
  <si>
    <t>LOEWS CORPORATION - NET INCOME - BASIC</t>
  </si>
  <si>
    <t>922418(WC01706)</t>
  </si>
  <si>
    <t>LOWE'S COMPANIES INC - NET INCOME - BASIC</t>
  </si>
  <si>
    <t>905620(WC01706)</t>
  </si>
  <si>
    <t>M&amp;T BANK CORPORATION - NET INCOME - BASIC</t>
  </si>
  <si>
    <t>951503(WC01706)</t>
  </si>
  <si>
    <t>MACERICH CO - NET INCOME - BASIC</t>
  </si>
  <si>
    <t>357366(WC01706)</t>
  </si>
  <si>
    <t>MACY'S INC - NET INCOME - BASIC</t>
  </si>
  <si>
    <t>546814(WC01706)</t>
  </si>
  <si>
    <t>MARATHON OIL CORP. - NET INCOME - BASIC</t>
  </si>
  <si>
    <t>544682(WC01706)</t>
  </si>
  <si>
    <t>MARSH &amp; MCLENNAN CO. - NET INCOME - BASIC</t>
  </si>
  <si>
    <t>904780(WC01706)</t>
  </si>
  <si>
    <t>MARTIN MARIETTA MAT - NET INCOME - BASIC</t>
  </si>
  <si>
    <t>130062(WC01706)</t>
  </si>
  <si>
    <t>MASCO CORP - NET INCOME - BASIC</t>
  </si>
  <si>
    <t>905624(WC01706)</t>
  </si>
  <si>
    <t>MAXIM INTEGRATED PRD - NET INCOME - BASIC</t>
  </si>
  <si>
    <t>771830(WC01706)</t>
  </si>
  <si>
    <t>MCCORMICK &amp; CO INC - NET INCOME - BASIC</t>
  </si>
  <si>
    <t>510493(WC01706)</t>
  </si>
  <si>
    <t>MCDONALD'S CORP - NET INCOME - BASIC</t>
  </si>
  <si>
    <t>921910(WC01706)</t>
  </si>
  <si>
    <t>MCKESSON CORPORATION - NET INCOME - BASIC</t>
  </si>
  <si>
    <t>134784(WC01706)</t>
  </si>
  <si>
    <t>MEDTRONIC PLC - NET INCOME - BASIC</t>
  </si>
  <si>
    <t>906496(WC01706)</t>
  </si>
  <si>
    <t>MERCK &amp; CO INC - NET INCOME - BASIC</t>
  </si>
  <si>
    <t>905019(WC01706)</t>
  </si>
  <si>
    <t>METLIFE INC - NET INCOME - BASIC</t>
  </si>
  <si>
    <t>286738(WC01706)</t>
  </si>
  <si>
    <t>MGM RESORTS - NET INCOME - BASIC</t>
  </si>
  <si>
    <t>516007(WC01706)</t>
  </si>
  <si>
    <t>MICROCHIP TECHNOLOGY - NET INCOME - BASIC</t>
  </si>
  <si>
    <t>328228(WC01706)</t>
  </si>
  <si>
    <t>MICRON TECHNOLOGY - NET INCOME - BASIC</t>
  </si>
  <si>
    <t>999506(WC01706)</t>
  </si>
  <si>
    <t>MICROSOFT CORP - NET INCOME - BASIC</t>
  </si>
  <si>
    <t>719643(WC01706)</t>
  </si>
  <si>
    <t>MOHAWK INDUSTRIES - NET INCOME - BASIC</t>
  </si>
  <si>
    <t>325475(WC01706)</t>
  </si>
  <si>
    <t>MOLSON COORS BREW - NET INCOME - BASIC</t>
  </si>
  <si>
    <t>905997(WC01706)</t>
  </si>
  <si>
    <t>MONDELEZ - NET INCOME - BASIC</t>
  </si>
  <si>
    <t>13967E(WC01706)</t>
  </si>
  <si>
    <t>MOODY'S CORP - NET INCOME - BASIC</t>
  </si>
  <si>
    <t>683118(WC01706)</t>
  </si>
  <si>
    <t>MORGAN STANLEY - NET INCOME - BASIC</t>
  </si>
  <si>
    <t>327998(WC01706)</t>
  </si>
  <si>
    <t>MOSAIC CO - NET INCOME - BASIC</t>
  </si>
  <si>
    <t>771767(WC01706)</t>
  </si>
  <si>
    <t>MOTOROLA SOLUTIONS - NET INCOME - BASIC</t>
  </si>
  <si>
    <t>904878(WC01706)</t>
  </si>
  <si>
    <t>MYLAN NV - NET INCOME - BASIC</t>
  </si>
  <si>
    <t>906931(WC01706)</t>
  </si>
  <si>
    <t>NATL OILWELL VARCO - NET INCOME - BASIC</t>
  </si>
  <si>
    <t>884383(WC01706)</t>
  </si>
  <si>
    <t>NETAPP INC. - NET INCOME - BASIC</t>
  </si>
  <si>
    <t>867422(WC01706)</t>
  </si>
  <si>
    <t>NEWELL BRANDS INC - NET INCOME - BASIC</t>
  </si>
  <si>
    <t>906933(WC01706)</t>
  </si>
  <si>
    <t>NEWMONT GOLDCORP - NET INCOME - BASIC</t>
  </si>
  <si>
    <t>912160(WC01706)</t>
  </si>
  <si>
    <t>NEXTERA ENERGY - NET INCOME - BASIC</t>
  </si>
  <si>
    <t>905016(WC01706)</t>
  </si>
  <si>
    <t>NIKE INC. - NET INCOME - BASIC</t>
  </si>
  <si>
    <t>993249(WC01706)</t>
  </si>
  <si>
    <t>NISOURCE INC - NET INCOME - BASIC</t>
  </si>
  <si>
    <t>906176(WC01706)</t>
  </si>
  <si>
    <t>NOBLE ENERGY, INC. - NET INCOME - BASIC</t>
  </si>
  <si>
    <t>906557(WC01706)</t>
  </si>
  <si>
    <t>NORDSTROM, INC. - NET INCOME - BASIC</t>
  </si>
  <si>
    <t>906560(WC01706)</t>
  </si>
  <si>
    <t>NORFOLK SOUTHERN - NET INCOME - BASIC</t>
  </si>
  <si>
    <t>901899(WC01706)</t>
  </si>
  <si>
    <t>NORTHERN TRUST CORP - NET INCOME - BASIC</t>
  </si>
  <si>
    <t>905861(WC01706)</t>
  </si>
  <si>
    <t>NORTHROP GRUMMAN - NET INCOME - BASIC</t>
  </si>
  <si>
    <t>905809(WC01706)</t>
  </si>
  <si>
    <t>NUCOR CORPORATION - NET INCOME - BASIC</t>
  </si>
  <si>
    <t>921482(WC01706)</t>
  </si>
  <si>
    <t>NVIDIA CORPORATION - NET INCOME - BASIC</t>
  </si>
  <si>
    <t>694405(WC01706)</t>
  </si>
  <si>
    <t>OCCIDENTAL PETROLEUM - NET INCOME - BASIC</t>
  </si>
  <si>
    <t>905102(WC01706)</t>
  </si>
  <si>
    <t>OMNICOM GROUP INC - NET INCOME - BASIC</t>
  </si>
  <si>
    <t>932913(WC01706)</t>
  </si>
  <si>
    <t>ORACLE CORPORATION - NET INCOME - BASIC</t>
  </si>
  <si>
    <t>719618(WC01706)</t>
  </si>
  <si>
    <t>PACCAR INC. - NET INCOME - BASIC</t>
  </si>
  <si>
    <t>921757(WC01706)</t>
  </si>
  <si>
    <t>PARKER-HANNIFIN CORP - NET INCOME - BASIC</t>
  </si>
  <si>
    <t>905150(WC01706)</t>
  </si>
  <si>
    <t>PAYCHEX INC - NET INCOME - BASIC</t>
  </si>
  <si>
    <t>945297(WC01706)</t>
  </si>
  <si>
    <t>PENTAIR PLC - NET INCOME - BASIC</t>
  </si>
  <si>
    <t>906585(WC01706)</t>
  </si>
  <si>
    <t>PEOPLE'S UNITED - NET INCOME - BASIC</t>
  </si>
  <si>
    <t>517465(WC01706)</t>
  </si>
  <si>
    <t>PEPSICO, INC. - NET INCOME - BASIC</t>
  </si>
  <si>
    <t>905677(WC01706)</t>
  </si>
  <si>
    <t>PERKINELMER INC - NET INCOME - BASIC</t>
  </si>
  <si>
    <t>912157(WC01706)</t>
  </si>
  <si>
    <t>PFIZER INC - NET INCOME - BASIC</t>
  </si>
  <si>
    <t>904030(WC01706)</t>
  </si>
  <si>
    <t>PINNACLE WEST CAPTL - NET INCOME - BASIC</t>
  </si>
  <si>
    <t>902607(WC01706)</t>
  </si>
  <si>
    <t>PIONEER NATURAL RES - NET INCOME - BASIC</t>
  </si>
  <si>
    <t>895705(WC01706)</t>
  </si>
  <si>
    <t>PNC FINL SVCS GROUP - NET INCOME - BASIC</t>
  </si>
  <si>
    <t>944175(WC01706)</t>
  </si>
  <si>
    <t>PPG INDUSTRIES INC - NET INCOME - BASIC</t>
  </si>
  <si>
    <t>901897(WC01706)</t>
  </si>
  <si>
    <t>PPL CORP - NET INCOME - BASIC</t>
  </si>
  <si>
    <t>902107(WC01706)</t>
  </si>
  <si>
    <t>PRINCIPAL FINL GROUP - NET INCOME - BASIC</t>
  </si>
  <si>
    <t>14698C(WC01706)</t>
  </si>
  <si>
    <t>PROCTER &amp; GAMBLE - NET INCOME - BASIC</t>
  </si>
  <si>
    <t>912228(WC01706)</t>
  </si>
  <si>
    <t>PROGRESSIVE CORP - NET INCOME - BASIC</t>
  </si>
  <si>
    <t>936324(WC01706)</t>
  </si>
  <si>
    <t>PROLOGIS - NET INCOME - BASIC</t>
  </si>
  <si>
    <t>670129(WC01706)</t>
  </si>
  <si>
    <t>PRUDENTIAL FINANCIAL - NET INCOME - BASIC</t>
  </si>
  <si>
    <t>14861V(WC01706)</t>
  </si>
  <si>
    <t>PUBLIC STORAGE, INC - NET INCOME - BASIC</t>
  </si>
  <si>
    <t>905792(WC01706)</t>
  </si>
  <si>
    <t>PUBLIC SVC ENTRPR GR - NET INCOME - BASIC</t>
  </si>
  <si>
    <t>902321(WC01706)</t>
  </si>
  <si>
    <t>PULTEGROUP - NET INCOME - BASIC</t>
  </si>
  <si>
    <t>912518(WC01706)</t>
  </si>
  <si>
    <t>QUALCOMM INC - NET INCOME - BASIC</t>
  </si>
  <si>
    <t>546370(WC01706)</t>
  </si>
  <si>
    <t>QUEST DIAGNOSTICS - NET INCOME - BASIC</t>
  </si>
  <si>
    <t>877181(WC01706)</t>
  </si>
  <si>
    <t>RALPH LAUREN - NET INCOME - BASIC</t>
  </si>
  <si>
    <t>894145(WC01706)</t>
  </si>
  <si>
    <t>RAYTHEON COMPANY - NET INCOME - BASIC</t>
  </si>
  <si>
    <t>912633(WC01706)</t>
  </si>
  <si>
    <t>REGENCY CENTERS CORP - NET INCOME - BASIC</t>
  </si>
  <si>
    <t>312451(WC01706)</t>
  </si>
  <si>
    <t>REGIONS FINANCIAL - NET INCOME - BASIC</t>
  </si>
  <si>
    <t>951051(WC01706)</t>
  </si>
  <si>
    <t>REPUBLIC SERVICES - NET INCOME - BASIC</t>
  </si>
  <si>
    <t>683432(WC01706)</t>
  </si>
  <si>
    <t>ROBERT HALF INTL INC - NET INCOME - BASIC</t>
  </si>
  <si>
    <t>923649(WC01706)</t>
  </si>
  <si>
    <t>ROCKWELL AUTOMATION - NET INCOME - BASIC</t>
  </si>
  <si>
    <t>902233(WC01706)</t>
  </si>
  <si>
    <t>ROPER TECHNOLOGIES - NET INCOME - BASIC</t>
  </si>
  <si>
    <t>546965(WC01706)</t>
  </si>
  <si>
    <t>ROSS STORES, INC. - NET INCOME - BASIC</t>
  </si>
  <si>
    <t>702365(WC01706)</t>
  </si>
  <si>
    <t>ROYAL CARIBBEAN - NET INCOME - BASIC</t>
  </si>
  <si>
    <t>322549(WC01706)</t>
  </si>
  <si>
    <t>S&amp;P GLOBAL INC - NET INCOME - BASIC</t>
  </si>
  <si>
    <t>905414(WC01706)</t>
  </si>
  <si>
    <t>SCHLUMBERGER LIMITED - NET INCOME - BASIC</t>
  </si>
  <si>
    <t>912090(WC01706)</t>
  </si>
  <si>
    <t>SEAGATE TECHNOLOGY - NET INCOME - BASIC</t>
  </si>
  <si>
    <t>26599V(WC01706)</t>
  </si>
  <si>
    <t>SEALED AIR CORP - NET INCOME - BASIC</t>
  </si>
  <si>
    <t>923036(WC01706)</t>
  </si>
  <si>
    <t>SEMPRA ENERGY - NET INCOME - BASIC</t>
  </si>
  <si>
    <t>902103(WC01706)</t>
  </si>
  <si>
    <t>SHERWIN-WILLIAMS CO - NET INCOME - BASIC</t>
  </si>
  <si>
    <t>905361(WC01706)</t>
  </si>
  <si>
    <t>SIMON PROPERTY GROUP - NET INCOME - BASIC</t>
  </si>
  <si>
    <t>357834(WC01706)</t>
  </si>
  <si>
    <t>SL GREEN REALTY CORP - NET INCOME - BASIC</t>
  </si>
  <si>
    <t>895784(WC01706)</t>
  </si>
  <si>
    <t>SNAP-ON INC - NET INCOME - BASIC</t>
  </si>
  <si>
    <t>906400(WC01706)</t>
  </si>
  <si>
    <t>SOUTHERN CO - NET INCOME - BASIC</t>
  </si>
  <si>
    <t>902325(WC01706)</t>
  </si>
  <si>
    <t>SOUTHWEST AIRLINES - NET INCOME - BASIC</t>
  </si>
  <si>
    <t>905647(WC01706)</t>
  </si>
  <si>
    <t>STANLEY BLACK - NET INCOME - BASIC</t>
  </si>
  <si>
    <t>921503(WC01706)</t>
  </si>
  <si>
    <t>STARBUCKS CORP - NET INCOME - BASIC</t>
  </si>
  <si>
    <t>326143(WC01706)</t>
  </si>
  <si>
    <t>STATE STREET CORP - NET INCOME - BASIC</t>
  </si>
  <si>
    <t>951052(WC01706)</t>
  </si>
  <si>
    <t>STRYKER CORPORATION - NET INCOME - BASIC</t>
  </si>
  <si>
    <t>981722(WC01706)</t>
  </si>
  <si>
    <t>SUNTRUST BANKS INC - NET INCOME - BASIC</t>
  </si>
  <si>
    <t>922725(WC01706)</t>
  </si>
  <si>
    <t>SYMANTEC CORP - NET INCOME - BASIC</t>
  </si>
  <si>
    <t>541900(WC01706)</t>
  </si>
  <si>
    <t>SYNOPSYS INC - NET INCOME - BASIC</t>
  </si>
  <si>
    <t>325059(WC01706)</t>
  </si>
  <si>
    <t>SYSCO CORPORATION - NET INCOME - BASIC</t>
  </si>
  <si>
    <t>916079(WC01706)</t>
  </si>
  <si>
    <t>T. ROWE PRICE GROUP - NET INCOME - BASIC</t>
  </si>
  <si>
    <t>729104(WC01706)</t>
  </si>
  <si>
    <t>TAPESTRY INC - NET INCOME - BASIC</t>
  </si>
  <si>
    <t>266220(WC01706)</t>
  </si>
  <si>
    <t>TARGET CORP - NET INCOME - BASIC</t>
  </si>
  <si>
    <t>923425(WC01706)</t>
  </si>
  <si>
    <t>TEXAS INSTRUMENTS - NET INCOME - BASIC</t>
  </si>
  <si>
    <t>905061(WC01706)</t>
  </si>
  <si>
    <t>THERMO FISHER - NET INCOME - BASIC</t>
  </si>
  <si>
    <t>906394(WC01706)</t>
  </si>
  <si>
    <t>TIFFANY &amp; CO. - NET INCOME - BASIC</t>
  </si>
  <si>
    <t>745110(WC01706)</t>
  </si>
  <si>
    <t>TJX COMPANIES INC - NET INCOME - BASIC</t>
  </si>
  <si>
    <t>921855(WC01706)</t>
  </si>
  <si>
    <t>TOTAL SYSTEM SERVICE - NET INCOME - BASIC</t>
  </si>
  <si>
    <t>944738(WC01706)</t>
  </si>
  <si>
    <t>TRAVELERS COS - NET INCOME - BASIC</t>
  </si>
  <si>
    <t>933974(WC01706)</t>
  </si>
  <si>
    <t>TYSON FOODS, INC. - NET INCOME - BASIC</t>
  </si>
  <si>
    <t>906643(WC01706)</t>
  </si>
  <si>
    <t>U. S. BANCORP - NET INCOME - BASIC</t>
  </si>
  <si>
    <t>951046(WC01706)</t>
  </si>
  <si>
    <t>UDR INC - NET INCOME - BASIC</t>
  </si>
  <si>
    <t>992656(WC01706)</t>
  </si>
  <si>
    <t>UNION PACIFIC CORP - NET INCOME - BASIC</t>
  </si>
  <si>
    <t>905105(WC01706)</t>
  </si>
  <si>
    <t>UNITED PARCEL SVCS - NET INCOME - BASIC</t>
  </si>
  <si>
    <t>277487(WC01706)</t>
  </si>
  <si>
    <t>UNITED TECHNOLOGIES - NET INCOME - BASIC</t>
  </si>
  <si>
    <t>905122(WC01706)</t>
  </si>
  <si>
    <t>UNITEDHEALTH GROUP - NET INCOME - BASIC</t>
  </si>
  <si>
    <t>702635(WC01706)</t>
  </si>
  <si>
    <t>UNUM GROUP - NET INCOME - BASIC</t>
  </si>
  <si>
    <t>741410(WC01706)</t>
  </si>
  <si>
    <t>VALERO ENERGY CORP - NET INCOME - BASIC</t>
  </si>
  <si>
    <t>982852(WC01706)</t>
  </si>
  <si>
    <t>VARIAN MEDICAL SYST - NET INCOME - BASIC</t>
  </si>
  <si>
    <t>906220(WC01706)</t>
  </si>
  <si>
    <t>VERISIGN, INC. - NET INCOME - BASIC</t>
  </si>
  <si>
    <t>674693(WC01706)</t>
  </si>
  <si>
    <t>VERIZON COMMUNICATNS - NET INCOME - BASIC</t>
  </si>
  <si>
    <t>945384(WC01706)</t>
  </si>
  <si>
    <t>VERTEX PHARMA INC - NET INCOME - BASIC</t>
  </si>
  <si>
    <t>545310(WC01706)</t>
  </si>
  <si>
    <t>VF CORP - NET INCOME - BASIC</t>
  </si>
  <si>
    <t>901892(WC01706)</t>
  </si>
  <si>
    <t>VIACOM, INC. - NET INCOME - BASIC</t>
  </si>
  <si>
    <t>543487(WC01706)</t>
  </si>
  <si>
    <t>VORNADO REALTY TRUST - NET INCOME - BASIC</t>
  </si>
  <si>
    <t>912146(WC01706)</t>
  </si>
  <si>
    <t>VULCAN MATERIALS CO - NET INCOME - BASIC</t>
  </si>
  <si>
    <t>905816(WC01706)</t>
  </si>
  <si>
    <t>WALGREENS BOOTS - NET INCOME - BASIC</t>
  </si>
  <si>
    <t>904866(WC01706)</t>
  </si>
  <si>
    <t>WALMART INC - NET INCOME - BASIC</t>
  </si>
  <si>
    <t>916548(WC01706)</t>
  </si>
  <si>
    <t>WALT DISNEY - NET INCOME - BASIC</t>
  </si>
  <si>
    <t>921964(WC01706)</t>
  </si>
  <si>
    <t>WASTE MANAGEMENT - NET INCOME - BASIC</t>
  </si>
  <si>
    <t>519514(WC01706)</t>
  </si>
  <si>
    <t>WATERS CORPORATION - NET INCOME - BASIC</t>
  </si>
  <si>
    <t>867390(WC01706)</t>
  </si>
  <si>
    <t>WEC ENERGY GROUP INC - NET INCOME - BASIC</t>
  </si>
  <si>
    <t>902335(WC01706)</t>
  </si>
  <si>
    <t>WELLS FARGO &amp; CO - NET INCOME - BASIC</t>
  </si>
  <si>
    <t>906195(WC01706)</t>
  </si>
  <si>
    <t>WESTERN DIGITAL CORP - NET INCOME - BASIC</t>
  </si>
  <si>
    <t>906785(WC01706)</t>
  </si>
  <si>
    <t>WESTERN UNION COMP - NET INCOME - BASIC</t>
  </si>
  <si>
    <t>41195M(WC01706)</t>
  </si>
  <si>
    <t>WEYERHAEUSER CO - NET INCOME - BASIC</t>
  </si>
  <si>
    <t>905818(WC01706)</t>
  </si>
  <si>
    <t>WHIRLPOOL CORP - NET INCOME - BASIC</t>
  </si>
  <si>
    <t>904869(WC01706)</t>
  </si>
  <si>
    <t>WILLIAMS COMPANIES - NET INCOME - BASIC</t>
  </si>
  <si>
    <t>922407(WC01706)</t>
  </si>
  <si>
    <t>WILLIS TOWERS WAT - NET INCOME - BASIC</t>
  </si>
  <si>
    <t>13967H(WC01706)</t>
  </si>
  <si>
    <t>WYNN RESORTS, LTD - NET INCOME - BASIC</t>
  </si>
  <si>
    <t>26406N(WC01706)</t>
  </si>
  <si>
    <t>XCEL ENERGY INC - NET INCOME - BASIC</t>
  </si>
  <si>
    <t>905010(WC01706)</t>
  </si>
  <si>
    <t>XEROX HOLDINGS CORP - NET INCOME - BASIC</t>
  </si>
  <si>
    <t>905284(WC01706)</t>
  </si>
  <si>
    <t>XILINX INC - NET INCOME - BASIC</t>
  </si>
  <si>
    <t>543542(WC01706)</t>
  </si>
  <si>
    <t>YUM! BRANDS INC - NET INCOME - BASIC</t>
  </si>
  <si>
    <t>878574(WC01706)</t>
  </si>
  <si>
    <t>ZIMMER BIOMET - NET INCOME - BASIC</t>
  </si>
  <si>
    <t>14361V(WC01706)</t>
  </si>
  <si>
    <t>ZIONS BANCORP - NET INCOME - BASIC</t>
  </si>
  <si>
    <t>951584(WC01706)</t>
  </si>
  <si>
    <t>AMAZON.COM INC - EBIT &amp; DEPRECIATION</t>
  </si>
  <si>
    <t>891399(WC18198)</t>
  </si>
  <si>
    <t>ABBOTT LABORATORIES - EBIT &amp; DEPRECIATION</t>
  </si>
  <si>
    <t>916328(WC18198)</t>
  </si>
  <si>
    <t>AES CORP - EBIT &amp; DEPRECIATION</t>
  </si>
  <si>
    <t>545101(WC18198)</t>
  </si>
  <si>
    <t>INT'L BUSINESS MACHS - EBIT &amp; DEPRECIATION</t>
  </si>
  <si>
    <t>906187(WC18198)</t>
  </si>
  <si>
    <t>ADVANCED MICRO - EBIT &amp; DEPRECIATION</t>
  </si>
  <si>
    <t>936365(WC18198)</t>
  </si>
  <si>
    <t>ADOBE INC - EBIT &amp; DEPRECIATION</t>
  </si>
  <si>
    <t>749382(WC18198)</t>
  </si>
  <si>
    <t>AIR PRODUCTS &amp; CHEMS - EBIT &amp; DEPRECIATION</t>
  </si>
  <si>
    <t>905271(WC18198)</t>
  </si>
  <si>
    <t>BOSTON PROPERTIES - EBIT &amp; DEPRECIATION</t>
  </si>
  <si>
    <t>894371(WC18198)</t>
  </si>
  <si>
    <t>ALLSTATE CORP - EBIT &amp; DEPRECIATION</t>
  </si>
  <si>
    <t>322677(WC18198)</t>
  </si>
  <si>
    <t>HONEYWELL INTERNATNL - EBIT &amp; DEPRECIATION</t>
  </si>
  <si>
    <t>906191(WC18198)</t>
  </si>
  <si>
    <t>AMGEN INC - EBIT &amp; DEPRECIATION</t>
  </si>
  <si>
    <t>938692(WC18198)</t>
  </si>
  <si>
    <t>HESS CORPORATION - EBIT &amp; DEPRECIATION</t>
  </si>
  <si>
    <t>905802(WC18198)</t>
  </si>
  <si>
    <t>AMERICAN EXPRESS CO - EBIT &amp; DEPRECIATION</t>
  </si>
  <si>
    <t>906156(WC18198)</t>
  </si>
  <si>
    <t>AMERICAN ELECTRIC - EBIT &amp; DEPRECIATION</t>
  </si>
  <si>
    <t>905425(WC18198)</t>
  </si>
  <si>
    <t>AFLAC INCORPORATED - EBIT &amp; DEPRECIATION</t>
  </si>
  <si>
    <t>933185(WC18198)</t>
  </si>
  <si>
    <t>AMERICAN INT'L GROUP - EBIT &amp; DEPRECIATION</t>
  </si>
  <si>
    <t>916305(WC18198)</t>
  </si>
  <si>
    <t>ANALOG DEVICES, INC. - EBIT &amp; DEPRECIATION</t>
  </si>
  <si>
    <t>905276(WC18198)</t>
  </si>
  <si>
    <t>VALERO ENERGY CORP - EBIT &amp; DEPRECIATION</t>
  </si>
  <si>
    <t>982852(WC18198)</t>
  </si>
  <si>
    <t>APACHE CORPORATION - EBIT &amp; DEPRECIATION</t>
  </si>
  <si>
    <t>921983(WC18198)</t>
  </si>
  <si>
    <t>COMCAST CORPORATION - EBIT &amp; DEPRECIATION</t>
  </si>
  <si>
    <t>981550(WC18198)</t>
  </si>
  <si>
    <t>APPLE INC - EBIT &amp; DEPRECIATION</t>
  </si>
  <si>
    <t>992816(WC18198)</t>
  </si>
  <si>
    <t>APPLIED MATERIALS - EBIT &amp; DEPRECIATION</t>
  </si>
  <si>
    <t>905296(WC18198)</t>
  </si>
  <si>
    <t>ALBEMARLE CORP - EBIT &amp; DEPRECIATION</t>
  </si>
  <si>
    <t>130298(WC18198)</t>
  </si>
  <si>
    <t>ARCHER DANIELS MIDL. - EBIT &amp; DEPRECIATION</t>
  </si>
  <si>
    <t>921093(WC18198)</t>
  </si>
  <si>
    <t>PINNACLE WEST CAPTL - EBIT &amp; DEPRECIATION</t>
  </si>
  <si>
    <t>902607(WC18198)</t>
  </si>
  <si>
    <t>AMEREN CORPORATION - EBIT &amp; DEPRECIATION</t>
  </si>
  <si>
    <t>670942(WC18198)</t>
  </si>
  <si>
    <t>AUTODESK INC - EBIT &amp; DEPRECIATION</t>
  </si>
  <si>
    <t>702259(WC18198)</t>
  </si>
  <si>
    <t>AUTOMATIC DATA PROC - EBIT &amp; DEPRECIATION</t>
  </si>
  <si>
    <t>912669(WC18198)</t>
  </si>
  <si>
    <t>AUTOZONE INC - EBIT &amp; DEPRECIATION</t>
  </si>
  <si>
    <t>544616(WC18198)</t>
  </si>
  <si>
    <t>AVERY DENNISON CORP - EBIT &amp; DEPRECIATION</t>
  </si>
  <si>
    <t>921161(WC18198)</t>
  </si>
  <si>
    <t>BALL CORPORATION - EBIT &amp; DEPRECIATION</t>
  </si>
  <si>
    <t>932060(WC18198)</t>
  </si>
  <si>
    <t>BERKSHIRE HATHAWAY - EBIT &amp; DEPRECIATION</t>
  </si>
  <si>
    <t>874227(WC18198)</t>
  </si>
  <si>
    <t>BAXTER INTERNATIONAL - EBIT &amp; DEPRECIATION</t>
  </si>
  <si>
    <t>916365(WC18198)</t>
  </si>
  <si>
    <t>BECTON, DICKINSON - EBIT &amp; DEPRECIATION</t>
  </si>
  <si>
    <t>905876(WC18198)</t>
  </si>
  <si>
    <t>VERIZON COMMUNICATNS - EBIT &amp; DEPRECIATION</t>
  </si>
  <si>
    <t>945384(WC18198)</t>
  </si>
  <si>
    <t>BEST BUY CO INC - EBIT &amp; DEPRECIATION</t>
  </si>
  <si>
    <t>929302(WC18198)</t>
  </si>
  <si>
    <t>SL GREEN REALTY CORP - EBIT &amp; DEPRECIATION</t>
  </si>
  <si>
    <t>895784(WC18198)</t>
  </si>
  <si>
    <t>YUM! BRANDS INC - EBIT &amp; DEPRECIATION</t>
  </si>
  <si>
    <t>878574(WC18198)</t>
  </si>
  <si>
    <t>FIRSTENERGY CORP - EBIT &amp; DEPRECIATION</t>
  </si>
  <si>
    <t>905159(WC18198)</t>
  </si>
  <si>
    <t>H &amp; R BLOCK INC - EBIT &amp; DEPRECIATION</t>
  </si>
  <si>
    <t>905596(WC18198)</t>
  </si>
  <si>
    <t>BOEING CO - EBIT &amp; DEPRECIATION</t>
  </si>
  <si>
    <t>904818(WC18198)</t>
  </si>
  <si>
    <t>ROBERT HALF INTL INC - EBIT &amp; DEPRECIATION</t>
  </si>
  <si>
    <t>923649(WC18198)</t>
  </si>
  <si>
    <t>BOSTON SCIENTIFIC - EBIT &amp; DEPRECIATION</t>
  </si>
  <si>
    <t>325824(WC18198)</t>
  </si>
  <si>
    <t>C.H. ROBINSON - EBIT &amp; DEPRECIATION</t>
  </si>
  <si>
    <t>879628(WC18198)</t>
  </si>
  <si>
    <t>BRISTOL-MYERS SQUIBB - EBIT &amp; DEPRECIATION</t>
  </si>
  <si>
    <t>905080(WC18198)</t>
  </si>
  <si>
    <t>AVALONBAY COMMUNITIE - EBIT &amp; DEPRECIATION</t>
  </si>
  <si>
    <t>130502(WC18198)</t>
  </si>
  <si>
    <t>SEMPRA ENERGY - EBIT &amp; DEPRECIATION</t>
  </si>
  <si>
    <t>902103(WC18198)</t>
  </si>
  <si>
    <t>FEDEX CORP - EBIT &amp; DEPRECIATION</t>
  </si>
  <si>
    <t>951849(WC18198)</t>
  </si>
  <si>
    <t>VERISIGN, INC. - EBIT &amp; DEPRECIATION</t>
  </si>
  <si>
    <t>674693(WC18198)</t>
  </si>
  <si>
    <t>AMPHENOL CORP - EBIT &amp; DEPRECIATION</t>
  </si>
  <si>
    <t>546075(WC18198)</t>
  </si>
  <si>
    <t>BROWN FORMAN CORP - EBIT &amp; DEPRECIATION</t>
  </si>
  <si>
    <t>912216(WC18198)</t>
  </si>
  <si>
    <t>CSX CORPORATION - EBIT &amp; DEPRECIATION</t>
  </si>
  <si>
    <t>993189(WC18198)</t>
  </si>
  <si>
    <t>CAMPBELL SOUP CO - EBIT &amp; DEPRECIATION</t>
  </si>
  <si>
    <t>905075(WC18198)</t>
  </si>
  <si>
    <t>CONSTELLATION BRANDS - EBIT &amp; DEPRECIATION</t>
  </si>
  <si>
    <t>937083(WC18198)</t>
  </si>
  <si>
    <t>CARDINAL HEALTH, INC - EBIT &amp; DEPRECIATION</t>
  </si>
  <si>
    <t>944704(WC18198)</t>
  </si>
  <si>
    <t>CATERPILLAR INC - EBIT &amp; DEPRECIATION</t>
  </si>
  <si>
    <t>902224(WC18198)</t>
  </si>
  <si>
    <t>CELGENE CORPORATION - EBIT &amp; DEPRECIATION</t>
  </si>
  <si>
    <t>755790(WC18198)</t>
  </si>
  <si>
    <t>CITRIX SYSTEMS INC - EBIT &amp; DEPRECIATION</t>
  </si>
  <si>
    <t>867705(WC18198)</t>
  </si>
  <si>
    <t>JPMORGAN CHASE &amp; CO - EBIT &amp; DEPRECIATION</t>
  </si>
  <si>
    <t>902242(WC18198)</t>
  </si>
  <si>
    <t>CINCINNATI FINL CORP - EBIT &amp; DEPRECIATION</t>
  </si>
  <si>
    <t>951545(WC18198)</t>
  </si>
  <si>
    <t>CINTAS CORPORATION - EBIT &amp; DEPRECIATION</t>
  </si>
  <si>
    <t>944777(WC18198)</t>
  </si>
  <si>
    <t>CISCO SYSTEMS, INC. - EBIT &amp; DEPRECIATION</t>
  </si>
  <si>
    <t>542868(WC18198)</t>
  </si>
  <si>
    <t>CLOROX CO - EBIT &amp; DEPRECIATION</t>
  </si>
  <si>
    <t>916125(WC18198)</t>
  </si>
  <si>
    <t>COCA-COLA - EBIT &amp; DEPRECIATION</t>
  </si>
  <si>
    <t>904282(WC18198)</t>
  </si>
  <si>
    <t>COLGATE-PALMOLIVE CO - EBIT &amp; DEPRECIATION</t>
  </si>
  <si>
    <t>906148(WC18198)</t>
  </si>
  <si>
    <t>COMERICA INC. - EBIT &amp; DEPRECIATION</t>
  </si>
  <si>
    <t>922964(WC18198)</t>
  </si>
  <si>
    <t>CONAGRA BRANDS INC - EBIT &amp; DEPRECIATION</t>
  </si>
  <si>
    <t>929814(WC18198)</t>
  </si>
  <si>
    <t>CONSOLIDATED EDISON - EBIT &amp; DEPRECIATION</t>
  </si>
  <si>
    <t>902288(WC18198)</t>
  </si>
  <si>
    <t>CMS ENERGY CORP - EBIT &amp; DEPRECIATION</t>
  </si>
  <si>
    <t>901686(WC18198)</t>
  </si>
  <si>
    <t>COOPER COMPANIES INC - EBIT &amp; DEPRECIATION</t>
  </si>
  <si>
    <t>938928(WC18198)</t>
  </si>
  <si>
    <t>CORNING INCORPORATED - EBIT &amp; DEPRECIATION</t>
  </si>
  <si>
    <t>912273(WC18198)</t>
  </si>
  <si>
    <t>SEALED AIR CORP - EBIT &amp; DEPRECIATION</t>
  </si>
  <si>
    <t>923036(WC18198)</t>
  </si>
  <si>
    <t>CUMMINS INC. - EBIT &amp; DEPRECIATION</t>
  </si>
  <si>
    <t>905966(WC18198)</t>
  </si>
  <si>
    <t>D.R. HORTON INC - EBIT &amp; DEPRECIATION</t>
  </si>
  <si>
    <t>325922(WC18198)</t>
  </si>
  <si>
    <t>DANAHER CORP - EBIT &amp; DEPRECIATION</t>
  </si>
  <si>
    <t>912941(WC18198)</t>
  </si>
  <si>
    <t>MOODY'S CORP - EBIT &amp; DEPRECIATION</t>
  </si>
  <si>
    <t>683118(WC18198)</t>
  </si>
  <si>
    <t>TARGET CORP - EBIT &amp; DEPRECIATION</t>
  </si>
  <si>
    <t>923425(WC18198)</t>
  </si>
  <si>
    <t>DEERE &amp; COMPANY - EBIT &amp; DEPRECIATION</t>
  </si>
  <si>
    <t>906189(WC18198)</t>
  </si>
  <si>
    <t>MORGAN STANLEY - EBIT &amp; DEPRECIATION</t>
  </si>
  <si>
    <t>327998(WC18198)</t>
  </si>
  <si>
    <t>REPUBLIC SERVICES - EBIT &amp; DEPRECIATION</t>
  </si>
  <si>
    <t>683432(WC18198)</t>
  </si>
  <si>
    <t>WALT DISNEY - EBIT &amp; DEPRECIATION</t>
  </si>
  <si>
    <t>921964(WC18198)</t>
  </si>
  <si>
    <t>DOLLAR TREE, INC - EBIT &amp; DEPRECIATION</t>
  </si>
  <si>
    <t>154259(WC18198)</t>
  </si>
  <si>
    <t>DOVER CORP - EBIT &amp; DEPRECIATION</t>
  </si>
  <si>
    <t>904830(WC18198)</t>
  </si>
  <si>
    <t>OMNICOM GROUP INC - EBIT &amp; DEPRECIATION</t>
  </si>
  <si>
    <t>932913(WC18198)</t>
  </si>
  <si>
    <t>DTE ENERGY CO - EBIT &amp; DEPRECIATION</t>
  </si>
  <si>
    <t>905214(WC18198)</t>
  </si>
  <si>
    <t>DUKE REALTY CORP - EBIT &amp; DEPRECIATION</t>
  </si>
  <si>
    <t>513260(WC18198)</t>
  </si>
  <si>
    <t>DARDEN RESTAURANTS - EBIT &amp; DEPRECIATION</t>
  </si>
  <si>
    <t>152719(WC18198)</t>
  </si>
  <si>
    <t>EBAY INC. - EBIT &amp; DEPRECIATION</t>
  </si>
  <si>
    <t>687609(WC18198)</t>
  </si>
  <si>
    <t>BANK OF AMERICA CORP - EBIT &amp; DEPRECIATION</t>
  </si>
  <si>
    <t>923937(WC18198)</t>
  </si>
  <si>
    <t>CITIGROUP INC - EBIT &amp; DEPRECIATION</t>
  </si>
  <si>
    <t>741344(WC18198)</t>
  </si>
  <si>
    <t>EASTMAN CHEMICAL CO - EBIT &amp; DEPRECIATION</t>
  </si>
  <si>
    <t>357922(WC18198)</t>
  </si>
  <si>
    <t>E*TRADE FINANCIAL - EBIT &amp; DEPRECIATION</t>
  </si>
  <si>
    <t>883488(WC18198)</t>
  </si>
  <si>
    <t>CADENCE DESIGN SYST - EBIT &amp; DEPRECIATION</t>
  </si>
  <si>
    <t>755148(WC18198)</t>
  </si>
  <si>
    <t>DISH NETWORK - EBIT &amp; DEPRECIATION</t>
  </si>
  <si>
    <t>135448(WC18198)</t>
  </si>
  <si>
    <t>ECOLAB INC - EBIT &amp; DEPRECIATION</t>
  </si>
  <si>
    <t>921268(WC18198)</t>
  </si>
  <si>
    <t>PERKINELMER INC - EBIT &amp; DEPRECIATION</t>
  </si>
  <si>
    <t>912157(WC18198)</t>
  </si>
  <si>
    <t>ELECTRONIC ARTS, INC - EBIT &amp; DEPRECIATION</t>
  </si>
  <si>
    <t>500320(WC18198)</t>
  </si>
  <si>
    <t>EMERSON ELECTRIC CO. - EBIT &amp; DEPRECIATION</t>
  </si>
  <si>
    <t>905115(WC18198)</t>
  </si>
  <si>
    <t>ENTERGY CORPORATION - EBIT &amp; DEPRECIATION</t>
  </si>
  <si>
    <t>902306(WC18198)</t>
  </si>
  <si>
    <t>EOG RESOURCES, INC. - EBIT &amp; DEPRECIATION</t>
  </si>
  <si>
    <t>500373(WC18198)</t>
  </si>
  <si>
    <t>EQUIFAX INC. - EBIT &amp; DEPRECIATION</t>
  </si>
  <si>
    <t>906194(WC18198)</t>
  </si>
  <si>
    <t>EQUITY RESIDENTIAL - EBIT &amp; DEPRECIATION</t>
  </si>
  <si>
    <t>329534(WC18198)</t>
  </si>
  <si>
    <t>ESTEE LAUDER CO - EBIT &amp; DEPRECIATION</t>
  </si>
  <si>
    <t>867375(WC18198)</t>
  </si>
  <si>
    <t>EXPEDITORS INTL WASH - EBIT &amp; DEPRECIATION</t>
  </si>
  <si>
    <t>910722(WC18198)</t>
  </si>
  <si>
    <t>EXXON MOBIL CORP - EBIT &amp; DEPRECIATION</t>
  </si>
  <si>
    <t>905039(WC18198)</t>
  </si>
  <si>
    <t>FMC CORPORATION - EBIT &amp; DEPRECIATION</t>
  </si>
  <si>
    <t>905082(WC18198)</t>
  </si>
  <si>
    <t>NEXTERA ENERGY - EBIT &amp; DEPRECIATION</t>
  </si>
  <si>
    <t>905016(WC18198)</t>
  </si>
  <si>
    <t>ASSURANT INC - EBIT &amp; DEPRECIATION</t>
  </si>
  <si>
    <t>28341F(WC18198)</t>
  </si>
  <si>
    <t>FASTENAL COMPANY - EBIT &amp; DEPRECIATION</t>
  </si>
  <si>
    <t>755980(WC18198)</t>
  </si>
  <si>
    <t>FEDERAL REALTY INVST - EBIT &amp; DEPRECIATION</t>
  </si>
  <si>
    <t>905994(WC18198)</t>
  </si>
  <si>
    <t>FIFTH THIRD BANCORP - EBIT &amp; DEPRECIATION</t>
  </si>
  <si>
    <t>997198(WC18198)</t>
  </si>
  <si>
    <t>M&amp;T BANK CORPORATION - EBIT &amp; DEPRECIATION</t>
  </si>
  <si>
    <t>951503(WC18198)</t>
  </si>
  <si>
    <t>FISERV INC - EBIT &amp; DEPRECIATION</t>
  </si>
  <si>
    <t>741123(WC18198)</t>
  </si>
  <si>
    <t>MACY'S INC - EBIT &amp; DEPRECIATION</t>
  </si>
  <si>
    <t>546814(WC18198)</t>
  </si>
  <si>
    <t>FRANKLIN RESOURCES - EBIT &amp; DEPRECIATION</t>
  </si>
  <si>
    <t>938076(WC18198)</t>
  </si>
  <si>
    <t>FREEPORT-MCMORAN INC - EBIT &amp; DEPRECIATION</t>
  </si>
  <si>
    <t>152594(WC18198)</t>
  </si>
  <si>
    <t>GAP INC - EBIT &amp; DEPRECIATION</t>
  </si>
  <si>
    <t>951018(WC18198)</t>
  </si>
  <si>
    <t>GENERAL DYNAMICS - EBIT &amp; DEPRECIATION</t>
  </si>
  <si>
    <t>907652(WC18198)</t>
  </si>
  <si>
    <t>GENERAL MILLS, INC. - EBIT &amp; DEPRECIATION</t>
  </si>
  <si>
    <t>905801(WC18198)</t>
  </si>
  <si>
    <t>GENUINE PARTS CO - EBIT &amp; DEPRECIATION</t>
  </si>
  <si>
    <t>906511(WC18198)</t>
  </si>
  <si>
    <t>GILEAD SCIENCES, INC - EBIT &amp; DEPRECIATION</t>
  </si>
  <si>
    <t>546697(WC18198)</t>
  </si>
  <si>
    <t>MCKESSON CORPORATION - EBIT &amp; DEPRECIATION</t>
  </si>
  <si>
    <t>134784(WC18198)</t>
  </si>
  <si>
    <t>NVIDIA CORPORATION - EBIT &amp; DEPRECIATION</t>
  </si>
  <si>
    <t>694405(WC18198)</t>
  </si>
  <si>
    <t>GENERAL ELECTRIC CO. - EBIT &amp; DEPRECIATION</t>
  </si>
  <si>
    <t>906150(WC18198)</t>
  </si>
  <si>
    <t>GRAINGER (W.W.), INC - EBIT &amp; DEPRECIATION</t>
  </si>
  <si>
    <t>905898(WC18198)</t>
  </si>
  <si>
    <t>HALLIBURTON COMPANY - EBIT &amp; DEPRECIATION</t>
  </si>
  <si>
    <t>904678(WC18198)</t>
  </si>
  <si>
    <t>GOLDMAN SACHS GROUP - EBIT &amp; DEPRECIATION</t>
  </si>
  <si>
    <t>696738(WC18198)</t>
  </si>
  <si>
    <t>HARLEY-DAVIDSON INC. - EBIT &amp; DEPRECIATION</t>
  </si>
  <si>
    <t>729665(WC18198)</t>
  </si>
  <si>
    <t>HASBRO INC - EBIT &amp; DEPRECIATION</t>
  </si>
  <si>
    <t>912030(WC18198)</t>
  </si>
  <si>
    <t>HCP, INC. - EBIT &amp; DEPRECIATION</t>
  </si>
  <si>
    <t>945589(WC18198)</t>
  </si>
  <si>
    <t>HERSHEY CO - EBIT &amp; DEPRECIATION</t>
  </si>
  <si>
    <t>905077(WC18198)</t>
  </si>
  <si>
    <t>JUNIPER NETWORKS INC - EBIT &amp; DEPRECIATION</t>
  </si>
  <si>
    <t>699943(WC18198)</t>
  </si>
  <si>
    <t>HOLOGIC INC - EBIT &amp; DEPRECIATION</t>
  </si>
  <si>
    <t>542983(WC18198)</t>
  </si>
  <si>
    <t>UNUM GROUP - EBIT &amp; DEPRECIATION</t>
  </si>
  <si>
    <t>741410(WC18198)</t>
  </si>
  <si>
    <t>HOME DEPOT, INC. - EBIT &amp; DEPRECIATION</t>
  </si>
  <si>
    <t>998171(WC18198)</t>
  </si>
  <si>
    <t>CENTERPOINT ENERGY - EBIT &amp; DEPRECIATION</t>
  </si>
  <si>
    <t>904842(WC18198)</t>
  </si>
  <si>
    <t>HUMANA INC. - EBIT &amp; DEPRECIATION</t>
  </si>
  <si>
    <t>916860(WC18198)</t>
  </si>
  <si>
    <t>HUNTINGTON BANCSHR - EBIT &amp; DEPRECIATION</t>
  </si>
  <si>
    <t>951068(WC18198)</t>
  </si>
  <si>
    <t>BIOGEN INC - EBIT &amp; DEPRECIATION</t>
  </si>
  <si>
    <t>545725(WC18198)</t>
  </si>
  <si>
    <t>ILLINOIS TOOL WORKS - EBIT &amp; DEPRECIATION</t>
  </si>
  <si>
    <t>905052(WC18198)</t>
  </si>
  <si>
    <t>INTUIT INC - EBIT &amp; DEPRECIATION</t>
  </si>
  <si>
    <t>328184(WC18198)</t>
  </si>
  <si>
    <t>INTEL CORPORATION - EBIT &amp; DEPRECIATION</t>
  </si>
  <si>
    <t>922726(WC18198)</t>
  </si>
  <si>
    <t>INTL FLAVORS&amp;FRAGRAN - EBIT &amp; DEPRECIATION</t>
  </si>
  <si>
    <t>905050(WC18198)</t>
  </si>
  <si>
    <t>INTERNATIONAL PAPER - EBIT &amp; DEPRECIATION</t>
  </si>
  <si>
    <t>904069(WC18198)</t>
  </si>
  <si>
    <t>INTERPUBLIC GROUP - EBIT &amp; DEPRECIATION</t>
  </si>
  <si>
    <t>923465(WC18198)</t>
  </si>
  <si>
    <t>JACOBS ENG GROUP INC - EBIT &amp; DEPRECIATION</t>
  </si>
  <si>
    <t>912142(WC18198)</t>
  </si>
  <si>
    <t>JOHNSON &amp; JOHNSON - EBIT &amp; DEPRECIATION</t>
  </si>
  <si>
    <t>912212(WC18198)</t>
  </si>
  <si>
    <t>HARTFORD FINANCIAL - EBIT &amp; DEPRECIATION</t>
  </si>
  <si>
    <t>867871(WC18198)</t>
  </si>
  <si>
    <t>KLA - EBIT &amp; DEPRECIATION</t>
  </si>
  <si>
    <t>993062(WC18198)</t>
  </si>
  <si>
    <t>DEVON ENERGY CORP - EBIT &amp; DEPRECIATION</t>
  </si>
  <si>
    <t>271980(WC18198)</t>
  </si>
  <si>
    <t>KELLOGG COMPANY - EBIT &amp; DEPRECIATION</t>
  </si>
  <si>
    <t>905922(WC18198)</t>
  </si>
  <si>
    <t>KEYCORP - EBIT &amp; DEPRECIATION</t>
  </si>
  <si>
    <t>916130(WC18198)</t>
  </si>
  <si>
    <t>KIMCO REALTY CORP - EBIT &amp; DEPRECIATION</t>
  </si>
  <si>
    <t>546169(WC18198)</t>
  </si>
  <si>
    <t>KIMBERLY-CLARK CORP - EBIT &amp; DEPRECIATION</t>
  </si>
  <si>
    <t>902354(WC18198)</t>
  </si>
  <si>
    <t>KOHLS CORPORATION - EBIT &amp; DEPRECIATION</t>
  </si>
  <si>
    <t>325849(WC18198)</t>
  </si>
  <si>
    <t>KROGER CO - EBIT &amp; DEPRECIATION</t>
  </si>
  <si>
    <t>912134(WC18198)</t>
  </si>
  <si>
    <t>AKAMAI TECHNOLOGIES - EBIT &amp; DEPRECIATION</t>
  </si>
  <si>
    <t>277355(WC18198)</t>
  </si>
  <si>
    <t>LEGGETT &amp; PLATT INC - EBIT &amp; DEPRECIATION</t>
  </si>
  <si>
    <t>906487(WC18198)</t>
  </si>
  <si>
    <t>LENNAR CORP - EBIT &amp; DEPRECIATION</t>
  </si>
  <si>
    <t>912219(WC18198)</t>
  </si>
  <si>
    <t>LILLY (ELI) AND CO. - EBIT &amp; DEPRECIATION</t>
  </si>
  <si>
    <t>921290(WC18198)</t>
  </si>
  <si>
    <t>LINCOLN NAT'L CORP - EBIT &amp; DEPRECIATION</t>
  </si>
  <si>
    <t>912402(WC18198)</t>
  </si>
  <si>
    <t>UNITED PARCEL SVCS - EBIT &amp; DEPRECIATION</t>
  </si>
  <si>
    <t>277487(WC18198)</t>
  </si>
  <si>
    <t>AGILENT TECHNOLOGIES - EBIT &amp; DEPRECIATION</t>
  </si>
  <si>
    <t>277642(WC18198)</t>
  </si>
  <si>
    <t>LOCKHEED MARTIN CORP - EBIT &amp; DEPRECIATION</t>
  </si>
  <si>
    <t>154423(WC18198)</t>
  </si>
  <si>
    <t>LOEWS CORPORATION - EBIT &amp; DEPRECIATION</t>
  </si>
  <si>
    <t>922418(WC18198)</t>
  </si>
  <si>
    <t>CARNIVAL CORP - EBIT &amp; DEPRECIATION</t>
  </si>
  <si>
    <t>755695(WC18198)</t>
  </si>
  <si>
    <t>LOWE'S COMPANIES INC - EBIT &amp; DEPRECIATION</t>
  </si>
  <si>
    <t>905620(WC18198)</t>
  </si>
  <si>
    <t>DOMINION ENERGY INC - EBIT &amp; DEPRECIATION</t>
  </si>
  <si>
    <t>944314(WC18198)</t>
  </si>
  <si>
    <t>MACERICH CO - EBIT &amp; DEPRECIATION</t>
  </si>
  <si>
    <t>357366(WC18198)</t>
  </si>
  <si>
    <t>MGM RESORTS - EBIT &amp; DEPRECIATION</t>
  </si>
  <si>
    <t>516007(WC18198)</t>
  </si>
  <si>
    <t>MCCORMICK &amp; CO INC - EBIT &amp; DEPRECIATION</t>
  </si>
  <si>
    <t>510493(WC18198)</t>
  </si>
  <si>
    <t>MCDONALD'S CORP - EBIT &amp; DEPRECIATION</t>
  </si>
  <si>
    <t>921910(WC18198)</t>
  </si>
  <si>
    <t>EVEREST RE GROUP - EBIT &amp; DEPRECIATION</t>
  </si>
  <si>
    <t>311759(WC18198)</t>
  </si>
  <si>
    <t>HOST HOTELS - EBIT &amp; DEPRECIATION</t>
  </si>
  <si>
    <t>912588(WC18198)</t>
  </si>
  <si>
    <t>MARSH &amp; MCLENNAN CO. - EBIT &amp; DEPRECIATION</t>
  </si>
  <si>
    <t>904780(WC18198)</t>
  </si>
  <si>
    <t>MASCO CORP - EBIT &amp; DEPRECIATION</t>
  </si>
  <si>
    <t>905624(WC18198)</t>
  </si>
  <si>
    <t>MARTIN MARIETTA MAT - EBIT &amp; DEPRECIATION</t>
  </si>
  <si>
    <t>130062(WC18198)</t>
  </si>
  <si>
    <t>METLIFE INC - EBIT &amp; DEPRECIATION</t>
  </si>
  <si>
    <t>286738(WC18198)</t>
  </si>
  <si>
    <t>MAXIM INTEGRATED PRD - EBIT &amp; DEPRECIATION</t>
  </si>
  <si>
    <t>771830(WC18198)</t>
  </si>
  <si>
    <t>ACTIVISION BLIZZARD - EBIT &amp; DEPRECIATION</t>
  </si>
  <si>
    <t>312367(WC18198)</t>
  </si>
  <si>
    <t>CVS HEALTH CORP - EBIT &amp; DEPRECIATION</t>
  </si>
  <si>
    <t>912635(WC18198)</t>
  </si>
  <si>
    <t>LAB CORP OF AMERICA - EBIT &amp; DEPRECIATION</t>
  </si>
  <si>
    <t>152533(WC18198)</t>
  </si>
  <si>
    <t>MICROSOFT CORP - EBIT &amp; DEPRECIATION</t>
  </si>
  <si>
    <t>719643(WC18198)</t>
  </si>
  <si>
    <t>MICRON TECHNOLOGY - EBIT &amp; DEPRECIATION</t>
  </si>
  <si>
    <t>999506(WC18198)</t>
  </si>
  <si>
    <t>MICROCHIP TECHNOLOGY - EBIT &amp; DEPRECIATION</t>
  </si>
  <si>
    <t>328228(WC18198)</t>
  </si>
  <si>
    <t>3M COMPANY - EBIT &amp; DEPRECIATION</t>
  </si>
  <si>
    <t>902172(WC18198)</t>
  </si>
  <si>
    <t>MOHAWK INDUSTRIES - EBIT &amp; DEPRECIATION</t>
  </si>
  <si>
    <t>325475(WC18198)</t>
  </si>
  <si>
    <t>XCEL ENERGY INC - EBIT &amp; DEPRECIATION</t>
  </si>
  <si>
    <t>905010(WC18198)</t>
  </si>
  <si>
    <t>FORD MOTOR COMPANY - EBIT &amp; DEPRECIATION</t>
  </si>
  <si>
    <t>902230(WC18198)</t>
  </si>
  <si>
    <t>NATL OILWELL VARCO - EBIT &amp; DEPRECIATION</t>
  </si>
  <si>
    <t>884383(WC18198)</t>
  </si>
  <si>
    <t>NETAPP INC. - EBIT &amp; DEPRECIATION</t>
  </si>
  <si>
    <t>867422(WC18198)</t>
  </si>
  <si>
    <t>NEWELL BRANDS INC - EBIT &amp; DEPRECIATION</t>
  </si>
  <si>
    <t>906933(WC18198)</t>
  </si>
  <si>
    <t>NEWMONT GOLDCORP - EBIT &amp; DEPRECIATION</t>
  </si>
  <si>
    <t>912160(WC18198)</t>
  </si>
  <si>
    <t>NIKE INC. - EBIT &amp; DEPRECIATION</t>
  </si>
  <si>
    <t>993249(WC18198)</t>
  </si>
  <si>
    <t>NOBLE ENERGY, INC. - EBIT &amp; DEPRECIATION</t>
  </si>
  <si>
    <t>906557(WC18198)</t>
  </si>
  <si>
    <t>NORDSTROM, INC. - EBIT &amp; DEPRECIATION</t>
  </si>
  <si>
    <t>906560(WC18198)</t>
  </si>
  <si>
    <t>NORFOLK SOUTHERN - EBIT &amp; DEPRECIATION</t>
  </si>
  <si>
    <t>901899(WC18198)</t>
  </si>
  <si>
    <t>NISOURCE INC - EBIT &amp; DEPRECIATION</t>
  </si>
  <si>
    <t>906176(WC18198)</t>
  </si>
  <si>
    <t>NORTHERN TRUST CORP - EBIT &amp; DEPRECIATION</t>
  </si>
  <si>
    <t>905861(WC18198)</t>
  </si>
  <si>
    <t>NORTHROP GRUMMAN - EBIT &amp; DEPRECIATION</t>
  </si>
  <si>
    <t>905809(WC18198)</t>
  </si>
  <si>
    <t>WELLS FARGO &amp; CO - EBIT &amp; DEPRECIATION</t>
  </si>
  <si>
    <t>906195(WC18198)</t>
  </si>
  <si>
    <t>NUCOR CORPORATION - EBIT &amp; DEPRECIATION</t>
  </si>
  <si>
    <t>921482(WC18198)</t>
  </si>
  <si>
    <t>CAPITAL ONE FIN'L - EBIT &amp; DEPRECIATION</t>
  </si>
  <si>
    <t>134843(WC18198)</t>
  </si>
  <si>
    <t>OCCIDENTAL PETROLEUM - EBIT &amp; DEPRECIATION</t>
  </si>
  <si>
    <t>905102(WC18198)</t>
  </si>
  <si>
    <t>ORACLE CORPORATION - EBIT &amp; DEPRECIATION</t>
  </si>
  <si>
    <t>719618(WC18198)</t>
  </si>
  <si>
    <t>PACCAR INC. - EBIT &amp; DEPRECIATION</t>
  </si>
  <si>
    <t>921757(WC18198)</t>
  </si>
  <si>
    <t>EXELON CORPORATION - EBIT &amp; DEPRECIATION</t>
  </si>
  <si>
    <t>902317(WC18198)</t>
  </si>
  <si>
    <t>PARKER-HANNIFIN CORP - EBIT &amp; DEPRECIATION</t>
  </si>
  <si>
    <t>905150(WC18198)</t>
  </si>
  <si>
    <t>PAYCHEX INC - EBIT &amp; DEPRECIATION</t>
  </si>
  <si>
    <t>945297(WC18198)</t>
  </si>
  <si>
    <t>PPL CORP - EBIT &amp; DEPRECIATION</t>
  </si>
  <si>
    <t>902107(WC18198)</t>
  </si>
  <si>
    <t>PEPSICO, INC. - EBIT &amp; DEPRECIATION</t>
  </si>
  <si>
    <t>905677(WC18198)</t>
  </si>
  <si>
    <t>PFIZER INC - EBIT &amp; DEPRECIATION</t>
  </si>
  <si>
    <t>904030(WC18198)</t>
  </si>
  <si>
    <t>CONOCOPHILLIPS - EBIT &amp; DEPRECIATION</t>
  </si>
  <si>
    <t>901666(WC18198)</t>
  </si>
  <si>
    <t>PIONEER NATURAL RES - EBIT &amp; DEPRECIATION</t>
  </si>
  <si>
    <t>895705(WC18198)</t>
  </si>
  <si>
    <t>ALTRIA GROUP INC - EBIT &amp; DEPRECIATION</t>
  </si>
  <si>
    <t>904853(WC18198)</t>
  </si>
  <si>
    <t>PNC FINL SVCS GROUP - EBIT &amp; DEPRECIATION</t>
  </si>
  <si>
    <t>944175(WC18198)</t>
  </si>
  <si>
    <t>PPG INDUSTRIES INC - EBIT &amp; DEPRECIATION</t>
  </si>
  <si>
    <t>901897(WC18198)</t>
  </si>
  <si>
    <t>COSTCO WHOLESALE - EBIT &amp; DEPRECIATION</t>
  </si>
  <si>
    <t>312385(WC18198)</t>
  </si>
  <si>
    <t>T. ROWE PRICE GROUP - EBIT &amp; DEPRECIATION</t>
  </si>
  <si>
    <t>729104(WC18198)</t>
  </si>
  <si>
    <t>QUEST DIAGNOSTICS - EBIT &amp; DEPRECIATION</t>
  </si>
  <si>
    <t>877181(WC18198)</t>
  </si>
  <si>
    <t>PROCTER &amp; GAMBLE - EBIT &amp; DEPRECIATION</t>
  </si>
  <si>
    <t>912228(WC18198)</t>
  </si>
  <si>
    <t>PROGRESSIVE CORP - EBIT &amp; DEPRECIATION</t>
  </si>
  <si>
    <t>936324(WC18198)</t>
  </si>
  <si>
    <t>PUBLIC SVC ENTRPR GR - EBIT &amp; DEPRECIATION</t>
  </si>
  <si>
    <t>902321(WC18198)</t>
  </si>
  <si>
    <t>PULTEGROUP - EBIT &amp; DEPRECIATION</t>
  </si>
  <si>
    <t>912518(WC18198)</t>
  </si>
  <si>
    <t>QUALCOMM INC - EBIT &amp; DEPRECIATION</t>
  </si>
  <si>
    <t>546370(WC18198)</t>
  </si>
  <si>
    <t>REGENCY CENTERS CORP - EBIT &amp; DEPRECIATION</t>
  </si>
  <si>
    <t>312451(WC18198)</t>
  </si>
  <si>
    <t>UDR INC - EBIT &amp; DEPRECIATION</t>
  </si>
  <si>
    <t>992656(WC18198)</t>
  </si>
  <si>
    <t>U. S. BANCORP - EBIT &amp; DEPRECIATION</t>
  </si>
  <si>
    <t>951046(WC18198)</t>
  </si>
  <si>
    <t>ROSS STORES, INC. - EBIT &amp; DEPRECIATION</t>
  </si>
  <si>
    <t>702365(WC18198)</t>
  </si>
  <si>
    <t>ROPER TECHNOLOGIES - EBIT &amp; DEPRECIATION</t>
  </si>
  <si>
    <t>546965(WC18198)</t>
  </si>
  <si>
    <t>ROCKWELL AUTOMATION - EBIT &amp; DEPRECIATION</t>
  </si>
  <si>
    <t>902233(WC18198)</t>
  </si>
  <si>
    <t>ROYAL CARIBBEAN - EBIT &amp; DEPRECIATION</t>
  </si>
  <si>
    <t>322549(WC18198)</t>
  </si>
  <si>
    <t>RAYTHEON COMPANY - EBIT &amp; DEPRECIATION</t>
  </si>
  <si>
    <t>912633(WC18198)</t>
  </si>
  <si>
    <t>TRAVELERS COS - EBIT &amp; DEPRECIATION</t>
  </si>
  <si>
    <t>933974(WC18198)</t>
  </si>
  <si>
    <t>FIDELITY NATNL INF - EBIT &amp; DEPRECIATION</t>
  </si>
  <si>
    <t>14015T(WC18198)</t>
  </si>
  <si>
    <t>MERCK &amp; CO INC - EBIT &amp; DEPRECIATION</t>
  </si>
  <si>
    <t>905019(WC18198)</t>
  </si>
  <si>
    <t>SCHLUMBERGER LIMITED - EBIT &amp; DEPRECIATION</t>
  </si>
  <si>
    <t>912090(WC18198)</t>
  </si>
  <si>
    <t>CHARLES SCHWAB CORP - EBIT &amp; DEPRECIATION</t>
  </si>
  <si>
    <t>755741(WC18198)</t>
  </si>
  <si>
    <t>ZIMMER BIOMET - EBIT &amp; DEPRECIATION</t>
  </si>
  <si>
    <t>14361V(WC18198)</t>
  </si>
  <si>
    <t>AMERISOURCEBERGEN - EBIT &amp; DEPRECIATION</t>
  </si>
  <si>
    <t>154680(WC18198)</t>
  </si>
  <si>
    <t>PRINCIPAL FINL GROUP - EBIT &amp; DEPRECIATION</t>
  </si>
  <si>
    <t>14698C(WC18198)</t>
  </si>
  <si>
    <t>SHERWIN-WILLIAMS CO - EBIT &amp; DEPRECIATION</t>
  </si>
  <si>
    <t>905361(WC18198)</t>
  </si>
  <si>
    <t>SIMON PROPERTY GROUP - EBIT &amp; DEPRECIATION</t>
  </si>
  <si>
    <t>357834(WC18198)</t>
  </si>
  <si>
    <t>SNAP-ON INC - EBIT &amp; DEPRECIATION</t>
  </si>
  <si>
    <t>906400(WC18198)</t>
  </si>
  <si>
    <t>PRUDENTIAL FINANCIAL - EBIT &amp; DEPRECIATION</t>
  </si>
  <si>
    <t>14861V(WC18198)</t>
  </si>
  <si>
    <t>ADVANCE AUTO PARTS - EBIT &amp; DEPRECIATION</t>
  </si>
  <si>
    <t>14806F(WC18198)</t>
  </si>
  <si>
    <t>EDISON INTERNATIONAL - EBIT &amp; DEPRECIATION</t>
  </si>
  <si>
    <t>902324(WC18198)</t>
  </si>
  <si>
    <t>SOUTHERN CO - EBIT &amp; DEPRECIATION</t>
  </si>
  <si>
    <t>902325(WC18198)</t>
  </si>
  <si>
    <t>BB&amp;T CORPORATION - EBIT &amp; DEPRECIATION</t>
  </si>
  <si>
    <t>992305(WC18198)</t>
  </si>
  <si>
    <t>SOUTHWEST AIRLINES - EBIT &amp; DEPRECIATION</t>
  </si>
  <si>
    <t>905647(WC18198)</t>
  </si>
  <si>
    <t>AT&amp;T INC - EBIT &amp; DEPRECIATION</t>
  </si>
  <si>
    <t>945388(WC18198)</t>
  </si>
  <si>
    <t>CHEVRON CORPORATION - EBIT &amp; DEPRECIATION</t>
  </si>
  <si>
    <t>905024(WC18198)</t>
  </si>
  <si>
    <t>STATE STREET CORP - EBIT &amp; DEPRECIATION</t>
  </si>
  <si>
    <t>951052(WC18198)</t>
  </si>
  <si>
    <t>STARBUCKS CORP - EBIT &amp; DEPRECIATION</t>
  </si>
  <si>
    <t>326143(WC18198)</t>
  </si>
  <si>
    <t>PUBLIC STORAGE, INC - EBIT &amp; DEPRECIATION</t>
  </si>
  <si>
    <t>905792(WC18198)</t>
  </si>
  <si>
    <t>STRYKER CORPORATION - EBIT &amp; DEPRECIATION</t>
  </si>
  <si>
    <t>981722(WC18198)</t>
  </si>
  <si>
    <t>SUNTRUST BANKS INC - EBIT &amp; DEPRECIATION</t>
  </si>
  <si>
    <t>922725(WC18198)</t>
  </si>
  <si>
    <t>SYMANTEC CORP - EBIT &amp; DEPRECIATION</t>
  </si>
  <si>
    <t>541900(WC18198)</t>
  </si>
  <si>
    <t>SYNOPSYS INC - EBIT &amp; DEPRECIATION</t>
  </si>
  <si>
    <t>325059(WC18198)</t>
  </si>
  <si>
    <t>SYSCO CORPORATION - EBIT &amp; DEPRECIATION</t>
  </si>
  <si>
    <t>916079(WC18198)</t>
  </si>
  <si>
    <t>TEXAS INSTRUMENTS - EBIT &amp; DEPRECIATION</t>
  </si>
  <si>
    <t>905061(WC18198)</t>
  </si>
  <si>
    <t>THERMO FISHER - EBIT &amp; DEPRECIATION</t>
  </si>
  <si>
    <t>906394(WC18198)</t>
  </si>
  <si>
    <t>TIFFANY &amp; CO. - EBIT &amp; DEPRECIATION</t>
  </si>
  <si>
    <t>745110(WC18198)</t>
  </si>
  <si>
    <t>TOTAL SYSTEM SERVICE - EBIT &amp; DEPRECIATION</t>
  </si>
  <si>
    <t>944738(WC18198)</t>
  </si>
  <si>
    <t>DAVITA INC - EBIT &amp; DEPRECIATION</t>
  </si>
  <si>
    <t>867138(WC18198)</t>
  </si>
  <si>
    <t>TYSON FOODS, INC. - EBIT &amp; DEPRECIATION</t>
  </si>
  <si>
    <t>906643(WC18198)</t>
  </si>
  <si>
    <t>MARATHON OIL CORP. - EBIT &amp; DEPRECIATION</t>
  </si>
  <si>
    <t>544682(WC18198)</t>
  </si>
  <si>
    <t>UNION PACIFIC CORP - EBIT &amp; DEPRECIATION</t>
  </si>
  <si>
    <t>905105(WC18198)</t>
  </si>
  <si>
    <t>UNITED TECHNOLOGIES - EBIT &amp; DEPRECIATION</t>
  </si>
  <si>
    <t>905122(WC18198)</t>
  </si>
  <si>
    <t>UNITEDHEALTH GROUP - EBIT &amp; DEPRECIATION</t>
  </si>
  <si>
    <t>702635(WC18198)</t>
  </si>
  <si>
    <t>VARIAN MEDICAL SYST - EBIT &amp; DEPRECIATION</t>
  </si>
  <si>
    <t>906220(WC18198)</t>
  </si>
  <si>
    <t>VF CORP - EBIT &amp; DEPRECIATION</t>
  </si>
  <si>
    <t>901892(WC18198)</t>
  </si>
  <si>
    <t>VERTEX PHARMA INC - EBIT &amp; DEPRECIATION</t>
  </si>
  <si>
    <t>545310(WC18198)</t>
  </si>
  <si>
    <t>VULCAN MATERIALS CO - EBIT &amp; DEPRECIATION</t>
  </si>
  <si>
    <t>905816(WC18198)</t>
  </si>
  <si>
    <t>VORNADO REALTY TRUST - EBIT &amp; DEPRECIATION</t>
  </si>
  <si>
    <t>912146(WC18198)</t>
  </si>
  <si>
    <t>WALMART INC - EBIT &amp; DEPRECIATION</t>
  </si>
  <si>
    <t>916548(WC18198)</t>
  </si>
  <si>
    <t>WASTE MANAGEMENT - EBIT &amp; DEPRECIATION</t>
  </si>
  <si>
    <t>519514(WC18198)</t>
  </si>
  <si>
    <t>WATERS CORPORATION - EBIT &amp; DEPRECIATION</t>
  </si>
  <si>
    <t>867390(WC18198)</t>
  </si>
  <si>
    <t>WESTERN DIGITAL CORP - EBIT &amp; DEPRECIATION</t>
  </si>
  <si>
    <t>906785(WC18198)</t>
  </si>
  <si>
    <t>WEYERHAEUSER CO - EBIT &amp; DEPRECIATION</t>
  </si>
  <si>
    <t>905818(WC18198)</t>
  </si>
  <si>
    <t>WHIRLPOOL CORP - EBIT &amp; DEPRECIATION</t>
  </si>
  <si>
    <t>904869(WC18198)</t>
  </si>
  <si>
    <t>WYNN RESORTS, LTD - EBIT &amp; DEPRECIATION</t>
  </si>
  <si>
    <t>26406N(WC18198)</t>
  </si>
  <si>
    <t>CME GROUP INC - EBIT &amp; DEPRECIATION</t>
  </si>
  <si>
    <t>26393N(WC18198)</t>
  </si>
  <si>
    <t>WILLIAMS COMPANIES - EBIT &amp; DEPRECIATION</t>
  </si>
  <si>
    <t>922407(WC18198)</t>
  </si>
  <si>
    <t>ALLIANT ENERGY CORP - EBIT &amp; DEPRECIATION</t>
  </si>
  <si>
    <t>906979(WC18198)</t>
  </si>
  <si>
    <t>CARMAX INC - EBIT &amp; DEPRECIATION</t>
  </si>
  <si>
    <t>877723(WC18198)</t>
  </si>
  <si>
    <t>XILINX INC - EBIT &amp; DEPRECIATION</t>
  </si>
  <si>
    <t>543542(WC18198)</t>
  </si>
  <si>
    <t>CIMAREX ENERGY CO - EBIT &amp; DEPRECIATION</t>
  </si>
  <si>
    <t>26276P(WC18198)</t>
  </si>
  <si>
    <t>TJX COMPANIES INC - EBIT &amp; DEPRECIATION</t>
  </si>
  <si>
    <t>921855(WC18198)</t>
  </si>
  <si>
    <t>ZIONS BANCORP - EBIT &amp; DEPRECIATION</t>
  </si>
  <si>
    <t>951584(WC18198)</t>
  </si>
  <si>
    <t>REGIONS FINANCIAL - EBIT &amp; DEPRECIATION</t>
  </si>
  <si>
    <t>951051(WC18198)</t>
  </si>
  <si>
    <t>CELANESE CORPORATION - EBIT &amp; DEPRECIATION</t>
  </si>
  <si>
    <t>29756N(WC18198)</t>
  </si>
  <si>
    <t>MOLSON COORS BREW - EBIT &amp; DEPRECIATION</t>
  </si>
  <si>
    <t>905997(WC18198)</t>
  </si>
  <si>
    <t>AMERIPRISE FIN - EBIT &amp; DEPRECIATION</t>
  </si>
  <si>
    <t>31604H(WC18198)</t>
  </si>
  <si>
    <t>VIACOM, INC. - EBIT &amp; DEPRECIATION</t>
  </si>
  <si>
    <t>543487(WC18198)</t>
  </si>
  <si>
    <t>CBS CORPORATION - EBIT &amp; DEPRECIATION</t>
  </si>
  <si>
    <t>32480Q(WC18198)</t>
  </si>
  <si>
    <t>HANESBRANDS, INC. - EBIT &amp; DEPRECIATION</t>
  </si>
  <si>
    <t>41071J(WC18198)</t>
  </si>
  <si>
    <t>WESTERN UNION COMP - EBIT &amp; DEPRECIATION</t>
  </si>
  <si>
    <t>41195M(WC18198)</t>
  </si>
  <si>
    <t>PEOPLE'S UNITED - EBIT &amp; DEPRECIATION</t>
  </si>
  <si>
    <t>517465(WC18198)</t>
  </si>
  <si>
    <t>BANK OF NEW YORK - EBIT &amp; DEPRECIATION</t>
  </si>
  <si>
    <t>905840(WC18198)</t>
  </si>
  <si>
    <t>INVESCO LTD. - EBIT &amp; DEPRECIATION</t>
  </si>
  <si>
    <t>51245V(WC18198)</t>
  </si>
  <si>
    <t>CHUBB - EBIT &amp; DEPRECIATION</t>
  </si>
  <si>
    <t>328314(WC18198)</t>
  </si>
  <si>
    <t>DISCOVERY INC - EBIT &amp; DEPRECIATION</t>
  </si>
  <si>
    <t>31196R(WC18198)</t>
  </si>
  <si>
    <t>MOSAIC CO - EBIT &amp; DEPRECIATION</t>
  </si>
  <si>
    <t>771767(WC18198)</t>
  </si>
  <si>
    <t>STANLEY BLACK - EBIT &amp; DEPRECIATION</t>
  </si>
  <si>
    <t>921503(WC18198)</t>
  </si>
  <si>
    <t>GARMIN LTD. - EBIT &amp; DEPRECIATION</t>
  </si>
  <si>
    <t>255781(WC18198)</t>
  </si>
  <si>
    <t>PROLOGIS - EBIT &amp; DEPRECIATION</t>
  </si>
  <si>
    <t>670129(WC18198)</t>
  </si>
  <si>
    <t>ACCENTURE PLC - EBIT &amp; DEPRECIATION</t>
  </si>
  <si>
    <t>14352P(WC18198)</t>
  </si>
  <si>
    <t>HCA HEALTHCARE - EBIT &amp; DEPRECIATION</t>
  </si>
  <si>
    <t>749688(WC18198)</t>
  </si>
  <si>
    <t>RALPH LAUREN - EBIT &amp; DEPRECIATION</t>
  </si>
  <si>
    <t>894145(WC18198)</t>
  </si>
  <si>
    <t>SEAGATE TECHNOLOGY - EBIT &amp; DEPRECIATION</t>
  </si>
  <si>
    <t>26599V(WC18198)</t>
  </si>
  <si>
    <t>MOTOROLA SOLUTIONS - EBIT &amp; DEPRECIATION</t>
  </si>
  <si>
    <t>904878(WC18198)</t>
  </si>
  <si>
    <t>AON PLC - EBIT &amp; DEPRECIATION</t>
  </si>
  <si>
    <t>922817(WC18198)</t>
  </si>
  <si>
    <t>INGERSOLL-RAND - EBIT &amp; DEPRECIATION</t>
  </si>
  <si>
    <t>905446(WC18198)</t>
  </si>
  <si>
    <t>CBRE GROUP - EBIT &amp; DEPRECIATION</t>
  </si>
  <si>
    <t>28513N(WC18198)</t>
  </si>
  <si>
    <t>EXPEDIA GROUP INC - EBIT &amp; DEPRECIATION</t>
  </si>
  <si>
    <t>31412T(WC18198)</t>
  </si>
  <si>
    <t>AMERICAN TOWER CORP - EBIT &amp; DEPRECIATION</t>
  </si>
  <si>
    <t>680902(WC18198)</t>
  </si>
  <si>
    <t>DUKE ENERGY CORP - EBIT &amp; DEPRECIATION</t>
  </si>
  <si>
    <t>904383(WC18198)</t>
  </si>
  <si>
    <t>MONDELEZ - EBIT &amp; DEPRECIATION</t>
  </si>
  <si>
    <t>13967E(WC18198)</t>
  </si>
  <si>
    <t>EATON CORP PLC - EBIT &amp; DEPRECIATION</t>
  </si>
  <si>
    <t>903749(WC18198)</t>
  </si>
  <si>
    <t>L BRANDS INC - EBIT &amp; DEPRECIATION</t>
  </si>
  <si>
    <t>937343(WC18198)</t>
  </si>
  <si>
    <t>ARCONIC INC - EBIT &amp; DEPRECIATION</t>
  </si>
  <si>
    <t>905113(WC18198)</t>
  </si>
  <si>
    <t>WILLIS TOWERS WAT - EBIT &amp; DEPRECIATION</t>
  </si>
  <si>
    <t>13967H(WC18198)</t>
  </si>
  <si>
    <t>BAKER HUGHES A GE CO - EBIT &amp; DEPRECIATION</t>
  </si>
  <si>
    <t>921431(WC18198)</t>
  </si>
  <si>
    <t>TAPESTRY INC - EBIT &amp; DEPRECIATION</t>
  </si>
  <si>
    <t>266220(WC18198)</t>
  </si>
  <si>
    <t>INTERCONTINENTAL - EBIT &amp; DEPRECIATION</t>
  </si>
  <si>
    <t>30730Q(WC18198)</t>
  </si>
  <si>
    <t>JEFFERIES FINANCIAL - EBIT &amp; DEPRECIATION</t>
  </si>
  <si>
    <t>921925(WC18198)</t>
  </si>
  <si>
    <t>CIGNA CORP - EBIT &amp; DEPRECIATION</t>
  </si>
  <si>
    <t>912278(WC18198)</t>
  </si>
  <si>
    <t>XEROX HOLDINGS CORP - EBIT &amp; DEPRECIATION</t>
  </si>
  <si>
    <t>905284(WC18198)</t>
  </si>
  <si>
    <t>APT INVESTMENT &amp; MGT - EBIT &amp; DEPRECIATION</t>
  </si>
  <si>
    <t>132808(WC18198)</t>
  </si>
  <si>
    <t>GLOBE LIFE INC - EBIT &amp; DEPRECIATION</t>
  </si>
  <si>
    <t>993394(WC18198)</t>
  </si>
  <si>
    <t>L3HARRIS TECHN - EBIT &amp; DEPRECIATION</t>
  </si>
  <si>
    <t>905409(WC18198)</t>
  </si>
  <si>
    <t>PENTAIR PLC - EBIT &amp; DEPRECIATION</t>
  </si>
  <si>
    <t>906585(WC18198)</t>
  </si>
  <si>
    <t>ANTHEM INC - EBIT &amp; DEPRECIATION</t>
  </si>
  <si>
    <t>14737P(WC18198)</t>
  </si>
  <si>
    <t>CROWN CASTLE INT'L - EBIT &amp; DEPRECIATION</t>
  </si>
  <si>
    <t>687197(WC18198)</t>
  </si>
  <si>
    <t>MEDTRONIC PLC - EBIT &amp; DEPRECIATION</t>
  </si>
  <si>
    <t>906496(WC18198)</t>
  </si>
  <si>
    <t>WALGREENS BOOTS - EBIT &amp; DEPRECIATION</t>
  </si>
  <si>
    <t>904866(WC18198)</t>
  </si>
  <si>
    <t>MYLAN NV - EBIT &amp; DEPRECIATION</t>
  </si>
  <si>
    <t>906931(WC18198)</t>
  </si>
  <si>
    <t>IRON MOUNTAIN INC - EBIT &amp; DEPRECIATION</t>
  </si>
  <si>
    <t>894720(WC18198)</t>
  </si>
  <si>
    <t>JOHNSON CONTROLS INT - EBIT &amp; DEPRECIATION</t>
  </si>
  <si>
    <t>545615(WC18198)</t>
  </si>
  <si>
    <t>ALLERGAN PLC - EBIT &amp; DEPRECIATION</t>
  </si>
  <si>
    <t>325596(WC18198)</t>
  </si>
  <si>
    <t>DENTSPLY SIRONA - EBIT &amp; DEPRECIATION</t>
  </si>
  <si>
    <t>510209(WC18198)</t>
  </si>
  <si>
    <t>S&amp;P GLOBAL INC - EBIT &amp; DEPRECIATION</t>
  </si>
  <si>
    <t>905414(WC18198)</t>
  </si>
  <si>
    <t>ALPHABET INC - EBIT &amp; DEPRECIATION</t>
  </si>
  <si>
    <t>29026M(WC18198)</t>
  </si>
  <si>
    <t>HP INC - EBIT &amp; DEPRECIATION</t>
  </si>
  <si>
    <t>905277(WC18198)</t>
  </si>
  <si>
    <t>DXC TECHNO - EBIT &amp; DEPRECIATION</t>
  </si>
  <si>
    <t>916091(WC18198)</t>
  </si>
  <si>
    <t>WEC ENERGY GROUP INC - EBIT &amp; DEPRECIATION</t>
  </si>
  <si>
    <t>902335(WC18198)</t>
  </si>
  <si>
    <t>LINDE PLC - EBIT &amp; DEPRECIATION</t>
  </si>
  <si>
    <t>9373MH(WC18198)</t>
  </si>
  <si>
    <t>AMAZON.COM INC - COMMON SHAREHOLDERS' EQUITY</t>
  </si>
  <si>
    <t>891399(WC03501)</t>
  </si>
  <si>
    <t>ABBOTT LABORATORIES - COMMON SHAREHOLDERS' EQUITY</t>
  </si>
  <si>
    <t>916328(WC03501)</t>
  </si>
  <si>
    <t>AES CORP - COMMON SHAREHOLDERS' EQUITY</t>
  </si>
  <si>
    <t>545101(WC03501)</t>
  </si>
  <si>
    <t>INT'L BUSINESS MACHS - COMMON SHAREHOLDERS' EQUITY</t>
  </si>
  <si>
    <t>906187(WC03501)</t>
  </si>
  <si>
    <t>ADVANCED MICRO - COMMON SHAREHOLDERS' EQUITY</t>
  </si>
  <si>
    <t>936365(WC03501)</t>
  </si>
  <si>
    <t>ADOBE INC - COMMON SHAREHOLDERS' EQUITY</t>
  </si>
  <si>
    <t>749382(WC03501)</t>
  </si>
  <si>
    <t>AIR PRODUCTS &amp; CHEMS - COMMON SHAREHOLDERS' EQUITY</t>
  </si>
  <si>
    <t>905271(WC03501)</t>
  </si>
  <si>
    <t>BOSTON PROPERTIES - COMMON SHAREHOLDERS' EQUITY</t>
  </si>
  <si>
    <t>894371(WC03501)</t>
  </si>
  <si>
    <t>ALLSTATE CORP - COMMON SHAREHOLDERS' EQUITY</t>
  </si>
  <si>
    <t>322677(WC03501)</t>
  </si>
  <si>
    <t>HONEYWELL INTERNATNL - COMMON SHAREHOLDERS' EQUITY</t>
  </si>
  <si>
    <t>906191(WC03501)</t>
  </si>
  <si>
    <t>AMGEN INC - COMMON SHAREHOLDERS' EQUITY</t>
  </si>
  <si>
    <t>938692(WC03501)</t>
  </si>
  <si>
    <t>HESS CORPORATION - COMMON SHAREHOLDERS' EQUITY</t>
  </si>
  <si>
    <t>905802(WC03501)</t>
  </si>
  <si>
    <t>AMERICAN EXPRESS CO - COMMON SHAREHOLDERS' EQUITY</t>
  </si>
  <si>
    <t>906156(WC03501)</t>
  </si>
  <si>
    <t>AMERICAN ELECTRIC - COMMON SHAREHOLDERS' EQUITY</t>
  </si>
  <si>
    <t>905425(WC03501)</t>
  </si>
  <si>
    <t>AFLAC INCORPORATED - COMMON SHAREHOLDERS' EQUITY</t>
  </si>
  <si>
    <t>933185(WC03501)</t>
  </si>
  <si>
    <t>AMERICAN INT'L GROUP - COMMON SHAREHOLDERS' EQUITY</t>
  </si>
  <si>
    <t>916305(WC03501)</t>
  </si>
  <si>
    <t>ANALOG DEVICES, INC. - COMMON SHAREHOLDERS' EQUITY</t>
  </si>
  <si>
    <t>905276(WC03501)</t>
  </si>
  <si>
    <t>VALERO ENERGY CORP - COMMON SHAREHOLDERS' EQUITY</t>
  </si>
  <si>
    <t>982852(WC03501)</t>
  </si>
  <si>
    <t>APACHE CORPORATION - COMMON SHAREHOLDERS' EQUITY</t>
  </si>
  <si>
    <t>921983(WC03501)</t>
  </si>
  <si>
    <t>COMCAST CORPORATION - COMMON SHAREHOLDERS' EQUITY</t>
  </si>
  <si>
    <t>981550(WC03501)</t>
  </si>
  <si>
    <t>APPLE INC - COMMON SHAREHOLDERS' EQUITY</t>
  </si>
  <si>
    <t>992816(WC03501)</t>
  </si>
  <si>
    <t>APPLIED MATERIALS - COMMON SHAREHOLDERS' EQUITY</t>
  </si>
  <si>
    <t>905296(WC03501)</t>
  </si>
  <si>
    <t>ALBEMARLE CORP - COMMON SHAREHOLDERS' EQUITY</t>
  </si>
  <si>
    <t>130298(WC03501)</t>
  </si>
  <si>
    <t>ARCHER DANIELS MIDL. - COMMON SHAREHOLDERS' EQUITY</t>
  </si>
  <si>
    <t>921093(WC03501)</t>
  </si>
  <si>
    <t>PINNACLE WEST CAPTL - COMMON SHAREHOLDERS' EQUITY</t>
  </si>
  <si>
    <t>902607(WC03501)</t>
  </si>
  <si>
    <t>AMEREN CORPORATION - COMMON SHAREHOLDERS' EQUITY</t>
  </si>
  <si>
    <t>670942(WC03501)</t>
  </si>
  <si>
    <t>AUTODESK INC - COMMON SHAREHOLDERS' EQUITY</t>
  </si>
  <si>
    <t>702259(WC03501)</t>
  </si>
  <si>
    <t>AUTOMATIC DATA PROC - COMMON SHAREHOLDERS' EQUITY</t>
  </si>
  <si>
    <t>912669(WC03501)</t>
  </si>
  <si>
    <t>AUTOZONE INC - COMMON SHAREHOLDERS' EQUITY</t>
  </si>
  <si>
    <t>544616(WC03501)</t>
  </si>
  <si>
    <t>AVERY DENNISON CORP - COMMON SHAREHOLDERS' EQUITY</t>
  </si>
  <si>
    <t>921161(WC03501)</t>
  </si>
  <si>
    <t>BALL CORPORATION - COMMON SHAREHOLDERS' EQUITY</t>
  </si>
  <si>
    <t>932060(WC03501)</t>
  </si>
  <si>
    <t>BERKSHIRE HATHAWAY - COMMON SHAREHOLDERS' EQUITY</t>
  </si>
  <si>
    <t>874227(WC03501)</t>
  </si>
  <si>
    <t>BAXTER INTERNATIONAL - COMMON SHAREHOLDERS' EQUITY</t>
  </si>
  <si>
    <t>916365(WC03501)</t>
  </si>
  <si>
    <t>BECTON, DICKINSON - COMMON SHAREHOLDERS' EQUITY</t>
  </si>
  <si>
    <t>905876(WC03501)</t>
  </si>
  <si>
    <t>VERIZON COMMUNICATNS - COMMON SHAREHOLDERS' EQUITY</t>
  </si>
  <si>
    <t>945384(WC03501)</t>
  </si>
  <si>
    <t>BEST BUY CO INC - COMMON SHAREHOLDERS' EQUITY</t>
  </si>
  <si>
    <t>929302(WC03501)</t>
  </si>
  <si>
    <t>SL GREEN REALTY CORP - COMMON SHAREHOLDERS' EQUITY</t>
  </si>
  <si>
    <t>895784(WC03501)</t>
  </si>
  <si>
    <t>YUM! BRANDS INC - COMMON SHAREHOLDERS' EQUITY</t>
  </si>
  <si>
    <t>878574(WC03501)</t>
  </si>
  <si>
    <t>FIRSTENERGY CORP - COMMON SHAREHOLDERS' EQUITY</t>
  </si>
  <si>
    <t>905159(WC03501)</t>
  </si>
  <si>
    <t>H &amp; R BLOCK INC - COMMON SHAREHOLDERS' EQUITY</t>
  </si>
  <si>
    <t>905596(WC03501)</t>
  </si>
  <si>
    <t>BOEING CO - COMMON SHAREHOLDERS' EQUITY</t>
  </si>
  <si>
    <t>904818(WC03501)</t>
  </si>
  <si>
    <t>ROBERT HALF INTL INC - COMMON SHAREHOLDERS' EQUITY</t>
  </si>
  <si>
    <t>923649(WC03501)</t>
  </si>
  <si>
    <t>BOSTON SCIENTIFIC - COMMON SHAREHOLDERS' EQUITY</t>
  </si>
  <si>
    <t>325824(WC03501)</t>
  </si>
  <si>
    <t>C.H. ROBINSON - COMMON SHAREHOLDERS' EQUITY</t>
  </si>
  <si>
    <t>879628(WC03501)</t>
  </si>
  <si>
    <t>BRISTOL-MYERS SQUIBB - COMMON SHAREHOLDERS' EQUITY</t>
  </si>
  <si>
    <t>905080(WC03501)</t>
  </si>
  <si>
    <t>AVALONBAY COMMUNITIE - COMMON SHAREHOLDERS' EQUITY</t>
  </si>
  <si>
    <t>130502(WC03501)</t>
  </si>
  <si>
    <t>SEMPRA ENERGY - COMMON SHAREHOLDERS' EQUITY</t>
  </si>
  <si>
    <t>902103(WC03501)</t>
  </si>
  <si>
    <t>FEDEX CORP - COMMON SHAREHOLDERS' EQUITY</t>
  </si>
  <si>
    <t>951849(WC03501)</t>
  </si>
  <si>
    <t>VERISIGN, INC. - COMMON SHAREHOLDERS' EQUITY</t>
  </si>
  <si>
    <t>674693(WC03501)</t>
  </si>
  <si>
    <t>AMPHENOL CORP - COMMON SHAREHOLDERS' EQUITY</t>
  </si>
  <si>
    <t>546075(WC03501)</t>
  </si>
  <si>
    <t>BROWN FORMAN CORP - COMMON SHAREHOLDERS' EQUITY</t>
  </si>
  <si>
    <t>912216(WC03501)</t>
  </si>
  <si>
    <t>CSX CORPORATION - COMMON SHAREHOLDERS' EQUITY</t>
  </si>
  <si>
    <t>993189(WC03501)</t>
  </si>
  <si>
    <t>CAMPBELL SOUP CO - COMMON SHAREHOLDERS' EQUITY</t>
  </si>
  <si>
    <t>905075(WC03501)</t>
  </si>
  <si>
    <t>CONSTELLATION BRANDS - COMMON SHAREHOLDERS' EQUITY</t>
  </si>
  <si>
    <t>937083(WC03501)</t>
  </si>
  <si>
    <t>CARDINAL HEALTH, INC - COMMON SHAREHOLDERS' EQUITY</t>
  </si>
  <si>
    <t>944704(WC03501)</t>
  </si>
  <si>
    <t>CATERPILLAR INC - COMMON SHAREHOLDERS' EQUITY</t>
  </si>
  <si>
    <t>902224(WC03501)</t>
  </si>
  <si>
    <t>CELGENE CORPORATION - COMMON SHAREHOLDERS' EQUITY</t>
  </si>
  <si>
    <t>755790(WC03501)</t>
  </si>
  <si>
    <t>CITRIX SYSTEMS INC - COMMON SHAREHOLDERS' EQUITY</t>
  </si>
  <si>
    <t>867705(WC03501)</t>
  </si>
  <si>
    <t>JPMORGAN CHASE &amp; CO - COMMON SHAREHOLDERS' EQUITY</t>
  </si>
  <si>
    <t>902242(WC03501)</t>
  </si>
  <si>
    <t>CINCINNATI FINL CORP - COMMON SHAREHOLDERS' EQUITY</t>
  </si>
  <si>
    <t>951545(WC03501)</t>
  </si>
  <si>
    <t>CINTAS CORPORATION - COMMON SHAREHOLDERS' EQUITY</t>
  </si>
  <si>
    <t>944777(WC03501)</t>
  </si>
  <si>
    <t>CISCO SYSTEMS, INC. - COMMON SHAREHOLDERS' EQUITY</t>
  </si>
  <si>
    <t>542868(WC03501)</t>
  </si>
  <si>
    <t>CLOROX CO - COMMON SHAREHOLDERS' EQUITY</t>
  </si>
  <si>
    <t>916125(WC03501)</t>
  </si>
  <si>
    <t>COCA-COLA - COMMON SHAREHOLDERS' EQUITY</t>
  </si>
  <si>
    <t>904282(WC03501)</t>
  </si>
  <si>
    <t>COLGATE-PALMOLIVE CO - COMMON SHAREHOLDERS' EQUITY</t>
  </si>
  <si>
    <t>906148(WC03501)</t>
  </si>
  <si>
    <t>COMERICA INC. - COMMON SHAREHOLDERS' EQUITY</t>
  </si>
  <si>
    <t>922964(WC03501)</t>
  </si>
  <si>
    <t>CONAGRA BRANDS INC - COMMON SHAREHOLDERS' EQUITY</t>
  </si>
  <si>
    <t>929814(WC03501)</t>
  </si>
  <si>
    <t>CONSOLIDATED EDISON - COMMON SHAREHOLDERS' EQUITY</t>
  </si>
  <si>
    <t>902288(WC03501)</t>
  </si>
  <si>
    <t>CMS ENERGY CORP - COMMON SHAREHOLDERS' EQUITY</t>
  </si>
  <si>
    <t>901686(WC03501)</t>
  </si>
  <si>
    <t>COOPER COMPANIES INC - COMMON SHAREHOLDERS' EQUITY</t>
  </si>
  <si>
    <t>938928(WC03501)</t>
  </si>
  <si>
    <t>CORNING INCORPORATED - COMMON SHAREHOLDERS' EQUITY</t>
  </si>
  <si>
    <t>912273(WC03501)</t>
  </si>
  <si>
    <t>SEALED AIR CORP - COMMON SHAREHOLDERS' EQUITY</t>
  </si>
  <si>
    <t>923036(WC03501)</t>
  </si>
  <si>
    <t>CUMMINS INC. - COMMON SHAREHOLDERS' EQUITY</t>
  </si>
  <si>
    <t>905966(WC03501)</t>
  </si>
  <si>
    <t>D.R. HORTON INC - COMMON SHAREHOLDERS' EQUITY</t>
  </si>
  <si>
    <t>325922(WC03501)</t>
  </si>
  <si>
    <t>DANAHER CORP - COMMON SHAREHOLDERS' EQUITY</t>
  </si>
  <si>
    <t>912941(WC03501)</t>
  </si>
  <si>
    <t>MOODY'S CORP - COMMON SHAREHOLDERS' EQUITY</t>
  </si>
  <si>
    <t>683118(WC03501)</t>
  </si>
  <si>
    <t>TARGET CORP - COMMON SHAREHOLDERS' EQUITY</t>
  </si>
  <si>
    <t>923425(WC03501)</t>
  </si>
  <si>
    <t>DEERE &amp; COMPANY - COMMON SHAREHOLDERS' EQUITY</t>
  </si>
  <si>
    <t>906189(WC03501)</t>
  </si>
  <si>
    <t>MORGAN STANLEY - COMMON SHAREHOLDERS' EQUITY</t>
  </si>
  <si>
    <t>327998(WC03501)</t>
  </si>
  <si>
    <t>REPUBLIC SERVICES - COMMON SHAREHOLDERS' EQUITY</t>
  </si>
  <si>
    <t>683432(WC03501)</t>
  </si>
  <si>
    <t>WALT DISNEY - COMMON SHAREHOLDERS' EQUITY</t>
  </si>
  <si>
    <t>921964(WC03501)</t>
  </si>
  <si>
    <t>DOLLAR TREE, INC - COMMON SHAREHOLDERS' EQUITY</t>
  </si>
  <si>
    <t>154259(WC03501)</t>
  </si>
  <si>
    <t>DOVER CORP - COMMON SHAREHOLDERS' EQUITY</t>
  </si>
  <si>
    <t>904830(WC03501)</t>
  </si>
  <si>
    <t>OMNICOM GROUP INC - COMMON SHAREHOLDERS' EQUITY</t>
  </si>
  <si>
    <t>932913(WC03501)</t>
  </si>
  <si>
    <t>DTE ENERGY CO - COMMON SHAREHOLDERS' EQUITY</t>
  </si>
  <si>
    <t>905214(WC03501)</t>
  </si>
  <si>
    <t>DUKE REALTY CORP - COMMON SHAREHOLDERS' EQUITY</t>
  </si>
  <si>
    <t>513260(WC03501)</t>
  </si>
  <si>
    <t>DARDEN RESTAURANTS - COMMON SHAREHOLDERS' EQUITY</t>
  </si>
  <si>
    <t>152719(WC03501)</t>
  </si>
  <si>
    <t>EBAY INC. - COMMON SHAREHOLDERS' EQUITY</t>
  </si>
  <si>
    <t>687609(WC03501)</t>
  </si>
  <si>
    <t>BANK OF AMERICA CORP - COMMON SHAREHOLDERS' EQUITY</t>
  </si>
  <si>
    <t>923937(WC03501)</t>
  </si>
  <si>
    <t>CITIGROUP INC - COMMON SHAREHOLDERS' EQUITY</t>
  </si>
  <si>
    <t>741344(WC03501)</t>
  </si>
  <si>
    <t>EASTMAN CHEMICAL CO - COMMON SHAREHOLDERS' EQUITY</t>
  </si>
  <si>
    <t>357922(WC03501)</t>
  </si>
  <si>
    <t>E*TRADE FINANCIAL - COMMON SHAREHOLDERS' EQUITY</t>
  </si>
  <si>
    <t>883488(WC03501)</t>
  </si>
  <si>
    <t>CADENCE DESIGN SYST - COMMON SHAREHOLDERS' EQUITY</t>
  </si>
  <si>
    <t>755148(WC03501)</t>
  </si>
  <si>
    <t>DISH NETWORK - COMMON SHAREHOLDERS' EQUITY</t>
  </si>
  <si>
    <t>135448(WC03501)</t>
  </si>
  <si>
    <t>ECOLAB INC - COMMON SHAREHOLDERS' EQUITY</t>
  </si>
  <si>
    <t>921268(WC03501)</t>
  </si>
  <si>
    <t>PERKINELMER INC - COMMON SHAREHOLDERS' EQUITY</t>
  </si>
  <si>
    <t>912157(WC03501)</t>
  </si>
  <si>
    <t>ELECTRONIC ARTS, INC - COMMON SHAREHOLDERS' EQUITY</t>
  </si>
  <si>
    <t>500320(WC03501)</t>
  </si>
  <si>
    <t>EMERSON ELECTRIC CO. - COMMON SHAREHOLDERS' EQUITY</t>
  </si>
  <si>
    <t>905115(WC03501)</t>
  </si>
  <si>
    <t>ENTERGY CORPORATION - COMMON SHAREHOLDERS' EQUITY</t>
  </si>
  <si>
    <t>902306(WC03501)</t>
  </si>
  <si>
    <t>EOG RESOURCES, INC. - COMMON SHAREHOLDERS' EQUITY</t>
  </si>
  <si>
    <t>500373(WC03501)</t>
  </si>
  <si>
    <t>EQUIFAX INC. - COMMON SHAREHOLDERS' EQUITY</t>
  </si>
  <si>
    <t>906194(WC03501)</t>
  </si>
  <si>
    <t>EQUITY RESIDENTIAL - COMMON SHAREHOLDERS' EQUITY</t>
  </si>
  <si>
    <t>329534(WC03501)</t>
  </si>
  <si>
    <t>ESTEE LAUDER CO - COMMON SHAREHOLDERS' EQUITY</t>
  </si>
  <si>
    <t>867375(WC03501)</t>
  </si>
  <si>
    <t>EXPEDITORS INTL WASH - COMMON SHAREHOLDERS' EQUITY</t>
  </si>
  <si>
    <t>910722(WC03501)</t>
  </si>
  <si>
    <t>EXXON MOBIL CORP - COMMON SHAREHOLDERS' EQUITY</t>
  </si>
  <si>
    <t>905039(WC03501)</t>
  </si>
  <si>
    <t>FMC CORPORATION - COMMON SHAREHOLDERS' EQUITY</t>
  </si>
  <si>
    <t>905082(WC03501)</t>
  </si>
  <si>
    <t>NEXTERA ENERGY - COMMON SHAREHOLDERS' EQUITY</t>
  </si>
  <si>
    <t>905016(WC03501)</t>
  </si>
  <si>
    <t>ASSURANT INC - COMMON SHAREHOLDERS' EQUITY</t>
  </si>
  <si>
    <t>28341F(WC03501)</t>
  </si>
  <si>
    <t>FASTENAL COMPANY - COMMON SHAREHOLDERS' EQUITY</t>
  </si>
  <si>
    <t>755980(WC03501)</t>
  </si>
  <si>
    <t>FEDERAL REALTY INVST - COMMON SHAREHOLDERS' EQUITY</t>
  </si>
  <si>
    <t>905994(WC03501)</t>
  </si>
  <si>
    <t>FIFTH THIRD BANCORP - COMMON SHAREHOLDERS' EQUITY</t>
  </si>
  <si>
    <t>997198(WC03501)</t>
  </si>
  <si>
    <t>M&amp;T BANK CORPORATION - COMMON SHAREHOLDERS' EQUITY</t>
  </si>
  <si>
    <t>951503(WC03501)</t>
  </si>
  <si>
    <t>FISERV INC - COMMON SHAREHOLDERS' EQUITY</t>
  </si>
  <si>
    <t>741123(WC03501)</t>
  </si>
  <si>
    <t>MACY'S INC - COMMON SHAREHOLDERS' EQUITY</t>
  </si>
  <si>
    <t>546814(WC03501)</t>
  </si>
  <si>
    <t>FRANKLIN RESOURCES - COMMON SHAREHOLDERS' EQUITY</t>
  </si>
  <si>
    <t>938076(WC03501)</t>
  </si>
  <si>
    <t>FREEPORT-MCMORAN INC - COMMON SHAREHOLDERS' EQUITY</t>
  </si>
  <si>
    <t>152594(WC03501)</t>
  </si>
  <si>
    <t>GAP INC - COMMON SHAREHOLDERS' EQUITY</t>
  </si>
  <si>
    <t>951018(WC03501)</t>
  </si>
  <si>
    <t>GENERAL DYNAMICS - COMMON SHAREHOLDERS' EQUITY</t>
  </si>
  <si>
    <t>907652(WC03501)</t>
  </si>
  <si>
    <t>GENERAL MILLS, INC. - COMMON SHAREHOLDERS' EQUITY</t>
  </si>
  <si>
    <t>905801(WC03501)</t>
  </si>
  <si>
    <t>GENUINE PARTS CO - COMMON SHAREHOLDERS' EQUITY</t>
  </si>
  <si>
    <t>906511(WC03501)</t>
  </si>
  <si>
    <t>GILEAD SCIENCES, INC - COMMON SHAREHOLDERS' EQUITY</t>
  </si>
  <si>
    <t>546697(WC03501)</t>
  </si>
  <si>
    <t>MCKESSON CORPORATION - COMMON SHAREHOLDERS' EQUITY</t>
  </si>
  <si>
    <t>134784(WC03501)</t>
  </si>
  <si>
    <t>NVIDIA CORPORATION - COMMON SHAREHOLDERS' EQUITY</t>
  </si>
  <si>
    <t>694405(WC03501)</t>
  </si>
  <si>
    <t>GENERAL ELECTRIC CO. - COMMON SHAREHOLDERS' EQUITY</t>
  </si>
  <si>
    <t>906150(WC03501)</t>
  </si>
  <si>
    <t>GRAINGER (W.W.), INC - COMMON SHAREHOLDERS' EQUITY</t>
  </si>
  <si>
    <t>905898(WC03501)</t>
  </si>
  <si>
    <t>HALLIBURTON COMPANY - COMMON SHAREHOLDERS' EQUITY</t>
  </si>
  <si>
    <t>904678(WC03501)</t>
  </si>
  <si>
    <t>GOLDMAN SACHS GROUP - COMMON SHAREHOLDERS' EQUITY</t>
  </si>
  <si>
    <t>696738(WC03501)</t>
  </si>
  <si>
    <t>HARLEY-DAVIDSON INC. - COMMON SHAREHOLDERS' EQUITY</t>
  </si>
  <si>
    <t>729665(WC03501)</t>
  </si>
  <si>
    <t>HASBRO INC - COMMON SHAREHOLDERS' EQUITY</t>
  </si>
  <si>
    <t>912030(WC03501)</t>
  </si>
  <si>
    <t>HCP, INC. - COMMON SHAREHOLDERS' EQUITY</t>
  </si>
  <si>
    <t>945589(WC03501)</t>
  </si>
  <si>
    <t>HERSHEY CO - COMMON SHAREHOLDERS' EQUITY</t>
  </si>
  <si>
    <t>905077(WC03501)</t>
  </si>
  <si>
    <t>JUNIPER NETWORKS INC - COMMON SHAREHOLDERS' EQUITY</t>
  </si>
  <si>
    <t>699943(WC03501)</t>
  </si>
  <si>
    <t>HOLOGIC INC - COMMON SHAREHOLDERS' EQUITY</t>
  </si>
  <si>
    <t>542983(WC03501)</t>
  </si>
  <si>
    <t>UNUM GROUP - COMMON SHAREHOLDERS' EQUITY</t>
  </si>
  <si>
    <t>741410(WC03501)</t>
  </si>
  <si>
    <t>HOME DEPOT, INC. - COMMON SHAREHOLDERS' EQUITY</t>
  </si>
  <si>
    <t>998171(WC03501)</t>
  </si>
  <si>
    <t>CENTERPOINT ENERGY - COMMON SHAREHOLDERS' EQUITY</t>
  </si>
  <si>
    <t>904842(WC03501)</t>
  </si>
  <si>
    <t>HUMANA INC. - COMMON SHAREHOLDERS' EQUITY</t>
  </si>
  <si>
    <t>916860(WC03501)</t>
  </si>
  <si>
    <t>HUNTINGTON BANCSHR - COMMON SHAREHOLDERS' EQUITY</t>
  </si>
  <si>
    <t>951068(WC03501)</t>
  </si>
  <si>
    <t>BIOGEN INC - COMMON SHAREHOLDERS' EQUITY</t>
  </si>
  <si>
    <t>545725(WC03501)</t>
  </si>
  <si>
    <t>ILLINOIS TOOL WORKS - COMMON SHAREHOLDERS' EQUITY</t>
  </si>
  <si>
    <t>905052(WC03501)</t>
  </si>
  <si>
    <t>INTUIT INC - COMMON SHAREHOLDERS' EQUITY</t>
  </si>
  <si>
    <t>328184(WC03501)</t>
  </si>
  <si>
    <t>INTEL CORPORATION - COMMON SHAREHOLDERS' EQUITY</t>
  </si>
  <si>
    <t>922726(WC03501)</t>
  </si>
  <si>
    <t>INTL FLAVORS&amp;FRAGRAN - COMMON SHAREHOLDERS' EQUITY</t>
  </si>
  <si>
    <t>905050(WC03501)</t>
  </si>
  <si>
    <t>INTERNATIONAL PAPER - COMMON SHAREHOLDERS' EQUITY</t>
  </si>
  <si>
    <t>904069(WC03501)</t>
  </si>
  <si>
    <t>INTERPUBLIC GROUP - COMMON SHAREHOLDERS' EQUITY</t>
  </si>
  <si>
    <t>923465(WC03501)</t>
  </si>
  <si>
    <t>JACOBS ENG GROUP INC - COMMON SHAREHOLDERS' EQUITY</t>
  </si>
  <si>
    <t>912142(WC03501)</t>
  </si>
  <si>
    <t>JOHNSON &amp; JOHNSON - COMMON SHAREHOLDERS' EQUITY</t>
  </si>
  <si>
    <t>912212(WC03501)</t>
  </si>
  <si>
    <t>HARTFORD FINANCIAL - COMMON SHAREHOLDERS' EQUITY</t>
  </si>
  <si>
    <t>867871(WC03501)</t>
  </si>
  <si>
    <t>KLA - COMMON SHAREHOLDERS' EQUITY</t>
  </si>
  <si>
    <t>993062(WC03501)</t>
  </si>
  <si>
    <t>DEVON ENERGY CORP - COMMON SHAREHOLDERS' EQUITY</t>
  </si>
  <si>
    <t>271980(WC03501)</t>
  </si>
  <si>
    <t>KELLOGG COMPANY - COMMON SHAREHOLDERS' EQUITY</t>
  </si>
  <si>
    <t>905922(WC03501)</t>
  </si>
  <si>
    <t>KEYCORP - COMMON SHAREHOLDERS' EQUITY</t>
  </si>
  <si>
    <t>916130(WC03501)</t>
  </si>
  <si>
    <t>KIMCO REALTY CORP - COMMON SHAREHOLDERS' EQUITY</t>
  </si>
  <si>
    <t>546169(WC03501)</t>
  </si>
  <si>
    <t>KIMBERLY-CLARK CORP - COMMON SHAREHOLDERS' EQUITY</t>
  </si>
  <si>
    <t>902354(WC03501)</t>
  </si>
  <si>
    <t>KOHLS CORPORATION - COMMON SHAREHOLDERS' EQUITY</t>
  </si>
  <si>
    <t>325849(WC03501)</t>
  </si>
  <si>
    <t>KROGER CO - COMMON SHAREHOLDERS' EQUITY</t>
  </si>
  <si>
    <t>912134(WC03501)</t>
  </si>
  <si>
    <t>AKAMAI TECHNOLOGIES - COMMON SHAREHOLDERS' EQUITY</t>
  </si>
  <si>
    <t>277355(WC03501)</t>
  </si>
  <si>
    <t>LEGGETT &amp; PLATT INC - COMMON SHAREHOLDERS' EQUITY</t>
  </si>
  <si>
    <t>906487(WC03501)</t>
  </si>
  <si>
    <t>LENNAR CORP - COMMON SHAREHOLDERS' EQUITY</t>
  </si>
  <si>
    <t>912219(WC03501)</t>
  </si>
  <si>
    <t>LILLY (ELI) AND CO. - COMMON SHAREHOLDERS' EQUITY</t>
  </si>
  <si>
    <t>921290(WC03501)</t>
  </si>
  <si>
    <t>LINCOLN NAT'L CORP - COMMON SHAREHOLDERS' EQUITY</t>
  </si>
  <si>
    <t>912402(WC03501)</t>
  </si>
  <si>
    <t>UNITED PARCEL SVCS - COMMON SHAREHOLDERS' EQUITY</t>
  </si>
  <si>
    <t>277487(WC03501)</t>
  </si>
  <si>
    <t>AGILENT TECHNOLOGIES - COMMON SHAREHOLDERS' EQUITY</t>
  </si>
  <si>
    <t>277642(WC03501)</t>
  </si>
  <si>
    <t>LOCKHEED MARTIN CORP - COMMON SHAREHOLDERS' EQUITY</t>
  </si>
  <si>
    <t>154423(WC03501)</t>
  </si>
  <si>
    <t>LOEWS CORPORATION - COMMON SHAREHOLDERS' EQUITY</t>
  </si>
  <si>
    <t>922418(WC03501)</t>
  </si>
  <si>
    <t>CARNIVAL CORP - COMMON SHAREHOLDERS' EQUITY</t>
  </si>
  <si>
    <t>755695(WC03501)</t>
  </si>
  <si>
    <t>LOWE'S COMPANIES INC - COMMON SHAREHOLDERS' EQUITY</t>
  </si>
  <si>
    <t>905620(WC03501)</t>
  </si>
  <si>
    <t>DOMINION ENERGY INC - COMMON SHAREHOLDERS' EQUITY</t>
  </si>
  <si>
    <t>944314(WC03501)</t>
  </si>
  <si>
    <t>MACERICH CO - COMMON SHAREHOLDERS' EQUITY</t>
  </si>
  <si>
    <t>357366(WC03501)</t>
  </si>
  <si>
    <t>MGM RESORTS - COMMON SHAREHOLDERS' EQUITY</t>
  </si>
  <si>
    <t>516007(WC03501)</t>
  </si>
  <si>
    <t>MCCORMICK &amp; CO INC - COMMON SHAREHOLDERS' EQUITY</t>
  </si>
  <si>
    <t>510493(WC03501)</t>
  </si>
  <si>
    <t>MCDONALD'S CORP - COMMON SHAREHOLDERS' EQUITY</t>
  </si>
  <si>
    <t>921910(WC03501)</t>
  </si>
  <si>
    <t>EVEREST RE GROUP - COMMON SHAREHOLDERS' EQUITY</t>
  </si>
  <si>
    <t>311759(WC03501)</t>
  </si>
  <si>
    <t>HOST HOTELS - COMMON SHAREHOLDERS' EQUITY</t>
  </si>
  <si>
    <t>912588(WC03501)</t>
  </si>
  <si>
    <t>MARSH &amp; MCLENNAN CO. - COMMON SHAREHOLDERS' EQUITY</t>
  </si>
  <si>
    <t>904780(WC03501)</t>
  </si>
  <si>
    <t>MASCO CORP - COMMON SHAREHOLDERS' EQUITY</t>
  </si>
  <si>
    <t>905624(WC03501)</t>
  </si>
  <si>
    <t>MARTIN MARIETTA MAT - COMMON SHAREHOLDERS' EQUITY</t>
  </si>
  <si>
    <t>130062(WC03501)</t>
  </si>
  <si>
    <t>METLIFE INC - COMMON SHAREHOLDERS' EQUITY</t>
  </si>
  <si>
    <t>286738(WC03501)</t>
  </si>
  <si>
    <t>MAXIM INTEGRATED PRD - COMMON SHAREHOLDERS' EQUITY</t>
  </si>
  <si>
    <t>771830(WC03501)</t>
  </si>
  <si>
    <t>ACTIVISION BLIZZARD - COMMON SHAREHOLDERS' EQUITY</t>
  </si>
  <si>
    <t>312367(WC03501)</t>
  </si>
  <si>
    <t>CVS HEALTH CORP - COMMON SHAREHOLDERS' EQUITY</t>
  </si>
  <si>
    <t>912635(WC03501)</t>
  </si>
  <si>
    <t>LAB CORP OF AMERICA - COMMON SHAREHOLDERS' EQUITY</t>
  </si>
  <si>
    <t>152533(WC03501)</t>
  </si>
  <si>
    <t>MICROSOFT CORP - COMMON SHAREHOLDERS' EQUITY</t>
  </si>
  <si>
    <t>719643(WC03501)</t>
  </si>
  <si>
    <t>MICRON TECHNOLOGY - COMMON SHAREHOLDERS' EQUITY</t>
  </si>
  <si>
    <t>999506(WC03501)</t>
  </si>
  <si>
    <t>MICROCHIP TECHNOLOGY - COMMON SHAREHOLDERS' EQUITY</t>
  </si>
  <si>
    <t>328228(WC03501)</t>
  </si>
  <si>
    <t>3M COMPANY - COMMON SHAREHOLDERS' EQUITY</t>
  </si>
  <si>
    <t>902172(WC03501)</t>
  </si>
  <si>
    <t>MOHAWK INDUSTRIES - COMMON SHAREHOLDERS' EQUITY</t>
  </si>
  <si>
    <t>325475(WC03501)</t>
  </si>
  <si>
    <t>XCEL ENERGY INC - COMMON SHAREHOLDERS' EQUITY</t>
  </si>
  <si>
    <t>905010(WC03501)</t>
  </si>
  <si>
    <t>FORD MOTOR COMPANY - COMMON SHAREHOLDERS' EQUITY</t>
  </si>
  <si>
    <t>902230(WC03501)</t>
  </si>
  <si>
    <t>NATL OILWELL VARCO - COMMON SHAREHOLDERS' EQUITY</t>
  </si>
  <si>
    <t>884383(WC03501)</t>
  </si>
  <si>
    <t>NETAPP INC. - COMMON SHAREHOLDERS' EQUITY</t>
  </si>
  <si>
    <t>867422(WC03501)</t>
  </si>
  <si>
    <t>NEWELL BRANDS INC - COMMON SHAREHOLDERS' EQUITY</t>
  </si>
  <si>
    <t>906933(WC03501)</t>
  </si>
  <si>
    <t>NEWMONT GOLDCORP - COMMON SHAREHOLDERS' EQUITY</t>
  </si>
  <si>
    <t>912160(WC03501)</t>
  </si>
  <si>
    <t>NIKE INC. - COMMON SHAREHOLDERS' EQUITY</t>
  </si>
  <si>
    <t>993249(WC03501)</t>
  </si>
  <si>
    <t>NOBLE ENERGY, INC. - COMMON SHAREHOLDERS' EQUITY</t>
  </si>
  <si>
    <t>906557(WC03501)</t>
  </si>
  <si>
    <t>NORDSTROM, INC. - COMMON SHAREHOLDERS' EQUITY</t>
  </si>
  <si>
    <t>906560(WC03501)</t>
  </si>
  <si>
    <t>NORFOLK SOUTHERN - COMMON SHAREHOLDERS' EQUITY</t>
  </si>
  <si>
    <t>901899(WC03501)</t>
  </si>
  <si>
    <t>NISOURCE INC - COMMON SHAREHOLDERS' EQUITY</t>
  </si>
  <si>
    <t>906176(WC03501)</t>
  </si>
  <si>
    <t>NORTHERN TRUST CORP - COMMON SHAREHOLDERS' EQUITY</t>
  </si>
  <si>
    <t>905861(WC03501)</t>
  </si>
  <si>
    <t>NORTHROP GRUMMAN - COMMON SHAREHOLDERS' EQUITY</t>
  </si>
  <si>
    <t>905809(WC03501)</t>
  </si>
  <si>
    <t>WELLS FARGO &amp; CO - COMMON SHAREHOLDERS' EQUITY</t>
  </si>
  <si>
    <t>906195(WC03501)</t>
  </si>
  <si>
    <t>NUCOR CORPORATION - COMMON SHAREHOLDERS' EQUITY</t>
  </si>
  <si>
    <t>921482(WC03501)</t>
  </si>
  <si>
    <t>CAPITAL ONE FIN'L - COMMON SHAREHOLDERS' EQUITY</t>
  </si>
  <si>
    <t>134843(WC03501)</t>
  </si>
  <si>
    <t>OCCIDENTAL PETROLEUM - COMMON SHAREHOLDERS' EQUITY</t>
  </si>
  <si>
    <t>905102(WC03501)</t>
  </si>
  <si>
    <t>ORACLE CORPORATION - COMMON SHAREHOLDERS' EQUITY</t>
  </si>
  <si>
    <t>719618(WC03501)</t>
  </si>
  <si>
    <t>PACCAR INC. - COMMON SHAREHOLDERS' EQUITY</t>
  </si>
  <si>
    <t>921757(WC03501)</t>
  </si>
  <si>
    <t>EXELON CORPORATION - COMMON SHAREHOLDERS' EQUITY</t>
  </si>
  <si>
    <t>902317(WC03501)</t>
  </si>
  <si>
    <t>PARKER-HANNIFIN CORP - COMMON SHAREHOLDERS' EQUITY</t>
  </si>
  <si>
    <t>905150(WC03501)</t>
  </si>
  <si>
    <t>PAYCHEX INC - COMMON SHAREHOLDERS' EQUITY</t>
  </si>
  <si>
    <t>945297(WC03501)</t>
  </si>
  <si>
    <t>PPL CORP - COMMON SHAREHOLDERS' EQUITY</t>
  </si>
  <si>
    <t>902107(WC03501)</t>
  </si>
  <si>
    <t>PEPSICO, INC. - COMMON SHAREHOLDERS' EQUITY</t>
  </si>
  <si>
    <t>905677(WC03501)</t>
  </si>
  <si>
    <t>PFIZER INC - COMMON SHAREHOLDERS' EQUITY</t>
  </si>
  <si>
    <t>904030(WC03501)</t>
  </si>
  <si>
    <t>CONOCOPHILLIPS - COMMON SHAREHOLDERS' EQUITY</t>
  </si>
  <si>
    <t>901666(WC03501)</t>
  </si>
  <si>
    <t>PIONEER NATURAL RES - COMMON SHAREHOLDERS' EQUITY</t>
  </si>
  <si>
    <t>895705(WC03501)</t>
  </si>
  <si>
    <t>ALTRIA GROUP INC - COMMON SHAREHOLDERS' EQUITY</t>
  </si>
  <si>
    <t>904853(WC03501)</t>
  </si>
  <si>
    <t>PNC FINL SVCS GROUP - COMMON SHAREHOLDERS' EQUITY</t>
  </si>
  <si>
    <t>944175(WC03501)</t>
  </si>
  <si>
    <t>PPG INDUSTRIES INC - COMMON SHAREHOLDERS' EQUITY</t>
  </si>
  <si>
    <t>901897(WC03501)</t>
  </si>
  <si>
    <t>COSTCO WHOLESALE - COMMON SHAREHOLDERS' EQUITY</t>
  </si>
  <si>
    <t>312385(WC03501)</t>
  </si>
  <si>
    <t>T. ROWE PRICE GROUP - COMMON SHAREHOLDERS' EQUITY</t>
  </si>
  <si>
    <t>729104(WC03501)</t>
  </si>
  <si>
    <t>QUEST DIAGNOSTICS - COMMON SHAREHOLDERS' EQUITY</t>
  </si>
  <si>
    <t>877181(WC03501)</t>
  </si>
  <si>
    <t>PROCTER &amp; GAMBLE - COMMON SHAREHOLDERS' EQUITY</t>
  </si>
  <si>
    <t>912228(WC03501)</t>
  </si>
  <si>
    <t>PROGRESSIVE CORP - COMMON SHAREHOLDERS' EQUITY</t>
  </si>
  <si>
    <t>936324(WC03501)</t>
  </si>
  <si>
    <t>PUBLIC SVC ENTRPR GR - COMMON SHAREHOLDERS' EQUITY</t>
  </si>
  <si>
    <t>902321(WC03501)</t>
  </si>
  <si>
    <t>PULTEGROUP - COMMON SHAREHOLDERS' EQUITY</t>
  </si>
  <si>
    <t>912518(WC03501)</t>
  </si>
  <si>
    <t>QUALCOMM INC - COMMON SHAREHOLDERS' EQUITY</t>
  </si>
  <si>
    <t>546370(WC03501)</t>
  </si>
  <si>
    <t>REGENCY CENTERS CORP - COMMON SHAREHOLDERS' EQUITY</t>
  </si>
  <si>
    <t>312451(WC03501)</t>
  </si>
  <si>
    <t>UDR INC - COMMON SHAREHOLDERS' EQUITY</t>
  </si>
  <si>
    <t>992656(WC03501)</t>
  </si>
  <si>
    <t>U. S. BANCORP - COMMON SHAREHOLDERS' EQUITY</t>
  </si>
  <si>
    <t>951046(WC03501)</t>
  </si>
  <si>
    <t>ROSS STORES, INC. - COMMON SHAREHOLDERS' EQUITY</t>
  </si>
  <si>
    <t>702365(WC03501)</t>
  </si>
  <si>
    <t>ROPER TECHNOLOGIES - COMMON SHAREHOLDERS' EQUITY</t>
  </si>
  <si>
    <t>546965(WC03501)</t>
  </si>
  <si>
    <t>ROCKWELL AUTOMATION - COMMON SHAREHOLDERS' EQUITY</t>
  </si>
  <si>
    <t>902233(WC03501)</t>
  </si>
  <si>
    <t>ROYAL CARIBBEAN - COMMON SHAREHOLDERS' EQUITY</t>
  </si>
  <si>
    <t>322549(WC03501)</t>
  </si>
  <si>
    <t>RAYTHEON COMPANY - COMMON SHAREHOLDERS' EQUITY</t>
  </si>
  <si>
    <t>912633(WC03501)</t>
  </si>
  <si>
    <t>TRAVELERS COS - COMMON SHAREHOLDERS' EQUITY</t>
  </si>
  <si>
    <t>933974(WC03501)</t>
  </si>
  <si>
    <t>FIDELITY NATNL INF - COMMON SHAREHOLDERS' EQUITY</t>
  </si>
  <si>
    <t>14015T(WC03501)</t>
  </si>
  <si>
    <t>MERCK &amp; CO INC - COMMON SHAREHOLDERS' EQUITY</t>
  </si>
  <si>
    <t>905019(WC03501)</t>
  </si>
  <si>
    <t>SCHLUMBERGER LIMITED - COMMON SHAREHOLDERS' EQUITY</t>
  </si>
  <si>
    <t>912090(WC03501)</t>
  </si>
  <si>
    <t>CHARLES SCHWAB CORP - COMMON SHAREHOLDERS' EQUITY</t>
  </si>
  <si>
    <t>755741(WC03501)</t>
  </si>
  <si>
    <t>ZIMMER BIOMET - COMMON SHAREHOLDERS' EQUITY</t>
  </si>
  <si>
    <t>14361V(WC03501)</t>
  </si>
  <si>
    <t>AMERISOURCEBERGEN - COMMON SHAREHOLDERS' EQUITY</t>
  </si>
  <si>
    <t>154680(WC03501)</t>
  </si>
  <si>
    <t>PRINCIPAL FINL GROUP - COMMON SHAREHOLDERS' EQUITY</t>
  </si>
  <si>
    <t>14698C(WC03501)</t>
  </si>
  <si>
    <t>SHERWIN-WILLIAMS CO - COMMON SHAREHOLDERS' EQUITY</t>
  </si>
  <si>
    <t>905361(WC03501)</t>
  </si>
  <si>
    <t>SIMON PROPERTY GROUP - COMMON SHAREHOLDERS' EQUITY</t>
  </si>
  <si>
    <t>357834(WC03501)</t>
  </si>
  <si>
    <t>SNAP-ON INC - COMMON SHAREHOLDERS' EQUITY</t>
  </si>
  <si>
    <t>906400(WC03501)</t>
  </si>
  <si>
    <t>PRUDENTIAL FINANCIAL - COMMON SHAREHOLDERS' EQUITY</t>
  </si>
  <si>
    <t>14861V(WC03501)</t>
  </si>
  <si>
    <t>ADVANCE AUTO PARTS - COMMON SHAREHOLDERS' EQUITY</t>
  </si>
  <si>
    <t>14806F(WC03501)</t>
  </si>
  <si>
    <t>EDISON INTERNATIONAL - COMMON SHAREHOLDERS' EQUITY</t>
  </si>
  <si>
    <t>902324(WC03501)</t>
  </si>
  <si>
    <t>SOUTHERN CO - COMMON SHAREHOLDERS' EQUITY</t>
  </si>
  <si>
    <t>902325(WC03501)</t>
  </si>
  <si>
    <t>BB&amp;T CORPORATION - COMMON SHAREHOLDERS' EQUITY</t>
  </si>
  <si>
    <t>992305(WC03501)</t>
  </si>
  <si>
    <t>SOUTHWEST AIRLINES - COMMON SHAREHOLDERS' EQUITY</t>
  </si>
  <si>
    <t>905647(WC03501)</t>
  </si>
  <si>
    <t>AT&amp;T INC - COMMON SHAREHOLDERS' EQUITY</t>
  </si>
  <si>
    <t>945388(WC03501)</t>
  </si>
  <si>
    <t>CHEVRON CORPORATION - COMMON SHAREHOLDERS' EQUITY</t>
  </si>
  <si>
    <t>905024(WC03501)</t>
  </si>
  <si>
    <t>STATE STREET CORP - COMMON SHAREHOLDERS' EQUITY</t>
  </si>
  <si>
    <t>951052(WC03501)</t>
  </si>
  <si>
    <t>STARBUCKS CORP - COMMON SHAREHOLDERS' EQUITY</t>
  </si>
  <si>
    <t>326143(WC03501)</t>
  </si>
  <si>
    <t>PUBLIC STORAGE, INC - COMMON SHAREHOLDERS' EQUITY</t>
  </si>
  <si>
    <t>905792(WC03501)</t>
  </si>
  <si>
    <t>STRYKER CORPORATION - COMMON SHAREHOLDERS' EQUITY</t>
  </si>
  <si>
    <t>981722(WC03501)</t>
  </si>
  <si>
    <t>SUNTRUST BANKS INC - COMMON SHAREHOLDERS' EQUITY</t>
  </si>
  <si>
    <t>922725(WC03501)</t>
  </si>
  <si>
    <t>SYMANTEC CORP - COMMON SHAREHOLDERS' EQUITY</t>
  </si>
  <si>
    <t>541900(WC03501)</t>
  </si>
  <si>
    <t>SYNOPSYS INC - COMMON SHAREHOLDERS' EQUITY</t>
  </si>
  <si>
    <t>325059(WC03501)</t>
  </si>
  <si>
    <t>SYSCO CORPORATION - COMMON SHAREHOLDERS' EQUITY</t>
  </si>
  <si>
    <t>916079(WC03501)</t>
  </si>
  <si>
    <t>TEXAS INSTRUMENTS - COMMON SHAREHOLDERS' EQUITY</t>
  </si>
  <si>
    <t>905061(WC03501)</t>
  </si>
  <si>
    <t>THERMO FISHER - COMMON SHAREHOLDERS' EQUITY</t>
  </si>
  <si>
    <t>906394(WC03501)</t>
  </si>
  <si>
    <t>TIFFANY &amp; CO. - COMMON SHAREHOLDERS' EQUITY</t>
  </si>
  <si>
    <t>745110(WC03501)</t>
  </si>
  <si>
    <t>TOTAL SYSTEM SERVICE - COMMON SHAREHOLDERS' EQUITY</t>
  </si>
  <si>
    <t>944738(WC03501)</t>
  </si>
  <si>
    <t>DAVITA INC - COMMON SHAREHOLDERS' EQUITY</t>
  </si>
  <si>
    <t>867138(WC03501)</t>
  </si>
  <si>
    <t>TYSON FOODS, INC. - COMMON SHAREHOLDERS' EQUITY</t>
  </si>
  <si>
    <t>906643(WC03501)</t>
  </si>
  <si>
    <t>MARATHON OIL CORP. - COMMON SHAREHOLDERS' EQUITY</t>
  </si>
  <si>
    <t>544682(WC03501)</t>
  </si>
  <si>
    <t>UNION PACIFIC CORP - COMMON SHAREHOLDERS' EQUITY</t>
  </si>
  <si>
    <t>905105(WC03501)</t>
  </si>
  <si>
    <t>UNITED TECHNOLOGIES - COMMON SHAREHOLDERS' EQUITY</t>
  </si>
  <si>
    <t>905122(WC03501)</t>
  </si>
  <si>
    <t>UNITEDHEALTH GROUP - COMMON SHAREHOLDERS' EQUITY</t>
  </si>
  <si>
    <t>702635(WC03501)</t>
  </si>
  <si>
    <t>VARIAN MEDICAL SYST - COMMON SHAREHOLDERS' EQUITY</t>
  </si>
  <si>
    <t>906220(WC03501)</t>
  </si>
  <si>
    <t>VF CORP - COMMON SHAREHOLDERS' EQUITY</t>
  </si>
  <si>
    <t>901892(WC03501)</t>
  </si>
  <si>
    <t>VERTEX PHARMA INC - COMMON SHAREHOLDERS' EQUITY</t>
  </si>
  <si>
    <t>545310(WC03501)</t>
  </si>
  <si>
    <t>VULCAN MATERIALS CO - COMMON SHAREHOLDERS' EQUITY</t>
  </si>
  <si>
    <t>905816(WC03501)</t>
  </si>
  <si>
    <t>VORNADO REALTY TRUST - COMMON SHAREHOLDERS' EQUITY</t>
  </si>
  <si>
    <t>912146(WC03501)</t>
  </si>
  <si>
    <t>WALMART INC - COMMON SHAREHOLDERS' EQUITY</t>
  </si>
  <si>
    <t>916548(WC03501)</t>
  </si>
  <si>
    <t>WASTE MANAGEMENT - COMMON SHAREHOLDERS' EQUITY</t>
  </si>
  <si>
    <t>519514(WC03501)</t>
  </si>
  <si>
    <t>WATERS CORPORATION - COMMON SHAREHOLDERS' EQUITY</t>
  </si>
  <si>
    <t>867390(WC03501)</t>
  </si>
  <si>
    <t>WESTERN DIGITAL CORP - COMMON SHAREHOLDERS' EQUITY</t>
  </si>
  <si>
    <t>906785(WC03501)</t>
  </si>
  <si>
    <t>WEYERHAEUSER CO - COMMON SHAREHOLDERS' EQUITY</t>
  </si>
  <si>
    <t>905818(WC03501)</t>
  </si>
  <si>
    <t>WHIRLPOOL CORP - COMMON SHAREHOLDERS' EQUITY</t>
  </si>
  <si>
    <t>904869(WC03501)</t>
  </si>
  <si>
    <t>WYNN RESORTS, LTD - COMMON SHAREHOLDERS' EQUITY</t>
  </si>
  <si>
    <t>26406N(WC03501)</t>
  </si>
  <si>
    <t>CME GROUP INC - COMMON SHAREHOLDERS' EQUITY</t>
  </si>
  <si>
    <t>26393N(WC03501)</t>
  </si>
  <si>
    <t>WILLIAMS COMPANIES - COMMON SHAREHOLDERS' EQUITY</t>
  </si>
  <si>
    <t>922407(WC03501)</t>
  </si>
  <si>
    <t>ALLIANT ENERGY CORP - COMMON SHAREHOLDERS' EQUITY</t>
  </si>
  <si>
    <t>906979(WC03501)</t>
  </si>
  <si>
    <t>CARMAX INC - COMMON SHAREHOLDERS' EQUITY</t>
  </si>
  <si>
    <t>877723(WC03501)</t>
  </si>
  <si>
    <t>XILINX INC - COMMON SHAREHOLDERS' EQUITY</t>
  </si>
  <si>
    <t>543542(WC03501)</t>
  </si>
  <si>
    <t>CIMAREX ENERGY CO - COMMON SHAREHOLDERS' EQUITY</t>
  </si>
  <si>
    <t>26276P(WC03501)</t>
  </si>
  <si>
    <t>TJX COMPANIES INC - COMMON SHAREHOLDERS' EQUITY</t>
  </si>
  <si>
    <t>921855(WC03501)</t>
  </si>
  <si>
    <t>ZIONS BANCORP - COMMON SHAREHOLDERS' EQUITY</t>
  </si>
  <si>
    <t>951584(WC03501)</t>
  </si>
  <si>
    <t>REGIONS FINANCIAL - COMMON SHAREHOLDERS' EQUITY</t>
  </si>
  <si>
    <t>951051(WC03501)</t>
  </si>
  <si>
    <t>CELANESE CORPORATION - COMMON SHAREHOLDERS' EQUITY</t>
  </si>
  <si>
    <t>29756N(WC03501)</t>
  </si>
  <si>
    <t>MOLSON COORS BREW - COMMON SHAREHOLDERS' EQUITY</t>
  </si>
  <si>
    <t>905997(WC03501)</t>
  </si>
  <si>
    <t>AMERIPRISE FIN - COMMON SHAREHOLDERS' EQUITY</t>
  </si>
  <si>
    <t>31604H(WC03501)</t>
  </si>
  <si>
    <t>VIACOM, INC. - COMMON SHAREHOLDERS' EQUITY</t>
  </si>
  <si>
    <t>543487(WC03501)</t>
  </si>
  <si>
    <t>CBS CORPORATION - COMMON SHAREHOLDERS' EQUITY</t>
  </si>
  <si>
    <t>32480Q(WC03501)</t>
  </si>
  <si>
    <t>HANESBRANDS, INC. - COMMON SHAREHOLDERS' EQUITY</t>
  </si>
  <si>
    <t>41071J(WC03501)</t>
  </si>
  <si>
    <t>WESTERN UNION COMP - COMMON SHAREHOLDERS' EQUITY</t>
  </si>
  <si>
    <t>41195M(WC03501)</t>
  </si>
  <si>
    <t>PEOPLE'S UNITED - COMMON SHAREHOLDERS' EQUITY</t>
  </si>
  <si>
    <t>517465(WC03501)</t>
  </si>
  <si>
    <t>BANK OF NEW YORK - COMMON SHAREHOLDERS' EQUITY</t>
  </si>
  <si>
    <t>905840(WC03501)</t>
  </si>
  <si>
    <t>INVESCO LTD. - COMMON SHAREHOLDERS' EQUITY</t>
  </si>
  <si>
    <t>51245V(WC03501)</t>
  </si>
  <si>
    <t>CHUBB - COMMON SHAREHOLDERS' EQUITY</t>
  </si>
  <si>
    <t>328314(WC03501)</t>
  </si>
  <si>
    <t>DISCOVERY INC - COMMON SHAREHOLDERS' EQUITY</t>
  </si>
  <si>
    <t>31196R(WC03501)</t>
  </si>
  <si>
    <t>MOSAIC CO - COMMON SHAREHOLDERS' EQUITY</t>
  </si>
  <si>
    <t>771767(WC03501)</t>
  </si>
  <si>
    <t>STANLEY BLACK - COMMON SHAREHOLDERS' EQUITY</t>
  </si>
  <si>
    <t>921503(WC03501)</t>
  </si>
  <si>
    <t>GARMIN LTD. - COMMON SHAREHOLDERS' EQUITY</t>
  </si>
  <si>
    <t>255781(WC03501)</t>
  </si>
  <si>
    <t>PROLOGIS - COMMON SHAREHOLDERS' EQUITY</t>
  </si>
  <si>
    <t>670129(WC03501)</t>
  </si>
  <si>
    <t>ACCENTURE PLC - COMMON SHAREHOLDERS' EQUITY</t>
  </si>
  <si>
    <t>14352P(WC03501)</t>
  </si>
  <si>
    <t>HCA HEALTHCARE - COMMON SHAREHOLDERS' EQUITY</t>
  </si>
  <si>
    <t>749688(WC03501)</t>
  </si>
  <si>
    <t>RALPH LAUREN - COMMON SHAREHOLDERS' EQUITY</t>
  </si>
  <si>
    <t>894145(WC03501)</t>
  </si>
  <si>
    <t>SEAGATE TECHNOLOGY - COMMON SHAREHOLDERS' EQUITY</t>
  </si>
  <si>
    <t>26599V(WC03501)</t>
  </si>
  <si>
    <t>MOTOROLA SOLUTIONS - COMMON SHAREHOLDERS' EQUITY</t>
  </si>
  <si>
    <t>904878(WC03501)</t>
  </si>
  <si>
    <t>AON PLC - COMMON SHAREHOLDERS' EQUITY</t>
  </si>
  <si>
    <t>922817(WC03501)</t>
  </si>
  <si>
    <t>INGERSOLL-RAND - COMMON SHAREHOLDERS' EQUITY</t>
  </si>
  <si>
    <t>905446(WC03501)</t>
  </si>
  <si>
    <t>CBRE GROUP - COMMON SHAREHOLDERS' EQUITY</t>
  </si>
  <si>
    <t>28513N(WC03501)</t>
  </si>
  <si>
    <t>EXPEDIA GROUP INC - COMMON SHAREHOLDERS' EQUITY</t>
  </si>
  <si>
    <t>31412T(WC03501)</t>
  </si>
  <si>
    <t>AMERICAN TOWER CORP - COMMON SHAREHOLDERS' EQUITY</t>
  </si>
  <si>
    <t>680902(WC03501)</t>
  </si>
  <si>
    <t>DUKE ENERGY CORP - COMMON SHAREHOLDERS' EQUITY</t>
  </si>
  <si>
    <t>904383(WC03501)</t>
  </si>
  <si>
    <t>MONDELEZ - COMMON SHAREHOLDERS' EQUITY</t>
  </si>
  <si>
    <t>13967E(WC03501)</t>
  </si>
  <si>
    <t>EATON CORP PLC - COMMON SHAREHOLDERS' EQUITY</t>
  </si>
  <si>
    <t>903749(WC03501)</t>
  </si>
  <si>
    <t>L BRANDS INC - COMMON SHAREHOLDERS' EQUITY</t>
  </si>
  <si>
    <t>937343(WC03501)</t>
  </si>
  <si>
    <t>ARCONIC INC - COMMON SHAREHOLDERS' EQUITY</t>
  </si>
  <si>
    <t>905113(WC03501)</t>
  </si>
  <si>
    <t>WILLIS TOWERS WAT - COMMON SHAREHOLDERS' EQUITY</t>
  </si>
  <si>
    <t>13967H(WC03501)</t>
  </si>
  <si>
    <t>BAKER HUGHES A GE CO - COMMON SHAREHOLDERS' EQUITY</t>
  </si>
  <si>
    <t>921431(WC03501)</t>
  </si>
  <si>
    <t>TAPESTRY INC - COMMON SHAREHOLDERS' EQUITY</t>
  </si>
  <si>
    <t>266220(WC03501)</t>
  </si>
  <si>
    <t>INTERCONTINENTAL - COMMON SHAREHOLDERS' EQUITY</t>
  </si>
  <si>
    <t>30730Q(WC03501)</t>
  </si>
  <si>
    <t>JEFFERIES FINANCIAL - COMMON SHAREHOLDERS' EQUITY</t>
  </si>
  <si>
    <t>921925(WC03501)</t>
  </si>
  <si>
    <t>CIGNA CORP - COMMON SHAREHOLDERS' EQUITY</t>
  </si>
  <si>
    <t>912278(WC03501)</t>
  </si>
  <si>
    <t>XEROX HOLDINGS CORP - COMMON SHAREHOLDERS' EQUITY</t>
  </si>
  <si>
    <t>905284(WC03501)</t>
  </si>
  <si>
    <t>APT INVESTMENT &amp; MGT - COMMON SHAREHOLDERS' EQUITY</t>
  </si>
  <si>
    <t>132808(WC03501)</t>
  </si>
  <si>
    <t>GLOBE LIFE INC - COMMON SHAREHOLDERS' EQUITY</t>
  </si>
  <si>
    <t>993394(WC03501)</t>
  </si>
  <si>
    <t>L3HARRIS TECHN - COMMON SHAREHOLDERS' EQUITY</t>
  </si>
  <si>
    <t>905409(WC03501)</t>
  </si>
  <si>
    <t>PENTAIR PLC - COMMON SHAREHOLDERS' EQUITY</t>
  </si>
  <si>
    <t>906585(WC03501)</t>
  </si>
  <si>
    <t>ANTHEM INC - COMMON SHAREHOLDERS' EQUITY</t>
  </si>
  <si>
    <t>14737P(WC03501)</t>
  </si>
  <si>
    <t>CROWN CASTLE INT'L - COMMON SHAREHOLDERS' EQUITY</t>
  </si>
  <si>
    <t>687197(WC03501)</t>
  </si>
  <si>
    <t>MEDTRONIC PLC - COMMON SHAREHOLDERS' EQUITY</t>
  </si>
  <si>
    <t>906496(WC03501)</t>
  </si>
  <si>
    <t>WALGREENS BOOTS - COMMON SHAREHOLDERS' EQUITY</t>
  </si>
  <si>
    <t>904866(WC03501)</t>
  </si>
  <si>
    <t>MYLAN NV - COMMON SHAREHOLDERS' EQUITY</t>
  </si>
  <si>
    <t>906931(WC03501)</t>
  </si>
  <si>
    <t>IRON MOUNTAIN INC - COMMON SHAREHOLDERS' EQUITY</t>
  </si>
  <si>
    <t>894720(WC03501)</t>
  </si>
  <si>
    <t>JOHNSON CONTROLS INT - COMMON SHAREHOLDERS' EQUITY</t>
  </si>
  <si>
    <t>545615(WC03501)</t>
  </si>
  <si>
    <t>ALLERGAN PLC - COMMON SHAREHOLDERS' EQUITY</t>
  </si>
  <si>
    <t>325596(WC03501)</t>
  </si>
  <si>
    <t>DENTSPLY SIRONA - COMMON SHAREHOLDERS' EQUITY</t>
  </si>
  <si>
    <t>510209(WC03501)</t>
  </si>
  <si>
    <t>S&amp;P GLOBAL INC - COMMON SHAREHOLDERS' EQUITY</t>
  </si>
  <si>
    <t>905414(WC03501)</t>
  </si>
  <si>
    <t>ALPHABET INC - COMMON SHAREHOLDERS' EQUITY</t>
  </si>
  <si>
    <t>29026M(WC03501)</t>
  </si>
  <si>
    <t>HP INC - COMMON SHAREHOLDERS' EQUITY</t>
  </si>
  <si>
    <t>905277(WC03501)</t>
  </si>
  <si>
    <t>DXC TECHNO - COMMON SHAREHOLDERS' EQUITY</t>
  </si>
  <si>
    <t>916091(WC03501)</t>
  </si>
  <si>
    <t>WEC ENERGY GROUP INC - COMMON SHAREHOLDERS' EQUITY</t>
  </si>
  <si>
    <t>902335(WC03501)</t>
  </si>
  <si>
    <t>LINDE PLC - COMMON SHAREHOLDERS' EQUITY</t>
  </si>
  <si>
    <t>9373MH(WC03501)</t>
  </si>
  <si>
    <t>AMAZON.COM INC - TOTAL DEBT</t>
  </si>
  <si>
    <t>891399(WC03255)</t>
  </si>
  <si>
    <t>ABBOTT LABORATORIES - TOTAL DEBT</t>
  </si>
  <si>
    <t>916328(WC03255)</t>
  </si>
  <si>
    <t>AES CORP - TOTAL DEBT</t>
  </si>
  <si>
    <t>545101(WC03255)</t>
  </si>
  <si>
    <t>INT'L BUSINESS MACHS - TOTAL DEBT</t>
  </si>
  <si>
    <t>906187(WC03255)</t>
  </si>
  <si>
    <t>ADVANCED MICRO - TOTAL DEBT</t>
  </si>
  <si>
    <t>936365(WC03255)</t>
  </si>
  <si>
    <t>ADOBE INC - TOTAL DEBT</t>
  </si>
  <si>
    <t>749382(WC03255)</t>
  </si>
  <si>
    <t>AIR PRODUCTS &amp; CHEMS - TOTAL DEBT</t>
  </si>
  <si>
    <t>905271(WC03255)</t>
  </si>
  <si>
    <t>BOSTON PROPERTIES - TOTAL DEBT</t>
  </si>
  <si>
    <t>894371(WC03255)</t>
  </si>
  <si>
    <t>ALLSTATE CORP - TOTAL DEBT</t>
  </si>
  <si>
    <t>322677(WC03255)</t>
  </si>
  <si>
    <t>HONEYWELL INTERNATNL - TOTAL DEBT</t>
  </si>
  <si>
    <t>906191(WC03255)</t>
  </si>
  <si>
    <t>AMGEN INC - TOTAL DEBT</t>
  </si>
  <si>
    <t>938692(WC03255)</t>
  </si>
  <si>
    <t>HESS CORPORATION - TOTAL DEBT</t>
  </si>
  <si>
    <t>905802(WC03255)</t>
  </si>
  <si>
    <t>AMERICAN EXPRESS CO - TOTAL DEBT</t>
  </si>
  <si>
    <t>906156(WC03255)</t>
  </si>
  <si>
    <t>AMERICAN ELECTRIC - TOTAL DEBT</t>
  </si>
  <si>
    <t>905425(WC03255)</t>
  </si>
  <si>
    <t>AFLAC INCORPORATED - TOTAL DEBT</t>
  </si>
  <si>
    <t>933185(WC03255)</t>
  </si>
  <si>
    <t>AMERICAN INT'L GROUP - TOTAL DEBT</t>
  </si>
  <si>
    <t>916305(WC03255)</t>
  </si>
  <si>
    <t>ANALOG DEVICES, INC. - TOTAL DEBT</t>
  </si>
  <si>
    <t>905276(WC03255)</t>
  </si>
  <si>
    <t>VALERO ENERGY CORP - TOTAL DEBT</t>
  </si>
  <si>
    <t>982852(WC03255)</t>
  </si>
  <si>
    <t>APACHE CORPORATION - TOTAL DEBT</t>
  </si>
  <si>
    <t>921983(WC03255)</t>
  </si>
  <si>
    <t>COMCAST CORPORATION - TOTAL DEBT</t>
  </si>
  <si>
    <t>981550(WC03255)</t>
  </si>
  <si>
    <t>APPLE INC - TOTAL DEBT</t>
  </si>
  <si>
    <t>992816(WC03255)</t>
  </si>
  <si>
    <t>APPLIED MATERIALS - TOTAL DEBT</t>
  </si>
  <si>
    <t>905296(WC03255)</t>
  </si>
  <si>
    <t>ALBEMARLE CORP - TOTAL DEBT</t>
  </si>
  <si>
    <t>130298(WC03255)</t>
  </si>
  <si>
    <t>ARCHER DANIELS MIDL. - TOTAL DEBT</t>
  </si>
  <si>
    <t>921093(WC03255)</t>
  </si>
  <si>
    <t>PINNACLE WEST CAPTL - TOTAL DEBT</t>
  </si>
  <si>
    <t>902607(WC03255)</t>
  </si>
  <si>
    <t>AMEREN CORPORATION - TOTAL DEBT</t>
  </si>
  <si>
    <t>670942(WC03255)</t>
  </si>
  <si>
    <t>AUTODESK INC - TOTAL DEBT</t>
  </si>
  <si>
    <t>702259(WC03255)</t>
  </si>
  <si>
    <t>AUTOMATIC DATA PROC - TOTAL DEBT</t>
  </si>
  <si>
    <t>912669(WC03255)</t>
  </si>
  <si>
    <t>AUTOZONE INC - TOTAL DEBT</t>
  </si>
  <si>
    <t>544616(WC03255)</t>
  </si>
  <si>
    <t>AVERY DENNISON CORP - TOTAL DEBT</t>
  </si>
  <si>
    <t>921161(WC03255)</t>
  </si>
  <si>
    <t>BALL CORPORATION - TOTAL DEBT</t>
  </si>
  <si>
    <t>932060(WC03255)</t>
  </si>
  <si>
    <t>BERKSHIRE HATHAWAY - TOTAL DEBT</t>
  </si>
  <si>
    <t>874227(WC03255)</t>
  </si>
  <si>
    <t>BAXTER INTERNATIONAL - TOTAL DEBT</t>
  </si>
  <si>
    <t>916365(WC03255)</t>
  </si>
  <si>
    <t>BECTON, DICKINSON - TOTAL DEBT</t>
  </si>
  <si>
    <t>905876(WC03255)</t>
  </si>
  <si>
    <t>VERIZON COMMUNICATNS - TOTAL DEBT</t>
  </si>
  <si>
    <t>945384(WC03255)</t>
  </si>
  <si>
    <t>BEST BUY CO INC - TOTAL DEBT</t>
  </si>
  <si>
    <t>929302(WC03255)</t>
  </si>
  <si>
    <t>SL GREEN REALTY CORP - TOTAL DEBT</t>
  </si>
  <si>
    <t>895784(WC03255)</t>
  </si>
  <si>
    <t>YUM! BRANDS INC - TOTAL DEBT</t>
  </si>
  <si>
    <t>878574(WC03255)</t>
  </si>
  <si>
    <t>FIRSTENERGY CORP - TOTAL DEBT</t>
  </si>
  <si>
    <t>905159(WC03255)</t>
  </si>
  <si>
    <t>H &amp; R BLOCK INC - TOTAL DEBT</t>
  </si>
  <si>
    <t>905596(WC03255)</t>
  </si>
  <si>
    <t>BOEING CO - TOTAL DEBT</t>
  </si>
  <si>
    <t>904818(WC03255)</t>
  </si>
  <si>
    <t>ROBERT HALF INTL INC - TOTAL DEBT</t>
  </si>
  <si>
    <t>923649(WC03255)</t>
  </si>
  <si>
    <t>BOSTON SCIENTIFIC - TOTAL DEBT</t>
  </si>
  <si>
    <t>325824(WC03255)</t>
  </si>
  <si>
    <t>C.H. ROBINSON - TOTAL DEBT</t>
  </si>
  <si>
    <t>879628(WC03255)</t>
  </si>
  <si>
    <t>BRISTOL-MYERS SQUIBB - TOTAL DEBT</t>
  </si>
  <si>
    <t>905080(WC03255)</t>
  </si>
  <si>
    <t>AVALONBAY COMMUNITIE - TOTAL DEBT</t>
  </si>
  <si>
    <t>130502(WC03255)</t>
  </si>
  <si>
    <t>SEMPRA ENERGY - TOTAL DEBT</t>
  </si>
  <si>
    <t>902103(WC03255)</t>
  </si>
  <si>
    <t>FEDEX CORP - TOTAL DEBT</t>
  </si>
  <si>
    <t>951849(WC03255)</t>
  </si>
  <si>
    <t>VERISIGN, INC. - TOTAL DEBT</t>
  </si>
  <si>
    <t>674693(WC03255)</t>
  </si>
  <si>
    <t>AMPHENOL CORP - TOTAL DEBT</t>
  </si>
  <si>
    <t>546075(WC03255)</t>
  </si>
  <si>
    <t>BROWN FORMAN CORP - TOTAL DEBT</t>
  </si>
  <si>
    <t>912216(WC03255)</t>
  </si>
  <si>
    <t>CSX CORPORATION - TOTAL DEBT</t>
  </si>
  <si>
    <t>993189(WC03255)</t>
  </si>
  <si>
    <t>CAMPBELL SOUP CO - TOTAL DEBT</t>
  </si>
  <si>
    <t>905075(WC03255)</t>
  </si>
  <si>
    <t>CONSTELLATION BRANDS - TOTAL DEBT</t>
  </si>
  <si>
    <t>937083(WC03255)</t>
  </si>
  <si>
    <t>CARDINAL HEALTH, INC - TOTAL DEBT</t>
  </si>
  <si>
    <t>944704(WC03255)</t>
  </si>
  <si>
    <t>CATERPILLAR INC - TOTAL DEBT</t>
  </si>
  <si>
    <t>902224(WC03255)</t>
  </si>
  <si>
    <t>CELGENE CORPORATION - TOTAL DEBT</t>
  </si>
  <si>
    <t>755790(WC03255)</t>
  </si>
  <si>
    <t>CITRIX SYSTEMS INC - TOTAL DEBT</t>
  </si>
  <si>
    <t>867705(WC03255)</t>
  </si>
  <si>
    <t>JPMORGAN CHASE &amp; CO - TOTAL DEBT</t>
  </si>
  <si>
    <t>902242(WC03255)</t>
  </si>
  <si>
    <t>CINCINNATI FINL CORP - TOTAL DEBT</t>
  </si>
  <si>
    <t>951545(WC03255)</t>
  </si>
  <si>
    <t>CINTAS CORPORATION - TOTAL DEBT</t>
  </si>
  <si>
    <t>944777(WC03255)</t>
  </si>
  <si>
    <t>CISCO SYSTEMS, INC. - TOTAL DEBT</t>
  </si>
  <si>
    <t>542868(WC03255)</t>
  </si>
  <si>
    <t>CLOROX CO - TOTAL DEBT</t>
  </si>
  <si>
    <t>916125(WC03255)</t>
  </si>
  <si>
    <t>COCA-COLA - TOTAL DEBT</t>
  </si>
  <si>
    <t>904282(WC03255)</t>
  </si>
  <si>
    <t>COLGATE-PALMOLIVE CO - TOTAL DEBT</t>
  </si>
  <si>
    <t>906148(WC03255)</t>
  </si>
  <si>
    <t>COMERICA INC. - TOTAL DEBT</t>
  </si>
  <si>
    <t>922964(WC03255)</t>
  </si>
  <si>
    <t>CONAGRA BRANDS INC - TOTAL DEBT</t>
  </si>
  <si>
    <t>929814(WC03255)</t>
  </si>
  <si>
    <t>CONSOLIDATED EDISON - TOTAL DEBT</t>
  </si>
  <si>
    <t>902288(WC03255)</t>
  </si>
  <si>
    <t>CMS ENERGY CORP - TOTAL DEBT</t>
  </si>
  <si>
    <t>901686(WC03255)</t>
  </si>
  <si>
    <t>COOPER COMPANIES INC - TOTAL DEBT</t>
  </si>
  <si>
    <t>938928(WC03255)</t>
  </si>
  <si>
    <t>CORNING INCORPORATED - TOTAL DEBT</t>
  </si>
  <si>
    <t>912273(WC03255)</t>
  </si>
  <si>
    <t>SEALED AIR CORP - TOTAL DEBT</t>
  </si>
  <si>
    <t>923036(WC03255)</t>
  </si>
  <si>
    <t>CUMMINS INC. - TOTAL DEBT</t>
  </si>
  <si>
    <t>905966(WC03255)</t>
  </si>
  <si>
    <t>D.R. HORTON INC - TOTAL DEBT</t>
  </si>
  <si>
    <t>325922(WC03255)</t>
  </si>
  <si>
    <t>DANAHER CORP - TOTAL DEBT</t>
  </si>
  <si>
    <t>912941(WC03255)</t>
  </si>
  <si>
    <t>MOODY'S CORP - TOTAL DEBT</t>
  </si>
  <si>
    <t>683118(WC03255)</t>
  </si>
  <si>
    <t>TARGET CORP - TOTAL DEBT</t>
  </si>
  <si>
    <t>923425(WC03255)</t>
  </si>
  <si>
    <t>DEERE &amp; COMPANY - TOTAL DEBT</t>
  </si>
  <si>
    <t>906189(WC03255)</t>
  </si>
  <si>
    <t>MORGAN STANLEY - TOTAL DEBT</t>
  </si>
  <si>
    <t>327998(WC03255)</t>
  </si>
  <si>
    <t>REPUBLIC SERVICES - TOTAL DEBT</t>
  </si>
  <si>
    <t>683432(WC03255)</t>
  </si>
  <si>
    <t>WALT DISNEY - TOTAL DEBT</t>
  </si>
  <si>
    <t>921964(WC03255)</t>
  </si>
  <si>
    <t>DOLLAR TREE, INC - TOTAL DEBT</t>
  </si>
  <si>
    <t>154259(WC03255)</t>
  </si>
  <si>
    <t>DOVER CORP - TOTAL DEBT</t>
  </si>
  <si>
    <t>904830(WC03255)</t>
  </si>
  <si>
    <t>OMNICOM GROUP INC - TOTAL DEBT</t>
  </si>
  <si>
    <t>932913(WC03255)</t>
  </si>
  <si>
    <t>DTE ENERGY CO - TOTAL DEBT</t>
  </si>
  <si>
    <t>905214(WC03255)</t>
  </si>
  <si>
    <t>DUKE REALTY CORP - TOTAL DEBT</t>
  </si>
  <si>
    <t>513260(WC03255)</t>
  </si>
  <si>
    <t>DARDEN RESTAURANTS - TOTAL DEBT</t>
  </si>
  <si>
    <t>152719(WC03255)</t>
  </si>
  <si>
    <t>EBAY INC. - TOTAL DEBT</t>
  </si>
  <si>
    <t>687609(WC03255)</t>
  </si>
  <si>
    <t>BANK OF AMERICA CORP - TOTAL DEBT</t>
  </si>
  <si>
    <t>923937(WC03255)</t>
  </si>
  <si>
    <t>CITIGROUP INC - TOTAL DEBT</t>
  </si>
  <si>
    <t>741344(WC03255)</t>
  </si>
  <si>
    <t>EASTMAN CHEMICAL CO - TOTAL DEBT</t>
  </si>
  <si>
    <t>357922(WC03255)</t>
  </si>
  <si>
    <t>E*TRADE FINANCIAL - TOTAL DEBT</t>
  </si>
  <si>
    <t>883488(WC03255)</t>
  </si>
  <si>
    <t>CADENCE DESIGN SYST - TOTAL DEBT</t>
  </si>
  <si>
    <t>755148(WC03255)</t>
  </si>
  <si>
    <t>DISH NETWORK - TOTAL DEBT</t>
  </si>
  <si>
    <t>135448(WC03255)</t>
  </si>
  <si>
    <t>ECOLAB INC - TOTAL DEBT</t>
  </si>
  <si>
    <t>921268(WC03255)</t>
  </si>
  <si>
    <t>PERKINELMER INC - TOTAL DEBT</t>
  </si>
  <si>
    <t>912157(WC03255)</t>
  </si>
  <si>
    <t>ELECTRONIC ARTS, INC - TOTAL DEBT</t>
  </si>
  <si>
    <t>500320(WC03255)</t>
  </si>
  <si>
    <t>EMERSON ELECTRIC CO. - TOTAL DEBT</t>
  </si>
  <si>
    <t>905115(WC03255)</t>
  </si>
  <si>
    <t>ENTERGY CORPORATION - TOTAL DEBT</t>
  </si>
  <si>
    <t>902306(WC03255)</t>
  </si>
  <si>
    <t>EOG RESOURCES, INC. - TOTAL DEBT</t>
  </si>
  <si>
    <t>500373(WC03255)</t>
  </si>
  <si>
    <t>EQUIFAX INC. - TOTAL DEBT</t>
  </si>
  <si>
    <t>906194(WC03255)</t>
  </si>
  <si>
    <t>EQUITY RESIDENTIAL - TOTAL DEBT</t>
  </si>
  <si>
    <t>329534(WC03255)</t>
  </si>
  <si>
    <t>ESTEE LAUDER CO - TOTAL DEBT</t>
  </si>
  <si>
    <t>867375(WC03255)</t>
  </si>
  <si>
    <t>EXPEDITORS INTL WASH - TOTAL DEBT</t>
  </si>
  <si>
    <t>910722(WC03255)</t>
  </si>
  <si>
    <t>EXXON MOBIL CORP - TOTAL DEBT</t>
  </si>
  <si>
    <t>905039(WC03255)</t>
  </si>
  <si>
    <t>FMC CORPORATION - TOTAL DEBT</t>
  </si>
  <si>
    <t>905082(WC03255)</t>
  </si>
  <si>
    <t>NEXTERA ENERGY - TOTAL DEBT</t>
  </si>
  <si>
    <t>905016(WC03255)</t>
  </si>
  <si>
    <t>ASSURANT INC - TOTAL DEBT</t>
  </si>
  <si>
    <t>28341F(WC03255)</t>
  </si>
  <si>
    <t>FASTENAL COMPANY - TOTAL DEBT</t>
  </si>
  <si>
    <t>755980(WC03255)</t>
  </si>
  <si>
    <t>FEDERAL REALTY INVST - TOTAL DEBT</t>
  </si>
  <si>
    <t>905994(WC03255)</t>
  </si>
  <si>
    <t>FIFTH THIRD BANCORP - TOTAL DEBT</t>
  </si>
  <si>
    <t>997198(WC03255)</t>
  </si>
  <si>
    <t>M&amp;T BANK CORPORATION - TOTAL DEBT</t>
  </si>
  <si>
    <t>951503(WC03255)</t>
  </si>
  <si>
    <t>FISERV INC - TOTAL DEBT</t>
  </si>
  <si>
    <t>741123(WC03255)</t>
  </si>
  <si>
    <t>MACY'S INC - TOTAL DEBT</t>
  </si>
  <si>
    <t>546814(WC03255)</t>
  </si>
  <si>
    <t>FRANKLIN RESOURCES - TOTAL DEBT</t>
  </si>
  <si>
    <t>938076(WC03255)</t>
  </si>
  <si>
    <t>FREEPORT-MCMORAN INC - TOTAL DEBT</t>
  </si>
  <si>
    <t>152594(WC03255)</t>
  </si>
  <si>
    <t>GAP INC - TOTAL DEBT</t>
  </si>
  <si>
    <t>951018(WC03255)</t>
  </si>
  <si>
    <t>GENERAL DYNAMICS - TOTAL DEBT</t>
  </si>
  <si>
    <t>907652(WC03255)</t>
  </si>
  <si>
    <t>GENERAL MILLS, INC. - TOTAL DEBT</t>
  </si>
  <si>
    <t>905801(WC03255)</t>
  </si>
  <si>
    <t>GENUINE PARTS CO - TOTAL DEBT</t>
  </si>
  <si>
    <t>906511(WC03255)</t>
  </si>
  <si>
    <t>GILEAD SCIENCES, INC - TOTAL DEBT</t>
  </si>
  <si>
    <t>546697(WC03255)</t>
  </si>
  <si>
    <t>MCKESSON CORPORATION - TOTAL DEBT</t>
  </si>
  <si>
    <t>134784(WC03255)</t>
  </si>
  <si>
    <t>NVIDIA CORPORATION - TOTAL DEBT</t>
  </si>
  <si>
    <t>694405(WC03255)</t>
  </si>
  <si>
    <t>GENERAL ELECTRIC CO. - TOTAL DEBT</t>
  </si>
  <si>
    <t>906150(WC03255)</t>
  </si>
  <si>
    <t>GRAINGER (W.W.), INC - TOTAL DEBT</t>
  </si>
  <si>
    <t>905898(WC03255)</t>
  </si>
  <si>
    <t>HALLIBURTON COMPANY - TOTAL DEBT</t>
  </si>
  <si>
    <t>904678(WC03255)</t>
  </si>
  <si>
    <t>GOLDMAN SACHS GROUP - TOTAL DEBT</t>
  </si>
  <si>
    <t>696738(WC03255)</t>
  </si>
  <si>
    <t>HARLEY-DAVIDSON INC. - TOTAL DEBT</t>
  </si>
  <si>
    <t>729665(WC03255)</t>
  </si>
  <si>
    <t>HASBRO INC - TOTAL DEBT</t>
  </si>
  <si>
    <t>912030(WC03255)</t>
  </si>
  <si>
    <t>HCP, INC. - TOTAL DEBT</t>
  </si>
  <si>
    <t>945589(WC03255)</t>
  </si>
  <si>
    <t>HERSHEY CO - TOTAL DEBT</t>
  </si>
  <si>
    <t>905077(WC03255)</t>
  </si>
  <si>
    <t>JUNIPER NETWORKS INC - TOTAL DEBT</t>
  </si>
  <si>
    <t>699943(WC03255)</t>
  </si>
  <si>
    <t>HOLOGIC INC - TOTAL DEBT</t>
  </si>
  <si>
    <t>542983(WC03255)</t>
  </si>
  <si>
    <t>UNUM GROUP - TOTAL DEBT</t>
  </si>
  <si>
    <t>741410(WC03255)</t>
  </si>
  <si>
    <t>HOME DEPOT, INC. - TOTAL DEBT</t>
  </si>
  <si>
    <t>998171(WC03255)</t>
  </si>
  <si>
    <t>CENTERPOINT ENERGY - TOTAL DEBT</t>
  </si>
  <si>
    <t>904842(WC03255)</t>
  </si>
  <si>
    <t>HUMANA INC. - TOTAL DEBT</t>
  </si>
  <si>
    <t>916860(WC03255)</t>
  </si>
  <si>
    <t>HUNTINGTON BANCSHR - TOTAL DEBT</t>
  </si>
  <si>
    <t>951068(WC03255)</t>
  </si>
  <si>
    <t>BIOGEN INC - TOTAL DEBT</t>
  </si>
  <si>
    <t>545725(WC03255)</t>
  </si>
  <si>
    <t>ILLINOIS TOOL WORKS - TOTAL DEBT</t>
  </si>
  <si>
    <t>905052(WC03255)</t>
  </si>
  <si>
    <t>INTUIT INC - TOTAL DEBT</t>
  </si>
  <si>
    <t>328184(WC03255)</t>
  </si>
  <si>
    <t>INTEL CORPORATION - TOTAL DEBT</t>
  </si>
  <si>
    <t>922726(WC03255)</t>
  </si>
  <si>
    <t>INTL FLAVORS&amp;FRAGRAN - TOTAL DEBT</t>
  </si>
  <si>
    <t>905050(WC03255)</t>
  </si>
  <si>
    <t>INTERNATIONAL PAPER - TOTAL DEBT</t>
  </si>
  <si>
    <t>904069(WC03255)</t>
  </si>
  <si>
    <t>INTERPUBLIC GROUP - TOTAL DEBT</t>
  </si>
  <si>
    <t>923465(WC03255)</t>
  </si>
  <si>
    <t>JACOBS ENG GROUP INC - TOTAL DEBT</t>
  </si>
  <si>
    <t>912142(WC03255)</t>
  </si>
  <si>
    <t>JOHNSON &amp; JOHNSON - TOTAL DEBT</t>
  </si>
  <si>
    <t>912212(WC03255)</t>
  </si>
  <si>
    <t>HARTFORD FINANCIAL - TOTAL DEBT</t>
  </si>
  <si>
    <t>867871(WC03255)</t>
  </si>
  <si>
    <t>KLA - TOTAL DEBT</t>
  </si>
  <si>
    <t>993062(WC03255)</t>
  </si>
  <si>
    <t>DEVON ENERGY CORP - TOTAL DEBT</t>
  </si>
  <si>
    <t>271980(WC03255)</t>
  </si>
  <si>
    <t>KELLOGG COMPANY - TOTAL DEBT</t>
  </si>
  <si>
    <t>905922(WC03255)</t>
  </si>
  <si>
    <t>KEYCORP - TOTAL DEBT</t>
  </si>
  <si>
    <t>916130(WC03255)</t>
  </si>
  <si>
    <t>KIMCO REALTY CORP - TOTAL DEBT</t>
  </si>
  <si>
    <t>546169(WC03255)</t>
  </si>
  <si>
    <t>KIMBERLY-CLARK CORP - TOTAL DEBT</t>
  </si>
  <si>
    <t>902354(WC03255)</t>
  </si>
  <si>
    <t>KOHLS CORPORATION - TOTAL DEBT</t>
  </si>
  <si>
    <t>325849(WC03255)</t>
  </si>
  <si>
    <t>KROGER CO - TOTAL DEBT</t>
  </si>
  <si>
    <t>912134(WC03255)</t>
  </si>
  <si>
    <t>AKAMAI TECHNOLOGIES - TOTAL DEBT</t>
  </si>
  <si>
    <t>277355(WC03255)</t>
  </si>
  <si>
    <t>LEGGETT &amp; PLATT INC - TOTAL DEBT</t>
  </si>
  <si>
    <t>906487(WC03255)</t>
  </si>
  <si>
    <t>LENNAR CORP - TOTAL DEBT</t>
  </si>
  <si>
    <t>912219(WC03255)</t>
  </si>
  <si>
    <t>LILLY (ELI) AND CO. - TOTAL DEBT</t>
  </si>
  <si>
    <t>921290(WC03255)</t>
  </si>
  <si>
    <t>LINCOLN NAT'L CORP - TOTAL DEBT</t>
  </si>
  <si>
    <t>912402(WC03255)</t>
  </si>
  <si>
    <t>UNITED PARCEL SVCS - TOTAL DEBT</t>
  </si>
  <si>
    <t>277487(WC03255)</t>
  </si>
  <si>
    <t>AGILENT TECHNOLOGIES - TOTAL DEBT</t>
  </si>
  <si>
    <t>277642(WC03255)</t>
  </si>
  <si>
    <t>LOCKHEED MARTIN CORP - TOTAL DEBT</t>
  </si>
  <si>
    <t>154423(WC03255)</t>
  </si>
  <si>
    <t>LOEWS CORPORATION - TOTAL DEBT</t>
  </si>
  <si>
    <t>922418(WC03255)</t>
  </si>
  <si>
    <t>CARNIVAL CORP - TOTAL DEBT</t>
  </si>
  <si>
    <t>755695(WC03255)</t>
  </si>
  <si>
    <t>LOWE'S COMPANIES INC - TOTAL DEBT</t>
  </si>
  <si>
    <t>905620(WC03255)</t>
  </si>
  <si>
    <t>DOMINION ENERGY INC - TOTAL DEBT</t>
  </si>
  <si>
    <t>944314(WC03255)</t>
  </si>
  <si>
    <t>MACERICH CO - TOTAL DEBT</t>
  </si>
  <si>
    <t>357366(WC03255)</t>
  </si>
  <si>
    <t>MGM RESORTS - TOTAL DEBT</t>
  </si>
  <si>
    <t>516007(WC03255)</t>
  </si>
  <si>
    <t>MCCORMICK &amp; CO INC - TOTAL DEBT</t>
  </si>
  <si>
    <t>510493(WC03255)</t>
  </si>
  <si>
    <t>MCDONALD'S CORP - TOTAL DEBT</t>
  </si>
  <si>
    <t>921910(WC03255)</t>
  </si>
  <si>
    <t>EVEREST RE GROUP - TOTAL DEBT</t>
  </si>
  <si>
    <t>311759(WC03255)</t>
  </si>
  <si>
    <t>HOST HOTELS - TOTAL DEBT</t>
  </si>
  <si>
    <t>912588(WC03255)</t>
  </si>
  <si>
    <t>MARSH &amp; MCLENNAN CO. - TOTAL DEBT</t>
  </si>
  <si>
    <t>904780(WC03255)</t>
  </si>
  <si>
    <t>MASCO CORP - TOTAL DEBT</t>
  </si>
  <si>
    <t>905624(WC03255)</t>
  </si>
  <si>
    <t>MARTIN MARIETTA MAT - TOTAL DEBT</t>
  </si>
  <si>
    <t>130062(WC03255)</t>
  </si>
  <si>
    <t>METLIFE INC - TOTAL DEBT</t>
  </si>
  <si>
    <t>286738(WC03255)</t>
  </si>
  <si>
    <t>MAXIM INTEGRATED PRD - TOTAL DEBT</t>
  </si>
  <si>
    <t>771830(WC03255)</t>
  </si>
  <si>
    <t>ACTIVISION BLIZZARD - TOTAL DEBT</t>
  </si>
  <si>
    <t>312367(WC03255)</t>
  </si>
  <si>
    <t>CVS HEALTH CORP - TOTAL DEBT</t>
  </si>
  <si>
    <t>912635(WC03255)</t>
  </si>
  <si>
    <t>LAB CORP OF AMERICA - TOTAL DEBT</t>
  </si>
  <si>
    <t>152533(WC03255)</t>
  </si>
  <si>
    <t>MICROSOFT CORP - TOTAL DEBT</t>
  </si>
  <si>
    <t>719643(WC03255)</t>
  </si>
  <si>
    <t>MICRON TECHNOLOGY - TOTAL DEBT</t>
  </si>
  <si>
    <t>999506(WC03255)</t>
  </si>
  <si>
    <t>MICROCHIP TECHNOLOGY - TOTAL DEBT</t>
  </si>
  <si>
    <t>328228(WC03255)</t>
  </si>
  <si>
    <t>3M COMPANY - TOTAL DEBT</t>
  </si>
  <si>
    <t>902172(WC03255)</t>
  </si>
  <si>
    <t>MOHAWK INDUSTRIES - TOTAL DEBT</t>
  </si>
  <si>
    <t>325475(WC03255)</t>
  </si>
  <si>
    <t>XCEL ENERGY INC - TOTAL DEBT</t>
  </si>
  <si>
    <t>905010(WC03255)</t>
  </si>
  <si>
    <t>FORD MOTOR COMPANY - TOTAL DEBT</t>
  </si>
  <si>
    <t>902230(WC03255)</t>
  </si>
  <si>
    <t>NATL OILWELL VARCO - TOTAL DEBT</t>
  </si>
  <si>
    <t>884383(WC03255)</t>
  </si>
  <si>
    <t>NETAPP INC. - TOTAL DEBT</t>
  </si>
  <si>
    <t>867422(WC03255)</t>
  </si>
  <si>
    <t>NEWELL BRANDS INC - TOTAL DEBT</t>
  </si>
  <si>
    <t>906933(WC03255)</t>
  </si>
  <si>
    <t>NEWMONT GOLDCORP - TOTAL DEBT</t>
  </si>
  <si>
    <t>912160(WC03255)</t>
  </si>
  <si>
    <t>NIKE INC. - TOTAL DEBT</t>
  </si>
  <si>
    <t>993249(WC03255)</t>
  </si>
  <si>
    <t>NOBLE ENERGY, INC. - TOTAL DEBT</t>
  </si>
  <si>
    <t>906557(WC03255)</t>
  </si>
  <si>
    <t>NORDSTROM, INC. - TOTAL DEBT</t>
  </si>
  <si>
    <t>906560(WC03255)</t>
  </si>
  <si>
    <t>NORFOLK SOUTHERN - TOTAL DEBT</t>
  </si>
  <si>
    <t>901899(WC03255)</t>
  </si>
  <si>
    <t>NISOURCE INC - TOTAL DEBT</t>
  </si>
  <si>
    <t>906176(WC03255)</t>
  </si>
  <si>
    <t>NORTHERN TRUST CORP - TOTAL DEBT</t>
  </si>
  <si>
    <t>905861(WC03255)</t>
  </si>
  <si>
    <t>NORTHROP GRUMMAN - TOTAL DEBT</t>
  </si>
  <si>
    <t>905809(WC03255)</t>
  </si>
  <si>
    <t>WELLS FARGO &amp; CO - TOTAL DEBT</t>
  </si>
  <si>
    <t>906195(WC03255)</t>
  </si>
  <si>
    <t>NUCOR CORPORATION - TOTAL DEBT</t>
  </si>
  <si>
    <t>921482(WC03255)</t>
  </si>
  <si>
    <t>CAPITAL ONE FIN'L - TOTAL DEBT</t>
  </si>
  <si>
    <t>134843(WC03255)</t>
  </si>
  <si>
    <t>OCCIDENTAL PETROLEUM - TOTAL DEBT</t>
  </si>
  <si>
    <t>905102(WC03255)</t>
  </si>
  <si>
    <t>ORACLE CORPORATION - TOTAL DEBT</t>
  </si>
  <si>
    <t>719618(WC03255)</t>
  </si>
  <si>
    <t>PACCAR INC. - TOTAL DEBT</t>
  </si>
  <si>
    <t>921757(WC03255)</t>
  </si>
  <si>
    <t>EXELON CORPORATION - TOTAL DEBT</t>
  </si>
  <si>
    <t>902317(WC03255)</t>
  </si>
  <si>
    <t>PARKER-HANNIFIN CORP - TOTAL DEBT</t>
  </si>
  <si>
    <t>905150(WC03255)</t>
  </si>
  <si>
    <t>PAYCHEX INC - TOTAL DEBT</t>
  </si>
  <si>
    <t>945297(WC03255)</t>
  </si>
  <si>
    <t>PPL CORP - TOTAL DEBT</t>
  </si>
  <si>
    <t>902107(WC03255)</t>
  </si>
  <si>
    <t>PEPSICO, INC. - TOTAL DEBT</t>
  </si>
  <si>
    <t>905677(WC03255)</t>
  </si>
  <si>
    <t>PFIZER INC - TOTAL DEBT</t>
  </si>
  <si>
    <t>904030(WC03255)</t>
  </si>
  <si>
    <t>CONOCOPHILLIPS - TOTAL DEBT</t>
  </si>
  <si>
    <t>901666(WC03255)</t>
  </si>
  <si>
    <t>PIONEER NATURAL RES - TOTAL DEBT</t>
  </si>
  <si>
    <t>895705(WC03255)</t>
  </si>
  <si>
    <t>ALTRIA GROUP INC - TOTAL DEBT</t>
  </si>
  <si>
    <t>904853(WC03255)</t>
  </si>
  <si>
    <t>PNC FINL SVCS GROUP - TOTAL DEBT</t>
  </si>
  <si>
    <t>944175(WC03255)</t>
  </si>
  <si>
    <t>PPG INDUSTRIES INC - TOTAL DEBT</t>
  </si>
  <si>
    <t>901897(WC03255)</t>
  </si>
  <si>
    <t>COSTCO WHOLESALE - TOTAL DEBT</t>
  </si>
  <si>
    <t>312385(WC03255)</t>
  </si>
  <si>
    <t>T. ROWE PRICE GROUP - TOTAL DEBT</t>
  </si>
  <si>
    <t>729104(WC03255)</t>
  </si>
  <si>
    <t>QUEST DIAGNOSTICS - TOTAL DEBT</t>
  </si>
  <si>
    <t>877181(WC03255)</t>
  </si>
  <si>
    <t>PROCTER &amp; GAMBLE - TOTAL DEBT</t>
  </si>
  <si>
    <t>912228(WC03255)</t>
  </si>
  <si>
    <t>PROGRESSIVE CORP - TOTAL DEBT</t>
  </si>
  <si>
    <t>936324(WC03255)</t>
  </si>
  <si>
    <t>PUBLIC SVC ENTRPR GR - TOTAL DEBT</t>
  </si>
  <si>
    <t>902321(WC03255)</t>
  </si>
  <si>
    <t>PULTEGROUP - TOTAL DEBT</t>
  </si>
  <si>
    <t>912518(WC03255)</t>
  </si>
  <si>
    <t>QUALCOMM INC - TOTAL DEBT</t>
  </si>
  <si>
    <t>546370(WC03255)</t>
  </si>
  <si>
    <t>REGENCY CENTERS CORP - TOTAL DEBT</t>
  </si>
  <si>
    <t>312451(WC03255)</t>
  </si>
  <si>
    <t>UDR INC - TOTAL DEBT</t>
  </si>
  <si>
    <t>992656(WC03255)</t>
  </si>
  <si>
    <t>U. S. BANCORP - TOTAL DEBT</t>
  </si>
  <si>
    <t>951046(WC03255)</t>
  </si>
  <si>
    <t>ROSS STORES, INC. - TOTAL DEBT</t>
  </si>
  <si>
    <t>702365(WC03255)</t>
  </si>
  <si>
    <t>ROPER TECHNOLOGIES - TOTAL DEBT</t>
  </si>
  <si>
    <t>546965(WC03255)</t>
  </si>
  <si>
    <t>ROCKWELL AUTOMATION - TOTAL DEBT</t>
  </si>
  <si>
    <t>902233(WC03255)</t>
  </si>
  <si>
    <t>ROYAL CARIBBEAN - TOTAL DEBT</t>
  </si>
  <si>
    <t>322549(WC03255)</t>
  </si>
  <si>
    <t>RAYTHEON COMPANY - TOTAL DEBT</t>
  </si>
  <si>
    <t>912633(WC03255)</t>
  </si>
  <si>
    <t>TRAVELERS COS - TOTAL DEBT</t>
  </si>
  <si>
    <t>933974(WC03255)</t>
  </si>
  <si>
    <t>FIDELITY NATNL INF - TOTAL DEBT</t>
  </si>
  <si>
    <t>14015T(WC03255)</t>
  </si>
  <si>
    <t>MERCK &amp; CO INC - TOTAL DEBT</t>
  </si>
  <si>
    <t>905019(WC03255)</t>
  </si>
  <si>
    <t>SCHLUMBERGER LIMITED - TOTAL DEBT</t>
  </si>
  <si>
    <t>912090(WC03255)</t>
  </si>
  <si>
    <t>CHARLES SCHWAB CORP - TOTAL DEBT</t>
  </si>
  <si>
    <t>755741(WC03255)</t>
  </si>
  <si>
    <t>ZIMMER BIOMET - TOTAL DEBT</t>
  </si>
  <si>
    <t>14361V(WC03255)</t>
  </si>
  <si>
    <t>AMERISOURCEBERGEN - TOTAL DEBT</t>
  </si>
  <si>
    <t>154680(WC03255)</t>
  </si>
  <si>
    <t>PRINCIPAL FINL GROUP - TOTAL DEBT</t>
  </si>
  <si>
    <t>14698C(WC03255)</t>
  </si>
  <si>
    <t>SHERWIN-WILLIAMS CO - TOTAL DEBT</t>
  </si>
  <si>
    <t>905361(WC03255)</t>
  </si>
  <si>
    <t>SIMON PROPERTY GROUP - TOTAL DEBT</t>
  </si>
  <si>
    <t>357834(WC03255)</t>
  </si>
  <si>
    <t>SNAP-ON INC - TOTAL DEBT</t>
  </si>
  <si>
    <t>906400(WC03255)</t>
  </si>
  <si>
    <t>PRUDENTIAL FINANCIAL - TOTAL DEBT</t>
  </si>
  <si>
    <t>14861V(WC03255)</t>
  </si>
  <si>
    <t>ADVANCE AUTO PARTS - TOTAL DEBT</t>
  </si>
  <si>
    <t>14806F(WC03255)</t>
  </si>
  <si>
    <t>EDISON INTERNATIONAL - TOTAL DEBT</t>
  </si>
  <si>
    <t>902324(WC03255)</t>
  </si>
  <si>
    <t>SOUTHERN CO - TOTAL DEBT</t>
  </si>
  <si>
    <t>902325(WC03255)</t>
  </si>
  <si>
    <t>BB&amp;T CORPORATION - TOTAL DEBT</t>
  </si>
  <si>
    <t>992305(WC03255)</t>
  </si>
  <si>
    <t>SOUTHWEST AIRLINES - TOTAL DEBT</t>
  </si>
  <si>
    <t>905647(WC03255)</t>
  </si>
  <si>
    <t>AT&amp;T INC - TOTAL DEBT</t>
  </si>
  <si>
    <t>945388(WC03255)</t>
  </si>
  <si>
    <t>CHEVRON CORPORATION - TOTAL DEBT</t>
  </si>
  <si>
    <t>905024(WC03255)</t>
  </si>
  <si>
    <t>STATE STREET CORP - TOTAL DEBT</t>
  </si>
  <si>
    <t>951052(WC03255)</t>
  </si>
  <si>
    <t>STARBUCKS CORP - TOTAL DEBT</t>
  </si>
  <si>
    <t>326143(WC03255)</t>
  </si>
  <si>
    <t>PUBLIC STORAGE, INC - TOTAL DEBT</t>
  </si>
  <si>
    <t>905792(WC03255)</t>
  </si>
  <si>
    <t>STRYKER CORPORATION - TOTAL DEBT</t>
  </si>
  <si>
    <t>981722(WC03255)</t>
  </si>
  <si>
    <t>SUNTRUST BANKS INC - TOTAL DEBT</t>
  </si>
  <si>
    <t>922725(WC03255)</t>
  </si>
  <si>
    <t>SYMANTEC CORP - TOTAL DEBT</t>
  </si>
  <si>
    <t>541900(WC03255)</t>
  </si>
  <si>
    <t>SYNOPSYS INC - TOTAL DEBT</t>
  </si>
  <si>
    <t>325059(WC03255)</t>
  </si>
  <si>
    <t>SYSCO CORPORATION - TOTAL DEBT</t>
  </si>
  <si>
    <t>916079(WC03255)</t>
  </si>
  <si>
    <t>TEXAS INSTRUMENTS - TOTAL DEBT</t>
  </si>
  <si>
    <t>905061(WC03255)</t>
  </si>
  <si>
    <t>THERMO FISHER - TOTAL DEBT</t>
  </si>
  <si>
    <t>906394(WC03255)</t>
  </si>
  <si>
    <t>TIFFANY &amp; CO. - TOTAL DEBT</t>
  </si>
  <si>
    <t>745110(WC03255)</t>
  </si>
  <si>
    <t>TOTAL SYSTEM SERVICE - TOTAL DEBT</t>
  </si>
  <si>
    <t>944738(WC03255)</t>
  </si>
  <si>
    <t>DAVITA INC - TOTAL DEBT</t>
  </si>
  <si>
    <t>867138(WC03255)</t>
  </si>
  <si>
    <t>TYSON FOODS, INC. - TOTAL DEBT</t>
  </si>
  <si>
    <t>906643(WC03255)</t>
  </si>
  <si>
    <t>MARATHON OIL CORP. - TOTAL DEBT</t>
  </si>
  <si>
    <t>544682(WC03255)</t>
  </si>
  <si>
    <t>UNION PACIFIC CORP - TOTAL DEBT</t>
  </si>
  <si>
    <t>905105(WC03255)</t>
  </si>
  <si>
    <t>UNITED TECHNOLOGIES - TOTAL DEBT</t>
  </si>
  <si>
    <t>905122(WC03255)</t>
  </si>
  <si>
    <t>UNITEDHEALTH GROUP - TOTAL DEBT</t>
  </si>
  <si>
    <t>702635(WC03255)</t>
  </si>
  <si>
    <t>VARIAN MEDICAL SYST - TOTAL DEBT</t>
  </si>
  <si>
    <t>906220(WC03255)</t>
  </si>
  <si>
    <t>VF CORP - TOTAL DEBT</t>
  </si>
  <si>
    <t>901892(WC03255)</t>
  </si>
  <si>
    <t>VERTEX PHARMA INC - TOTAL DEBT</t>
  </si>
  <si>
    <t>545310(WC03255)</t>
  </si>
  <si>
    <t>VULCAN MATERIALS CO - TOTAL DEBT</t>
  </si>
  <si>
    <t>905816(WC03255)</t>
  </si>
  <si>
    <t>VORNADO REALTY TRUST - TOTAL DEBT</t>
  </si>
  <si>
    <t>912146(WC03255)</t>
  </si>
  <si>
    <t>WALMART INC - TOTAL DEBT</t>
  </si>
  <si>
    <t>916548(WC03255)</t>
  </si>
  <si>
    <t>WASTE MANAGEMENT - TOTAL DEBT</t>
  </si>
  <si>
    <t>519514(WC03255)</t>
  </si>
  <si>
    <t>WATERS CORPORATION - TOTAL DEBT</t>
  </si>
  <si>
    <t>867390(WC03255)</t>
  </si>
  <si>
    <t>WESTERN DIGITAL CORP - TOTAL DEBT</t>
  </si>
  <si>
    <t>906785(WC03255)</t>
  </si>
  <si>
    <t>WEYERHAEUSER CO - TOTAL DEBT</t>
  </si>
  <si>
    <t>905818(WC03255)</t>
  </si>
  <si>
    <t>WHIRLPOOL CORP - TOTAL DEBT</t>
  </si>
  <si>
    <t>904869(WC03255)</t>
  </si>
  <si>
    <t>WYNN RESORTS, LTD - TOTAL DEBT</t>
  </si>
  <si>
    <t>26406N(WC03255)</t>
  </si>
  <si>
    <t>CME GROUP INC - TOTAL DEBT</t>
  </si>
  <si>
    <t>26393N(WC03255)</t>
  </si>
  <si>
    <t>WILLIAMS COMPANIES - TOTAL DEBT</t>
  </si>
  <si>
    <t>922407(WC03255)</t>
  </si>
  <si>
    <t>ALLIANT ENERGY CORP - TOTAL DEBT</t>
  </si>
  <si>
    <t>906979(WC03255)</t>
  </si>
  <si>
    <t>CARMAX INC - TOTAL DEBT</t>
  </si>
  <si>
    <t>877723(WC03255)</t>
  </si>
  <si>
    <t>XILINX INC - TOTAL DEBT</t>
  </si>
  <si>
    <t>543542(WC03255)</t>
  </si>
  <si>
    <t>CIMAREX ENERGY CO - TOTAL DEBT</t>
  </si>
  <si>
    <t>26276P(WC03255)</t>
  </si>
  <si>
    <t>TJX COMPANIES INC - TOTAL DEBT</t>
  </si>
  <si>
    <t>921855(WC03255)</t>
  </si>
  <si>
    <t>ZIONS BANCORP - TOTAL DEBT</t>
  </si>
  <si>
    <t>951584(WC03255)</t>
  </si>
  <si>
    <t>REGIONS FINANCIAL - TOTAL DEBT</t>
  </si>
  <si>
    <t>951051(WC03255)</t>
  </si>
  <si>
    <t>CELANESE CORPORATION - TOTAL DEBT</t>
  </si>
  <si>
    <t>29756N(WC03255)</t>
  </si>
  <si>
    <t>MOLSON COORS BREW - TOTAL DEBT</t>
  </si>
  <si>
    <t>905997(WC03255)</t>
  </si>
  <si>
    <t>AMERIPRISE FIN - TOTAL DEBT</t>
  </si>
  <si>
    <t>31604H(WC03255)</t>
  </si>
  <si>
    <t>VIACOM, INC. - TOTAL DEBT</t>
  </si>
  <si>
    <t>543487(WC03255)</t>
  </si>
  <si>
    <t>CBS CORPORATION - TOTAL DEBT</t>
  </si>
  <si>
    <t>32480Q(WC03255)</t>
  </si>
  <si>
    <t>HANESBRANDS, INC. - TOTAL DEBT</t>
  </si>
  <si>
    <t>41071J(WC03255)</t>
  </si>
  <si>
    <t>WESTERN UNION COMP - TOTAL DEBT</t>
  </si>
  <si>
    <t>41195M(WC03255)</t>
  </si>
  <si>
    <t>PEOPLE'S UNITED - TOTAL DEBT</t>
  </si>
  <si>
    <t>517465(WC03255)</t>
  </si>
  <si>
    <t>BANK OF NEW YORK - TOTAL DEBT</t>
  </si>
  <si>
    <t>905840(WC03255)</t>
  </si>
  <si>
    <t>INVESCO LTD. - TOTAL DEBT</t>
  </si>
  <si>
    <t>51245V(WC03255)</t>
  </si>
  <si>
    <t>CHUBB - TOTAL DEBT</t>
  </si>
  <si>
    <t>328314(WC03255)</t>
  </si>
  <si>
    <t>DISCOVERY INC - TOTAL DEBT</t>
  </si>
  <si>
    <t>31196R(WC03255)</t>
  </si>
  <si>
    <t>MOSAIC CO - TOTAL DEBT</t>
  </si>
  <si>
    <t>771767(WC03255)</t>
  </si>
  <si>
    <t>STANLEY BLACK - TOTAL DEBT</t>
  </si>
  <si>
    <t>921503(WC03255)</t>
  </si>
  <si>
    <t>GARMIN LTD. - TOTAL DEBT</t>
  </si>
  <si>
    <t>255781(WC03255)</t>
  </si>
  <si>
    <t>PROLOGIS - TOTAL DEBT</t>
  </si>
  <si>
    <t>670129(WC03255)</t>
  </si>
  <si>
    <t>ACCENTURE PLC - TOTAL DEBT</t>
  </si>
  <si>
    <t>14352P(WC03255)</t>
  </si>
  <si>
    <t>HCA HEALTHCARE - TOTAL DEBT</t>
  </si>
  <si>
    <t>749688(WC03255)</t>
  </si>
  <si>
    <t>RALPH LAUREN - TOTAL DEBT</t>
  </si>
  <si>
    <t>894145(WC03255)</t>
  </si>
  <si>
    <t>SEAGATE TECHNOLOGY - TOTAL DEBT</t>
  </si>
  <si>
    <t>26599V(WC03255)</t>
  </si>
  <si>
    <t>MOTOROLA SOLUTIONS - TOTAL DEBT</t>
  </si>
  <si>
    <t>904878(WC03255)</t>
  </si>
  <si>
    <t>AON PLC - TOTAL DEBT</t>
  </si>
  <si>
    <t>922817(WC03255)</t>
  </si>
  <si>
    <t>INGERSOLL-RAND - TOTAL DEBT</t>
  </si>
  <si>
    <t>905446(WC03255)</t>
  </si>
  <si>
    <t>CBRE GROUP - TOTAL DEBT</t>
  </si>
  <si>
    <t>28513N(WC03255)</t>
  </si>
  <si>
    <t>EXPEDIA GROUP INC - TOTAL DEBT</t>
  </si>
  <si>
    <t>31412T(WC03255)</t>
  </si>
  <si>
    <t>AMERICAN TOWER CORP - TOTAL DEBT</t>
  </si>
  <si>
    <t>680902(WC03255)</t>
  </si>
  <si>
    <t>DUKE ENERGY CORP - TOTAL DEBT</t>
  </si>
  <si>
    <t>904383(WC03255)</t>
  </si>
  <si>
    <t>MONDELEZ - TOTAL DEBT</t>
  </si>
  <si>
    <t>13967E(WC03255)</t>
  </si>
  <si>
    <t>EATON CORP PLC - TOTAL DEBT</t>
  </si>
  <si>
    <t>903749(WC03255)</t>
  </si>
  <si>
    <t>L BRANDS INC - TOTAL DEBT</t>
  </si>
  <si>
    <t>937343(WC03255)</t>
  </si>
  <si>
    <t>ARCONIC INC - TOTAL DEBT</t>
  </si>
  <si>
    <t>905113(WC03255)</t>
  </si>
  <si>
    <t>WILLIS TOWERS WAT - TOTAL DEBT</t>
  </si>
  <si>
    <t>13967H(WC03255)</t>
  </si>
  <si>
    <t>BAKER HUGHES A GE CO - TOTAL DEBT</t>
  </si>
  <si>
    <t>921431(WC03255)</t>
  </si>
  <si>
    <t>TAPESTRY INC - TOTAL DEBT</t>
  </si>
  <si>
    <t>266220(WC03255)</t>
  </si>
  <si>
    <t>INTERCONTINENTAL - TOTAL DEBT</t>
  </si>
  <si>
    <t>30730Q(WC03255)</t>
  </si>
  <si>
    <t>JEFFERIES FINANCIAL - TOTAL DEBT</t>
  </si>
  <si>
    <t>921925(WC03255)</t>
  </si>
  <si>
    <t>CIGNA CORP - TOTAL DEBT</t>
  </si>
  <si>
    <t>912278(WC03255)</t>
  </si>
  <si>
    <t>XEROX HOLDINGS CORP - TOTAL DEBT</t>
  </si>
  <si>
    <t>905284(WC03255)</t>
  </si>
  <si>
    <t>APT INVESTMENT &amp; MGT - TOTAL DEBT</t>
  </si>
  <si>
    <t>132808(WC03255)</t>
  </si>
  <si>
    <t>GLOBE LIFE INC - TOTAL DEBT</t>
  </si>
  <si>
    <t>993394(WC03255)</t>
  </si>
  <si>
    <t>L3HARRIS TECHN - TOTAL DEBT</t>
  </si>
  <si>
    <t>905409(WC03255)</t>
  </si>
  <si>
    <t>PENTAIR PLC - TOTAL DEBT</t>
  </si>
  <si>
    <t>906585(WC03255)</t>
  </si>
  <si>
    <t>ANTHEM INC - TOTAL DEBT</t>
  </si>
  <si>
    <t>14737P(WC03255)</t>
  </si>
  <si>
    <t>CROWN CASTLE INT'L - TOTAL DEBT</t>
  </si>
  <si>
    <t>687197(WC03255)</t>
  </si>
  <si>
    <t>MEDTRONIC PLC - TOTAL DEBT</t>
  </si>
  <si>
    <t>906496(WC03255)</t>
  </si>
  <si>
    <t>WALGREENS BOOTS - TOTAL DEBT</t>
  </si>
  <si>
    <t>904866(WC03255)</t>
  </si>
  <si>
    <t>MYLAN NV - TOTAL DEBT</t>
  </si>
  <si>
    <t>906931(WC03255)</t>
  </si>
  <si>
    <t>IRON MOUNTAIN INC - TOTAL DEBT</t>
  </si>
  <si>
    <t>894720(WC03255)</t>
  </si>
  <si>
    <t>JOHNSON CONTROLS INT - TOTAL DEBT</t>
  </si>
  <si>
    <t>545615(WC03255)</t>
  </si>
  <si>
    <t>ALLERGAN PLC - TOTAL DEBT</t>
  </si>
  <si>
    <t>325596(WC03255)</t>
  </si>
  <si>
    <t>DENTSPLY SIRONA - TOTAL DEBT</t>
  </si>
  <si>
    <t>510209(WC03255)</t>
  </si>
  <si>
    <t>S&amp;P GLOBAL INC - TOTAL DEBT</t>
  </si>
  <si>
    <t>905414(WC03255)</t>
  </si>
  <si>
    <t>ALPHABET INC - TOTAL DEBT</t>
  </si>
  <si>
    <t>29026M(WC03255)</t>
  </si>
  <si>
    <t>HP INC - TOTAL DEBT</t>
  </si>
  <si>
    <t>905277(WC03255)</t>
  </si>
  <si>
    <t>DXC TECHNO - TOTAL DEBT</t>
  </si>
  <si>
    <t>916091(WC03255)</t>
  </si>
  <si>
    <t>WEC ENERGY GROUP INC - TOTAL DEBT</t>
  </si>
  <si>
    <t>902335(WC03255)</t>
  </si>
  <si>
    <t>LINDE PLC - TOTAL DEBT</t>
  </si>
  <si>
    <t>9373MH(WC03255)</t>
  </si>
  <si>
    <t>AMAZON.COM INC - NET SALES OR REVENUES</t>
  </si>
  <si>
    <t>891399(WC01001)</t>
  </si>
  <si>
    <t>ABBOTT LABORATORIES - NET SALES OR REVENUES</t>
  </si>
  <si>
    <t>916328(WC01001)</t>
  </si>
  <si>
    <t>AES CORP - NET SALES OR REVENUES</t>
  </si>
  <si>
    <t>545101(WC01001)</t>
  </si>
  <si>
    <t>INT'L BUSINESS MACHS - NET SALES OR REVENUES</t>
  </si>
  <si>
    <t>906187(WC01001)</t>
  </si>
  <si>
    <t>ADVANCED MICRO - NET SALES OR REVENUES</t>
  </si>
  <si>
    <t>936365(WC01001)</t>
  </si>
  <si>
    <t>ADOBE INC - NET SALES OR REVENUES</t>
  </si>
  <si>
    <t>749382(WC01001)</t>
  </si>
  <si>
    <t>AIR PRODUCTS &amp; CHEMS - NET SALES OR REVENUES</t>
  </si>
  <si>
    <t>905271(WC01001)</t>
  </si>
  <si>
    <t>BOSTON PROPERTIES - NET SALES OR REVENUES</t>
  </si>
  <si>
    <t>894371(WC01001)</t>
  </si>
  <si>
    <t>ALLSTATE CORP - NET SALES OR REVENUES</t>
  </si>
  <si>
    <t>322677(WC01001)</t>
  </si>
  <si>
    <t>HONEYWELL INTERNATNL - NET SALES OR REVENUES</t>
  </si>
  <si>
    <t>906191(WC01001)</t>
  </si>
  <si>
    <t>AMGEN INC - NET SALES OR REVENUES</t>
  </si>
  <si>
    <t>938692(WC01001)</t>
  </si>
  <si>
    <t>HESS CORPORATION - NET SALES OR REVENUES</t>
  </si>
  <si>
    <t>905802(WC01001)</t>
  </si>
  <si>
    <t>AMERICAN EXPRESS CO - NET SALES OR REVENUES</t>
  </si>
  <si>
    <t>906156(WC01001)</t>
  </si>
  <si>
    <t>AMERICAN ELECTRIC - NET SALES OR REVENUES</t>
  </si>
  <si>
    <t>905425(WC01001)</t>
  </si>
  <si>
    <t>AFLAC INCORPORATED - NET SALES OR REVENUES</t>
  </si>
  <si>
    <t>933185(WC01001)</t>
  </si>
  <si>
    <t>AMERICAN INT'L GROUP - NET SALES OR REVENUES</t>
  </si>
  <si>
    <t>916305(WC01001)</t>
  </si>
  <si>
    <t>ANALOG DEVICES, INC. - NET SALES OR REVENUES</t>
  </si>
  <si>
    <t>905276(WC01001)</t>
  </si>
  <si>
    <t>VALERO ENERGY CORP - NET SALES OR REVENUES</t>
  </si>
  <si>
    <t>982852(WC01001)</t>
  </si>
  <si>
    <t>APACHE CORPORATION - NET SALES OR REVENUES</t>
  </si>
  <si>
    <t>921983(WC01001)</t>
  </si>
  <si>
    <t>COMCAST CORPORATION - NET SALES OR REVENUES</t>
  </si>
  <si>
    <t>981550(WC01001)</t>
  </si>
  <si>
    <t>APPLE INC - NET SALES OR REVENUES</t>
  </si>
  <si>
    <t>992816(WC01001)</t>
  </si>
  <si>
    <t>APPLIED MATERIALS - NET SALES OR REVENUES</t>
  </si>
  <si>
    <t>905296(WC01001)</t>
  </si>
  <si>
    <t>ALBEMARLE CORP - NET SALES OR REVENUES</t>
  </si>
  <si>
    <t>130298(WC01001)</t>
  </si>
  <si>
    <t>ARCHER DANIELS MIDL. - NET SALES OR REVENUES</t>
  </si>
  <si>
    <t>921093(WC01001)</t>
  </si>
  <si>
    <t>PINNACLE WEST CAPTL - NET SALES OR REVENUES</t>
  </si>
  <si>
    <t>902607(WC01001)</t>
  </si>
  <si>
    <t>AMEREN CORPORATION - NET SALES OR REVENUES</t>
  </si>
  <si>
    <t>670942(WC01001)</t>
  </si>
  <si>
    <t>AUTODESK INC - NET SALES OR REVENUES</t>
  </si>
  <si>
    <t>702259(WC01001)</t>
  </si>
  <si>
    <t>AUTOMATIC DATA PROC - NET SALES OR REVENUES</t>
  </si>
  <si>
    <t>912669(WC01001)</t>
  </si>
  <si>
    <t>AUTOZONE INC - NET SALES OR REVENUES</t>
  </si>
  <si>
    <t>544616(WC01001)</t>
  </si>
  <si>
    <t>AVERY DENNISON CORP - NET SALES OR REVENUES</t>
  </si>
  <si>
    <t>921161(WC01001)</t>
  </si>
  <si>
    <t>BALL CORPORATION - NET SALES OR REVENUES</t>
  </si>
  <si>
    <t>932060(WC01001)</t>
  </si>
  <si>
    <t>BERKSHIRE HATHAWAY - NET SALES OR REVENUES</t>
  </si>
  <si>
    <t>874227(WC01001)</t>
  </si>
  <si>
    <t>BAXTER INTERNATIONAL - NET SALES OR REVENUES</t>
  </si>
  <si>
    <t>916365(WC01001)</t>
  </si>
  <si>
    <t>BECTON, DICKINSON - NET SALES OR REVENUES</t>
  </si>
  <si>
    <t>905876(WC01001)</t>
  </si>
  <si>
    <t>VERIZON COMMUNICATNS - NET SALES OR REVENUES</t>
  </si>
  <si>
    <t>945384(WC01001)</t>
  </si>
  <si>
    <t>BEST BUY CO INC - NET SALES OR REVENUES</t>
  </si>
  <si>
    <t>929302(WC01001)</t>
  </si>
  <si>
    <t>SL GREEN REALTY CORP - NET SALES OR REVENUES</t>
  </si>
  <si>
    <t>895784(WC01001)</t>
  </si>
  <si>
    <t>YUM! BRANDS INC - NET SALES OR REVENUES</t>
  </si>
  <si>
    <t>878574(WC01001)</t>
  </si>
  <si>
    <t>FIRSTENERGY CORP - NET SALES OR REVENUES</t>
  </si>
  <si>
    <t>905159(WC01001)</t>
  </si>
  <si>
    <t>H &amp; R BLOCK INC - NET SALES OR REVENUES</t>
  </si>
  <si>
    <t>905596(WC01001)</t>
  </si>
  <si>
    <t>BOEING CO - NET SALES OR REVENUES</t>
  </si>
  <si>
    <t>904818(WC01001)</t>
  </si>
  <si>
    <t>ROBERT HALF INTL INC - NET SALES OR REVENUES</t>
  </si>
  <si>
    <t>923649(WC01001)</t>
  </si>
  <si>
    <t>BOSTON SCIENTIFIC - NET SALES OR REVENUES</t>
  </si>
  <si>
    <t>325824(WC01001)</t>
  </si>
  <si>
    <t>C.H. ROBINSON - NET SALES OR REVENUES</t>
  </si>
  <si>
    <t>879628(WC01001)</t>
  </si>
  <si>
    <t>BRISTOL-MYERS SQUIBB - NET SALES OR REVENUES</t>
  </si>
  <si>
    <t>905080(WC01001)</t>
  </si>
  <si>
    <t>AVALONBAY COMMUNITIE - NET SALES OR REVENUES</t>
  </si>
  <si>
    <t>130502(WC01001)</t>
  </si>
  <si>
    <t>SEMPRA ENERGY - NET SALES OR REVENUES</t>
  </si>
  <si>
    <t>902103(WC01001)</t>
  </si>
  <si>
    <t>FEDEX CORP - NET SALES OR REVENUES</t>
  </si>
  <si>
    <t>951849(WC01001)</t>
  </si>
  <si>
    <t>VERISIGN, INC. - NET SALES OR REVENUES</t>
  </si>
  <si>
    <t>674693(WC01001)</t>
  </si>
  <si>
    <t>AMPHENOL CORP - NET SALES OR REVENUES</t>
  </si>
  <si>
    <t>546075(WC01001)</t>
  </si>
  <si>
    <t>BROWN FORMAN CORP - NET SALES OR REVENUES</t>
  </si>
  <si>
    <t>912216(WC01001)</t>
  </si>
  <si>
    <t>CSX CORPORATION - NET SALES OR REVENUES</t>
  </si>
  <si>
    <t>993189(WC01001)</t>
  </si>
  <si>
    <t>CAMPBELL SOUP CO - NET SALES OR REVENUES</t>
  </si>
  <si>
    <t>905075(WC01001)</t>
  </si>
  <si>
    <t>CONSTELLATION BRANDS - NET SALES OR REVENUES</t>
  </si>
  <si>
    <t>937083(WC01001)</t>
  </si>
  <si>
    <t>CARDINAL HEALTH, INC - NET SALES OR REVENUES</t>
  </si>
  <si>
    <t>944704(WC01001)</t>
  </si>
  <si>
    <t>CATERPILLAR INC - NET SALES OR REVENUES</t>
  </si>
  <si>
    <t>902224(WC01001)</t>
  </si>
  <si>
    <t>CELGENE CORPORATION - NET SALES OR REVENUES</t>
  </si>
  <si>
    <t>755790(WC01001)</t>
  </si>
  <si>
    <t>CITRIX SYSTEMS INC - NET SALES OR REVENUES</t>
  </si>
  <si>
    <t>867705(WC01001)</t>
  </si>
  <si>
    <t>JPMORGAN CHASE &amp; CO - NET SALES OR REVENUES</t>
  </si>
  <si>
    <t>902242(WC01001)</t>
  </si>
  <si>
    <t>CINCINNATI FINL CORP - NET SALES OR REVENUES</t>
  </si>
  <si>
    <t>951545(WC01001)</t>
  </si>
  <si>
    <t>CINTAS CORPORATION - NET SALES OR REVENUES</t>
  </si>
  <si>
    <t>944777(WC01001)</t>
  </si>
  <si>
    <t>CISCO SYSTEMS, INC. - NET SALES OR REVENUES</t>
  </si>
  <si>
    <t>542868(WC01001)</t>
  </si>
  <si>
    <t>CLOROX CO - NET SALES OR REVENUES</t>
  </si>
  <si>
    <t>916125(WC01001)</t>
  </si>
  <si>
    <t>COCA-COLA - NET SALES OR REVENUES</t>
  </si>
  <si>
    <t>904282(WC01001)</t>
  </si>
  <si>
    <t>COLGATE-PALMOLIVE CO - NET SALES OR REVENUES</t>
  </si>
  <si>
    <t>906148(WC01001)</t>
  </si>
  <si>
    <t>COMERICA INC. - NET SALES OR REVENUES</t>
  </si>
  <si>
    <t>922964(WC01001)</t>
  </si>
  <si>
    <t>CONAGRA BRANDS INC - NET SALES OR REVENUES</t>
  </si>
  <si>
    <t>929814(WC01001)</t>
  </si>
  <si>
    <t>CONSOLIDATED EDISON - NET SALES OR REVENUES</t>
  </si>
  <si>
    <t>902288(WC01001)</t>
  </si>
  <si>
    <t>CMS ENERGY CORP - NET SALES OR REVENUES</t>
  </si>
  <si>
    <t>901686(WC01001)</t>
  </si>
  <si>
    <t>COOPER COMPANIES INC - NET SALES OR REVENUES</t>
  </si>
  <si>
    <t>938928(WC01001)</t>
  </si>
  <si>
    <t>CORNING INCORPORATED - NET SALES OR REVENUES</t>
  </si>
  <si>
    <t>912273(WC01001)</t>
  </si>
  <si>
    <t>SEALED AIR CORP - NET SALES OR REVENUES</t>
  </si>
  <si>
    <t>923036(WC01001)</t>
  </si>
  <si>
    <t>CUMMINS INC. - NET SALES OR REVENUES</t>
  </si>
  <si>
    <t>905966(WC01001)</t>
  </si>
  <si>
    <t>D.R. HORTON INC - NET SALES OR REVENUES</t>
  </si>
  <si>
    <t>325922(WC01001)</t>
  </si>
  <si>
    <t>DANAHER CORP - NET SALES OR REVENUES</t>
  </si>
  <si>
    <t>912941(WC01001)</t>
  </si>
  <si>
    <t>MOODY'S CORP - NET SALES OR REVENUES</t>
  </si>
  <si>
    <t>683118(WC01001)</t>
  </si>
  <si>
    <t>TARGET CORP - NET SALES OR REVENUES</t>
  </si>
  <si>
    <t>923425(WC01001)</t>
  </si>
  <si>
    <t>DEERE &amp; COMPANY - NET SALES OR REVENUES</t>
  </si>
  <si>
    <t>906189(WC01001)</t>
  </si>
  <si>
    <t>MORGAN STANLEY - NET SALES OR REVENUES</t>
  </si>
  <si>
    <t>327998(WC01001)</t>
  </si>
  <si>
    <t>REPUBLIC SERVICES - NET SALES OR REVENUES</t>
  </si>
  <si>
    <t>683432(WC01001)</t>
  </si>
  <si>
    <t>WALT DISNEY - NET SALES OR REVENUES</t>
  </si>
  <si>
    <t>921964(WC01001)</t>
  </si>
  <si>
    <t>DOLLAR TREE, INC - NET SALES OR REVENUES</t>
  </si>
  <si>
    <t>154259(WC01001)</t>
  </si>
  <si>
    <t>DOVER CORP - NET SALES OR REVENUES</t>
  </si>
  <si>
    <t>904830(WC01001)</t>
  </si>
  <si>
    <t>OMNICOM GROUP INC - NET SALES OR REVENUES</t>
  </si>
  <si>
    <t>932913(WC01001)</t>
  </si>
  <si>
    <t>DTE ENERGY CO - NET SALES OR REVENUES</t>
  </si>
  <si>
    <t>905214(WC01001)</t>
  </si>
  <si>
    <t>DUKE REALTY CORP - NET SALES OR REVENUES</t>
  </si>
  <si>
    <t>513260(WC01001)</t>
  </si>
  <si>
    <t>DARDEN RESTAURANTS - NET SALES OR REVENUES</t>
  </si>
  <si>
    <t>152719(WC01001)</t>
  </si>
  <si>
    <t>EBAY INC. - NET SALES OR REVENUES</t>
  </si>
  <si>
    <t>687609(WC01001)</t>
  </si>
  <si>
    <t>BANK OF AMERICA CORP - NET SALES OR REVENUES</t>
  </si>
  <si>
    <t>923937(WC01001)</t>
  </si>
  <si>
    <t>CITIGROUP INC - NET SALES OR REVENUES</t>
  </si>
  <si>
    <t>741344(WC01001)</t>
  </si>
  <si>
    <t>EASTMAN CHEMICAL CO - NET SALES OR REVENUES</t>
  </si>
  <si>
    <t>357922(WC01001)</t>
  </si>
  <si>
    <t>E*TRADE FINANCIAL - NET SALES OR REVENUES</t>
  </si>
  <si>
    <t>883488(WC01001)</t>
  </si>
  <si>
    <t>CADENCE DESIGN SYST - NET SALES OR REVENUES</t>
  </si>
  <si>
    <t>755148(WC01001)</t>
  </si>
  <si>
    <t>DISH NETWORK - NET SALES OR REVENUES</t>
  </si>
  <si>
    <t>135448(WC01001)</t>
  </si>
  <si>
    <t>ECOLAB INC - NET SALES OR REVENUES</t>
  </si>
  <si>
    <t>921268(WC01001)</t>
  </si>
  <si>
    <t>PERKINELMER INC - NET SALES OR REVENUES</t>
  </si>
  <si>
    <t>912157(WC01001)</t>
  </si>
  <si>
    <t>ELECTRONIC ARTS, INC - NET SALES OR REVENUES</t>
  </si>
  <si>
    <t>500320(WC01001)</t>
  </si>
  <si>
    <t>EMERSON ELECTRIC CO. - NET SALES OR REVENUES</t>
  </si>
  <si>
    <t>905115(WC01001)</t>
  </si>
  <si>
    <t>ENTERGY CORPORATION - NET SALES OR REVENUES</t>
  </si>
  <si>
    <t>902306(WC01001)</t>
  </si>
  <si>
    <t>EOG RESOURCES, INC. - NET SALES OR REVENUES</t>
  </si>
  <si>
    <t>500373(WC01001)</t>
  </si>
  <si>
    <t>EQUIFAX INC. - NET SALES OR REVENUES</t>
  </si>
  <si>
    <t>906194(WC01001)</t>
  </si>
  <si>
    <t>EQUITY RESIDENTIAL - NET SALES OR REVENUES</t>
  </si>
  <si>
    <t>329534(WC01001)</t>
  </si>
  <si>
    <t>ESTEE LAUDER CO - NET SALES OR REVENUES</t>
  </si>
  <si>
    <t>867375(WC01001)</t>
  </si>
  <si>
    <t>EXPEDITORS INTL WASH - NET SALES OR REVENUES</t>
  </si>
  <si>
    <t>910722(WC01001)</t>
  </si>
  <si>
    <t>EXXON MOBIL CORP - NET SALES OR REVENUES</t>
  </si>
  <si>
    <t>905039(WC01001)</t>
  </si>
  <si>
    <t>FMC CORPORATION - NET SALES OR REVENUES</t>
  </si>
  <si>
    <t>905082(WC01001)</t>
  </si>
  <si>
    <t>NEXTERA ENERGY - NET SALES OR REVENUES</t>
  </si>
  <si>
    <t>905016(WC01001)</t>
  </si>
  <si>
    <t>ASSURANT INC - NET SALES OR REVENUES</t>
  </si>
  <si>
    <t>28341F(WC01001)</t>
  </si>
  <si>
    <t>FASTENAL COMPANY - NET SALES OR REVENUES</t>
  </si>
  <si>
    <t>755980(WC01001)</t>
  </si>
  <si>
    <t>FEDERAL REALTY INVST - NET SALES OR REVENUES</t>
  </si>
  <si>
    <t>905994(WC01001)</t>
  </si>
  <si>
    <t>FIFTH THIRD BANCORP - NET SALES OR REVENUES</t>
  </si>
  <si>
    <t>997198(WC01001)</t>
  </si>
  <si>
    <t>M&amp;T BANK CORPORATION - NET SALES OR REVENUES</t>
  </si>
  <si>
    <t>951503(WC01001)</t>
  </si>
  <si>
    <t>FISERV INC - NET SALES OR REVENUES</t>
  </si>
  <si>
    <t>741123(WC01001)</t>
  </si>
  <si>
    <t>MACY'S INC - NET SALES OR REVENUES</t>
  </si>
  <si>
    <t>546814(WC01001)</t>
  </si>
  <si>
    <t>FRANKLIN RESOURCES - NET SALES OR REVENUES</t>
  </si>
  <si>
    <t>938076(WC01001)</t>
  </si>
  <si>
    <t>FREEPORT-MCMORAN INC - NET SALES OR REVENUES</t>
  </si>
  <si>
    <t>152594(WC01001)</t>
  </si>
  <si>
    <t>GAP INC - NET SALES OR REVENUES</t>
  </si>
  <si>
    <t>951018(WC01001)</t>
  </si>
  <si>
    <t>GENERAL DYNAMICS - NET SALES OR REVENUES</t>
  </si>
  <si>
    <t>907652(WC01001)</t>
  </si>
  <si>
    <t>GENERAL MILLS, INC. - NET SALES OR REVENUES</t>
  </si>
  <si>
    <t>905801(WC01001)</t>
  </si>
  <si>
    <t>GENUINE PARTS CO - NET SALES OR REVENUES</t>
  </si>
  <si>
    <t>906511(WC01001)</t>
  </si>
  <si>
    <t>GILEAD SCIENCES, INC - NET SALES OR REVENUES</t>
  </si>
  <si>
    <t>546697(WC01001)</t>
  </si>
  <si>
    <t>MCKESSON CORPORATION - NET SALES OR REVENUES</t>
  </si>
  <si>
    <t>134784(WC01001)</t>
  </si>
  <si>
    <t>NVIDIA CORPORATION - NET SALES OR REVENUES</t>
  </si>
  <si>
    <t>694405(WC01001)</t>
  </si>
  <si>
    <t>GENERAL ELECTRIC CO. - NET SALES OR REVENUES</t>
  </si>
  <si>
    <t>906150(WC01001)</t>
  </si>
  <si>
    <t>GRAINGER (W.W.), INC - NET SALES OR REVENUES</t>
  </si>
  <si>
    <t>905898(WC01001)</t>
  </si>
  <si>
    <t>HALLIBURTON COMPANY - NET SALES OR REVENUES</t>
  </si>
  <si>
    <t>904678(WC01001)</t>
  </si>
  <si>
    <t>GOLDMAN SACHS GROUP - NET SALES OR REVENUES</t>
  </si>
  <si>
    <t>696738(WC01001)</t>
  </si>
  <si>
    <t>HARLEY-DAVIDSON INC. - NET SALES OR REVENUES</t>
  </si>
  <si>
    <t>729665(WC01001)</t>
  </si>
  <si>
    <t>HASBRO INC - NET SALES OR REVENUES</t>
  </si>
  <si>
    <t>912030(WC01001)</t>
  </si>
  <si>
    <t>HCP, INC. - NET SALES OR REVENUES</t>
  </si>
  <si>
    <t>945589(WC01001)</t>
  </si>
  <si>
    <t>HERSHEY CO - NET SALES OR REVENUES</t>
  </si>
  <si>
    <t>905077(WC01001)</t>
  </si>
  <si>
    <t>JUNIPER NETWORKS INC - NET SALES OR REVENUES</t>
  </si>
  <si>
    <t>699943(WC01001)</t>
  </si>
  <si>
    <t>HOLOGIC INC - NET SALES OR REVENUES</t>
  </si>
  <si>
    <t>542983(WC01001)</t>
  </si>
  <si>
    <t>UNUM GROUP - NET SALES OR REVENUES</t>
  </si>
  <si>
    <t>741410(WC01001)</t>
  </si>
  <si>
    <t>HOME DEPOT, INC. - NET SALES OR REVENUES</t>
  </si>
  <si>
    <t>998171(WC01001)</t>
  </si>
  <si>
    <t>CENTERPOINT ENERGY - NET SALES OR REVENUES</t>
  </si>
  <si>
    <t>904842(WC01001)</t>
  </si>
  <si>
    <t>HUMANA INC. - NET SALES OR REVENUES</t>
  </si>
  <si>
    <t>916860(WC01001)</t>
  </si>
  <si>
    <t>HUNTINGTON BANCSHR - NET SALES OR REVENUES</t>
  </si>
  <si>
    <t>951068(WC01001)</t>
  </si>
  <si>
    <t>BIOGEN INC - NET SALES OR REVENUES</t>
  </si>
  <si>
    <t>545725(WC01001)</t>
  </si>
  <si>
    <t>ILLINOIS TOOL WORKS - NET SALES OR REVENUES</t>
  </si>
  <si>
    <t>905052(WC01001)</t>
  </si>
  <si>
    <t>INTUIT INC - NET SALES OR REVENUES</t>
  </si>
  <si>
    <t>328184(WC01001)</t>
  </si>
  <si>
    <t>INTEL CORPORATION - NET SALES OR REVENUES</t>
  </si>
  <si>
    <t>922726(WC01001)</t>
  </si>
  <si>
    <t>INTL FLAVORS&amp;FRAGRAN - NET SALES OR REVENUES</t>
  </si>
  <si>
    <t>905050(WC01001)</t>
  </si>
  <si>
    <t>INTERNATIONAL PAPER - NET SALES OR REVENUES</t>
  </si>
  <si>
    <t>904069(WC01001)</t>
  </si>
  <si>
    <t>INTERPUBLIC GROUP - NET SALES OR REVENUES</t>
  </si>
  <si>
    <t>923465(WC01001)</t>
  </si>
  <si>
    <t>JACOBS ENG GROUP INC - NET SALES OR REVENUES</t>
  </si>
  <si>
    <t>912142(WC01001)</t>
  </si>
  <si>
    <t>JOHNSON &amp; JOHNSON - NET SALES OR REVENUES</t>
  </si>
  <si>
    <t>912212(WC01001)</t>
  </si>
  <si>
    <t>HARTFORD FINANCIAL - NET SALES OR REVENUES</t>
  </si>
  <si>
    <t>867871(WC01001)</t>
  </si>
  <si>
    <t>KLA - NET SALES OR REVENUES</t>
  </si>
  <si>
    <t>993062(WC01001)</t>
  </si>
  <si>
    <t>DEVON ENERGY CORP - NET SALES OR REVENUES</t>
  </si>
  <si>
    <t>271980(WC01001)</t>
  </si>
  <si>
    <t>KELLOGG COMPANY - NET SALES OR REVENUES</t>
  </si>
  <si>
    <t>905922(WC01001)</t>
  </si>
  <si>
    <t>KEYCORP - NET SALES OR REVENUES</t>
  </si>
  <si>
    <t>916130(WC01001)</t>
  </si>
  <si>
    <t>KIMCO REALTY CORP - NET SALES OR REVENUES</t>
  </si>
  <si>
    <t>546169(WC01001)</t>
  </si>
  <si>
    <t>KIMBERLY-CLARK CORP - NET SALES OR REVENUES</t>
  </si>
  <si>
    <t>902354(WC01001)</t>
  </si>
  <si>
    <t>KOHLS CORPORATION - NET SALES OR REVENUES</t>
  </si>
  <si>
    <t>325849(WC01001)</t>
  </si>
  <si>
    <t>KROGER CO - NET SALES OR REVENUES</t>
  </si>
  <si>
    <t>912134(WC01001)</t>
  </si>
  <si>
    <t>AKAMAI TECHNOLOGIES - NET SALES OR REVENUES</t>
  </si>
  <si>
    <t>277355(WC01001)</t>
  </si>
  <si>
    <t>LEGGETT &amp; PLATT INC - NET SALES OR REVENUES</t>
  </si>
  <si>
    <t>906487(WC01001)</t>
  </si>
  <si>
    <t>LENNAR CORP - NET SALES OR REVENUES</t>
  </si>
  <si>
    <t>912219(WC01001)</t>
  </si>
  <si>
    <t>LILLY (ELI) AND CO. - NET SALES OR REVENUES</t>
  </si>
  <si>
    <t>921290(WC01001)</t>
  </si>
  <si>
    <t>LINCOLN NAT'L CORP - NET SALES OR REVENUES</t>
  </si>
  <si>
    <t>912402(WC01001)</t>
  </si>
  <si>
    <t>UNITED PARCEL SVCS - NET SALES OR REVENUES</t>
  </si>
  <si>
    <t>277487(WC01001)</t>
  </si>
  <si>
    <t>AGILENT TECHNOLOGIES - NET SALES OR REVENUES</t>
  </si>
  <si>
    <t>277642(WC01001)</t>
  </si>
  <si>
    <t>LOCKHEED MARTIN CORP - NET SALES OR REVENUES</t>
  </si>
  <si>
    <t>154423(WC01001)</t>
  </si>
  <si>
    <t>LOEWS CORPORATION - NET SALES OR REVENUES</t>
  </si>
  <si>
    <t>922418(WC01001)</t>
  </si>
  <si>
    <t>CARNIVAL CORP - NET SALES OR REVENUES</t>
  </si>
  <si>
    <t>755695(WC01001)</t>
  </si>
  <si>
    <t>LOWE'S COMPANIES INC - NET SALES OR REVENUES</t>
  </si>
  <si>
    <t>905620(WC01001)</t>
  </si>
  <si>
    <t>DOMINION ENERGY INC - NET SALES OR REVENUES</t>
  </si>
  <si>
    <t>944314(WC01001)</t>
  </si>
  <si>
    <t>MACERICH CO - NET SALES OR REVENUES</t>
  </si>
  <si>
    <t>357366(WC01001)</t>
  </si>
  <si>
    <t>MGM RESORTS - NET SALES OR REVENUES</t>
  </si>
  <si>
    <t>516007(WC01001)</t>
  </si>
  <si>
    <t>MCCORMICK &amp; CO INC - NET SALES OR REVENUES</t>
  </si>
  <si>
    <t>510493(WC01001)</t>
  </si>
  <si>
    <t>MCDONALD'S CORP - NET SALES OR REVENUES</t>
  </si>
  <si>
    <t>921910(WC01001)</t>
  </si>
  <si>
    <t>EVEREST RE GROUP - NET SALES OR REVENUES</t>
  </si>
  <si>
    <t>311759(WC01001)</t>
  </si>
  <si>
    <t>HOST HOTELS - NET SALES OR REVENUES</t>
  </si>
  <si>
    <t>912588(WC01001)</t>
  </si>
  <si>
    <t>MARSH &amp; MCLENNAN CO. - NET SALES OR REVENUES</t>
  </si>
  <si>
    <t>904780(WC01001)</t>
  </si>
  <si>
    <t>MASCO CORP - NET SALES OR REVENUES</t>
  </si>
  <si>
    <t>905624(WC01001)</t>
  </si>
  <si>
    <t>MARTIN MARIETTA MAT - NET SALES OR REVENUES</t>
  </si>
  <si>
    <t>130062(WC01001)</t>
  </si>
  <si>
    <t>METLIFE INC - NET SALES OR REVENUES</t>
  </si>
  <si>
    <t>286738(WC01001)</t>
  </si>
  <si>
    <t>MAXIM INTEGRATED PRD - NET SALES OR REVENUES</t>
  </si>
  <si>
    <t>771830(WC01001)</t>
  </si>
  <si>
    <t>ACTIVISION BLIZZARD - NET SALES OR REVENUES</t>
  </si>
  <si>
    <t>312367(WC01001)</t>
  </si>
  <si>
    <t>CVS HEALTH CORP - NET SALES OR REVENUES</t>
  </si>
  <si>
    <t>912635(WC01001)</t>
  </si>
  <si>
    <t>LAB CORP OF AMERICA - NET SALES OR REVENUES</t>
  </si>
  <si>
    <t>152533(WC01001)</t>
  </si>
  <si>
    <t>MICROSOFT CORP - NET SALES OR REVENUES</t>
  </si>
  <si>
    <t>719643(WC01001)</t>
  </si>
  <si>
    <t>MICRON TECHNOLOGY - NET SALES OR REVENUES</t>
  </si>
  <si>
    <t>999506(WC01001)</t>
  </si>
  <si>
    <t>MICROCHIP TECHNOLOGY - NET SALES OR REVENUES</t>
  </si>
  <si>
    <t>328228(WC01001)</t>
  </si>
  <si>
    <t>3M COMPANY - NET SALES OR REVENUES</t>
  </si>
  <si>
    <t>902172(WC01001)</t>
  </si>
  <si>
    <t>MOHAWK INDUSTRIES - NET SALES OR REVENUES</t>
  </si>
  <si>
    <t>325475(WC01001)</t>
  </si>
  <si>
    <t>XCEL ENERGY INC - NET SALES OR REVENUES</t>
  </si>
  <si>
    <t>905010(WC01001)</t>
  </si>
  <si>
    <t>FORD MOTOR COMPANY - NET SALES OR REVENUES</t>
  </si>
  <si>
    <t>902230(WC01001)</t>
  </si>
  <si>
    <t>NATL OILWELL VARCO - NET SALES OR REVENUES</t>
  </si>
  <si>
    <t>884383(WC01001)</t>
  </si>
  <si>
    <t>NETAPP INC. - NET SALES OR REVENUES</t>
  </si>
  <si>
    <t>867422(WC01001)</t>
  </si>
  <si>
    <t>NEWELL BRANDS INC - NET SALES OR REVENUES</t>
  </si>
  <si>
    <t>906933(WC01001)</t>
  </si>
  <si>
    <t>NEWMONT GOLDCORP - NET SALES OR REVENUES</t>
  </si>
  <si>
    <t>912160(WC01001)</t>
  </si>
  <si>
    <t>NIKE INC. - NET SALES OR REVENUES</t>
  </si>
  <si>
    <t>993249(WC01001)</t>
  </si>
  <si>
    <t>NOBLE ENERGY, INC. - NET SALES OR REVENUES</t>
  </si>
  <si>
    <t>906557(WC01001)</t>
  </si>
  <si>
    <t>NORDSTROM, INC. - NET SALES OR REVENUES</t>
  </si>
  <si>
    <t>906560(WC01001)</t>
  </si>
  <si>
    <t>NORFOLK SOUTHERN - NET SALES OR REVENUES</t>
  </si>
  <si>
    <t>901899(WC01001)</t>
  </si>
  <si>
    <t>NISOURCE INC - NET SALES OR REVENUES</t>
  </si>
  <si>
    <t>906176(WC01001)</t>
  </si>
  <si>
    <t>NORTHERN TRUST CORP - NET SALES OR REVENUES</t>
  </si>
  <si>
    <t>905861(WC01001)</t>
  </si>
  <si>
    <t>NORTHROP GRUMMAN - NET SALES OR REVENUES</t>
  </si>
  <si>
    <t>905809(WC01001)</t>
  </si>
  <si>
    <t>WELLS FARGO &amp; CO - NET SALES OR REVENUES</t>
  </si>
  <si>
    <t>906195(WC01001)</t>
  </si>
  <si>
    <t>NUCOR CORPORATION - NET SALES OR REVENUES</t>
  </si>
  <si>
    <t>921482(WC01001)</t>
  </si>
  <si>
    <t>CAPITAL ONE FIN'L - NET SALES OR REVENUES</t>
  </si>
  <si>
    <t>134843(WC01001)</t>
  </si>
  <si>
    <t>OCCIDENTAL PETROLEUM - NET SALES OR REVENUES</t>
  </si>
  <si>
    <t>905102(WC01001)</t>
  </si>
  <si>
    <t>ORACLE CORPORATION - NET SALES OR REVENUES</t>
  </si>
  <si>
    <t>719618(WC01001)</t>
  </si>
  <si>
    <t>PACCAR INC. - NET SALES OR REVENUES</t>
  </si>
  <si>
    <t>921757(WC01001)</t>
  </si>
  <si>
    <t>EXELON CORPORATION - NET SALES OR REVENUES</t>
  </si>
  <si>
    <t>902317(WC01001)</t>
  </si>
  <si>
    <t>PARKER-HANNIFIN CORP - NET SALES OR REVENUES</t>
  </si>
  <si>
    <t>905150(WC01001)</t>
  </si>
  <si>
    <t>PAYCHEX INC - NET SALES OR REVENUES</t>
  </si>
  <si>
    <t>945297(WC01001)</t>
  </si>
  <si>
    <t>PPL CORP - NET SALES OR REVENUES</t>
  </si>
  <si>
    <t>902107(WC01001)</t>
  </si>
  <si>
    <t>PEPSICO, INC. - NET SALES OR REVENUES</t>
  </si>
  <si>
    <t>905677(WC01001)</t>
  </si>
  <si>
    <t>PFIZER INC - NET SALES OR REVENUES</t>
  </si>
  <si>
    <t>904030(WC01001)</t>
  </si>
  <si>
    <t>CONOCOPHILLIPS - NET SALES OR REVENUES</t>
  </si>
  <si>
    <t>901666(WC01001)</t>
  </si>
  <si>
    <t>PIONEER NATURAL RES - NET SALES OR REVENUES</t>
  </si>
  <si>
    <t>895705(WC01001)</t>
  </si>
  <si>
    <t>ALTRIA GROUP INC - NET SALES OR REVENUES</t>
  </si>
  <si>
    <t>904853(WC01001)</t>
  </si>
  <si>
    <t>PNC FINL SVCS GROUP - NET SALES OR REVENUES</t>
  </si>
  <si>
    <t>944175(WC01001)</t>
  </si>
  <si>
    <t>PPG INDUSTRIES INC - NET SALES OR REVENUES</t>
  </si>
  <si>
    <t>901897(WC01001)</t>
  </si>
  <si>
    <t>COSTCO WHOLESALE - NET SALES OR REVENUES</t>
  </si>
  <si>
    <t>312385(WC01001)</t>
  </si>
  <si>
    <t>T. ROWE PRICE GROUP - NET SALES OR REVENUES</t>
  </si>
  <si>
    <t>729104(WC01001)</t>
  </si>
  <si>
    <t>QUEST DIAGNOSTICS - NET SALES OR REVENUES</t>
  </si>
  <si>
    <t>877181(WC01001)</t>
  </si>
  <si>
    <t>PROCTER &amp; GAMBLE - NET SALES OR REVENUES</t>
  </si>
  <si>
    <t>912228(WC01001)</t>
  </si>
  <si>
    <t>PROGRESSIVE CORP - NET SALES OR REVENUES</t>
  </si>
  <si>
    <t>936324(WC01001)</t>
  </si>
  <si>
    <t>PUBLIC SVC ENTRPR GR - NET SALES OR REVENUES</t>
  </si>
  <si>
    <t>902321(WC01001)</t>
  </si>
  <si>
    <t>PULTEGROUP - NET SALES OR REVENUES</t>
  </si>
  <si>
    <t>912518(WC01001)</t>
  </si>
  <si>
    <t>QUALCOMM INC - NET SALES OR REVENUES</t>
  </si>
  <si>
    <t>546370(WC01001)</t>
  </si>
  <si>
    <t>REGENCY CENTERS CORP - NET SALES OR REVENUES</t>
  </si>
  <si>
    <t>312451(WC01001)</t>
  </si>
  <si>
    <t>UDR INC - NET SALES OR REVENUES</t>
  </si>
  <si>
    <t>992656(WC01001)</t>
  </si>
  <si>
    <t>U. S. BANCORP - NET SALES OR REVENUES</t>
  </si>
  <si>
    <t>951046(WC01001)</t>
  </si>
  <si>
    <t>ROSS STORES, INC. - NET SALES OR REVENUES</t>
  </si>
  <si>
    <t>702365(WC01001)</t>
  </si>
  <si>
    <t>ROPER TECHNOLOGIES - NET SALES OR REVENUES</t>
  </si>
  <si>
    <t>546965(WC01001)</t>
  </si>
  <si>
    <t>ROCKWELL AUTOMATION - NET SALES OR REVENUES</t>
  </si>
  <si>
    <t>902233(WC01001)</t>
  </si>
  <si>
    <t>ROYAL CARIBBEAN - NET SALES OR REVENUES</t>
  </si>
  <si>
    <t>322549(WC01001)</t>
  </si>
  <si>
    <t>RAYTHEON COMPANY - NET SALES OR REVENUES</t>
  </si>
  <si>
    <t>912633(WC01001)</t>
  </si>
  <si>
    <t>TRAVELERS COS - NET SALES OR REVENUES</t>
  </si>
  <si>
    <t>933974(WC01001)</t>
  </si>
  <si>
    <t>FIDELITY NATNL INF - NET SALES OR REVENUES</t>
  </si>
  <si>
    <t>14015T(WC01001)</t>
  </si>
  <si>
    <t>MERCK &amp; CO INC - NET SALES OR REVENUES</t>
  </si>
  <si>
    <t>905019(WC01001)</t>
  </si>
  <si>
    <t>SCHLUMBERGER LIMITED - NET SALES OR REVENUES</t>
  </si>
  <si>
    <t>912090(WC01001)</t>
  </si>
  <si>
    <t>CHARLES SCHWAB CORP - NET SALES OR REVENUES</t>
  </si>
  <si>
    <t>755741(WC01001)</t>
  </si>
  <si>
    <t>ZIMMER BIOMET - NET SALES OR REVENUES</t>
  </si>
  <si>
    <t>14361V(WC01001)</t>
  </si>
  <si>
    <t>AMERISOURCEBERGEN - NET SALES OR REVENUES</t>
  </si>
  <si>
    <t>154680(WC01001)</t>
  </si>
  <si>
    <t>PRINCIPAL FINL GROUP - NET SALES OR REVENUES</t>
  </si>
  <si>
    <t>14698C(WC01001)</t>
  </si>
  <si>
    <t>SHERWIN-WILLIAMS CO - NET SALES OR REVENUES</t>
  </si>
  <si>
    <t>905361(WC01001)</t>
  </si>
  <si>
    <t>SIMON PROPERTY GROUP - NET SALES OR REVENUES</t>
  </si>
  <si>
    <t>357834(WC01001)</t>
  </si>
  <si>
    <t>SNAP-ON INC - NET SALES OR REVENUES</t>
  </si>
  <si>
    <t>906400(WC01001)</t>
  </si>
  <si>
    <t>PRUDENTIAL FINANCIAL - NET SALES OR REVENUES</t>
  </si>
  <si>
    <t>14861V(WC01001)</t>
  </si>
  <si>
    <t>ADVANCE AUTO PARTS - NET SALES OR REVENUES</t>
  </si>
  <si>
    <t>14806F(WC01001)</t>
  </si>
  <si>
    <t>EDISON INTERNATIONAL - NET SALES OR REVENUES</t>
  </si>
  <si>
    <t>902324(WC01001)</t>
  </si>
  <si>
    <t>SOUTHERN CO - NET SALES OR REVENUES</t>
  </si>
  <si>
    <t>902325(WC01001)</t>
  </si>
  <si>
    <t>BB&amp;T CORPORATION - NET SALES OR REVENUES</t>
  </si>
  <si>
    <t>992305(WC01001)</t>
  </si>
  <si>
    <t>SOUTHWEST AIRLINES - NET SALES OR REVENUES</t>
  </si>
  <si>
    <t>905647(WC01001)</t>
  </si>
  <si>
    <t>AT&amp;T INC - NET SALES OR REVENUES</t>
  </si>
  <si>
    <t>945388(WC01001)</t>
  </si>
  <si>
    <t>CHEVRON CORPORATION - NET SALES OR REVENUES</t>
  </si>
  <si>
    <t>905024(WC01001)</t>
  </si>
  <si>
    <t>STATE STREET CORP - NET SALES OR REVENUES</t>
  </si>
  <si>
    <t>951052(WC01001)</t>
  </si>
  <si>
    <t>STARBUCKS CORP - NET SALES OR REVENUES</t>
  </si>
  <si>
    <t>326143(WC01001)</t>
  </si>
  <si>
    <t>PUBLIC STORAGE, INC - NET SALES OR REVENUES</t>
  </si>
  <si>
    <t>905792(WC01001)</t>
  </si>
  <si>
    <t>STRYKER CORPORATION - NET SALES OR REVENUES</t>
  </si>
  <si>
    <t>981722(WC01001)</t>
  </si>
  <si>
    <t>SUNTRUST BANKS INC - NET SALES OR REVENUES</t>
  </si>
  <si>
    <t>922725(WC01001)</t>
  </si>
  <si>
    <t>SYMANTEC CORP - NET SALES OR REVENUES</t>
  </si>
  <si>
    <t>541900(WC01001)</t>
  </si>
  <si>
    <t>SYNOPSYS INC - NET SALES OR REVENUES</t>
  </si>
  <si>
    <t>325059(WC01001)</t>
  </si>
  <si>
    <t>SYSCO CORPORATION - NET SALES OR REVENUES</t>
  </si>
  <si>
    <t>916079(WC01001)</t>
  </si>
  <si>
    <t>TEXAS INSTRUMENTS - NET SALES OR REVENUES</t>
  </si>
  <si>
    <t>905061(WC01001)</t>
  </si>
  <si>
    <t>THERMO FISHER - NET SALES OR REVENUES</t>
  </si>
  <si>
    <t>906394(WC01001)</t>
  </si>
  <si>
    <t>TIFFANY &amp; CO. - NET SALES OR REVENUES</t>
  </si>
  <si>
    <t>745110(WC01001)</t>
  </si>
  <si>
    <t>TOTAL SYSTEM SERVICE - NET SALES OR REVENUES</t>
  </si>
  <si>
    <t>944738(WC01001)</t>
  </si>
  <si>
    <t>DAVITA INC - NET SALES OR REVENUES</t>
  </si>
  <si>
    <t>867138(WC01001)</t>
  </si>
  <si>
    <t>TYSON FOODS, INC. - NET SALES OR REVENUES</t>
  </si>
  <si>
    <t>906643(WC01001)</t>
  </si>
  <si>
    <t>MARATHON OIL CORP. - NET SALES OR REVENUES</t>
  </si>
  <si>
    <t>544682(WC01001)</t>
  </si>
  <si>
    <t>UNION PACIFIC CORP - NET SALES OR REVENUES</t>
  </si>
  <si>
    <t>905105(WC01001)</t>
  </si>
  <si>
    <t>UNITED TECHNOLOGIES - NET SALES OR REVENUES</t>
  </si>
  <si>
    <t>905122(WC01001)</t>
  </si>
  <si>
    <t>UNITEDHEALTH GROUP - NET SALES OR REVENUES</t>
  </si>
  <si>
    <t>702635(WC01001)</t>
  </si>
  <si>
    <t>VARIAN MEDICAL SYST - NET SALES OR REVENUES</t>
  </si>
  <si>
    <t>906220(WC01001)</t>
  </si>
  <si>
    <t>VF CORP - NET SALES OR REVENUES</t>
  </si>
  <si>
    <t>901892(WC01001)</t>
  </si>
  <si>
    <t>VERTEX PHARMA INC - NET SALES OR REVENUES</t>
  </si>
  <si>
    <t>545310(WC01001)</t>
  </si>
  <si>
    <t>VULCAN MATERIALS CO - NET SALES OR REVENUES</t>
  </si>
  <si>
    <t>905816(WC01001)</t>
  </si>
  <si>
    <t>VORNADO REALTY TRUST - NET SALES OR REVENUES</t>
  </si>
  <si>
    <t>912146(WC01001)</t>
  </si>
  <si>
    <t>WALMART INC - NET SALES OR REVENUES</t>
  </si>
  <si>
    <t>916548(WC01001)</t>
  </si>
  <si>
    <t>WASTE MANAGEMENT - NET SALES OR REVENUES</t>
  </si>
  <si>
    <t>519514(WC01001)</t>
  </si>
  <si>
    <t>WATERS CORPORATION - NET SALES OR REVENUES</t>
  </si>
  <si>
    <t>867390(WC01001)</t>
  </si>
  <si>
    <t>WESTERN DIGITAL CORP - NET SALES OR REVENUES</t>
  </si>
  <si>
    <t>906785(WC01001)</t>
  </si>
  <si>
    <t>WEYERHAEUSER CO - NET SALES OR REVENUES</t>
  </si>
  <si>
    <t>905818(WC01001)</t>
  </si>
  <si>
    <t>WHIRLPOOL CORP - NET SALES OR REVENUES</t>
  </si>
  <si>
    <t>904869(WC01001)</t>
  </si>
  <si>
    <t>WYNN RESORTS, LTD - NET SALES OR REVENUES</t>
  </si>
  <si>
    <t>26406N(WC01001)</t>
  </si>
  <si>
    <t>CME GROUP INC - NET SALES OR REVENUES</t>
  </si>
  <si>
    <t>26393N(WC01001)</t>
  </si>
  <si>
    <t>WILLIAMS COMPANIES - NET SALES OR REVENUES</t>
  </si>
  <si>
    <t>922407(WC01001)</t>
  </si>
  <si>
    <t>ALLIANT ENERGY CORP - NET SALES OR REVENUES</t>
  </si>
  <si>
    <t>906979(WC01001)</t>
  </si>
  <si>
    <t>CARMAX INC - NET SALES OR REVENUES</t>
  </si>
  <si>
    <t>877723(WC01001)</t>
  </si>
  <si>
    <t>XILINX INC - NET SALES OR REVENUES</t>
  </si>
  <si>
    <t>543542(WC01001)</t>
  </si>
  <si>
    <t>CIMAREX ENERGY CO - NET SALES OR REVENUES</t>
  </si>
  <si>
    <t>26276P(WC01001)</t>
  </si>
  <si>
    <t>TJX COMPANIES INC - NET SALES OR REVENUES</t>
  </si>
  <si>
    <t>921855(WC01001)</t>
  </si>
  <si>
    <t>ZIONS BANCORP - NET SALES OR REVENUES</t>
  </si>
  <si>
    <t>951584(WC01001)</t>
  </si>
  <si>
    <t>REGIONS FINANCIAL - NET SALES OR REVENUES</t>
  </si>
  <si>
    <t>951051(WC01001)</t>
  </si>
  <si>
    <t>CELANESE CORPORATION - NET SALES OR REVENUES</t>
  </si>
  <si>
    <t>29756N(WC01001)</t>
  </si>
  <si>
    <t>MOLSON COORS BREW - NET SALES OR REVENUES</t>
  </si>
  <si>
    <t>905997(WC01001)</t>
  </si>
  <si>
    <t>AMERIPRISE FIN - NET SALES OR REVENUES</t>
  </si>
  <si>
    <t>31604H(WC01001)</t>
  </si>
  <si>
    <t>VIACOM, INC. - NET SALES OR REVENUES</t>
  </si>
  <si>
    <t>543487(WC01001)</t>
  </si>
  <si>
    <t>CBS CORPORATION - NET SALES OR REVENUES</t>
  </si>
  <si>
    <t>32480Q(WC01001)</t>
  </si>
  <si>
    <t>HANESBRANDS, INC. - NET SALES OR REVENUES</t>
  </si>
  <si>
    <t>41071J(WC01001)</t>
  </si>
  <si>
    <t>WESTERN UNION COMP - NET SALES OR REVENUES</t>
  </si>
  <si>
    <t>41195M(WC01001)</t>
  </si>
  <si>
    <t>PEOPLE'S UNITED - NET SALES OR REVENUES</t>
  </si>
  <si>
    <t>517465(WC01001)</t>
  </si>
  <si>
    <t>BANK OF NEW YORK - NET SALES OR REVENUES</t>
  </si>
  <si>
    <t>905840(WC01001)</t>
  </si>
  <si>
    <t>INVESCO LTD. - NET SALES OR REVENUES</t>
  </si>
  <si>
    <t>51245V(WC01001)</t>
  </si>
  <si>
    <t>CHUBB - NET SALES OR REVENUES</t>
  </si>
  <si>
    <t>328314(WC01001)</t>
  </si>
  <si>
    <t>DISCOVERY INC - NET SALES OR REVENUES</t>
  </si>
  <si>
    <t>31196R(WC01001)</t>
  </si>
  <si>
    <t>MOSAIC CO - NET SALES OR REVENUES</t>
  </si>
  <si>
    <t>771767(WC01001)</t>
  </si>
  <si>
    <t>STANLEY BLACK - NET SALES OR REVENUES</t>
  </si>
  <si>
    <t>921503(WC01001)</t>
  </si>
  <si>
    <t>GARMIN LTD. - NET SALES OR REVENUES</t>
  </si>
  <si>
    <t>255781(WC01001)</t>
  </si>
  <si>
    <t>PROLOGIS - NET SALES OR REVENUES</t>
  </si>
  <si>
    <t>670129(WC01001)</t>
  </si>
  <si>
    <t>ACCENTURE PLC - NET SALES OR REVENUES</t>
  </si>
  <si>
    <t>14352P(WC01001)</t>
  </si>
  <si>
    <t>HCA HEALTHCARE - NET SALES OR REVENUES</t>
  </si>
  <si>
    <t>749688(WC01001)</t>
  </si>
  <si>
    <t>RALPH LAUREN - NET SALES OR REVENUES</t>
  </si>
  <si>
    <t>894145(WC01001)</t>
  </si>
  <si>
    <t>SEAGATE TECHNOLOGY - NET SALES OR REVENUES</t>
  </si>
  <si>
    <t>26599V(WC01001)</t>
  </si>
  <si>
    <t>MOTOROLA SOLUTIONS - NET SALES OR REVENUES</t>
  </si>
  <si>
    <t>904878(WC01001)</t>
  </si>
  <si>
    <t>AON PLC - NET SALES OR REVENUES</t>
  </si>
  <si>
    <t>922817(WC01001)</t>
  </si>
  <si>
    <t>INGERSOLL-RAND - NET SALES OR REVENUES</t>
  </si>
  <si>
    <t>905446(WC01001)</t>
  </si>
  <si>
    <t>CBRE GROUP - NET SALES OR REVENUES</t>
  </si>
  <si>
    <t>28513N(WC01001)</t>
  </si>
  <si>
    <t>EXPEDIA GROUP INC - NET SALES OR REVENUES</t>
  </si>
  <si>
    <t>31412T(WC01001)</t>
  </si>
  <si>
    <t>AMERICAN TOWER CORP - NET SALES OR REVENUES</t>
  </si>
  <si>
    <t>680902(WC01001)</t>
  </si>
  <si>
    <t>DUKE ENERGY CORP - NET SALES OR REVENUES</t>
  </si>
  <si>
    <t>904383(WC01001)</t>
  </si>
  <si>
    <t>MONDELEZ - NET SALES OR REVENUES</t>
  </si>
  <si>
    <t>13967E(WC01001)</t>
  </si>
  <si>
    <t>EATON CORP PLC - NET SALES OR REVENUES</t>
  </si>
  <si>
    <t>903749(WC01001)</t>
  </si>
  <si>
    <t>L BRANDS INC - NET SALES OR REVENUES</t>
  </si>
  <si>
    <t>937343(WC01001)</t>
  </si>
  <si>
    <t>ARCONIC INC - NET SALES OR REVENUES</t>
  </si>
  <si>
    <t>905113(WC01001)</t>
  </si>
  <si>
    <t>WILLIS TOWERS WAT - NET SALES OR REVENUES</t>
  </si>
  <si>
    <t>13967H(WC01001)</t>
  </si>
  <si>
    <t>BAKER HUGHES A GE CO - NET SALES OR REVENUES</t>
  </si>
  <si>
    <t>921431(WC01001)</t>
  </si>
  <si>
    <t>TAPESTRY INC - NET SALES OR REVENUES</t>
  </si>
  <si>
    <t>266220(WC01001)</t>
  </si>
  <si>
    <t>INTERCONTINENTAL - NET SALES OR REVENUES</t>
  </si>
  <si>
    <t>30730Q(WC01001)</t>
  </si>
  <si>
    <t>JEFFERIES FINANCIAL - NET SALES OR REVENUES</t>
  </si>
  <si>
    <t>921925(WC01001)</t>
  </si>
  <si>
    <t>CIGNA CORP - NET SALES OR REVENUES</t>
  </si>
  <si>
    <t>912278(WC01001)</t>
  </si>
  <si>
    <t>XEROX HOLDINGS CORP - NET SALES OR REVENUES</t>
  </si>
  <si>
    <t>905284(WC01001)</t>
  </si>
  <si>
    <t>APT INVESTMENT &amp; MGT - NET SALES OR REVENUES</t>
  </si>
  <si>
    <t>132808(WC01001)</t>
  </si>
  <si>
    <t>GLOBE LIFE INC - NET SALES OR REVENUES</t>
  </si>
  <si>
    <t>993394(WC01001)</t>
  </si>
  <si>
    <t>L3HARRIS TECHN - NET SALES OR REVENUES</t>
  </si>
  <si>
    <t>905409(WC01001)</t>
  </si>
  <si>
    <t>PENTAIR PLC - NET SALES OR REVENUES</t>
  </si>
  <si>
    <t>906585(WC01001)</t>
  </si>
  <si>
    <t>ANTHEM INC - NET SALES OR REVENUES</t>
  </si>
  <si>
    <t>14737P(WC01001)</t>
  </si>
  <si>
    <t>CROWN CASTLE INT'L - NET SALES OR REVENUES</t>
  </si>
  <si>
    <t>687197(WC01001)</t>
  </si>
  <si>
    <t>MEDTRONIC PLC - NET SALES OR REVENUES</t>
  </si>
  <si>
    <t>906496(WC01001)</t>
  </si>
  <si>
    <t>WALGREENS BOOTS - NET SALES OR REVENUES</t>
  </si>
  <si>
    <t>904866(WC01001)</t>
  </si>
  <si>
    <t>MYLAN NV - NET SALES OR REVENUES</t>
  </si>
  <si>
    <t>906931(WC01001)</t>
  </si>
  <si>
    <t>IRON MOUNTAIN INC - NET SALES OR REVENUES</t>
  </si>
  <si>
    <t>894720(WC01001)</t>
  </si>
  <si>
    <t>JOHNSON CONTROLS INT - NET SALES OR REVENUES</t>
  </si>
  <si>
    <t>545615(WC01001)</t>
  </si>
  <si>
    <t>ALLERGAN PLC - NET SALES OR REVENUES</t>
  </si>
  <si>
    <t>325596(WC01001)</t>
  </si>
  <si>
    <t>DENTSPLY SIRONA - NET SALES OR REVENUES</t>
  </si>
  <si>
    <t>510209(WC01001)</t>
  </si>
  <si>
    <t>S&amp;P GLOBAL INC - NET SALES OR REVENUES</t>
  </si>
  <si>
    <t>905414(WC01001)</t>
  </si>
  <si>
    <t>ALPHABET INC - NET SALES OR REVENUES</t>
  </si>
  <si>
    <t>29026M(WC01001)</t>
  </si>
  <si>
    <t>HP INC - NET SALES OR REVENUES</t>
  </si>
  <si>
    <t>905277(WC01001)</t>
  </si>
  <si>
    <t>DXC TECHNO - NET SALES OR REVENUES</t>
  </si>
  <si>
    <t>916091(WC01001)</t>
  </si>
  <si>
    <t>WEC ENERGY GROUP INC - NET SALES OR REVENUES</t>
  </si>
  <si>
    <t>902335(WC01001)</t>
  </si>
  <si>
    <t>LINDE PLC - NET SALES OR REVENUES</t>
  </si>
  <si>
    <t>9373MH(WC01001)</t>
  </si>
  <si>
    <t>AMAZON.COM INC - RETURN ON ASSETS</t>
  </si>
  <si>
    <t>891399(WC08326)</t>
  </si>
  <si>
    <t>ABBOTT LABORATORIES - RETURN ON ASSETS</t>
  </si>
  <si>
    <t>916328(WC08326)</t>
  </si>
  <si>
    <t>AES CORP - RETURN ON ASSETS</t>
  </si>
  <si>
    <t>545101(WC08326)</t>
  </si>
  <si>
    <t>INT'L BUSINESS MACHS - RETURN ON ASSETS</t>
  </si>
  <si>
    <t>906187(WC08326)</t>
  </si>
  <si>
    <t>ADVANCED MICRO - RETURN ON ASSETS</t>
  </si>
  <si>
    <t>936365(WC08326)</t>
  </si>
  <si>
    <t>ADOBE INC - RETURN ON ASSETS</t>
  </si>
  <si>
    <t>749382(WC08326)</t>
  </si>
  <si>
    <t>AIR PRODUCTS &amp; CHEMS - RETURN ON ASSETS</t>
  </si>
  <si>
    <t>905271(WC08326)</t>
  </si>
  <si>
    <t>BOSTON PROPERTIES - RETURN ON ASSETS</t>
  </si>
  <si>
    <t>894371(WC08326)</t>
  </si>
  <si>
    <t>ALLSTATE CORP - RETURN ON ASSETS</t>
  </si>
  <si>
    <t>322677(WC08326)</t>
  </si>
  <si>
    <t>HONEYWELL INTERNATNL - RETURN ON ASSETS</t>
  </si>
  <si>
    <t>906191(WC08326)</t>
  </si>
  <si>
    <t>AMGEN INC - RETURN ON ASSETS</t>
  </si>
  <si>
    <t>938692(WC08326)</t>
  </si>
  <si>
    <t>HESS CORPORATION - RETURN ON ASSETS</t>
  </si>
  <si>
    <t>905802(WC08326)</t>
  </si>
  <si>
    <t>AMERICAN EXPRESS CO - RETURN ON ASSETS</t>
  </si>
  <si>
    <t>906156(WC08326)</t>
  </si>
  <si>
    <t>AMERICAN ELECTRIC - RETURN ON ASSETS</t>
  </si>
  <si>
    <t>905425(WC08326)</t>
  </si>
  <si>
    <t>AFLAC INCORPORATED - RETURN ON ASSETS</t>
  </si>
  <si>
    <t>933185(WC08326)</t>
  </si>
  <si>
    <t>AMERICAN INT'L GROUP - RETURN ON ASSETS</t>
  </si>
  <si>
    <t>916305(WC08326)</t>
  </si>
  <si>
    <t>ANALOG DEVICES, INC. - RETURN ON ASSETS</t>
  </si>
  <si>
    <t>905276(WC08326)</t>
  </si>
  <si>
    <t>VALERO ENERGY CORP - RETURN ON ASSETS</t>
  </si>
  <si>
    <t>982852(WC08326)</t>
  </si>
  <si>
    <t>APACHE CORPORATION - RETURN ON ASSETS</t>
  </si>
  <si>
    <t>921983(WC08326)</t>
  </si>
  <si>
    <t>COMCAST CORPORATION - RETURN ON ASSETS</t>
  </si>
  <si>
    <t>981550(WC08326)</t>
  </si>
  <si>
    <t>APPLE INC - RETURN ON ASSETS</t>
  </si>
  <si>
    <t>992816(WC08326)</t>
  </si>
  <si>
    <t>APPLIED MATERIALS - RETURN ON ASSETS</t>
  </si>
  <si>
    <t>905296(WC08326)</t>
  </si>
  <si>
    <t>ALBEMARLE CORP - RETURN ON ASSETS</t>
  </si>
  <si>
    <t>130298(WC08326)</t>
  </si>
  <si>
    <t>ARCHER DANIELS MIDL. - RETURN ON ASSETS</t>
  </si>
  <si>
    <t>921093(WC08326)</t>
  </si>
  <si>
    <t>PINNACLE WEST CAPTL - RETURN ON ASSETS</t>
  </si>
  <si>
    <t>902607(WC08326)</t>
  </si>
  <si>
    <t>AMEREN CORPORATION - RETURN ON ASSETS</t>
  </si>
  <si>
    <t>670942(WC08326)</t>
  </si>
  <si>
    <t>AUTODESK INC - RETURN ON ASSETS</t>
  </si>
  <si>
    <t>702259(WC08326)</t>
  </si>
  <si>
    <t>AUTOMATIC DATA PROC - RETURN ON ASSETS</t>
  </si>
  <si>
    <t>912669(WC08326)</t>
  </si>
  <si>
    <t>AUTOZONE INC - RETURN ON ASSETS</t>
  </si>
  <si>
    <t>544616(WC08326)</t>
  </si>
  <si>
    <t>AVERY DENNISON CORP - RETURN ON ASSETS</t>
  </si>
  <si>
    <t>921161(WC08326)</t>
  </si>
  <si>
    <t>BALL CORPORATION - RETURN ON ASSETS</t>
  </si>
  <si>
    <t>932060(WC08326)</t>
  </si>
  <si>
    <t>BERKSHIRE HATHAWAY - RETURN ON ASSETS</t>
  </si>
  <si>
    <t>874227(WC08326)</t>
  </si>
  <si>
    <t>BAXTER INTERNATIONAL - RETURN ON ASSETS</t>
  </si>
  <si>
    <t>916365(WC08326)</t>
  </si>
  <si>
    <t>BECTON, DICKINSON - RETURN ON ASSETS</t>
  </si>
  <si>
    <t>905876(WC08326)</t>
  </si>
  <si>
    <t>VERIZON COMMUNICATNS - RETURN ON ASSETS</t>
  </si>
  <si>
    <t>945384(WC08326)</t>
  </si>
  <si>
    <t>BEST BUY CO INC - RETURN ON ASSETS</t>
  </si>
  <si>
    <t>929302(WC08326)</t>
  </si>
  <si>
    <t>SL GREEN REALTY CORP - RETURN ON ASSETS</t>
  </si>
  <si>
    <t>895784(WC08326)</t>
  </si>
  <si>
    <t>YUM! BRANDS INC - RETURN ON ASSETS</t>
  </si>
  <si>
    <t>878574(WC08326)</t>
  </si>
  <si>
    <t>FIRSTENERGY CORP - RETURN ON ASSETS</t>
  </si>
  <si>
    <t>905159(WC08326)</t>
  </si>
  <si>
    <t>H &amp; R BLOCK INC - RETURN ON ASSETS</t>
  </si>
  <si>
    <t>905596(WC08326)</t>
  </si>
  <si>
    <t>BOEING CO - RETURN ON ASSETS</t>
  </si>
  <si>
    <t>904818(WC08326)</t>
  </si>
  <si>
    <t>ROBERT HALF INTL INC - RETURN ON ASSETS</t>
  </si>
  <si>
    <t>923649(WC08326)</t>
  </si>
  <si>
    <t>BOSTON SCIENTIFIC - RETURN ON ASSETS</t>
  </si>
  <si>
    <t>325824(WC08326)</t>
  </si>
  <si>
    <t>C.H. ROBINSON - RETURN ON ASSETS</t>
  </si>
  <si>
    <t>879628(WC08326)</t>
  </si>
  <si>
    <t>BRISTOL-MYERS SQUIBB - RETURN ON ASSETS</t>
  </si>
  <si>
    <t>905080(WC08326)</t>
  </si>
  <si>
    <t>AVALONBAY COMMUNITIE - RETURN ON ASSETS</t>
  </si>
  <si>
    <t>130502(WC08326)</t>
  </si>
  <si>
    <t>SEMPRA ENERGY - RETURN ON ASSETS</t>
  </si>
  <si>
    <t>902103(WC08326)</t>
  </si>
  <si>
    <t>FEDEX CORP - RETURN ON ASSETS</t>
  </si>
  <si>
    <t>951849(WC08326)</t>
  </si>
  <si>
    <t>VERISIGN, INC. - RETURN ON ASSETS</t>
  </si>
  <si>
    <t>674693(WC08326)</t>
  </si>
  <si>
    <t>AMPHENOL CORP - RETURN ON ASSETS</t>
  </si>
  <si>
    <t>546075(WC08326)</t>
  </si>
  <si>
    <t>BROWN FORMAN CORP - RETURN ON ASSETS</t>
  </si>
  <si>
    <t>912216(WC08326)</t>
  </si>
  <si>
    <t>CSX CORPORATION - RETURN ON ASSETS</t>
  </si>
  <si>
    <t>993189(WC08326)</t>
  </si>
  <si>
    <t>CAMPBELL SOUP CO - RETURN ON ASSETS</t>
  </si>
  <si>
    <t>905075(WC08326)</t>
  </si>
  <si>
    <t>CONSTELLATION BRANDS - RETURN ON ASSETS</t>
  </si>
  <si>
    <t>937083(WC08326)</t>
  </si>
  <si>
    <t>CARDINAL HEALTH, INC - RETURN ON ASSETS</t>
  </si>
  <si>
    <t>944704(WC08326)</t>
  </si>
  <si>
    <t>CATERPILLAR INC - RETURN ON ASSETS</t>
  </si>
  <si>
    <t>902224(WC08326)</t>
  </si>
  <si>
    <t>CELGENE CORPORATION - RETURN ON ASSETS</t>
  </si>
  <si>
    <t>755790(WC08326)</t>
  </si>
  <si>
    <t>CITRIX SYSTEMS INC - RETURN ON ASSETS</t>
  </si>
  <si>
    <t>867705(WC08326)</t>
  </si>
  <si>
    <t>JPMORGAN CHASE &amp; CO - RETURN ON ASSETS</t>
  </si>
  <si>
    <t>902242(WC08326)</t>
  </si>
  <si>
    <t>CINCINNATI FINL CORP - RETURN ON ASSETS</t>
  </si>
  <si>
    <t>951545(WC08326)</t>
  </si>
  <si>
    <t>CINTAS CORPORATION - RETURN ON ASSETS</t>
  </si>
  <si>
    <t>944777(WC08326)</t>
  </si>
  <si>
    <t>CISCO SYSTEMS, INC. - RETURN ON ASSETS</t>
  </si>
  <si>
    <t>542868(WC08326)</t>
  </si>
  <si>
    <t>CLOROX CO - RETURN ON ASSETS</t>
  </si>
  <si>
    <t>916125(WC08326)</t>
  </si>
  <si>
    <t>COCA-COLA - RETURN ON ASSETS</t>
  </si>
  <si>
    <t>904282(WC08326)</t>
  </si>
  <si>
    <t>COLGATE-PALMOLIVE CO - RETURN ON ASSETS</t>
  </si>
  <si>
    <t>906148(WC08326)</t>
  </si>
  <si>
    <t>COMERICA INC. - RETURN ON ASSETS</t>
  </si>
  <si>
    <t>922964(WC08326)</t>
  </si>
  <si>
    <t>CONAGRA BRANDS INC - RETURN ON ASSETS</t>
  </si>
  <si>
    <t>929814(WC08326)</t>
  </si>
  <si>
    <t>CONSOLIDATED EDISON - RETURN ON ASSETS</t>
  </si>
  <si>
    <t>902288(WC08326)</t>
  </si>
  <si>
    <t>CMS ENERGY CORP - RETURN ON ASSETS</t>
  </si>
  <si>
    <t>901686(WC08326)</t>
  </si>
  <si>
    <t>COOPER COMPANIES INC - RETURN ON ASSETS</t>
  </si>
  <si>
    <t>938928(WC08326)</t>
  </si>
  <si>
    <t>CORNING INCORPORATED - RETURN ON ASSETS</t>
  </si>
  <si>
    <t>912273(WC08326)</t>
  </si>
  <si>
    <t>SEALED AIR CORP - RETURN ON ASSETS</t>
  </si>
  <si>
    <t>923036(WC08326)</t>
  </si>
  <si>
    <t>CUMMINS INC. - RETURN ON ASSETS</t>
  </si>
  <si>
    <t>905966(WC08326)</t>
  </si>
  <si>
    <t>D.R. HORTON INC - RETURN ON ASSETS</t>
  </si>
  <si>
    <t>325922(WC08326)</t>
  </si>
  <si>
    <t>DANAHER CORP - RETURN ON ASSETS</t>
  </si>
  <si>
    <t>912941(WC08326)</t>
  </si>
  <si>
    <t>MOODY'S CORP - RETURN ON ASSETS</t>
  </si>
  <si>
    <t>683118(WC08326)</t>
  </si>
  <si>
    <t>TARGET CORP - RETURN ON ASSETS</t>
  </si>
  <si>
    <t>923425(WC08326)</t>
  </si>
  <si>
    <t>DEERE &amp; COMPANY - RETURN ON ASSETS</t>
  </si>
  <si>
    <t>906189(WC08326)</t>
  </si>
  <si>
    <t>MORGAN STANLEY - RETURN ON ASSETS</t>
  </si>
  <si>
    <t>327998(WC08326)</t>
  </si>
  <si>
    <t>REPUBLIC SERVICES - RETURN ON ASSETS</t>
  </si>
  <si>
    <t>683432(WC08326)</t>
  </si>
  <si>
    <t>WALT DISNEY - RETURN ON ASSETS</t>
  </si>
  <si>
    <t>921964(WC08326)</t>
  </si>
  <si>
    <t>DOLLAR TREE, INC - RETURN ON ASSETS</t>
  </si>
  <si>
    <t>154259(WC08326)</t>
  </si>
  <si>
    <t>DOVER CORP - RETURN ON ASSETS</t>
  </si>
  <si>
    <t>904830(WC08326)</t>
  </si>
  <si>
    <t>OMNICOM GROUP INC - RETURN ON ASSETS</t>
  </si>
  <si>
    <t>932913(WC08326)</t>
  </si>
  <si>
    <t>DTE ENERGY CO - RETURN ON ASSETS</t>
  </si>
  <si>
    <t>905214(WC08326)</t>
  </si>
  <si>
    <t>DUKE REALTY CORP - RETURN ON ASSETS</t>
  </si>
  <si>
    <t>513260(WC08326)</t>
  </si>
  <si>
    <t>DARDEN RESTAURANTS - RETURN ON ASSETS</t>
  </si>
  <si>
    <t>152719(WC08326)</t>
  </si>
  <si>
    <t>EBAY INC. - RETURN ON ASSETS</t>
  </si>
  <si>
    <t>687609(WC08326)</t>
  </si>
  <si>
    <t>BANK OF AMERICA CORP - RETURN ON ASSETS</t>
  </si>
  <si>
    <t>923937(WC08326)</t>
  </si>
  <si>
    <t>CITIGROUP INC - RETURN ON ASSETS</t>
  </si>
  <si>
    <t>741344(WC08326)</t>
  </si>
  <si>
    <t>EASTMAN CHEMICAL CO - RETURN ON ASSETS</t>
  </si>
  <si>
    <t>357922(WC08326)</t>
  </si>
  <si>
    <t>E*TRADE FINANCIAL - RETURN ON ASSETS</t>
  </si>
  <si>
    <t>883488(WC08326)</t>
  </si>
  <si>
    <t>CADENCE DESIGN SYST - RETURN ON ASSETS</t>
  </si>
  <si>
    <t>755148(WC08326)</t>
  </si>
  <si>
    <t>DISH NETWORK - RETURN ON ASSETS</t>
  </si>
  <si>
    <t>135448(WC08326)</t>
  </si>
  <si>
    <t>ECOLAB INC - RETURN ON ASSETS</t>
  </si>
  <si>
    <t>921268(WC08326)</t>
  </si>
  <si>
    <t>PERKINELMER INC - RETURN ON ASSETS</t>
  </si>
  <si>
    <t>912157(WC08326)</t>
  </si>
  <si>
    <t>ELECTRONIC ARTS, INC - RETURN ON ASSETS</t>
  </si>
  <si>
    <t>500320(WC08326)</t>
  </si>
  <si>
    <t>EMERSON ELECTRIC CO. - RETURN ON ASSETS</t>
  </si>
  <si>
    <t>905115(WC08326)</t>
  </si>
  <si>
    <t>ENTERGY CORPORATION - RETURN ON ASSETS</t>
  </si>
  <si>
    <t>902306(WC08326)</t>
  </si>
  <si>
    <t>EOG RESOURCES, INC. - RETURN ON ASSETS</t>
  </si>
  <si>
    <t>500373(WC08326)</t>
  </si>
  <si>
    <t>EQUIFAX INC. - RETURN ON ASSETS</t>
  </si>
  <si>
    <t>906194(WC08326)</t>
  </si>
  <si>
    <t>EQUITY RESIDENTIAL - RETURN ON ASSETS</t>
  </si>
  <si>
    <t>329534(WC08326)</t>
  </si>
  <si>
    <t>ESTEE LAUDER CO - RETURN ON ASSETS</t>
  </si>
  <si>
    <t>867375(WC08326)</t>
  </si>
  <si>
    <t>EXPEDITORS INTL WASH - RETURN ON ASSETS</t>
  </si>
  <si>
    <t>910722(WC08326)</t>
  </si>
  <si>
    <t>EXXON MOBIL CORP - RETURN ON ASSETS</t>
  </si>
  <si>
    <t>905039(WC08326)</t>
  </si>
  <si>
    <t>FMC CORPORATION - RETURN ON ASSETS</t>
  </si>
  <si>
    <t>905082(WC08326)</t>
  </si>
  <si>
    <t>NEXTERA ENERGY - RETURN ON ASSETS</t>
  </si>
  <si>
    <t>905016(WC08326)</t>
  </si>
  <si>
    <t>ASSURANT INC - RETURN ON ASSETS</t>
  </si>
  <si>
    <t>28341F(WC08326)</t>
  </si>
  <si>
    <t>FASTENAL COMPANY - RETURN ON ASSETS</t>
  </si>
  <si>
    <t>755980(WC08326)</t>
  </si>
  <si>
    <t>FEDERAL REALTY INVST - RETURN ON ASSETS</t>
  </si>
  <si>
    <t>905994(WC08326)</t>
  </si>
  <si>
    <t>FIFTH THIRD BANCORP - RETURN ON ASSETS</t>
  </si>
  <si>
    <t>997198(WC08326)</t>
  </si>
  <si>
    <t>M&amp;T BANK CORPORATION - RETURN ON ASSETS</t>
  </si>
  <si>
    <t>951503(WC08326)</t>
  </si>
  <si>
    <t>FISERV INC - RETURN ON ASSETS</t>
  </si>
  <si>
    <t>741123(WC08326)</t>
  </si>
  <si>
    <t>MACY'S INC - RETURN ON ASSETS</t>
  </si>
  <si>
    <t>546814(WC08326)</t>
  </si>
  <si>
    <t>FRANKLIN RESOURCES - RETURN ON ASSETS</t>
  </si>
  <si>
    <t>938076(WC08326)</t>
  </si>
  <si>
    <t>FREEPORT-MCMORAN INC - RETURN ON ASSETS</t>
  </si>
  <si>
    <t>152594(WC08326)</t>
  </si>
  <si>
    <t>GAP INC - RETURN ON ASSETS</t>
  </si>
  <si>
    <t>951018(WC08326)</t>
  </si>
  <si>
    <t>GENERAL DYNAMICS - RETURN ON ASSETS</t>
  </si>
  <si>
    <t>907652(WC08326)</t>
  </si>
  <si>
    <t>GENERAL MILLS, INC. - RETURN ON ASSETS</t>
  </si>
  <si>
    <t>905801(WC08326)</t>
  </si>
  <si>
    <t>GENUINE PARTS CO - RETURN ON ASSETS</t>
  </si>
  <si>
    <t>906511(WC08326)</t>
  </si>
  <si>
    <t>GILEAD SCIENCES, INC - RETURN ON ASSETS</t>
  </si>
  <si>
    <t>546697(WC08326)</t>
  </si>
  <si>
    <t>MCKESSON CORPORATION - RETURN ON ASSETS</t>
  </si>
  <si>
    <t>134784(WC08326)</t>
  </si>
  <si>
    <t>NVIDIA CORPORATION - RETURN ON ASSETS</t>
  </si>
  <si>
    <t>694405(WC08326)</t>
  </si>
  <si>
    <t>GENERAL ELECTRIC CO. - RETURN ON ASSETS</t>
  </si>
  <si>
    <t>906150(WC08326)</t>
  </si>
  <si>
    <t>GRAINGER (W.W.), INC - RETURN ON ASSETS</t>
  </si>
  <si>
    <t>905898(WC08326)</t>
  </si>
  <si>
    <t>HALLIBURTON COMPANY - RETURN ON ASSETS</t>
  </si>
  <si>
    <t>904678(WC08326)</t>
  </si>
  <si>
    <t>GOLDMAN SACHS GROUP - RETURN ON ASSETS</t>
  </si>
  <si>
    <t>696738(WC08326)</t>
  </si>
  <si>
    <t>HARLEY-DAVIDSON INC. - RETURN ON ASSETS</t>
  </si>
  <si>
    <t>729665(WC08326)</t>
  </si>
  <si>
    <t>HASBRO INC - RETURN ON ASSETS</t>
  </si>
  <si>
    <t>912030(WC08326)</t>
  </si>
  <si>
    <t>HCP, INC. - RETURN ON ASSETS</t>
  </si>
  <si>
    <t>945589(WC08326)</t>
  </si>
  <si>
    <t>HERSHEY CO - RETURN ON ASSETS</t>
  </si>
  <si>
    <t>905077(WC08326)</t>
  </si>
  <si>
    <t>JUNIPER NETWORKS INC - RETURN ON ASSETS</t>
  </si>
  <si>
    <t>699943(WC08326)</t>
  </si>
  <si>
    <t>HOLOGIC INC - RETURN ON ASSETS</t>
  </si>
  <si>
    <t>542983(WC08326)</t>
  </si>
  <si>
    <t>UNUM GROUP - RETURN ON ASSETS</t>
  </si>
  <si>
    <t>741410(WC08326)</t>
  </si>
  <si>
    <t>HOME DEPOT, INC. - RETURN ON ASSETS</t>
  </si>
  <si>
    <t>998171(WC08326)</t>
  </si>
  <si>
    <t>CENTERPOINT ENERGY - RETURN ON ASSETS</t>
  </si>
  <si>
    <t>904842(WC08326)</t>
  </si>
  <si>
    <t>HUMANA INC. - RETURN ON ASSETS</t>
  </si>
  <si>
    <t>916860(WC08326)</t>
  </si>
  <si>
    <t>HUNTINGTON BANCSHR - RETURN ON ASSETS</t>
  </si>
  <si>
    <t>951068(WC08326)</t>
  </si>
  <si>
    <t>BIOGEN INC - RETURN ON ASSETS</t>
  </si>
  <si>
    <t>545725(WC08326)</t>
  </si>
  <si>
    <t>ILLINOIS TOOL WORKS - RETURN ON ASSETS</t>
  </si>
  <si>
    <t>905052(WC08326)</t>
  </si>
  <si>
    <t>INTUIT INC - RETURN ON ASSETS</t>
  </si>
  <si>
    <t>328184(WC08326)</t>
  </si>
  <si>
    <t>INTEL CORPORATION - RETURN ON ASSETS</t>
  </si>
  <si>
    <t>922726(WC08326)</t>
  </si>
  <si>
    <t>INTL FLAVORS&amp;FRAGRAN - RETURN ON ASSETS</t>
  </si>
  <si>
    <t>905050(WC08326)</t>
  </si>
  <si>
    <t>INTERNATIONAL PAPER - RETURN ON ASSETS</t>
  </si>
  <si>
    <t>904069(WC08326)</t>
  </si>
  <si>
    <t>INTERPUBLIC GROUP - RETURN ON ASSETS</t>
  </si>
  <si>
    <t>923465(WC08326)</t>
  </si>
  <si>
    <t>JACOBS ENG GROUP INC - RETURN ON ASSETS</t>
  </si>
  <si>
    <t>912142(WC08326)</t>
  </si>
  <si>
    <t>JOHNSON &amp; JOHNSON - RETURN ON ASSETS</t>
  </si>
  <si>
    <t>912212(WC08326)</t>
  </si>
  <si>
    <t>HARTFORD FINANCIAL - RETURN ON ASSETS</t>
  </si>
  <si>
    <t>867871(WC08326)</t>
  </si>
  <si>
    <t>KLA - RETURN ON ASSETS</t>
  </si>
  <si>
    <t>993062(WC08326)</t>
  </si>
  <si>
    <t>DEVON ENERGY CORP - RETURN ON ASSETS</t>
  </si>
  <si>
    <t>271980(WC08326)</t>
  </si>
  <si>
    <t>KELLOGG COMPANY - RETURN ON ASSETS</t>
  </si>
  <si>
    <t>905922(WC08326)</t>
  </si>
  <si>
    <t>KEYCORP - RETURN ON ASSETS</t>
  </si>
  <si>
    <t>916130(WC08326)</t>
  </si>
  <si>
    <t>KIMCO REALTY CORP - RETURN ON ASSETS</t>
  </si>
  <si>
    <t>546169(WC08326)</t>
  </si>
  <si>
    <t>KIMBERLY-CLARK CORP - RETURN ON ASSETS</t>
  </si>
  <si>
    <t>902354(WC08326)</t>
  </si>
  <si>
    <t>KOHLS CORPORATION - RETURN ON ASSETS</t>
  </si>
  <si>
    <t>325849(WC08326)</t>
  </si>
  <si>
    <t>KROGER CO - RETURN ON ASSETS</t>
  </si>
  <si>
    <t>912134(WC08326)</t>
  </si>
  <si>
    <t>AKAMAI TECHNOLOGIES - RETURN ON ASSETS</t>
  </si>
  <si>
    <t>277355(WC08326)</t>
  </si>
  <si>
    <t>LEGGETT &amp; PLATT INC - RETURN ON ASSETS</t>
  </si>
  <si>
    <t>906487(WC08326)</t>
  </si>
  <si>
    <t>LENNAR CORP - RETURN ON ASSETS</t>
  </si>
  <si>
    <t>912219(WC08326)</t>
  </si>
  <si>
    <t>LILLY (ELI) AND CO. - RETURN ON ASSETS</t>
  </si>
  <si>
    <t>921290(WC08326)</t>
  </si>
  <si>
    <t>LINCOLN NAT'L CORP - RETURN ON ASSETS</t>
  </si>
  <si>
    <t>912402(WC08326)</t>
  </si>
  <si>
    <t>UNITED PARCEL SVCS - RETURN ON ASSETS</t>
  </si>
  <si>
    <t>277487(WC08326)</t>
  </si>
  <si>
    <t>AGILENT TECHNOLOGIES - RETURN ON ASSETS</t>
  </si>
  <si>
    <t>277642(WC08326)</t>
  </si>
  <si>
    <t>LOCKHEED MARTIN CORP - RETURN ON ASSETS</t>
  </si>
  <si>
    <t>154423(WC08326)</t>
  </si>
  <si>
    <t>LOEWS CORPORATION - RETURN ON ASSETS</t>
  </si>
  <si>
    <t>922418(WC08326)</t>
  </si>
  <si>
    <t>CARNIVAL CORP - RETURN ON ASSETS</t>
  </si>
  <si>
    <t>755695(WC08326)</t>
  </si>
  <si>
    <t>LOWE'S COMPANIES INC - RETURN ON ASSETS</t>
  </si>
  <si>
    <t>905620(WC08326)</t>
  </si>
  <si>
    <t>DOMINION ENERGY INC - RETURN ON ASSETS</t>
  </si>
  <si>
    <t>944314(WC08326)</t>
  </si>
  <si>
    <t>MACERICH CO - RETURN ON ASSETS</t>
  </si>
  <si>
    <t>357366(WC08326)</t>
  </si>
  <si>
    <t>MGM RESORTS - RETURN ON ASSETS</t>
  </si>
  <si>
    <t>516007(WC08326)</t>
  </si>
  <si>
    <t>MCCORMICK &amp; CO INC - RETURN ON ASSETS</t>
  </si>
  <si>
    <t>510493(WC08326)</t>
  </si>
  <si>
    <t>MCDONALD'S CORP - RETURN ON ASSETS</t>
  </si>
  <si>
    <t>921910(WC08326)</t>
  </si>
  <si>
    <t>EVEREST RE GROUP - RETURN ON ASSETS</t>
  </si>
  <si>
    <t>311759(WC08326)</t>
  </si>
  <si>
    <t>HOST HOTELS - RETURN ON ASSETS</t>
  </si>
  <si>
    <t>912588(WC08326)</t>
  </si>
  <si>
    <t>MARSH &amp; MCLENNAN CO. - RETURN ON ASSETS</t>
  </si>
  <si>
    <t>904780(WC08326)</t>
  </si>
  <si>
    <t>MASCO CORP - RETURN ON ASSETS</t>
  </si>
  <si>
    <t>905624(WC08326)</t>
  </si>
  <si>
    <t>MARTIN MARIETTA MAT - RETURN ON ASSETS</t>
  </si>
  <si>
    <t>130062(WC08326)</t>
  </si>
  <si>
    <t>METLIFE INC - RETURN ON ASSETS</t>
  </si>
  <si>
    <t>286738(WC08326)</t>
  </si>
  <si>
    <t>MAXIM INTEGRATED PRD - RETURN ON ASSETS</t>
  </si>
  <si>
    <t>771830(WC08326)</t>
  </si>
  <si>
    <t>ACTIVISION BLIZZARD - RETURN ON ASSETS</t>
  </si>
  <si>
    <t>312367(WC08326)</t>
  </si>
  <si>
    <t>CVS HEALTH CORP - RETURN ON ASSETS</t>
  </si>
  <si>
    <t>912635(WC08326)</t>
  </si>
  <si>
    <t>LAB CORP OF AMERICA - RETURN ON ASSETS</t>
  </si>
  <si>
    <t>152533(WC08326)</t>
  </si>
  <si>
    <t>MICROSOFT CORP - RETURN ON ASSETS</t>
  </si>
  <si>
    <t>719643(WC08326)</t>
  </si>
  <si>
    <t>MICRON TECHNOLOGY - RETURN ON ASSETS</t>
  </si>
  <si>
    <t>999506(WC08326)</t>
  </si>
  <si>
    <t>MICROCHIP TECHNOLOGY - RETURN ON ASSETS</t>
  </si>
  <si>
    <t>328228(WC08326)</t>
  </si>
  <si>
    <t>3M COMPANY - RETURN ON ASSETS</t>
  </si>
  <si>
    <t>902172(WC08326)</t>
  </si>
  <si>
    <t>MOHAWK INDUSTRIES - RETURN ON ASSETS</t>
  </si>
  <si>
    <t>325475(WC08326)</t>
  </si>
  <si>
    <t>XCEL ENERGY INC - RETURN ON ASSETS</t>
  </si>
  <si>
    <t>905010(WC08326)</t>
  </si>
  <si>
    <t>FORD MOTOR COMPANY - RETURN ON ASSETS</t>
  </si>
  <si>
    <t>902230(WC08326)</t>
  </si>
  <si>
    <t>NATL OILWELL VARCO - RETURN ON ASSETS</t>
  </si>
  <si>
    <t>884383(WC08326)</t>
  </si>
  <si>
    <t>NETAPP INC. - RETURN ON ASSETS</t>
  </si>
  <si>
    <t>867422(WC08326)</t>
  </si>
  <si>
    <t>NEWELL BRANDS INC - RETURN ON ASSETS</t>
  </si>
  <si>
    <t>906933(WC08326)</t>
  </si>
  <si>
    <t>NEWMONT GOLDCORP - RETURN ON ASSETS</t>
  </si>
  <si>
    <t>912160(WC08326)</t>
  </si>
  <si>
    <t>NIKE INC. - RETURN ON ASSETS</t>
  </si>
  <si>
    <t>993249(WC08326)</t>
  </si>
  <si>
    <t>NOBLE ENERGY, INC. - RETURN ON ASSETS</t>
  </si>
  <si>
    <t>906557(WC08326)</t>
  </si>
  <si>
    <t>NORDSTROM, INC. - RETURN ON ASSETS</t>
  </si>
  <si>
    <t>906560(WC08326)</t>
  </si>
  <si>
    <t>NORFOLK SOUTHERN - RETURN ON ASSETS</t>
  </si>
  <si>
    <t>901899(WC08326)</t>
  </si>
  <si>
    <t>NISOURCE INC - RETURN ON ASSETS</t>
  </si>
  <si>
    <t>906176(WC08326)</t>
  </si>
  <si>
    <t>NORTHERN TRUST CORP - RETURN ON ASSETS</t>
  </si>
  <si>
    <t>905861(WC08326)</t>
  </si>
  <si>
    <t>NORTHROP GRUMMAN - RETURN ON ASSETS</t>
  </si>
  <si>
    <t>905809(WC08326)</t>
  </si>
  <si>
    <t>WELLS FARGO &amp; CO - RETURN ON ASSETS</t>
  </si>
  <si>
    <t>906195(WC08326)</t>
  </si>
  <si>
    <t>NUCOR CORPORATION - RETURN ON ASSETS</t>
  </si>
  <si>
    <t>921482(WC08326)</t>
  </si>
  <si>
    <t>CAPITAL ONE FIN'L - RETURN ON ASSETS</t>
  </si>
  <si>
    <t>134843(WC08326)</t>
  </si>
  <si>
    <t>OCCIDENTAL PETROLEUM - RETURN ON ASSETS</t>
  </si>
  <si>
    <t>905102(WC08326)</t>
  </si>
  <si>
    <t>ORACLE CORPORATION - RETURN ON ASSETS</t>
  </si>
  <si>
    <t>719618(WC08326)</t>
  </si>
  <si>
    <t>PACCAR INC. - RETURN ON ASSETS</t>
  </si>
  <si>
    <t>921757(WC08326)</t>
  </si>
  <si>
    <t>EXELON CORPORATION - RETURN ON ASSETS</t>
  </si>
  <si>
    <t>902317(WC08326)</t>
  </si>
  <si>
    <t>PARKER-HANNIFIN CORP - RETURN ON ASSETS</t>
  </si>
  <si>
    <t>905150(WC08326)</t>
  </si>
  <si>
    <t>PAYCHEX INC - RETURN ON ASSETS</t>
  </si>
  <si>
    <t>945297(WC08326)</t>
  </si>
  <si>
    <t>PPL CORP - RETURN ON ASSETS</t>
  </si>
  <si>
    <t>902107(WC08326)</t>
  </si>
  <si>
    <t>PEPSICO, INC. - RETURN ON ASSETS</t>
  </si>
  <si>
    <t>905677(WC08326)</t>
  </si>
  <si>
    <t>PFIZER INC - RETURN ON ASSETS</t>
  </si>
  <si>
    <t>904030(WC08326)</t>
  </si>
  <si>
    <t>CONOCOPHILLIPS - RETURN ON ASSETS</t>
  </si>
  <si>
    <t>901666(WC08326)</t>
  </si>
  <si>
    <t>PIONEER NATURAL RES - RETURN ON ASSETS</t>
  </si>
  <si>
    <t>895705(WC08326)</t>
  </si>
  <si>
    <t>ALTRIA GROUP INC - RETURN ON ASSETS</t>
  </si>
  <si>
    <t>904853(WC08326)</t>
  </si>
  <si>
    <t>PNC FINL SVCS GROUP - RETURN ON ASSETS</t>
  </si>
  <si>
    <t>944175(WC08326)</t>
  </si>
  <si>
    <t>PPG INDUSTRIES INC - RETURN ON ASSETS</t>
  </si>
  <si>
    <t>901897(WC08326)</t>
  </si>
  <si>
    <t>COSTCO WHOLESALE - RETURN ON ASSETS</t>
  </si>
  <si>
    <t>312385(WC08326)</t>
  </si>
  <si>
    <t>T. ROWE PRICE GROUP - RETURN ON ASSETS</t>
  </si>
  <si>
    <t>729104(WC08326)</t>
  </si>
  <si>
    <t>QUEST DIAGNOSTICS - RETURN ON ASSETS</t>
  </si>
  <si>
    <t>877181(WC08326)</t>
  </si>
  <si>
    <t>PROCTER &amp; GAMBLE - RETURN ON ASSETS</t>
  </si>
  <si>
    <t>912228(WC08326)</t>
  </si>
  <si>
    <t>PROGRESSIVE CORP - RETURN ON ASSETS</t>
  </si>
  <si>
    <t>936324(WC08326)</t>
  </si>
  <si>
    <t>PUBLIC SVC ENTRPR GR - RETURN ON ASSETS</t>
  </si>
  <si>
    <t>902321(WC08326)</t>
  </si>
  <si>
    <t>PULTEGROUP - RETURN ON ASSETS</t>
  </si>
  <si>
    <t>912518(WC08326)</t>
  </si>
  <si>
    <t>QUALCOMM INC - RETURN ON ASSETS</t>
  </si>
  <si>
    <t>546370(WC08326)</t>
  </si>
  <si>
    <t>REGENCY CENTERS CORP - RETURN ON ASSETS</t>
  </si>
  <si>
    <t>312451(WC08326)</t>
  </si>
  <si>
    <t>UDR INC - RETURN ON ASSETS</t>
  </si>
  <si>
    <t>992656(WC08326)</t>
  </si>
  <si>
    <t>U. S. BANCORP - RETURN ON ASSETS</t>
  </si>
  <si>
    <t>951046(WC08326)</t>
  </si>
  <si>
    <t>ROSS STORES, INC. - RETURN ON ASSETS</t>
  </si>
  <si>
    <t>702365(WC08326)</t>
  </si>
  <si>
    <t>ROPER TECHNOLOGIES - RETURN ON ASSETS</t>
  </si>
  <si>
    <t>546965(WC08326)</t>
  </si>
  <si>
    <t>ROCKWELL AUTOMATION - RETURN ON ASSETS</t>
  </si>
  <si>
    <t>902233(WC08326)</t>
  </si>
  <si>
    <t>ROYAL CARIBBEAN - RETURN ON ASSETS</t>
  </si>
  <si>
    <t>322549(WC08326)</t>
  </si>
  <si>
    <t>RAYTHEON COMPANY - RETURN ON ASSETS</t>
  </si>
  <si>
    <t>912633(WC08326)</t>
  </si>
  <si>
    <t>TRAVELERS COS - RETURN ON ASSETS</t>
  </si>
  <si>
    <t>933974(WC08326)</t>
  </si>
  <si>
    <t>FIDELITY NATNL INF - RETURN ON ASSETS</t>
  </si>
  <si>
    <t>14015T(WC08326)</t>
  </si>
  <si>
    <t>MERCK &amp; CO INC - RETURN ON ASSETS</t>
  </si>
  <si>
    <t>905019(WC08326)</t>
  </si>
  <si>
    <t>SCHLUMBERGER LIMITED - RETURN ON ASSETS</t>
  </si>
  <si>
    <t>912090(WC08326)</t>
  </si>
  <si>
    <t>CHARLES SCHWAB CORP - RETURN ON ASSETS</t>
  </si>
  <si>
    <t>755741(WC08326)</t>
  </si>
  <si>
    <t>ZIMMER BIOMET - RETURN ON ASSETS</t>
  </si>
  <si>
    <t>14361V(WC08326)</t>
  </si>
  <si>
    <t>AMERISOURCEBERGEN - RETURN ON ASSETS</t>
  </si>
  <si>
    <t>154680(WC08326)</t>
  </si>
  <si>
    <t>PRINCIPAL FINL GROUP - RETURN ON ASSETS</t>
  </si>
  <si>
    <t>14698C(WC08326)</t>
  </si>
  <si>
    <t>SHERWIN-WILLIAMS CO - RETURN ON ASSETS</t>
  </si>
  <si>
    <t>905361(WC08326)</t>
  </si>
  <si>
    <t>SIMON PROPERTY GROUP - RETURN ON ASSETS</t>
  </si>
  <si>
    <t>357834(WC08326)</t>
  </si>
  <si>
    <t>SNAP-ON INC - RETURN ON ASSETS</t>
  </si>
  <si>
    <t>906400(WC08326)</t>
  </si>
  <si>
    <t>PRUDENTIAL FINANCIAL - RETURN ON ASSETS</t>
  </si>
  <si>
    <t>14861V(WC08326)</t>
  </si>
  <si>
    <t>ADVANCE AUTO PARTS - RETURN ON ASSETS</t>
  </si>
  <si>
    <t>14806F(WC08326)</t>
  </si>
  <si>
    <t>EDISON INTERNATIONAL - RETURN ON ASSETS</t>
  </si>
  <si>
    <t>902324(WC08326)</t>
  </si>
  <si>
    <t>SOUTHERN CO - RETURN ON ASSETS</t>
  </si>
  <si>
    <t>902325(WC08326)</t>
  </si>
  <si>
    <t>BB&amp;T CORPORATION - RETURN ON ASSETS</t>
  </si>
  <si>
    <t>992305(WC08326)</t>
  </si>
  <si>
    <t>SOUTHWEST AIRLINES - RETURN ON ASSETS</t>
  </si>
  <si>
    <t>905647(WC08326)</t>
  </si>
  <si>
    <t>AT&amp;T INC - RETURN ON ASSETS</t>
  </si>
  <si>
    <t>945388(WC08326)</t>
  </si>
  <si>
    <t>CHEVRON CORPORATION - RETURN ON ASSETS</t>
  </si>
  <si>
    <t>905024(WC08326)</t>
  </si>
  <si>
    <t>STATE STREET CORP - RETURN ON ASSETS</t>
  </si>
  <si>
    <t>951052(WC08326)</t>
  </si>
  <si>
    <t>STARBUCKS CORP - RETURN ON ASSETS</t>
  </si>
  <si>
    <t>326143(WC08326)</t>
  </si>
  <si>
    <t>PUBLIC STORAGE, INC - RETURN ON ASSETS</t>
  </si>
  <si>
    <t>905792(WC08326)</t>
  </si>
  <si>
    <t>STRYKER CORPORATION - RETURN ON ASSETS</t>
  </si>
  <si>
    <t>981722(WC08326)</t>
  </si>
  <si>
    <t>SUNTRUST BANKS INC - RETURN ON ASSETS</t>
  </si>
  <si>
    <t>922725(WC08326)</t>
  </si>
  <si>
    <t>SYMANTEC CORP - RETURN ON ASSETS</t>
  </si>
  <si>
    <t>541900(WC08326)</t>
  </si>
  <si>
    <t>SYNOPSYS INC - RETURN ON ASSETS</t>
  </si>
  <si>
    <t>325059(WC08326)</t>
  </si>
  <si>
    <t>SYSCO CORPORATION - RETURN ON ASSETS</t>
  </si>
  <si>
    <t>916079(WC08326)</t>
  </si>
  <si>
    <t>TEXAS INSTRUMENTS - RETURN ON ASSETS</t>
  </si>
  <si>
    <t>905061(WC08326)</t>
  </si>
  <si>
    <t>THERMO FISHER - RETURN ON ASSETS</t>
  </si>
  <si>
    <t>906394(WC08326)</t>
  </si>
  <si>
    <t>TIFFANY &amp; CO. - RETURN ON ASSETS</t>
  </si>
  <si>
    <t>745110(WC08326)</t>
  </si>
  <si>
    <t>TOTAL SYSTEM SERVICE - RETURN ON ASSETS</t>
  </si>
  <si>
    <t>944738(WC08326)</t>
  </si>
  <si>
    <t>DAVITA INC - RETURN ON ASSETS</t>
  </si>
  <si>
    <t>867138(WC08326)</t>
  </si>
  <si>
    <t>TYSON FOODS, INC. - RETURN ON ASSETS</t>
  </si>
  <si>
    <t>906643(WC08326)</t>
  </si>
  <si>
    <t>MARATHON OIL CORP. - RETURN ON ASSETS</t>
  </si>
  <si>
    <t>544682(WC08326)</t>
  </si>
  <si>
    <t>UNION PACIFIC CORP - RETURN ON ASSETS</t>
  </si>
  <si>
    <t>905105(WC08326)</t>
  </si>
  <si>
    <t>UNITED TECHNOLOGIES - RETURN ON ASSETS</t>
  </si>
  <si>
    <t>905122(WC08326)</t>
  </si>
  <si>
    <t>UNITEDHEALTH GROUP - RETURN ON ASSETS</t>
  </si>
  <si>
    <t>702635(WC08326)</t>
  </si>
  <si>
    <t>VARIAN MEDICAL SYST - RETURN ON ASSETS</t>
  </si>
  <si>
    <t>906220(WC08326)</t>
  </si>
  <si>
    <t>VF CORP - RETURN ON ASSETS</t>
  </si>
  <si>
    <t>901892(WC08326)</t>
  </si>
  <si>
    <t>VERTEX PHARMA INC - RETURN ON ASSETS</t>
  </si>
  <si>
    <t>545310(WC08326)</t>
  </si>
  <si>
    <t>VULCAN MATERIALS CO - RETURN ON ASSETS</t>
  </si>
  <si>
    <t>905816(WC08326)</t>
  </si>
  <si>
    <t>VORNADO REALTY TRUST - RETURN ON ASSETS</t>
  </si>
  <si>
    <t>912146(WC08326)</t>
  </si>
  <si>
    <t>WALMART INC - RETURN ON ASSETS</t>
  </si>
  <si>
    <t>916548(WC08326)</t>
  </si>
  <si>
    <t>WASTE MANAGEMENT - RETURN ON ASSETS</t>
  </si>
  <si>
    <t>519514(WC08326)</t>
  </si>
  <si>
    <t>WATERS CORPORATION - RETURN ON ASSETS</t>
  </si>
  <si>
    <t>867390(WC08326)</t>
  </si>
  <si>
    <t>WESTERN DIGITAL CORP - RETURN ON ASSETS</t>
  </si>
  <si>
    <t>906785(WC08326)</t>
  </si>
  <si>
    <t>WEYERHAEUSER CO - RETURN ON ASSETS</t>
  </si>
  <si>
    <t>905818(WC08326)</t>
  </si>
  <si>
    <t>WHIRLPOOL CORP - RETURN ON ASSETS</t>
  </si>
  <si>
    <t>904869(WC08326)</t>
  </si>
  <si>
    <t>WYNN RESORTS, LTD - RETURN ON ASSETS</t>
  </si>
  <si>
    <t>26406N(WC08326)</t>
  </si>
  <si>
    <t>CME GROUP INC - RETURN ON ASSETS</t>
  </si>
  <si>
    <t>26393N(WC08326)</t>
  </si>
  <si>
    <t>WILLIAMS COMPANIES - RETURN ON ASSETS</t>
  </si>
  <si>
    <t>922407(WC08326)</t>
  </si>
  <si>
    <t>ALLIANT ENERGY CORP - RETURN ON ASSETS</t>
  </si>
  <si>
    <t>906979(WC08326)</t>
  </si>
  <si>
    <t>CARMAX INC - RETURN ON ASSETS</t>
  </si>
  <si>
    <t>877723(WC08326)</t>
  </si>
  <si>
    <t>XILINX INC - RETURN ON ASSETS</t>
  </si>
  <si>
    <t>543542(WC08326)</t>
  </si>
  <si>
    <t>CIMAREX ENERGY CO - RETURN ON ASSETS</t>
  </si>
  <si>
    <t>26276P(WC08326)</t>
  </si>
  <si>
    <t>TJX COMPANIES INC - RETURN ON ASSETS</t>
  </si>
  <si>
    <t>921855(WC08326)</t>
  </si>
  <si>
    <t>ZIONS BANCORP - RETURN ON ASSETS</t>
  </si>
  <si>
    <t>951584(WC08326)</t>
  </si>
  <si>
    <t>REGIONS FINANCIAL - RETURN ON ASSETS</t>
  </si>
  <si>
    <t>951051(WC08326)</t>
  </si>
  <si>
    <t>CELANESE CORPORATION - RETURN ON ASSETS</t>
  </si>
  <si>
    <t>29756N(WC08326)</t>
  </si>
  <si>
    <t>MOLSON COORS BREW - RETURN ON ASSETS</t>
  </si>
  <si>
    <t>905997(WC08326)</t>
  </si>
  <si>
    <t>AMERIPRISE FIN - RETURN ON ASSETS</t>
  </si>
  <si>
    <t>31604H(WC08326)</t>
  </si>
  <si>
    <t>VIACOM, INC. - RETURN ON ASSETS</t>
  </si>
  <si>
    <t>543487(WC08326)</t>
  </si>
  <si>
    <t>CBS CORPORATION - RETURN ON ASSETS</t>
  </si>
  <si>
    <t>32480Q(WC08326)</t>
  </si>
  <si>
    <t>HANESBRANDS, INC. - RETURN ON ASSETS</t>
  </si>
  <si>
    <t>41071J(WC08326)</t>
  </si>
  <si>
    <t>WESTERN UNION COMP - RETURN ON ASSETS</t>
  </si>
  <si>
    <t>41195M(WC08326)</t>
  </si>
  <si>
    <t>PEOPLE'S UNITED - RETURN ON ASSETS</t>
  </si>
  <si>
    <t>517465(WC08326)</t>
  </si>
  <si>
    <t>BANK OF NEW YORK - RETURN ON ASSETS</t>
  </si>
  <si>
    <t>905840(WC08326)</t>
  </si>
  <si>
    <t>INVESCO LTD. - RETURN ON ASSETS</t>
  </si>
  <si>
    <t>51245V(WC08326)</t>
  </si>
  <si>
    <t>CHUBB - RETURN ON ASSETS</t>
  </si>
  <si>
    <t>328314(WC08326)</t>
  </si>
  <si>
    <t>DISCOVERY INC - RETURN ON ASSETS</t>
  </si>
  <si>
    <t>31196R(WC08326)</t>
  </si>
  <si>
    <t>MOSAIC CO - RETURN ON ASSETS</t>
  </si>
  <si>
    <t>771767(WC08326)</t>
  </si>
  <si>
    <t>STANLEY BLACK - RETURN ON ASSETS</t>
  </si>
  <si>
    <t>921503(WC08326)</t>
  </si>
  <si>
    <t>GARMIN LTD. - RETURN ON ASSETS</t>
  </si>
  <si>
    <t>255781(WC08326)</t>
  </si>
  <si>
    <t>PROLOGIS - RETURN ON ASSETS</t>
  </si>
  <si>
    <t>670129(WC08326)</t>
  </si>
  <si>
    <t>ACCENTURE PLC - RETURN ON ASSETS</t>
  </si>
  <si>
    <t>14352P(WC08326)</t>
  </si>
  <si>
    <t>HCA HEALTHCARE - RETURN ON ASSETS</t>
  </si>
  <si>
    <t>749688(WC08326)</t>
  </si>
  <si>
    <t>RALPH LAUREN - RETURN ON ASSETS</t>
  </si>
  <si>
    <t>894145(WC08326)</t>
  </si>
  <si>
    <t>SEAGATE TECHNOLOGY - RETURN ON ASSETS</t>
  </si>
  <si>
    <t>26599V(WC08326)</t>
  </si>
  <si>
    <t>MOTOROLA SOLUTIONS - RETURN ON ASSETS</t>
  </si>
  <si>
    <t>904878(WC08326)</t>
  </si>
  <si>
    <t>AON PLC - RETURN ON ASSETS</t>
  </si>
  <si>
    <t>922817(WC08326)</t>
  </si>
  <si>
    <t>INGERSOLL-RAND - RETURN ON ASSETS</t>
  </si>
  <si>
    <t>905446(WC08326)</t>
  </si>
  <si>
    <t>CBRE GROUP - RETURN ON ASSETS</t>
  </si>
  <si>
    <t>28513N(WC08326)</t>
  </si>
  <si>
    <t>EXPEDIA GROUP INC - RETURN ON ASSETS</t>
  </si>
  <si>
    <t>31412T(WC08326)</t>
  </si>
  <si>
    <t>AMERICAN TOWER CORP - RETURN ON ASSETS</t>
  </si>
  <si>
    <t>680902(WC08326)</t>
  </si>
  <si>
    <t>DUKE ENERGY CORP - RETURN ON ASSETS</t>
  </si>
  <si>
    <t>904383(WC08326)</t>
  </si>
  <si>
    <t>MONDELEZ - RETURN ON ASSETS</t>
  </si>
  <si>
    <t>13967E(WC08326)</t>
  </si>
  <si>
    <t>EATON CORP PLC - RETURN ON ASSETS</t>
  </si>
  <si>
    <t>903749(WC08326)</t>
  </si>
  <si>
    <t>L BRANDS INC - RETURN ON ASSETS</t>
  </si>
  <si>
    <t>937343(WC08326)</t>
  </si>
  <si>
    <t>ARCONIC INC - RETURN ON ASSETS</t>
  </si>
  <si>
    <t>905113(WC08326)</t>
  </si>
  <si>
    <t>WILLIS TOWERS WAT - RETURN ON ASSETS</t>
  </si>
  <si>
    <t>13967H(WC08326)</t>
  </si>
  <si>
    <t>BAKER HUGHES A GE CO - RETURN ON ASSETS</t>
  </si>
  <si>
    <t>921431(WC08326)</t>
  </si>
  <si>
    <t>TAPESTRY INC - RETURN ON ASSETS</t>
  </si>
  <si>
    <t>266220(WC08326)</t>
  </si>
  <si>
    <t>INTERCONTINENTAL - RETURN ON ASSETS</t>
  </si>
  <si>
    <t>30730Q(WC08326)</t>
  </si>
  <si>
    <t>JEFFERIES FINANCIAL - RETURN ON ASSETS</t>
  </si>
  <si>
    <t>921925(WC08326)</t>
  </si>
  <si>
    <t>CIGNA CORP - RETURN ON ASSETS</t>
  </si>
  <si>
    <t>912278(WC08326)</t>
  </si>
  <si>
    <t>XEROX HOLDINGS CORP - RETURN ON ASSETS</t>
  </si>
  <si>
    <t>905284(WC08326)</t>
  </si>
  <si>
    <t>APT INVESTMENT &amp; MGT - RETURN ON ASSETS</t>
  </si>
  <si>
    <t>132808(WC08326)</t>
  </si>
  <si>
    <t>GLOBE LIFE INC - RETURN ON ASSETS</t>
  </si>
  <si>
    <t>993394(WC08326)</t>
  </si>
  <si>
    <t>L3HARRIS TECHN - RETURN ON ASSETS</t>
  </si>
  <si>
    <t>905409(WC08326)</t>
  </si>
  <si>
    <t>PENTAIR PLC - RETURN ON ASSETS</t>
  </si>
  <si>
    <t>906585(WC08326)</t>
  </si>
  <si>
    <t>ANTHEM INC - RETURN ON ASSETS</t>
  </si>
  <si>
    <t>14737P(WC08326)</t>
  </si>
  <si>
    <t>CROWN CASTLE INT'L - RETURN ON ASSETS</t>
  </si>
  <si>
    <t>687197(WC08326)</t>
  </si>
  <si>
    <t>MEDTRONIC PLC - RETURN ON ASSETS</t>
  </si>
  <si>
    <t>906496(WC08326)</t>
  </si>
  <si>
    <t>WALGREENS BOOTS - RETURN ON ASSETS</t>
  </si>
  <si>
    <t>904866(WC08326)</t>
  </si>
  <si>
    <t>MYLAN NV - RETURN ON ASSETS</t>
  </si>
  <si>
    <t>906931(WC08326)</t>
  </si>
  <si>
    <t>IRON MOUNTAIN INC - RETURN ON ASSETS</t>
  </si>
  <si>
    <t>894720(WC08326)</t>
  </si>
  <si>
    <t>JOHNSON CONTROLS INT - RETURN ON ASSETS</t>
  </si>
  <si>
    <t>545615(WC08326)</t>
  </si>
  <si>
    <t>ALLERGAN PLC - RETURN ON ASSETS</t>
  </si>
  <si>
    <t>325596(WC08326)</t>
  </si>
  <si>
    <t>DENTSPLY SIRONA - RETURN ON ASSETS</t>
  </si>
  <si>
    <t>510209(WC08326)</t>
  </si>
  <si>
    <t>S&amp;P GLOBAL INC - RETURN ON ASSETS</t>
  </si>
  <si>
    <t>905414(WC08326)</t>
  </si>
  <si>
    <t>ALPHABET INC - RETURN ON ASSETS</t>
  </si>
  <si>
    <t>29026M(WC08326)</t>
  </si>
  <si>
    <t>HP INC - RETURN ON ASSETS</t>
  </si>
  <si>
    <t>905277(WC08326)</t>
  </si>
  <si>
    <t>DXC TECHNO - RETURN ON ASSETS</t>
  </si>
  <si>
    <t>916091(WC08326)</t>
  </si>
  <si>
    <t>WEC ENERGY GROUP INC - RETURN ON ASSETS</t>
  </si>
  <si>
    <t>902335(WC08326)</t>
  </si>
  <si>
    <t>LINDE PLC - RETURN ON ASSETS</t>
  </si>
  <si>
    <t>9373MH(WC08326)</t>
  </si>
  <si>
    <t>AMAZON.COM INC - RETURN ON EQUITY - TOTAL (%)</t>
  </si>
  <si>
    <t>891399(WC08301)</t>
  </si>
  <si>
    <t>ABBOTT LABORATORIES - RETURN ON EQUITY - TOTAL (%)</t>
  </si>
  <si>
    <t>916328(WC08301)</t>
  </si>
  <si>
    <t>AES CORP - RETURN ON EQUITY - TOTAL (%)</t>
  </si>
  <si>
    <t>545101(WC08301)</t>
  </si>
  <si>
    <t>INT'L BUSINESS MACHS - RETURN ON EQUITY - TOTAL (%)</t>
  </si>
  <si>
    <t>906187(WC08301)</t>
  </si>
  <si>
    <t>ADVANCED MICRO - RETURN ON EQUITY - TOTAL (%)</t>
  </si>
  <si>
    <t>936365(WC08301)</t>
  </si>
  <si>
    <t>ADOBE INC - RETURN ON EQUITY - TOTAL (%)</t>
  </si>
  <si>
    <t>749382(WC08301)</t>
  </si>
  <si>
    <t>AIR PRODUCTS &amp; CHEMS - RETURN ON EQUITY - TOTAL (%)</t>
  </si>
  <si>
    <t>905271(WC08301)</t>
  </si>
  <si>
    <t>BOSTON PROPERTIES - RETURN ON EQUITY - TOTAL (%)</t>
  </si>
  <si>
    <t>894371(WC08301)</t>
  </si>
  <si>
    <t>ALLSTATE CORP - RETURN ON EQUITY - TOTAL (%)</t>
  </si>
  <si>
    <t>322677(WC08301)</t>
  </si>
  <si>
    <t>HONEYWELL INTERNATNL - RETURN ON EQUITY - TOTAL (%)</t>
  </si>
  <si>
    <t>906191(WC08301)</t>
  </si>
  <si>
    <t>AMGEN INC - RETURN ON EQUITY - TOTAL (%)</t>
  </si>
  <si>
    <t>938692(WC08301)</t>
  </si>
  <si>
    <t>HESS CORPORATION - RETURN ON EQUITY - TOTAL (%)</t>
  </si>
  <si>
    <t>905802(WC08301)</t>
  </si>
  <si>
    <t>AMERICAN EXPRESS CO - RETURN ON EQUITY - TOTAL (%)</t>
  </si>
  <si>
    <t>906156(WC08301)</t>
  </si>
  <si>
    <t>AMERICAN ELECTRIC - RETURN ON EQUITY - TOTAL (%)</t>
  </si>
  <si>
    <t>905425(WC08301)</t>
  </si>
  <si>
    <t>AFLAC INCORPORATED - RETURN ON EQUITY - TOTAL (%)</t>
  </si>
  <si>
    <t>933185(WC08301)</t>
  </si>
  <si>
    <t>AMERICAN INT'L GROUP - RETURN ON EQUITY - TOTAL (%)</t>
  </si>
  <si>
    <t>916305(WC08301)</t>
  </si>
  <si>
    <t>ANALOG DEVICES, INC. - RETURN ON EQUITY - TOTAL (%)</t>
  </si>
  <si>
    <t>905276(WC08301)</t>
  </si>
  <si>
    <t>VALERO ENERGY CORP - RETURN ON EQUITY - TOTAL (%)</t>
  </si>
  <si>
    <t>982852(WC08301)</t>
  </si>
  <si>
    <t>APACHE CORPORATION - RETURN ON EQUITY - TOTAL (%)</t>
  </si>
  <si>
    <t>921983(WC08301)</t>
  </si>
  <si>
    <t>COMCAST CORPORATION - RETURN ON EQUITY - TOTAL (%)</t>
  </si>
  <si>
    <t>981550(WC08301)</t>
  </si>
  <si>
    <t>APPLE INC - RETURN ON EQUITY - TOTAL (%)</t>
  </si>
  <si>
    <t>992816(WC08301)</t>
  </si>
  <si>
    <t>APPLIED MATERIALS - RETURN ON EQUITY - TOTAL (%)</t>
  </si>
  <si>
    <t>905296(WC08301)</t>
  </si>
  <si>
    <t>ALBEMARLE CORP - RETURN ON EQUITY - TOTAL (%)</t>
  </si>
  <si>
    <t>130298(WC08301)</t>
  </si>
  <si>
    <t>ARCHER DANIELS MIDL. - RETURN ON EQUITY - TOTAL (%)</t>
  </si>
  <si>
    <t>921093(WC08301)</t>
  </si>
  <si>
    <t>PINNACLE WEST CAPTL - RETURN ON EQUITY - TOTAL (%)</t>
  </si>
  <si>
    <t>902607(WC08301)</t>
  </si>
  <si>
    <t>AMEREN CORPORATION - RETURN ON EQUITY - TOTAL (%)</t>
  </si>
  <si>
    <t>670942(WC08301)</t>
  </si>
  <si>
    <t>AUTODESK INC - RETURN ON EQUITY - TOTAL (%)</t>
  </si>
  <si>
    <t>702259(WC08301)</t>
  </si>
  <si>
    <t>AUTOMATIC DATA PROC - RETURN ON EQUITY - TOTAL (%)</t>
  </si>
  <si>
    <t>912669(WC08301)</t>
  </si>
  <si>
    <t>AUTOZONE INC - RETURN ON EQUITY - TOTAL (%)</t>
  </si>
  <si>
    <t>544616(WC08301)</t>
  </si>
  <si>
    <t>AVERY DENNISON CORP - RETURN ON EQUITY - TOTAL (%)</t>
  </si>
  <si>
    <t>921161(WC08301)</t>
  </si>
  <si>
    <t>BALL CORPORATION - RETURN ON EQUITY - TOTAL (%)</t>
  </si>
  <si>
    <t>932060(WC08301)</t>
  </si>
  <si>
    <t>BERKSHIRE HATHAWAY - RETURN ON EQUITY - TOTAL (%)</t>
  </si>
  <si>
    <t>874227(WC08301)</t>
  </si>
  <si>
    <t>BAXTER INTERNATIONAL - RETURN ON EQUITY - TOTAL (%)</t>
  </si>
  <si>
    <t>916365(WC08301)</t>
  </si>
  <si>
    <t>BECTON, DICKINSON - RETURN ON EQUITY - TOTAL (%)</t>
  </si>
  <si>
    <t>905876(WC08301)</t>
  </si>
  <si>
    <t>VERIZON COMMUNICATNS - RETURN ON EQUITY - TOTAL (%)</t>
  </si>
  <si>
    <t>945384(WC08301)</t>
  </si>
  <si>
    <t>BEST BUY CO INC - RETURN ON EQUITY - TOTAL (%)</t>
  </si>
  <si>
    <t>929302(WC08301)</t>
  </si>
  <si>
    <t>SL GREEN REALTY CORP - RETURN ON EQUITY - TOTAL (%)</t>
  </si>
  <si>
    <t>895784(WC08301)</t>
  </si>
  <si>
    <t>YUM! BRANDS INC - RETURN ON EQUITY - TOTAL (%)</t>
  </si>
  <si>
    <t>878574(WC08301)</t>
  </si>
  <si>
    <t>FIRSTENERGY CORP - RETURN ON EQUITY - TOTAL (%)</t>
  </si>
  <si>
    <t>905159(WC08301)</t>
  </si>
  <si>
    <t>H &amp; R BLOCK INC - RETURN ON EQUITY - TOTAL (%)</t>
  </si>
  <si>
    <t>905596(WC08301)</t>
  </si>
  <si>
    <t>BOEING CO - RETURN ON EQUITY - TOTAL (%)</t>
  </si>
  <si>
    <t>904818(WC08301)</t>
  </si>
  <si>
    <t>ROBERT HALF INTL INC - RETURN ON EQUITY - TOTAL (%)</t>
  </si>
  <si>
    <t>923649(WC08301)</t>
  </si>
  <si>
    <t>BOSTON SCIENTIFIC - RETURN ON EQUITY - TOTAL (%)</t>
  </si>
  <si>
    <t>325824(WC08301)</t>
  </si>
  <si>
    <t>C.H. ROBINSON - RETURN ON EQUITY - TOTAL (%)</t>
  </si>
  <si>
    <t>879628(WC08301)</t>
  </si>
  <si>
    <t>BRISTOL-MYERS SQUIBB - RETURN ON EQUITY - TOTAL (%)</t>
  </si>
  <si>
    <t>905080(WC08301)</t>
  </si>
  <si>
    <t>AVALONBAY COMMUNITIE - RETURN ON EQUITY - TOTAL (%)</t>
  </si>
  <si>
    <t>130502(WC08301)</t>
  </si>
  <si>
    <t>SEMPRA ENERGY - RETURN ON EQUITY - TOTAL (%)</t>
  </si>
  <si>
    <t>902103(WC08301)</t>
  </si>
  <si>
    <t>FEDEX CORP - RETURN ON EQUITY - TOTAL (%)</t>
  </si>
  <si>
    <t>951849(WC08301)</t>
  </si>
  <si>
    <t>VERISIGN, INC. - RETURN ON EQUITY - TOTAL (%)</t>
  </si>
  <si>
    <t>674693(WC08301)</t>
  </si>
  <si>
    <t>AMPHENOL CORP - RETURN ON EQUITY - TOTAL (%)</t>
  </si>
  <si>
    <t>546075(WC08301)</t>
  </si>
  <si>
    <t>BROWN FORMAN CORP - RETURN ON EQUITY - TOTAL (%)</t>
  </si>
  <si>
    <t>912216(WC08301)</t>
  </si>
  <si>
    <t>CSX CORPORATION - RETURN ON EQUITY - TOTAL (%)</t>
  </si>
  <si>
    <t>993189(WC08301)</t>
  </si>
  <si>
    <t>CAMPBELL SOUP CO - RETURN ON EQUITY - TOTAL (%)</t>
  </si>
  <si>
    <t>905075(WC08301)</t>
  </si>
  <si>
    <t>CONSTELLATION BRANDS - RETURN ON EQUITY - TOTAL (%)</t>
  </si>
  <si>
    <t>937083(WC08301)</t>
  </si>
  <si>
    <t>CARDINAL HEALTH, INC - RETURN ON EQUITY - TOTAL (%)</t>
  </si>
  <si>
    <t>944704(WC08301)</t>
  </si>
  <si>
    <t>CATERPILLAR INC - RETURN ON EQUITY - TOTAL (%)</t>
  </si>
  <si>
    <t>902224(WC08301)</t>
  </si>
  <si>
    <t>CELGENE CORPORATION - RETURN ON EQUITY - TOTAL (%)</t>
  </si>
  <si>
    <t>755790(WC08301)</t>
  </si>
  <si>
    <t>CITRIX SYSTEMS INC - RETURN ON EQUITY - TOTAL (%)</t>
  </si>
  <si>
    <t>867705(WC08301)</t>
  </si>
  <si>
    <t>JPMORGAN CHASE &amp; CO - RETURN ON EQUITY - TOTAL (%)</t>
  </si>
  <si>
    <t>902242(WC08301)</t>
  </si>
  <si>
    <t>CINCINNATI FINL CORP - RETURN ON EQUITY - TOTAL (%)</t>
  </si>
  <si>
    <t>951545(WC08301)</t>
  </si>
  <si>
    <t>CINTAS CORPORATION - RETURN ON EQUITY - TOTAL (%)</t>
  </si>
  <si>
    <t>944777(WC08301)</t>
  </si>
  <si>
    <t>CISCO SYSTEMS, INC. - RETURN ON EQUITY - TOTAL (%)</t>
  </si>
  <si>
    <t>542868(WC08301)</t>
  </si>
  <si>
    <t>CLOROX CO - RETURN ON EQUITY - TOTAL (%)</t>
  </si>
  <si>
    <t>916125(WC08301)</t>
  </si>
  <si>
    <t>COCA-COLA - RETURN ON EQUITY - TOTAL (%)</t>
  </si>
  <si>
    <t>904282(WC08301)</t>
  </si>
  <si>
    <t>COLGATE-PALMOLIVE CO - RETURN ON EQUITY - TOTAL (%)</t>
  </si>
  <si>
    <t>906148(WC08301)</t>
  </si>
  <si>
    <t>COMERICA INC. - RETURN ON EQUITY - TOTAL (%)</t>
  </si>
  <si>
    <t>922964(WC08301)</t>
  </si>
  <si>
    <t>CONAGRA BRANDS INC - RETURN ON EQUITY - TOTAL (%)</t>
  </si>
  <si>
    <t>929814(WC08301)</t>
  </si>
  <si>
    <t>CONSOLIDATED EDISON - RETURN ON EQUITY - TOTAL (%)</t>
  </si>
  <si>
    <t>902288(WC08301)</t>
  </si>
  <si>
    <t>CMS ENERGY CORP - RETURN ON EQUITY - TOTAL (%)</t>
  </si>
  <si>
    <t>901686(WC08301)</t>
  </si>
  <si>
    <t>COOPER COMPANIES INC - RETURN ON EQUITY - TOTAL (%)</t>
  </si>
  <si>
    <t>938928(WC08301)</t>
  </si>
  <si>
    <t>CORNING INCORPORATED - RETURN ON EQUITY - TOTAL (%)</t>
  </si>
  <si>
    <t>912273(WC08301)</t>
  </si>
  <si>
    <t>SEALED AIR CORP - RETURN ON EQUITY - TOTAL (%)</t>
  </si>
  <si>
    <t>923036(WC08301)</t>
  </si>
  <si>
    <t>CUMMINS INC. - RETURN ON EQUITY - TOTAL (%)</t>
  </si>
  <si>
    <t>905966(WC08301)</t>
  </si>
  <si>
    <t>D.R. HORTON INC - RETURN ON EQUITY - TOTAL (%)</t>
  </si>
  <si>
    <t>325922(WC08301)</t>
  </si>
  <si>
    <t>DANAHER CORP - RETURN ON EQUITY - TOTAL (%)</t>
  </si>
  <si>
    <t>912941(WC08301)</t>
  </si>
  <si>
    <t>MOODY'S CORP - RETURN ON EQUITY - TOTAL (%)</t>
  </si>
  <si>
    <t>683118(WC08301)</t>
  </si>
  <si>
    <t>TARGET CORP - RETURN ON EQUITY - TOTAL (%)</t>
  </si>
  <si>
    <t>923425(WC08301)</t>
  </si>
  <si>
    <t>DEERE &amp; COMPANY - RETURN ON EQUITY - TOTAL (%)</t>
  </si>
  <si>
    <t>906189(WC08301)</t>
  </si>
  <si>
    <t>MORGAN STANLEY - RETURN ON EQUITY - TOTAL (%)</t>
  </si>
  <si>
    <t>327998(WC08301)</t>
  </si>
  <si>
    <t>REPUBLIC SERVICES - RETURN ON EQUITY - TOTAL (%)</t>
  </si>
  <si>
    <t>683432(WC08301)</t>
  </si>
  <si>
    <t>WALT DISNEY - RETURN ON EQUITY - TOTAL (%)</t>
  </si>
  <si>
    <t>921964(WC08301)</t>
  </si>
  <si>
    <t>DOLLAR TREE, INC - RETURN ON EQUITY - TOTAL (%)</t>
  </si>
  <si>
    <t>154259(WC08301)</t>
  </si>
  <si>
    <t>DOVER CORP - RETURN ON EQUITY - TOTAL (%)</t>
  </si>
  <si>
    <t>904830(WC08301)</t>
  </si>
  <si>
    <t>OMNICOM GROUP INC - RETURN ON EQUITY - TOTAL (%)</t>
  </si>
  <si>
    <t>932913(WC08301)</t>
  </si>
  <si>
    <t>DTE ENERGY CO - RETURN ON EQUITY - TOTAL (%)</t>
  </si>
  <si>
    <t>905214(WC08301)</t>
  </si>
  <si>
    <t>DUKE REALTY CORP - RETURN ON EQUITY - TOTAL (%)</t>
  </si>
  <si>
    <t>513260(WC08301)</t>
  </si>
  <si>
    <t>DARDEN RESTAURANTS - RETURN ON EQUITY - TOTAL (%)</t>
  </si>
  <si>
    <t>152719(WC08301)</t>
  </si>
  <si>
    <t>EBAY INC. - RETURN ON EQUITY - TOTAL (%)</t>
  </si>
  <si>
    <t>687609(WC08301)</t>
  </si>
  <si>
    <t>BANK OF AMERICA CORP - RETURN ON EQUITY - TOTAL (%)</t>
  </si>
  <si>
    <t>923937(WC08301)</t>
  </si>
  <si>
    <t>CITIGROUP INC - RETURN ON EQUITY - TOTAL (%)</t>
  </si>
  <si>
    <t>741344(WC08301)</t>
  </si>
  <si>
    <t>EASTMAN CHEMICAL CO - RETURN ON EQUITY - TOTAL (%)</t>
  </si>
  <si>
    <t>357922(WC08301)</t>
  </si>
  <si>
    <t>E*TRADE FINANCIAL - RETURN ON EQUITY - TOTAL (%)</t>
  </si>
  <si>
    <t>883488(WC08301)</t>
  </si>
  <si>
    <t>CADENCE DESIGN SYST - RETURN ON EQUITY - TOTAL (%)</t>
  </si>
  <si>
    <t>755148(WC08301)</t>
  </si>
  <si>
    <t>DISH NETWORK - RETURN ON EQUITY - TOTAL (%)</t>
  </si>
  <si>
    <t>135448(WC08301)</t>
  </si>
  <si>
    <t>ECOLAB INC - RETURN ON EQUITY - TOTAL (%)</t>
  </si>
  <si>
    <t>921268(WC08301)</t>
  </si>
  <si>
    <t>PERKINELMER INC - RETURN ON EQUITY - TOTAL (%)</t>
  </si>
  <si>
    <t>912157(WC08301)</t>
  </si>
  <si>
    <t>ELECTRONIC ARTS, INC - RETURN ON EQUITY - TOTAL (%)</t>
  </si>
  <si>
    <t>500320(WC08301)</t>
  </si>
  <si>
    <t>EMERSON ELECTRIC CO. - RETURN ON EQUITY - TOTAL (%)</t>
  </si>
  <si>
    <t>905115(WC08301)</t>
  </si>
  <si>
    <t>ENTERGY CORPORATION - RETURN ON EQUITY - TOTAL (%)</t>
  </si>
  <si>
    <t>902306(WC08301)</t>
  </si>
  <si>
    <t>EOG RESOURCES, INC. - RETURN ON EQUITY - TOTAL (%)</t>
  </si>
  <si>
    <t>500373(WC08301)</t>
  </si>
  <si>
    <t>EQUIFAX INC. - RETURN ON EQUITY - TOTAL (%)</t>
  </si>
  <si>
    <t>906194(WC08301)</t>
  </si>
  <si>
    <t>EQUITY RESIDENTIAL - RETURN ON EQUITY - TOTAL (%)</t>
  </si>
  <si>
    <t>329534(WC08301)</t>
  </si>
  <si>
    <t>ESTEE LAUDER CO - RETURN ON EQUITY - TOTAL (%)</t>
  </si>
  <si>
    <t>867375(WC08301)</t>
  </si>
  <si>
    <t>EXPEDITORS INTL WASH - RETURN ON EQUITY - TOTAL (%)</t>
  </si>
  <si>
    <t>910722(WC08301)</t>
  </si>
  <si>
    <t>EXXON MOBIL CORP - RETURN ON EQUITY - TOTAL (%)</t>
  </si>
  <si>
    <t>905039(WC08301)</t>
  </si>
  <si>
    <t>FMC CORPORATION - RETURN ON EQUITY - TOTAL (%)</t>
  </si>
  <si>
    <t>905082(WC08301)</t>
  </si>
  <si>
    <t>NEXTERA ENERGY - RETURN ON EQUITY - TOTAL (%)</t>
  </si>
  <si>
    <t>905016(WC08301)</t>
  </si>
  <si>
    <t>ASSURANT INC - RETURN ON EQUITY - TOTAL (%)</t>
  </si>
  <si>
    <t>28341F(WC08301)</t>
  </si>
  <si>
    <t>FASTENAL COMPANY - RETURN ON EQUITY - TOTAL (%)</t>
  </si>
  <si>
    <t>755980(WC08301)</t>
  </si>
  <si>
    <t>FEDERAL REALTY INVST - RETURN ON EQUITY - TOTAL (%)</t>
  </si>
  <si>
    <t>905994(WC08301)</t>
  </si>
  <si>
    <t>FIFTH THIRD BANCORP - RETURN ON EQUITY - TOTAL (%)</t>
  </si>
  <si>
    <t>997198(WC08301)</t>
  </si>
  <si>
    <t>M&amp;T BANK CORPORATION - RETURN ON EQUITY - TOTAL (%)</t>
  </si>
  <si>
    <t>951503(WC08301)</t>
  </si>
  <si>
    <t>FISERV INC - RETURN ON EQUITY - TOTAL (%)</t>
  </si>
  <si>
    <t>741123(WC08301)</t>
  </si>
  <si>
    <t>MACY'S INC - RETURN ON EQUITY - TOTAL (%)</t>
  </si>
  <si>
    <t>546814(WC08301)</t>
  </si>
  <si>
    <t>FRANKLIN RESOURCES - RETURN ON EQUITY - TOTAL (%)</t>
  </si>
  <si>
    <t>938076(WC08301)</t>
  </si>
  <si>
    <t>FREEPORT-MCMORAN INC - RETURN ON EQUITY - TOTAL (%)</t>
  </si>
  <si>
    <t>152594(WC08301)</t>
  </si>
  <si>
    <t>GAP INC - RETURN ON EQUITY - TOTAL (%)</t>
  </si>
  <si>
    <t>951018(WC08301)</t>
  </si>
  <si>
    <t>GENERAL DYNAMICS - RETURN ON EQUITY - TOTAL (%)</t>
  </si>
  <si>
    <t>907652(WC08301)</t>
  </si>
  <si>
    <t>GENERAL MILLS, INC. - RETURN ON EQUITY - TOTAL (%)</t>
  </si>
  <si>
    <t>905801(WC08301)</t>
  </si>
  <si>
    <t>GENUINE PARTS CO - RETURN ON EQUITY - TOTAL (%)</t>
  </si>
  <si>
    <t>906511(WC08301)</t>
  </si>
  <si>
    <t>GILEAD SCIENCES, INC - RETURN ON EQUITY - TOTAL (%)</t>
  </si>
  <si>
    <t>546697(WC08301)</t>
  </si>
  <si>
    <t>MCKESSON CORPORATION - RETURN ON EQUITY - TOTAL (%)</t>
  </si>
  <si>
    <t>134784(WC08301)</t>
  </si>
  <si>
    <t>NVIDIA CORPORATION - RETURN ON EQUITY - TOTAL (%)</t>
  </si>
  <si>
    <t>694405(WC08301)</t>
  </si>
  <si>
    <t>GENERAL ELECTRIC CO. - RETURN ON EQUITY - TOTAL (%)</t>
  </si>
  <si>
    <t>906150(WC08301)</t>
  </si>
  <si>
    <t>GRAINGER (W.W.), INC - RETURN ON EQUITY - TOTAL (%)</t>
  </si>
  <si>
    <t>905898(WC08301)</t>
  </si>
  <si>
    <t>HALLIBURTON COMPANY - RETURN ON EQUITY - TOTAL (%)</t>
  </si>
  <si>
    <t>904678(WC08301)</t>
  </si>
  <si>
    <t>GOLDMAN SACHS GROUP - RETURN ON EQUITY - TOTAL (%)</t>
  </si>
  <si>
    <t>696738(WC08301)</t>
  </si>
  <si>
    <t>HARLEY-DAVIDSON INC. - RETURN ON EQUITY - TOTAL (%)</t>
  </si>
  <si>
    <t>729665(WC08301)</t>
  </si>
  <si>
    <t>HASBRO INC - RETURN ON EQUITY - TOTAL (%)</t>
  </si>
  <si>
    <t>912030(WC08301)</t>
  </si>
  <si>
    <t>HCP, INC. - RETURN ON EQUITY - TOTAL (%)</t>
  </si>
  <si>
    <t>945589(WC08301)</t>
  </si>
  <si>
    <t>HERSHEY CO - RETURN ON EQUITY - TOTAL (%)</t>
  </si>
  <si>
    <t>905077(WC08301)</t>
  </si>
  <si>
    <t>JUNIPER NETWORKS INC - RETURN ON EQUITY - TOTAL (%)</t>
  </si>
  <si>
    <t>699943(WC08301)</t>
  </si>
  <si>
    <t>HOLOGIC INC - RETURN ON EQUITY - TOTAL (%)</t>
  </si>
  <si>
    <t>542983(WC08301)</t>
  </si>
  <si>
    <t>UNUM GROUP - RETURN ON EQUITY - TOTAL (%)</t>
  </si>
  <si>
    <t>741410(WC08301)</t>
  </si>
  <si>
    <t>HOME DEPOT, INC. - RETURN ON EQUITY - TOTAL (%)</t>
  </si>
  <si>
    <t>998171(WC08301)</t>
  </si>
  <si>
    <t>CENTERPOINT ENERGY - RETURN ON EQUITY - TOTAL (%)</t>
  </si>
  <si>
    <t>904842(WC08301)</t>
  </si>
  <si>
    <t>HUMANA INC. - RETURN ON EQUITY - TOTAL (%)</t>
  </si>
  <si>
    <t>916860(WC08301)</t>
  </si>
  <si>
    <t>HUNTINGTON BANCSHR - RETURN ON EQUITY - TOTAL (%)</t>
  </si>
  <si>
    <t>951068(WC08301)</t>
  </si>
  <si>
    <t>BIOGEN INC - RETURN ON EQUITY - TOTAL (%)</t>
  </si>
  <si>
    <t>545725(WC08301)</t>
  </si>
  <si>
    <t>ILLINOIS TOOL WORKS - RETURN ON EQUITY - TOTAL (%)</t>
  </si>
  <si>
    <t>905052(WC08301)</t>
  </si>
  <si>
    <t>INTUIT INC - RETURN ON EQUITY - TOTAL (%)</t>
  </si>
  <si>
    <t>328184(WC08301)</t>
  </si>
  <si>
    <t>INTEL CORPORATION - RETURN ON EQUITY - TOTAL (%)</t>
  </si>
  <si>
    <t>922726(WC08301)</t>
  </si>
  <si>
    <t>INTL FLAVORS&amp;FRAGRAN - RETURN ON EQUITY - TOTAL (%)</t>
  </si>
  <si>
    <t>905050(WC08301)</t>
  </si>
  <si>
    <t>INTERNATIONAL PAPER - RETURN ON EQUITY - TOTAL (%)</t>
  </si>
  <si>
    <t>904069(WC08301)</t>
  </si>
  <si>
    <t>INTERPUBLIC GROUP - RETURN ON EQUITY - TOTAL (%)</t>
  </si>
  <si>
    <t>923465(WC08301)</t>
  </si>
  <si>
    <t>JACOBS ENG GROUP INC - RETURN ON EQUITY - TOTAL (%)</t>
  </si>
  <si>
    <t>912142(WC08301)</t>
  </si>
  <si>
    <t>JOHNSON &amp; JOHNSON - RETURN ON EQUITY - TOTAL (%)</t>
  </si>
  <si>
    <t>912212(WC08301)</t>
  </si>
  <si>
    <t>HARTFORD FINANCIAL - RETURN ON EQUITY - TOTAL (%)</t>
  </si>
  <si>
    <t>867871(WC08301)</t>
  </si>
  <si>
    <t>KLA - RETURN ON EQUITY - TOTAL (%)</t>
  </si>
  <si>
    <t>993062(WC08301)</t>
  </si>
  <si>
    <t>DEVON ENERGY CORP - RETURN ON EQUITY - TOTAL (%)</t>
  </si>
  <si>
    <t>271980(WC08301)</t>
  </si>
  <si>
    <t>KELLOGG COMPANY - RETURN ON EQUITY - TOTAL (%)</t>
  </si>
  <si>
    <t>905922(WC08301)</t>
  </si>
  <si>
    <t>KEYCORP - RETURN ON EQUITY - TOTAL (%)</t>
  </si>
  <si>
    <t>916130(WC08301)</t>
  </si>
  <si>
    <t>KIMCO REALTY CORP - RETURN ON EQUITY - TOTAL (%)</t>
  </si>
  <si>
    <t>546169(WC08301)</t>
  </si>
  <si>
    <t>KIMBERLY-CLARK CORP - RETURN ON EQUITY - TOTAL (%)</t>
  </si>
  <si>
    <t>902354(WC08301)</t>
  </si>
  <si>
    <t>KOHLS CORPORATION - RETURN ON EQUITY - TOTAL (%)</t>
  </si>
  <si>
    <t>325849(WC08301)</t>
  </si>
  <si>
    <t>KROGER CO - RETURN ON EQUITY - TOTAL (%)</t>
  </si>
  <si>
    <t>912134(WC08301)</t>
  </si>
  <si>
    <t>AKAMAI TECHNOLOGIES - RETURN ON EQUITY - TOTAL (%)</t>
  </si>
  <si>
    <t>277355(WC08301)</t>
  </si>
  <si>
    <t>LEGGETT &amp; PLATT INC - RETURN ON EQUITY - TOTAL (%)</t>
  </si>
  <si>
    <t>906487(WC08301)</t>
  </si>
  <si>
    <t>LENNAR CORP - RETURN ON EQUITY - TOTAL (%)</t>
  </si>
  <si>
    <t>912219(WC08301)</t>
  </si>
  <si>
    <t>LILLY (ELI) AND CO. - RETURN ON EQUITY - TOTAL (%)</t>
  </si>
  <si>
    <t>921290(WC08301)</t>
  </si>
  <si>
    <t>LINCOLN NAT'L CORP - RETURN ON EQUITY - TOTAL (%)</t>
  </si>
  <si>
    <t>912402(WC08301)</t>
  </si>
  <si>
    <t>UNITED PARCEL SVCS - RETURN ON EQUITY - TOTAL (%)</t>
  </si>
  <si>
    <t>277487(WC08301)</t>
  </si>
  <si>
    <t>AGILENT TECHNOLOGIES - RETURN ON EQUITY - TOTAL (%)</t>
  </si>
  <si>
    <t>277642(WC08301)</t>
  </si>
  <si>
    <t>LOCKHEED MARTIN CORP - RETURN ON EQUITY - TOTAL (%)</t>
  </si>
  <si>
    <t>154423(WC08301)</t>
  </si>
  <si>
    <t>LOEWS CORPORATION - RETURN ON EQUITY - TOTAL (%)</t>
  </si>
  <si>
    <t>922418(WC08301)</t>
  </si>
  <si>
    <t>CARNIVAL CORP - RETURN ON EQUITY - TOTAL (%)</t>
  </si>
  <si>
    <t>755695(WC08301)</t>
  </si>
  <si>
    <t>LOWE'S COMPANIES INC - RETURN ON EQUITY - TOTAL (%)</t>
  </si>
  <si>
    <t>905620(WC08301)</t>
  </si>
  <si>
    <t>DOMINION ENERGY INC - RETURN ON EQUITY - TOTAL (%)</t>
  </si>
  <si>
    <t>944314(WC08301)</t>
  </si>
  <si>
    <t>MACERICH CO - RETURN ON EQUITY - TOTAL (%)</t>
  </si>
  <si>
    <t>357366(WC08301)</t>
  </si>
  <si>
    <t>MGM RESORTS - RETURN ON EQUITY - TOTAL (%)</t>
  </si>
  <si>
    <t>516007(WC08301)</t>
  </si>
  <si>
    <t>MCCORMICK &amp; CO INC - RETURN ON EQUITY - TOTAL (%)</t>
  </si>
  <si>
    <t>510493(WC08301)</t>
  </si>
  <si>
    <t>MCDONALD'S CORP - RETURN ON EQUITY - TOTAL (%)</t>
  </si>
  <si>
    <t>921910(WC08301)</t>
  </si>
  <si>
    <t>EVEREST RE GROUP - RETURN ON EQUITY - TOTAL (%)</t>
  </si>
  <si>
    <t>311759(WC08301)</t>
  </si>
  <si>
    <t>HOST HOTELS - RETURN ON EQUITY - TOTAL (%)</t>
  </si>
  <si>
    <t>912588(WC08301)</t>
  </si>
  <si>
    <t>MARSH &amp; MCLENNAN CO. - RETURN ON EQUITY - TOTAL (%)</t>
  </si>
  <si>
    <t>904780(WC08301)</t>
  </si>
  <si>
    <t>MASCO CORP - RETURN ON EQUITY - TOTAL (%)</t>
  </si>
  <si>
    <t>905624(WC08301)</t>
  </si>
  <si>
    <t>MARTIN MARIETTA MAT - RETURN ON EQUITY - TOTAL (%)</t>
  </si>
  <si>
    <t>130062(WC08301)</t>
  </si>
  <si>
    <t>METLIFE INC - RETURN ON EQUITY - TOTAL (%)</t>
  </si>
  <si>
    <t>286738(WC08301)</t>
  </si>
  <si>
    <t>MAXIM INTEGRATED PRD - RETURN ON EQUITY - TOTAL (%)</t>
  </si>
  <si>
    <t>771830(WC08301)</t>
  </si>
  <si>
    <t>ACTIVISION BLIZZARD - RETURN ON EQUITY - TOTAL (%)</t>
  </si>
  <si>
    <t>312367(WC08301)</t>
  </si>
  <si>
    <t>CVS HEALTH CORP - RETURN ON EQUITY - TOTAL (%)</t>
  </si>
  <si>
    <t>912635(WC08301)</t>
  </si>
  <si>
    <t>LAB CORP OF AMERICA - RETURN ON EQUITY - TOTAL (%)</t>
  </si>
  <si>
    <t>152533(WC08301)</t>
  </si>
  <si>
    <t>MICROSOFT CORP - RETURN ON EQUITY - TOTAL (%)</t>
  </si>
  <si>
    <t>719643(WC08301)</t>
  </si>
  <si>
    <t>MICRON TECHNOLOGY - RETURN ON EQUITY - TOTAL (%)</t>
  </si>
  <si>
    <t>999506(WC08301)</t>
  </si>
  <si>
    <t>MICROCHIP TECHNOLOGY - RETURN ON EQUITY - TOTAL (%)</t>
  </si>
  <si>
    <t>328228(WC08301)</t>
  </si>
  <si>
    <t>3M COMPANY - RETURN ON EQUITY - TOTAL (%)</t>
  </si>
  <si>
    <t>902172(WC08301)</t>
  </si>
  <si>
    <t>MOHAWK INDUSTRIES - RETURN ON EQUITY - TOTAL (%)</t>
  </si>
  <si>
    <t>325475(WC08301)</t>
  </si>
  <si>
    <t>XCEL ENERGY INC - RETURN ON EQUITY - TOTAL (%)</t>
  </si>
  <si>
    <t>905010(WC08301)</t>
  </si>
  <si>
    <t>FORD MOTOR COMPANY - RETURN ON EQUITY - TOTAL (%)</t>
  </si>
  <si>
    <t>902230(WC08301)</t>
  </si>
  <si>
    <t>NATL OILWELL VARCO - RETURN ON EQUITY - TOTAL (%)</t>
  </si>
  <si>
    <t>884383(WC08301)</t>
  </si>
  <si>
    <t>NETAPP INC. - RETURN ON EQUITY - TOTAL (%)</t>
  </si>
  <si>
    <t>867422(WC08301)</t>
  </si>
  <si>
    <t>NEWELL BRANDS INC - RETURN ON EQUITY - TOTAL (%)</t>
  </si>
  <si>
    <t>906933(WC08301)</t>
  </si>
  <si>
    <t>NEWMONT GOLDCORP - RETURN ON EQUITY - TOTAL (%)</t>
  </si>
  <si>
    <t>912160(WC08301)</t>
  </si>
  <si>
    <t>NIKE INC. - RETURN ON EQUITY - TOTAL (%)</t>
  </si>
  <si>
    <t>993249(WC08301)</t>
  </si>
  <si>
    <t>NOBLE ENERGY, INC. - RETURN ON EQUITY - TOTAL (%)</t>
  </si>
  <si>
    <t>906557(WC08301)</t>
  </si>
  <si>
    <t>NORDSTROM, INC. - RETURN ON EQUITY - TOTAL (%)</t>
  </si>
  <si>
    <t>906560(WC08301)</t>
  </si>
  <si>
    <t>NORFOLK SOUTHERN - RETURN ON EQUITY - TOTAL (%)</t>
  </si>
  <si>
    <t>901899(WC08301)</t>
  </si>
  <si>
    <t>NISOURCE INC - RETURN ON EQUITY - TOTAL (%)</t>
  </si>
  <si>
    <t>906176(WC08301)</t>
  </si>
  <si>
    <t>NORTHERN TRUST CORP - RETURN ON EQUITY - TOTAL (%)</t>
  </si>
  <si>
    <t>905861(WC08301)</t>
  </si>
  <si>
    <t>NORTHROP GRUMMAN - RETURN ON EQUITY - TOTAL (%)</t>
  </si>
  <si>
    <t>905809(WC08301)</t>
  </si>
  <si>
    <t>WELLS FARGO &amp; CO - RETURN ON EQUITY - TOTAL (%)</t>
  </si>
  <si>
    <t>906195(WC08301)</t>
  </si>
  <si>
    <t>NUCOR CORPORATION - RETURN ON EQUITY - TOTAL (%)</t>
  </si>
  <si>
    <t>921482(WC08301)</t>
  </si>
  <si>
    <t>CAPITAL ONE FIN'L - RETURN ON EQUITY - TOTAL (%)</t>
  </si>
  <si>
    <t>134843(WC08301)</t>
  </si>
  <si>
    <t>OCCIDENTAL PETROLEUM - RETURN ON EQUITY - TOTAL (%)</t>
  </si>
  <si>
    <t>905102(WC08301)</t>
  </si>
  <si>
    <t>ORACLE CORPORATION - RETURN ON EQUITY - TOTAL (%)</t>
  </si>
  <si>
    <t>719618(WC08301)</t>
  </si>
  <si>
    <t>PACCAR INC. - RETURN ON EQUITY - TOTAL (%)</t>
  </si>
  <si>
    <t>921757(WC08301)</t>
  </si>
  <si>
    <t>EXELON CORPORATION - RETURN ON EQUITY - TOTAL (%)</t>
  </si>
  <si>
    <t>902317(WC08301)</t>
  </si>
  <si>
    <t>PARKER-HANNIFIN CORP - RETURN ON EQUITY - TOTAL (%)</t>
  </si>
  <si>
    <t>905150(WC08301)</t>
  </si>
  <si>
    <t>PAYCHEX INC - RETURN ON EQUITY - TOTAL (%)</t>
  </si>
  <si>
    <t>945297(WC08301)</t>
  </si>
  <si>
    <t>PPL CORP - RETURN ON EQUITY - TOTAL (%)</t>
  </si>
  <si>
    <t>902107(WC08301)</t>
  </si>
  <si>
    <t>PEPSICO, INC. - RETURN ON EQUITY - TOTAL (%)</t>
  </si>
  <si>
    <t>905677(WC08301)</t>
  </si>
  <si>
    <t>PFIZER INC - RETURN ON EQUITY - TOTAL (%)</t>
  </si>
  <si>
    <t>904030(WC08301)</t>
  </si>
  <si>
    <t>CONOCOPHILLIPS - RETURN ON EQUITY - TOTAL (%)</t>
  </si>
  <si>
    <t>901666(WC08301)</t>
  </si>
  <si>
    <t>PIONEER NATURAL RES - RETURN ON EQUITY - TOTAL (%)</t>
  </si>
  <si>
    <t>895705(WC08301)</t>
  </si>
  <si>
    <t>ALTRIA GROUP INC - RETURN ON EQUITY - TOTAL (%)</t>
  </si>
  <si>
    <t>904853(WC08301)</t>
  </si>
  <si>
    <t>PNC FINL SVCS GROUP - RETURN ON EQUITY - TOTAL (%)</t>
  </si>
  <si>
    <t>944175(WC08301)</t>
  </si>
  <si>
    <t>PPG INDUSTRIES INC - RETURN ON EQUITY - TOTAL (%)</t>
  </si>
  <si>
    <t>901897(WC08301)</t>
  </si>
  <si>
    <t>COSTCO WHOLESALE - RETURN ON EQUITY - TOTAL (%)</t>
  </si>
  <si>
    <t>312385(WC08301)</t>
  </si>
  <si>
    <t>T. ROWE PRICE GROUP - RETURN ON EQUITY - TOTAL (%)</t>
  </si>
  <si>
    <t>729104(WC08301)</t>
  </si>
  <si>
    <t>QUEST DIAGNOSTICS - RETURN ON EQUITY - TOTAL (%)</t>
  </si>
  <si>
    <t>877181(WC08301)</t>
  </si>
  <si>
    <t>PROCTER &amp; GAMBLE - RETURN ON EQUITY - TOTAL (%)</t>
  </si>
  <si>
    <t>912228(WC08301)</t>
  </si>
  <si>
    <t>PROGRESSIVE CORP - RETURN ON EQUITY - TOTAL (%)</t>
  </si>
  <si>
    <t>936324(WC08301)</t>
  </si>
  <si>
    <t>PUBLIC SVC ENTRPR GR - RETURN ON EQUITY - TOTAL (%)</t>
  </si>
  <si>
    <t>902321(WC08301)</t>
  </si>
  <si>
    <t>PULTEGROUP - RETURN ON EQUITY - TOTAL (%)</t>
  </si>
  <si>
    <t>912518(WC08301)</t>
  </si>
  <si>
    <t>QUALCOMM INC - RETURN ON EQUITY - TOTAL (%)</t>
  </si>
  <si>
    <t>546370(WC08301)</t>
  </si>
  <si>
    <t>REGENCY CENTERS CORP - RETURN ON EQUITY - TOTAL (%)</t>
  </si>
  <si>
    <t>312451(WC08301)</t>
  </si>
  <si>
    <t>UDR INC - RETURN ON EQUITY - TOTAL (%)</t>
  </si>
  <si>
    <t>992656(WC08301)</t>
  </si>
  <si>
    <t>U. S. BANCORP - RETURN ON EQUITY - TOTAL (%)</t>
  </si>
  <si>
    <t>951046(WC08301)</t>
  </si>
  <si>
    <t>ROSS STORES, INC. - RETURN ON EQUITY - TOTAL (%)</t>
  </si>
  <si>
    <t>702365(WC08301)</t>
  </si>
  <si>
    <t>ROPER TECHNOLOGIES - RETURN ON EQUITY - TOTAL (%)</t>
  </si>
  <si>
    <t>546965(WC08301)</t>
  </si>
  <si>
    <t>ROCKWELL AUTOMATION - RETURN ON EQUITY - TOTAL (%)</t>
  </si>
  <si>
    <t>902233(WC08301)</t>
  </si>
  <si>
    <t>ROYAL CARIBBEAN - RETURN ON EQUITY - TOTAL (%)</t>
  </si>
  <si>
    <t>322549(WC08301)</t>
  </si>
  <si>
    <t>RAYTHEON COMPANY - RETURN ON EQUITY - TOTAL (%)</t>
  </si>
  <si>
    <t>912633(WC08301)</t>
  </si>
  <si>
    <t>TRAVELERS COS - RETURN ON EQUITY - TOTAL (%)</t>
  </si>
  <si>
    <t>933974(WC08301)</t>
  </si>
  <si>
    <t>FIDELITY NATNL INF - RETURN ON EQUITY - TOTAL (%)</t>
  </si>
  <si>
    <t>14015T(WC08301)</t>
  </si>
  <si>
    <t>MERCK &amp; CO INC - RETURN ON EQUITY - TOTAL (%)</t>
  </si>
  <si>
    <t>905019(WC08301)</t>
  </si>
  <si>
    <t>SCHLUMBERGER LIMITED - RETURN ON EQUITY - TOTAL (%)</t>
  </si>
  <si>
    <t>912090(WC08301)</t>
  </si>
  <si>
    <t>CHARLES SCHWAB CORP - RETURN ON EQUITY - TOTAL (%)</t>
  </si>
  <si>
    <t>755741(WC08301)</t>
  </si>
  <si>
    <t>ZIMMER BIOMET - RETURN ON EQUITY - TOTAL (%)</t>
  </si>
  <si>
    <t>14361V(WC08301)</t>
  </si>
  <si>
    <t>AMERISOURCEBERGEN - RETURN ON EQUITY - TOTAL (%)</t>
  </si>
  <si>
    <t>154680(WC08301)</t>
  </si>
  <si>
    <t>PRINCIPAL FINL GROUP - RETURN ON EQUITY - TOTAL (%)</t>
  </si>
  <si>
    <t>14698C(WC08301)</t>
  </si>
  <si>
    <t>SHERWIN-WILLIAMS CO - RETURN ON EQUITY - TOTAL (%)</t>
  </si>
  <si>
    <t>905361(WC08301)</t>
  </si>
  <si>
    <t>SIMON PROPERTY GROUP - RETURN ON EQUITY - TOTAL (%)</t>
  </si>
  <si>
    <t>357834(WC08301)</t>
  </si>
  <si>
    <t>SNAP-ON INC - RETURN ON EQUITY - TOTAL (%)</t>
  </si>
  <si>
    <t>906400(WC08301)</t>
  </si>
  <si>
    <t>PRUDENTIAL FINANCIAL - RETURN ON EQUITY - TOTAL (%)</t>
  </si>
  <si>
    <t>14861V(WC08301)</t>
  </si>
  <si>
    <t>ADVANCE AUTO PARTS - RETURN ON EQUITY - TOTAL (%)</t>
  </si>
  <si>
    <t>14806F(WC08301)</t>
  </si>
  <si>
    <t>EDISON INTERNATIONAL - RETURN ON EQUITY - TOTAL (%)</t>
  </si>
  <si>
    <t>902324(WC08301)</t>
  </si>
  <si>
    <t>SOUTHERN CO - RETURN ON EQUITY - TOTAL (%)</t>
  </si>
  <si>
    <t>902325(WC08301)</t>
  </si>
  <si>
    <t>BB&amp;T CORPORATION - RETURN ON EQUITY - TOTAL (%)</t>
  </si>
  <si>
    <t>992305(WC08301)</t>
  </si>
  <si>
    <t>SOUTHWEST AIRLINES - RETURN ON EQUITY - TOTAL (%)</t>
  </si>
  <si>
    <t>905647(WC08301)</t>
  </si>
  <si>
    <t>AT&amp;T INC - RETURN ON EQUITY - TOTAL (%)</t>
  </si>
  <si>
    <t>945388(WC08301)</t>
  </si>
  <si>
    <t>CHEVRON CORPORATION - RETURN ON EQUITY - TOTAL (%)</t>
  </si>
  <si>
    <t>905024(WC08301)</t>
  </si>
  <si>
    <t>STATE STREET CORP - RETURN ON EQUITY - TOTAL (%)</t>
  </si>
  <si>
    <t>951052(WC08301)</t>
  </si>
  <si>
    <t>STARBUCKS CORP - RETURN ON EQUITY - TOTAL (%)</t>
  </si>
  <si>
    <t>326143(WC08301)</t>
  </si>
  <si>
    <t>PUBLIC STORAGE, INC - RETURN ON EQUITY - TOTAL (%)</t>
  </si>
  <si>
    <t>905792(WC08301)</t>
  </si>
  <si>
    <t>STRYKER CORPORATION - RETURN ON EQUITY - TOTAL (%)</t>
  </si>
  <si>
    <t>981722(WC08301)</t>
  </si>
  <si>
    <t>SUNTRUST BANKS INC - RETURN ON EQUITY - TOTAL (%)</t>
  </si>
  <si>
    <t>922725(WC08301)</t>
  </si>
  <si>
    <t>SYMANTEC CORP - RETURN ON EQUITY - TOTAL (%)</t>
  </si>
  <si>
    <t>541900(WC08301)</t>
  </si>
  <si>
    <t>SYNOPSYS INC - RETURN ON EQUITY - TOTAL (%)</t>
  </si>
  <si>
    <t>325059(WC08301)</t>
  </si>
  <si>
    <t>SYSCO CORPORATION - RETURN ON EQUITY - TOTAL (%)</t>
  </si>
  <si>
    <t>916079(WC08301)</t>
  </si>
  <si>
    <t>TEXAS INSTRUMENTS - RETURN ON EQUITY - TOTAL (%)</t>
  </si>
  <si>
    <t>905061(WC08301)</t>
  </si>
  <si>
    <t>THERMO FISHER - RETURN ON EQUITY - TOTAL (%)</t>
  </si>
  <si>
    <t>906394(WC08301)</t>
  </si>
  <si>
    <t>TIFFANY &amp; CO. - RETURN ON EQUITY - TOTAL (%)</t>
  </si>
  <si>
    <t>745110(WC08301)</t>
  </si>
  <si>
    <t>TOTAL SYSTEM SERVICE - RETURN ON EQUITY - TOTAL (%)</t>
  </si>
  <si>
    <t>944738(WC08301)</t>
  </si>
  <si>
    <t>DAVITA INC - RETURN ON EQUITY - TOTAL (%)</t>
  </si>
  <si>
    <t>867138(WC08301)</t>
  </si>
  <si>
    <t>TYSON FOODS, INC. - RETURN ON EQUITY - TOTAL (%)</t>
  </si>
  <si>
    <t>906643(WC08301)</t>
  </si>
  <si>
    <t>MARATHON OIL CORP. - RETURN ON EQUITY - TOTAL (%)</t>
  </si>
  <si>
    <t>544682(WC08301)</t>
  </si>
  <si>
    <t>UNION PACIFIC CORP - RETURN ON EQUITY - TOTAL (%)</t>
  </si>
  <si>
    <t>905105(WC08301)</t>
  </si>
  <si>
    <t>UNITED TECHNOLOGIES - RETURN ON EQUITY - TOTAL (%)</t>
  </si>
  <si>
    <t>905122(WC08301)</t>
  </si>
  <si>
    <t>UNITEDHEALTH GROUP - RETURN ON EQUITY - TOTAL (%)</t>
  </si>
  <si>
    <t>702635(WC08301)</t>
  </si>
  <si>
    <t>VARIAN MEDICAL SYST - RETURN ON EQUITY - TOTAL (%)</t>
  </si>
  <si>
    <t>906220(WC08301)</t>
  </si>
  <si>
    <t>VF CORP - RETURN ON EQUITY - TOTAL (%)</t>
  </si>
  <si>
    <t>901892(WC08301)</t>
  </si>
  <si>
    <t>VERTEX PHARMA INC - RETURN ON EQUITY - TOTAL (%)</t>
  </si>
  <si>
    <t>545310(WC08301)</t>
  </si>
  <si>
    <t>VULCAN MATERIALS CO - RETURN ON EQUITY - TOTAL (%)</t>
  </si>
  <si>
    <t>905816(WC08301)</t>
  </si>
  <si>
    <t>VORNADO REALTY TRUST - RETURN ON EQUITY - TOTAL (%)</t>
  </si>
  <si>
    <t>912146(WC08301)</t>
  </si>
  <si>
    <t>WALMART INC - RETURN ON EQUITY - TOTAL (%)</t>
  </si>
  <si>
    <t>916548(WC08301)</t>
  </si>
  <si>
    <t>WASTE MANAGEMENT - RETURN ON EQUITY - TOTAL (%)</t>
  </si>
  <si>
    <t>519514(WC08301)</t>
  </si>
  <si>
    <t>WATERS CORPORATION - RETURN ON EQUITY - TOTAL (%)</t>
  </si>
  <si>
    <t>867390(WC08301)</t>
  </si>
  <si>
    <t>WESTERN DIGITAL CORP - RETURN ON EQUITY - TOTAL (%)</t>
  </si>
  <si>
    <t>906785(WC08301)</t>
  </si>
  <si>
    <t>WEYERHAEUSER CO - RETURN ON EQUITY - TOTAL (%)</t>
  </si>
  <si>
    <t>905818(WC08301)</t>
  </si>
  <si>
    <t>WHIRLPOOL CORP - RETURN ON EQUITY - TOTAL (%)</t>
  </si>
  <si>
    <t>904869(WC08301)</t>
  </si>
  <si>
    <t>WYNN RESORTS, LTD - RETURN ON EQUITY - TOTAL (%)</t>
  </si>
  <si>
    <t>26406N(WC08301)</t>
  </si>
  <si>
    <t>CME GROUP INC - RETURN ON EQUITY - TOTAL (%)</t>
  </si>
  <si>
    <t>26393N(WC08301)</t>
  </si>
  <si>
    <t>WILLIAMS COMPANIES - RETURN ON EQUITY - TOTAL (%)</t>
  </si>
  <si>
    <t>922407(WC08301)</t>
  </si>
  <si>
    <t>ALLIANT ENERGY CORP - RETURN ON EQUITY - TOTAL (%)</t>
  </si>
  <si>
    <t>906979(WC08301)</t>
  </si>
  <si>
    <t>CARMAX INC - RETURN ON EQUITY - TOTAL (%)</t>
  </si>
  <si>
    <t>877723(WC08301)</t>
  </si>
  <si>
    <t>XILINX INC - RETURN ON EQUITY - TOTAL (%)</t>
  </si>
  <si>
    <t>543542(WC08301)</t>
  </si>
  <si>
    <t>CIMAREX ENERGY CO - RETURN ON EQUITY - TOTAL (%)</t>
  </si>
  <si>
    <t>26276P(WC08301)</t>
  </si>
  <si>
    <t>TJX COMPANIES INC - RETURN ON EQUITY - TOTAL (%)</t>
  </si>
  <si>
    <t>921855(WC08301)</t>
  </si>
  <si>
    <t>ZIONS BANCORP - RETURN ON EQUITY - TOTAL (%)</t>
  </si>
  <si>
    <t>951584(WC08301)</t>
  </si>
  <si>
    <t>REGIONS FINANCIAL - RETURN ON EQUITY - TOTAL (%)</t>
  </si>
  <si>
    <t>951051(WC08301)</t>
  </si>
  <si>
    <t>CELANESE CORPORATION - RETURN ON EQUITY - TOTAL (%)</t>
  </si>
  <si>
    <t>29756N(WC08301)</t>
  </si>
  <si>
    <t>MOLSON COORS BREW - RETURN ON EQUITY - TOTAL (%)</t>
  </si>
  <si>
    <t>905997(WC08301)</t>
  </si>
  <si>
    <t>AMERIPRISE FIN - RETURN ON EQUITY - TOTAL (%)</t>
  </si>
  <si>
    <t>31604H(WC08301)</t>
  </si>
  <si>
    <t>VIACOM, INC. - RETURN ON EQUITY - TOTAL (%)</t>
  </si>
  <si>
    <t>543487(WC08301)</t>
  </si>
  <si>
    <t>CBS CORPORATION - RETURN ON EQUITY - TOTAL (%)</t>
  </si>
  <si>
    <t>32480Q(WC08301)</t>
  </si>
  <si>
    <t>HANESBRANDS, INC. - RETURN ON EQUITY - TOTAL (%)</t>
  </si>
  <si>
    <t>41071J(WC08301)</t>
  </si>
  <si>
    <t>WESTERN UNION COMP - RETURN ON EQUITY - TOTAL (%)</t>
  </si>
  <si>
    <t>41195M(WC08301)</t>
  </si>
  <si>
    <t>PEOPLE'S UNITED - RETURN ON EQUITY - TOTAL (%)</t>
  </si>
  <si>
    <t>517465(WC08301)</t>
  </si>
  <si>
    <t>BANK OF NEW YORK - RETURN ON EQUITY - TOTAL (%)</t>
  </si>
  <si>
    <t>905840(WC08301)</t>
  </si>
  <si>
    <t>INVESCO LTD. - RETURN ON EQUITY - TOTAL (%)</t>
  </si>
  <si>
    <t>51245V(WC08301)</t>
  </si>
  <si>
    <t>CHUBB - RETURN ON EQUITY - TOTAL (%)</t>
  </si>
  <si>
    <t>328314(WC08301)</t>
  </si>
  <si>
    <t>DISCOVERY INC - RETURN ON EQUITY - TOTAL (%)</t>
  </si>
  <si>
    <t>31196R(WC08301)</t>
  </si>
  <si>
    <t>MOSAIC CO - RETURN ON EQUITY - TOTAL (%)</t>
  </si>
  <si>
    <t>771767(WC08301)</t>
  </si>
  <si>
    <t>STANLEY BLACK - RETURN ON EQUITY - TOTAL (%)</t>
  </si>
  <si>
    <t>921503(WC08301)</t>
  </si>
  <si>
    <t>GARMIN LTD. - RETURN ON EQUITY - TOTAL (%)</t>
  </si>
  <si>
    <t>255781(WC08301)</t>
  </si>
  <si>
    <t>PROLOGIS - RETURN ON EQUITY - TOTAL (%)</t>
  </si>
  <si>
    <t>670129(WC08301)</t>
  </si>
  <si>
    <t>ACCENTURE PLC - RETURN ON EQUITY - TOTAL (%)</t>
  </si>
  <si>
    <t>14352P(WC08301)</t>
  </si>
  <si>
    <t>RALPH LAUREN - RETURN ON EQUITY - TOTAL (%)</t>
  </si>
  <si>
    <t>894145(WC08301)</t>
  </si>
  <si>
    <t>SEAGATE TECHNOLOGY - RETURN ON EQUITY - TOTAL (%)</t>
  </si>
  <si>
    <t>26599V(WC08301)</t>
  </si>
  <si>
    <t>MOTOROLA SOLUTIONS - RETURN ON EQUITY - TOTAL (%)</t>
  </si>
  <si>
    <t>904878(WC08301)</t>
  </si>
  <si>
    <t>AON PLC - RETURN ON EQUITY - TOTAL (%)</t>
  </si>
  <si>
    <t>922817(WC08301)</t>
  </si>
  <si>
    <t>INGERSOLL-RAND - RETURN ON EQUITY - TOTAL (%)</t>
  </si>
  <si>
    <t>905446(WC08301)</t>
  </si>
  <si>
    <t>CBRE GROUP - RETURN ON EQUITY - TOTAL (%)</t>
  </si>
  <si>
    <t>28513N(WC08301)</t>
  </si>
  <si>
    <t>EXPEDIA GROUP INC - RETURN ON EQUITY - TOTAL (%)</t>
  </si>
  <si>
    <t>31412T(WC08301)</t>
  </si>
  <si>
    <t>AMERICAN TOWER CORP - RETURN ON EQUITY - TOTAL (%)</t>
  </si>
  <si>
    <t>680902(WC08301)</t>
  </si>
  <si>
    <t>DUKE ENERGY CORP - RETURN ON EQUITY - TOTAL (%)</t>
  </si>
  <si>
    <t>904383(WC08301)</t>
  </si>
  <si>
    <t>MONDELEZ - RETURN ON EQUITY - TOTAL (%)</t>
  </si>
  <si>
    <t>13967E(WC08301)</t>
  </si>
  <si>
    <t>EATON CORP PLC - RETURN ON EQUITY - TOTAL (%)</t>
  </si>
  <si>
    <t>903749(WC08301)</t>
  </si>
  <si>
    <t>L BRANDS INC - RETURN ON EQUITY - TOTAL (%)</t>
  </si>
  <si>
    <t>937343(WC08301)</t>
  </si>
  <si>
    <t>ARCONIC INC - RETURN ON EQUITY - TOTAL (%)</t>
  </si>
  <si>
    <t>905113(WC08301)</t>
  </si>
  <si>
    <t>WILLIS TOWERS WAT - RETURN ON EQUITY - TOTAL (%)</t>
  </si>
  <si>
    <t>13967H(WC08301)</t>
  </si>
  <si>
    <t>BAKER HUGHES A GE CO - RETURN ON EQUITY - TOTAL (%)</t>
  </si>
  <si>
    <t>921431(WC08301)</t>
  </si>
  <si>
    <t>TAPESTRY INC - RETURN ON EQUITY - TOTAL (%)</t>
  </si>
  <si>
    <t>266220(WC08301)</t>
  </si>
  <si>
    <t>INTERCONTINENTAL - RETURN ON EQUITY - TOTAL (%)</t>
  </si>
  <si>
    <t>30730Q(WC08301)</t>
  </si>
  <si>
    <t>JEFFERIES FINANCIAL - RETURN ON EQUITY - TOTAL (%)</t>
  </si>
  <si>
    <t>921925(WC08301)</t>
  </si>
  <si>
    <t>CIGNA CORP - RETURN ON EQUITY - TOTAL (%)</t>
  </si>
  <si>
    <t>912278(WC08301)</t>
  </si>
  <si>
    <t>XEROX HOLDINGS CORP - RETURN ON EQUITY - TOTAL (%)</t>
  </si>
  <si>
    <t>905284(WC08301)</t>
  </si>
  <si>
    <t>APT INVESTMENT &amp; MGT - RETURN ON EQUITY - TOTAL (%)</t>
  </si>
  <si>
    <t>132808(WC08301)</t>
  </si>
  <si>
    <t>GLOBE LIFE INC - RETURN ON EQUITY - TOTAL (%)</t>
  </si>
  <si>
    <t>993394(WC08301)</t>
  </si>
  <si>
    <t>L3HARRIS TECHN - RETURN ON EQUITY - TOTAL (%)</t>
  </si>
  <si>
    <t>905409(WC08301)</t>
  </si>
  <si>
    <t>PENTAIR PLC - RETURN ON EQUITY - TOTAL (%)</t>
  </si>
  <si>
    <t>906585(WC08301)</t>
  </si>
  <si>
    <t>ANTHEM INC - RETURN ON EQUITY - TOTAL (%)</t>
  </si>
  <si>
    <t>14737P(WC08301)</t>
  </si>
  <si>
    <t>CROWN CASTLE INT'L - RETURN ON EQUITY - TOTAL (%)</t>
  </si>
  <si>
    <t>687197(WC08301)</t>
  </si>
  <si>
    <t>MEDTRONIC PLC - RETURN ON EQUITY - TOTAL (%)</t>
  </si>
  <si>
    <t>906496(WC08301)</t>
  </si>
  <si>
    <t>WALGREENS BOOTS - RETURN ON EQUITY - TOTAL (%)</t>
  </si>
  <si>
    <t>904866(WC08301)</t>
  </si>
  <si>
    <t>MYLAN NV - RETURN ON EQUITY - TOTAL (%)</t>
  </si>
  <si>
    <t>906931(WC08301)</t>
  </si>
  <si>
    <t>IRON MOUNTAIN INC - RETURN ON EQUITY - TOTAL (%)</t>
  </si>
  <si>
    <t>894720(WC08301)</t>
  </si>
  <si>
    <t>JOHNSON CONTROLS INT - RETURN ON EQUITY - TOTAL (%)</t>
  </si>
  <si>
    <t>545615(WC08301)</t>
  </si>
  <si>
    <t>ALLERGAN PLC - RETURN ON EQUITY - TOTAL (%)</t>
  </si>
  <si>
    <t>325596(WC08301)</t>
  </si>
  <si>
    <t>DENTSPLY SIRONA - RETURN ON EQUITY - TOTAL (%)</t>
  </si>
  <si>
    <t>510209(WC08301)</t>
  </si>
  <si>
    <t>S&amp;P GLOBAL INC - RETURN ON EQUITY - TOTAL (%)</t>
  </si>
  <si>
    <t>905414(WC08301)</t>
  </si>
  <si>
    <t>ALPHABET INC - RETURN ON EQUITY - TOTAL (%)</t>
  </si>
  <si>
    <t>29026M(WC08301)</t>
  </si>
  <si>
    <t>HP INC - RETURN ON EQUITY - TOTAL (%)</t>
  </si>
  <si>
    <t>905277(WC08301)</t>
  </si>
  <si>
    <t>DXC TECHNO - RETURN ON EQUITY - TOTAL (%)</t>
  </si>
  <si>
    <t>916091(WC08301)</t>
  </si>
  <si>
    <t>WEC ENERGY GROUP INC - RETURN ON EQUITY - TOTAL (%)</t>
  </si>
  <si>
    <t>902335(WC08301)</t>
  </si>
  <si>
    <t>LINDE PLC - RETURN ON EQUITY - TOTAL (%)</t>
  </si>
  <si>
    <t>9373MH(WC08301)</t>
  </si>
  <si>
    <t>AMAZON.COM INC - TOTAL ASSETS</t>
  </si>
  <si>
    <t>891399(WC02999)</t>
  </si>
  <si>
    <t>ABBOTT LABORATORIES - TOTAL ASSETS</t>
  </si>
  <si>
    <t>916328(WC02999)</t>
  </si>
  <si>
    <t>AES CORP - TOTAL ASSETS</t>
  </si>
  <si>
    <t>545101(WC02999)</t>
  </si>
  <si>
    <t>INT'L BUSINESS MACHS - TOTAL ASSETS</t>
  </si>
  <si>
    <t>906187(WC02999)</t>
  </si>
  <si>
    <t>ADVANCED MICRO - TOTAL ASSETS</t>
  </si>
  <si>
    <t>936365(WC02999)</t>
  </si>
  <si>
    <t>ADOBE INC - TOTAL ASSETS</t>
  </si>
  <si>
    <t>749382(WC02999)</t>
  </si>
  <si>
    <t>AIR PRODUCTS &amp; CHEMS - TOTAL ASSETS</t>
  </si>
  <si>
    <t>905271(WC02999)</t>
  </si>
  <si>
    <t>BOSTON PROPERTIES - TOTAL ASSETS</t>
  </si>
  <si>
    <t>894371(WC02999)</t>
  </si>
  <si>
    <t>ALLSTATE CORP - TOTAL ASSETS</t>
  </si>
  <si>
    <t>322677(WC02999)</t>
  </si>
  <si>
    <t>HONEYWELL INTERNATNL - TOTAL ASSETS</t>
  </si>
  <si>
    <t>906191(WC02999)</t>
  </si>
  <si>
    <t>AMGEN INC - TOTAL ASSETS</t>
  </si>
  <si>
    <t>938692(WC02999)</t>
  </si>
  <si>
    <t>HESS CORPORATION - TOTAL ASSETS</t>
  </si>
  <si>
    <t>905802(WC02999)</t>
  </si>
  <si>
    <t>AMERICAN EXPRESS CO - TOTAL ASSETS</t>
  </si>
  <si>
    <t>906156(WC02999)</t>
  </si>
  <si>
    <t>AMERICAN ELECTRIC - TOTAL ASSETS</t>
  </si>
  <si>
    <t>905425(WC02999)</t>
  </si>
  <si>
    <t>AFLAC INCORPORATED - TOTAL ASSETS</t>
  </si>
  <si>
    <t>933185(WC02999)</t>
  </si>
  <si>
    <t>AMERICAN INT'L GROUP - TOTAL ASSETS</t>
  </si>
  <si>
    <t>916305(WC02999)</t>
  </si>
  <si>
    <t>ANALOG DEVICES, INC. - TOTAL ASSETS</t>
  </si>
  <si>
    <t>905276(WC02999)</t>
  </si>
  <si>
    <t>VALERO ENERGY CORP - TOTAL ASSETS</t>
  </si>
  <si>
    <t>982852(WC02999)</t>
  </si>
  <si>
    <t>APACHE CORPORATION - TOTAL ASSETS</t>
  </si>
  <si>
    <t>921983(WC02999)</t>
  </si>
  <si>
    <t>COMCAST CORPORATION - TOTAL ASSETS</t>
  </si>
  <si>
    <t>981550(WC02999)</t>
  </si>
  <si>
    <t>APPLE INC - TOTAL ASSETS</t>
  </si>
  <si>
    <t>992816(WC02999)</t>
  </si>
  <si>
    <t>APPLIED MATERIALS - TOTAL ASSETS</t>
  </si>
  <si>
    <t>905296(WC02999)</t>
  </si>
  <si>
    <t>ALBEMARLE CORP - TOTAL ASSETS</t>
  </si>
  <si>
    <t>130298(WC02999)</t>
  </si>
  <si>
    <t>ARCHER DANIELS MIDL. - TOTAL ASSETS</t>
  </si>
  <si>
    <t>921093(WC02999)</t>
  </si>
  <si>
    <t>PINNACLE WEST CAPTL - TOTAL ASSETS</t>
  </si>
  <si>
    <t>902607(WC02999)</t>
  </si>
  <si>
    <t>AMEREN CORPORATION - TOTAL ASSETS</t>
  </si>
  <si>
    <t>670942(WC02999)</t>
  </si>
  <si>
    <t>AUTODESK INC - TOTAL ASSETS</t>
  </si>
  <si>
    <t>702259(WC02999)</t>
  </si>
  <si>
    <t>AUTOMATIC DATA PROC - TOTAL ASSETS</t>
  </si>
  <si>
    <t>912669(WC02999)</t>
  </si>
  <si>
    <t>AUTOZONE INC - TOTAL ASSETS</t>
  </si>
  <si>
    <t>544616(WC02999)</t>
  </si>
  <si>
    <t>AVERY DENNISON CORP - TOTAL ASSETS</t>
  </si>
  <si>
    <t>921161(WC02999)</t>
  </si>
  <si>
    <t>BALL CORPORATION - TOTAL ASSETS</t>
  </si>
  <si>
    <t>932060(WC02999)</t>
  </si>
  <si>
    <t>BERKSHIRE HATHAWAY - TOTAL ASSETS</t>
  </si>
  <si>
    <t>874227(WC02999)</t>
  </si>
  <si>
    <t>BAXTER INTERNATIONAL - TOTAL ASSETS</t>
  </si>
  <si>
    <t>916365(WC02999)</t>
  </si>
  <si>
    <t>BECTON, DICKINSON - TOTAL ASSETS</t>
  </si>
  <si>
    <t>905876(WC02999)</t>
  </si>
  <si>
    <t>VERIZON COMMUNICATNS - TOTAL ASSETS</t>
  </si>
  <si>
    <t>945384(WC02999)</t>
  </si>
  <si>
    <t>BEST BUY CO INC - TOTAL ASSETS</t>
  </si>
  <si>
    <t>929302(WC02999)</t>
  </si>
  <si>
    <t>SL GREEN REALTY CORP - TOTAL ASSETS</t>
  </si>
  <si>
    <t>895784(WC02999)</t>
  </si>
  <si>
    <t>YUM! BRANDS INC - TOTAL ASSETS</t>
  </si>
  <si>
    <t>878574(WC02999)</t>
  </si>
  <si>
    <t>FIRSTENERGY CORP - TOTAL ASSETS</t>
  </si>
  <si>
    <t>905159(WC02999)</t>
  </si>
  <si>
    <t>H &amp; R BLOCK INC - TOTAL ASSETS</t>
  </si>
  <si>
    <t>905596(WC02999)</t>
  </si>
  <si>
    <t>BOEING CO - TOTAL ASSETS</t>
  </si>
  <si>
    <t>904818(WC02999)</t>
  </si>
  <si>
    <t>ROBERT HALF INTL INC - TOTAL ASSETS</t>
  </si>
  <si>
    <t>923649(WC02999)</t>
  </si>
  <si>
    <t>BOSTON SCIENTIFIC - TOTAL ASSETS</t>
  </si>
  <si>
    <t>325824(WC02999)</t>
  </si>
  <si>
    <t>C.H. ROBINSON - TOTAL ASSETS</t>
  </si>
  <si>
    <t>879628(WC02999)</t>
  </si>
  <si>
    <t>BRISTOL-MYERS SQUIBB - TOTAL ASSETS</t>
  </si>
  <si>
    <t>905080(WC02999)</t>
  </si>
  <si>
    <t>AVALONBAY COMMUNITIE - TOTAL ASSETS</t>
  </si>
  <si>
    <t>130502(WC02999)</t>
  </si>
  <si>
    <t>SEMPRA ENERGY - TOTAL ASSETS</t>
  </si>
  <si>
    <t>902103(WC02999)</t>
  </si>
  <si>
    <t>FEDEX CORP - TOTAL ASSETS</t>
  </si>
  <si>
    <t>951849(WC02999)</t>
  </si>
  <si>
    <t>VERISIGN, INC. - TOTAL ASSETS</t>
  </si>
  <si>
    <t>674693(WC02999)</t>
  </si>
  <si>
    <t>AMPHENOL CORP - TOTAL ASSETS</t>
  </si>
  <si>
    <t>546075(WC02999)</t>
  </si>
  <si>
    <t>BROWN FORMAN CORP - TOTAL ASSETS</t>
  </si>
  <si>
    <t>912216(WC02999)</t>
  </si>
  <si>
    <t>CSX CORPORATION - TOTAL ASSETS</t>
  </si>
  <si>
    <t>993189(WC02999)</t>
  </si>
  <si>
    <t>CAMPBELL SOUP CO - TOTAL ASSETS</t>
  </si>
  <si>
    <t>905075(WC02999)</t>
  </si>
  <si>
    <t>CONSTELLATION BRANDS - TOTAL ASSETS</t>
  </si>
  <si>
    <t>937083(WC02999)</t>
  </si>
  <si>
    <t>CARDINAL HEALTH, INC - TOTAL ASSETS</t>
  </si>
  <si>
    <t>944704(WC02999)</t>
  </si>
  <si>
    <t>CATERPILLAR INC - TOTAL ASSETS</t>
  </si>
  <si>
    <t>902224(WC02999)</t>
  </si>
  <si>
    <t>CELGENE CORPORATION - TOTAL ASSETS</t>
  </si>
  <si>
    <t>755790(WC02999)</t>
  </si>
  <si>
    <t>CITRIX SYSTEMS INC - TOTAL ASSETS</t>
  </si>
  <si>
    <t>867705(WC02999)</t>
  </si>
  <si>
    <t>JPMORGAN CHASE &amp; CO - TOTAL ASSETS</t>
  </si>
  <si>
    <t>902242(WC02999)</t>
  </si>
  <si>
    <t>CINCINNATI FINL CORP - TOTAL ASSETS</t>
  </si>
  <si>
    <t>951545(WC02999)</t>
  </si>
  <si>
    <t>CINTAS CORPORATION - TOTAL ASSETS</t>
  </si>
  <si>
    <t>944777(WC02999)</t>
  </si>
  <si>
    <t>CISCO SYSTEMS, INC. - TOTAL ASSETS</t>
  </si>
  <si>
    <t>542868(WC02999)</t>
  </si>
  <si>
    <t>CLOROX CO - TOTAL ASSETS</t>
  </si>
  <si>
    <t>916125(WC02999)</t>
  </si>
  <si>
    <t>COCA-COLA - TOTAL ASSETS</t>
  </si>
  <si>
    <t>904282(WC02999)</t>
  </si>
  <si>
    <t>COLGATE-PALMOLIVE CO - TOTAL ASSETS</t>
  </si>
  <si>
    <t>906148(WC02999)</t>
  </si>
  <si>
    <t>COMERICA INC. - TOTAL ASSETS</t>
  </si>
  <si>
    <t>922964(WC02999)</t>
  </si>
  <si>
    <t>CONAGRA BRANDS INC - TOTAL ASSETS</t>
  </si>
  <si>
    <t>929814(WC02999)</t>
  </si>
  <si>
    <t>CONSOLIDATED EDISON - TOTAL ASSETS</t>
  </si>
  <si>
    <t>902288(WC02999)</t>
  </si>
  <si>
    <t>CMS ENERGY CORP - TOTAL ASSETS</t>
  </si>
  <si>
    <t>901686(WC02999)</t>
  </si>
  <si>
    <t>COOPER COMPANIES INC - TOTAL ASSETS</t>
  </si>
  <si>
    <t>938928(WC02999)</t>
  </si>
  <si>
    <t>CORNING INCORPORATED - TOTAL ASSETS</t>
  </si>
  <si>
    <t>912273(WC02999)</t>
  </si>
  <si>
    <t>SEALED AIR CORP - TOTAL ASSETS</t>
  </si>
  <si>
    <t>923036(WC02999)</t>
  </si>
  <si>
    <t>CUMMINS INC. - TOTAL ASSETS</t>
  </si>
  <si>
    <t>905966(WC02999)</t>
  </si>
  <si>
    <t>D.R. HORTON INC - TOTAL ASSETS</t>
  </si>
  <si>
    <t>325922(WC02999)</t>
  </si>
  <si>
    <t>DANAHER CORP - TOTAL ASSETS</t>
  </si>
  <si>
    <t>912941(WC02999)</t>
  </si>
  <si>
    <t>MOODY'S CORP - TOTAL ASSETS</t>
  </si>
  <si>
    <t>683118(WC02999)</t>
  </si>
  <si>
    <t>TARGET CORP - TOTAL ASSETS</t>
  </si>
  <si>
    <t>923425(WC02999)</t>
  </si>
  <si>
    <t>DEERE &amp; COMPANY - TOTAL ASSETS</t>
  </si>
  <si>
    <t>906189(WC02999)</t>
  </si>
  <si>
    <t>MORGAN STANLEY - TOTAL ASSETS</t>
  </si>
  <si>
    <t>327998(WC02999)</t>
  </si>
  <si>
    <t>REPUBLIC SERVICES - TOTAL ASSETS</t>
  </si>
  <si>
    <t>683432(WC02999)</t>
  </si>
  <si>
    <t>WALT DISNEY - TOTAL ASSETS</t>
  </si>
  <si>
    <t>921964(WC02999)</t>
  </si>
  <si>
    <t>DOLLAR TREE, INC - TOTAL ASSETS</t>
  </si>
  <si>
    <t>154259(WC02999)</t>
  </si>
  <si>
    <t>DOVER CORP - TOTAL ASSETS</t>
  </si>
  <si>
    <t>904830(WC02999)</t>
  </si>
  <si>
    <t>OMNICOM GROUP INC - TOTAL ASSETS</t>
  </si>
  <si>
    <t>932913(WC02999)</t>
  </si>
  <si>
    <t>DTE ENERGY CO - TOTAL ASSETS</t>
  </si>
  <si>
    <t>905214(WC02999)</t>
  </si>
  <si>
    <t>DUKE REALTY CORP - TOTAL ASSETS</t>
  </si>
  <si>
    <t>513260(WC02999)</t>
  </si>
  <si>
    <t>DARDEN RESTAURANTS - TOTAL ASSETS</t>
  </si>
  <si>
    <t>152719(WC02999)</t>
  </si>
  <si>
    <t>EBAY INC. - TOTAL ASSETS</t>
  </si>
  <si>
    <t>687609(WC02999)</t>
  </si>
  <si>
    <t>BANK OF AMERICA CORP - TOTAL ASSETS</t>
  </si>
  <si>
    <t>923937(WC02999)</t>
  </si>
  <si>
    <t>CITIGROUP INC - TOTAL ASSETS</t>
  </si>
  <si>
    <t>741344(WC02999)</t>
  </si>
  <si>
    <t>EASTMAN CHEMICAL CO - TOTAL ASSETS</t>
  </si>
  <si>
    <t>357922(WC02999)</t>
  </si>
  <si>
    <t>E*TRADE FINANCIAL - TOTAL ASSETS</t>
  </si>
  <si>
    <t>883488(WC02999)</t>
  </si>
  <si>
    <t>CADENCE DESIGN SYST - TOTAL ASSETS</t>
  </si>
  <si>
    <t>755148(WC02999)</t>
  </si>
  <si>
    <t>DISH NETWORK - TOTAL ASSETS</t>
  </si>
  <si>
    <t>135448(WC02999)</t>
  </si>
  <si>
    <t>ECOLAB INC - TOTAL ASSETS</t>
  </si>
  <si>
    <t>921268(WC02999)</t>
  </si>
  <si>
    <t>PERKINELMER INC - TOTAL ASSETS</t>
  </si>
  <si>
    <t>912157(WC02999)</t>
  </si>
  <si>
    <t>ELECTRONIC ARTS, INC - TOTAL ASSETS</t>
  </si>
  <si>
    <t>500320(WC02999)</t>
  </si>
  <si>
    <t>EMERSON ELECTRIC CO. - TOTAL ASSETS</t>
  </si>
  <si>
    <t>905115(WC02999)</t>
  </si>
  <si>
    <t>ENTERGY CORPORATION - TOTAL ASSETS</t>
  </si>
  <si>
    <t>902306(WC02999)</t>
  </si>
  <si>
    <t>EOG RESOURCES, INC. - TOTAL ASSETS</t>
  </si>
  <si>
    <t>500373(WC02999)</t>
  </si>
  <si>
    <t>EQUIFAX INC. - TOTAL ASSETS</t>
  </si>
  <si>
    <t>906194(WC02999)</t>
  </si>
  <si>
    <t>EQUITY RESIDENTIAL - TOTAL ASSETS</t>
  </si>
  <si>
    <t>329534(WC02999)</t>
  </si>
  <si>
    <t>ESTEE LAUDER CO - TOTAL ASSETS</t>
  </si>
  <si>
    <t>867375(WC02999)</t>
  </si>
  <si>
    <t>EXPEDITORS INTL WASH - TOTAL ASSETS</t>
  </si>
  <si>
    <t>910722(WC02999)</t>
  </si>
  <si>
    <t>EXXON MOBIL CORP - TOTAL ASSETS</t>
  </si>
  <si>
    <t>905039(WC02999)</t>
  </si>
  <si>
    <t>FMC CORPORATION - TOTAL ASSETS</t>
  </si>
  <si>
    <t>905082(WC02999)</t>
  </si>
  <si>
    <t>NEXTERA ENERGY - TOTAL ASSETS</t>
  </si>
  <si>
    <t>905016(WC02999)</t>
  </si>
  <si>
    <t>ASSURANT INC - TOTAL ASSETS</t>
  </si>
  <si>
    <t>28341F(WC02999)</t>
  </si>
  <si>
    <t>FASTENAL COMPANY - TOTAL ASSETS</t>
  </si>
  <si>
    <t>755980(WC02999)</t>
  </si>
  <si>
    <t>FEDERAL REALTY INVST - TOTAL ASSETS</t>
  </si>
  <si>
    <t>905994(WC02999)</t>
  </si>
  <si>
    <t>FIFTH THIRD BANCORP - TOTAL ASSETS</t>
  </si>
  <si>
    <t>997198(WC02999)</t>
  </si>
  <si>
    <t>M&amp;T BANK CORPORATION - TOTAL ASSETS</t>
  </si>
  <si>
    <t>951503(WC02999)</t>
  </si>
  <si>
    <t>FISERV INC - TOTAL ASSETS</t>
  </si>
  <si>
    <t>741123(WC02999)</t>
  </si>
  <si>
    <t>MACY'S INC - TOTAL ASSETS</t>
  </si>
  <si>
    <t>546814(WC02999)</t>
  </si>
  <si>
    <t>FRANKLIN RESOURCES - TOTAL ASSETS</t>
  </si>
  <si>
    <t>938076(WC02999)</t>
  </si>
  <si>
    <t>FREEPORT-MCMORAN INC - TOTAL ASSETS</t>
  </si>
  <si>
    <t>152594(WC02999)</t>
  </si>
  <si>
    <t>GAP INC - TOTAL ASSETS</t>
  </si>
  <si>
    <t>951018(WC02999)</t>
  </si>
  <si>
    <t>GENERAL DYNAMICS - TOTAL ASSETS</t>
  </si>
  <si>
    <t>907652(WC02999)</t>
  </si>
  <si>
    <t>GENERAL MILLS, INC. - TOTAL ASSETS</t>
  </si>
  <si>
    <t>905801(WC02999)</t>
  </si>
  <si>
    <t>GENUINE PARTS CO - TOTAL ASSETS</t>
  </si>
  <si>
    <t>906511(WC02999)</t>
  </si>
  <si>
    <t>GILEAD SCIENCES, INC - TOTAL ASSETS</t>
  </si>
  <si>
    <t>546697(WC02999)</t>
  </si>
  <si>
    <t>MCKESSON CORPORATION - TOTAL ASSETS</t>
  </si>
  <si>
    <t>134784(WC02999)</t>
  </si>
  <si>
    <t>NVIDIA CORPORATION - TOTAL ASSETS</t>
  </si>
  <si>
    <t>694405(WC02999)</t>
  </si>
  <si>
    <t>GENERAL ELECTRIC CO. - TOTAL ASSETS</t>
  </si>
  <si>
    <t>906150(WC02999)</t>
  </si>
  <si>
    <t>GRAINGER (W.W.), INC - TOTAL ASSETS</t>
  </si>
  <si>
    <t>905898(WC02999)</t>
  </si>
  <si>
    <t>HALLIBURTON COMPANY - TOTAL ASSETS</t>
  </si>
  <si>
    <t>904678(WC02999)</t>
  </si>
  <si>
    <t>GOLDMAN SACHS GROUP - TOTAL ASSETS</t>
  </si>
  <si>
    <t>696738(WC02999)</t>
  </si>
  <si>
    <t>HARLEY-DAVIDSON INC. - TOTAL ASSETS</t>
  </si>
  <si>
    <t>729665(WC02999)</t>
  </si>
  <si>
    <t>HASBRO INC - TOTAL ASSETS</t>
  </si>
  <si>
    <t>912030(WC02999)</t>
  </si>
  <si>
    <t>HCP, INC. - TOTAL ASSETS</t>
  </si>
  <si>
    <t>945589(WC02999)</t>
  </si>
  <si>
    <t>HERSHEY CO - TOTAL ASSETS</t>
  </si>
  <si>
    <t>905077(WC02999)</t>
  </si>
  <si>
    <t>JUNIPER NETWORKS INC - TOTAL ASSETS</t>
  </si>
  <si>
    <t>699943(WC02999)</t>
  </si>
  <si>
    <t>HOLOGIC INC - TOTAL ASSETS</t>
  </si>
  <si>
    <t>542983(WC02999)</t>
  </si>
  <si>
    <t>UNUM GROUP - TOTAL ASSETS</t>
  </si>
  <si>
    <t>741410(WC02999)</t>
  </si>
  <si>
    <t>HOME DEPOT, INC. - TOTAL ASSETS</t>
  </si>
  <si>
    <t>998171(WC02999)</t>
  </si>
  <si>
    <t>CENTERPOINT ENERGY - TOTAL ASSETS</t>
  </si>
  <si>
    <t>904842(WC02999)</t>
  </si>
  <si>
    <t>HUMANA INC. - TOTAL ASSETS</t>
  </si>
  <si>
    <t>916860(WC02999)</t>
  </si>
  <si>
    <t>HUNTINGTON BANCSHR - TOTAL ASSETS</t>
  </si>
  <si>
    <t>951068(WC02999)</t>
  </si>
  <si>
    <t>BIOGEN INC - TOTAL ASSETS</t>
  </si>
  <si>
    <t>545725(WC02999)</t>
  </si>
  <si>
    <t>ILLINOIS TOOL WORKS - TOTAL ASSETS</t>
  </si>
  <si>
    <t>905052(WC02999)</t>
  </si>
  <si>
    <t>INTUIT INC - TOTAL ASSETS</t>
  </si>
  <si>
    <t>328184(WC02999)</t>
  </si>
  <si>
    <t>INTEL CORPORATION - TOTAL ASSETS</t>
  </si>
  <si>
    <t>922726(WC02999)</t>
  </si>
  <si>
    <t>INTL FLAVORS&amp;FRAGRAN - TOTAL ASSETS</t>
  </si>
  <si>
    <t>905050(WC02999)</t>
  </si>
  <si>
    <t>INTERNATIONAL PAPER - TOTAL ASSETS</t>
  </si>
  <si>
    <t>904069(WC02999)</t>
  </si>
  <si>
    <t>INTERPUBLIC GROUP - TOTAL ASSETS</t>
  </si>
  <si>
    <t>923465(WC02999)</t>
  </si>
  <si>
    <t>JACOBS ENG GROUP INC - TOTAL ASSETS</t>
  </si>
  <si>
    <t>912142(WC02999)</t>
  </si>
  <si>
    <t>JOHNSON &amp; JOHNSON - TOTAL ASSETS</t>
  </si>
  <si>
    <t>912212(WC02999)</t>
  </si>
  <si>
    <t>HARTFORD FINANCIAL - TOTAL ASSETS</t>
  </si>
  <si>
    <t>867871(WC02999)</t>
  </si>
  <si>
    <t>KLA - TOTAL ASSETS</t>
  </si>
  <si>
    <t>993062(WC02999)</t>
  </si>
  <si>
    <t>DEVON ENERGY CORP - TOTAL ASSETS</t>
  </si>
  <si>
    <t>271980(WC02999)</t>
  </si>
  <si>
    <t>KELLOGG COMPANY - TOTAL ASSETS</t>
  </si>
  <si>
    <t>905922(WC02999)</t>
  </si>
  <si>
    <t>KEYCORP - TOTAL ASSETS</t>
  </si>
  <si>
    <t>916130(WC02999)</t>
  </si>
  <si>
    <t>KIMCO REALTY CORP - TOTAL ASSETS</t>
  </si>
  <si>
    <t>546169(WC02999)</t>
  </si>
  <si>
    <t>KIMBERLY-CLARK CORP - TOTAL ASSETS</t>
  </si>
  <si>
    <t>902354(WC02999)</t>
  </si>
  <si>
    <t>KOHLS CORPORATION - TOTAL ASSETS</t>
  </si>
  <si>
    <t>325849(WC02999)</t>
  </si>
  <si>
    <t>KROGER CO - TOTAL ASSETS</t>
  </si>
  <si>
    <t>912134(WC02999)</t>
  </si>
  <si>
    <t>AKAMAI TECHNOLOGIES - TOTAL ASSETS</t>
  </si>
  <si>
    <t>277355(WC02999)</t>
  </si>
  <si>
    <t>LEGGETT &amp; PLATT INC - TOTAL ASSETS</t>
  </si>
  <si>
    <t>906487(WC02999)</t>
  </si>
  <si>
    <t>LENNAR CORP - TOTAL ASSETS</t>
  </si>
  <si>
    <t>912219(WC02999)</t>
  </si>
  <si>
    <t>LILLY (ELI) AND CO. - TOTAL ASSETS</t>
  </si>
  <si>
    <t>921290(WC02999)</t>
  </si>
  <si>
    <t>LINCOLN NAT'L CORP - TOTAL ASSETS</t>
  </si>
  <si>
    <t>912402(WC02999)</t>
  </si>
  <si>
    <t>UNITED PARCEL SVCS - TOTAL ASSETS</t>
  </si>
  <si>
    <t>277487(WC02999)</t>
  </si>
  <si>
    <t>AGILENT TECHNOLOGIES - TOTAL ASSETS</t>
  </si>
  <si>
    <t>277642(WC02999)</t>
  </si>
  <si>
    <t>LOCKHEED MARTIN CORP - TOTAL ASSETS</t>
  </si>
  <si>
    <t>154423(WC02999)</t>
  </si>
  <si>
    <t>LOEWS CORPORATION - TOTAL ASSETS</t>
  </si>
  <si>
    <t>922418(WC02999)</t>
  </si>
  <si>
    <t>CARNIVAL CORP - TOTAL ASSETS</t>
  </si>
  <si>
    <t>755695(WC02999)</t>
  </si>
  <si>
    <t>LOWE'S COMPANIES INC - TOTAL ASSETS</t>
  </si>
  <si>
    <t>905620(WC02999)</t>
  </si>
  <si>
    <t>DOMINION ENERGY INC - TOTAL ASSETS</t>
  </si>
  <si>
    <t>944314(WC02999)</t>
  </si>
  <si>
    <t>MACERICH CO - TOTAL ASSETS</t>
  </si>
  <si>
    <t>357366(WC02999)</t>
  </si>
  <si>
    <t>MGM RESORTS - TOTAL ASSETS</t>
  </si>
  <si>
    <t>516007(WC02999)</t>
  </si>
  <si>
    <t>MCCORMICK &amp; CO INC - TOTAL ASSETS</t>
  </si>
  <si>
    <t>510493(WC02999)</t>
  </si>
  <si>
    <t>MCDONALD'S CORP - TOTAL ASSETS</t>
  </si>
  <si>
    <t>921910(WC02999)</t>
  </si>
  <si>
    <t>EVEREST RE GROUP - TOTAL ASSETS</t>
  </si>
  <si>
    <t>311759(WC02999)</t>
  </si>
  <si>
    <t>HOST HOTELS - TOTAL ASSETS</t>
  </si>
  <si>
    <t>912588(WC02999)</t>
  </si>
  <si>
    <t>MARSH &amp; MCLENNAN CO. - TOTAL ASSETS</t>
  </si>
  <si>
    <t>904780(WC02999)</t>
  </si>
  <si>
    <t>MASCO CORP - TOTAL ASSETS</t>
  </si>
  <si>
    <t>905624(WC02999)</t>
  </si>
  <si>
    <t>MARTIN MARIETTA MAT - TOTAL ASSETS</t>
  </si>
  <si>
    <t>130062(WC02999)</t>
  </si>
  <si>
    <t>METLIFE INC - TOTAL ASSETS</t>
  </si>
  <si>
    <t>286738(WC02999)</t>
  </si>
  <si>
    <t>MAXIM INTEGRATED PRD - TOTAL ASSETS</t>
  </si>
  <si>
    <t>771830(WC02999)</t>
  </si>
  <si>
    <t>ACTIVISION BLIZZARD - TOTAL ASSETS</t>
  </si>
  <si>
    <t>312367(WC02999)</t>
  </si>
  <si>
    <t>CVS HEALTH CORP - TOTAL ASSETS</t>
  </si>
  <si>
    <t>912635(WC02999)</t>
  </si>
  <si>
    <t>LAB CORP OF AMERICA - TOTAL ASSETS</t>
  </si>
  <si>
    <t>152533(WC02999)</t>
  </si>
  <si>
    <t>MICROSOFT CORP - TOTAL ASSETS</t>
  </si>
  <si>
    <t>719643(WC02999)</t>
  </si>
  <si>
    <t>MICRON TECHNOLOGY - TOTAL ASSETS</t>
  </si>
  <si>
    <t>999506(WC02999)</t>
  </si>
  <si>
    <t>MICROCHIP TECHNOLOGY - TOTAL ASSETS</t>
  </si>
  <si>
    <t>328228(WC02999)</t>
  </si>
  <si>
    <t>3M COMPANY - TOTAL ASSETS</t>
  </si>
  <si>
    <t>902172(WC02999)</t>
  </si>
  <si>
    <t>MOHAWK INDUSTRIES - TOTAL ASSETS</t>
  </si>
  <si>
    <t>325475(WC02999)</t>
  </si>
  <si>
    <t>XCEL ENERGY INC - TOTAL ASSETS</t>
  </si>
  <si>
    <t>905010(WC02999)</t>
  </si>
  <si>
    <t>FORD MOTOR COMPANY - TOTAL ASSETS</t>
  </si>
  <si>
    <t>902230(WC02999)</t>
  </si>
  <si>
    <t>NATL OILWELL VARCO - TOTAL ASSETS</t>
  </si>
  <si>
    <t>884383(WC02999)</t>
  </si>
  <si>
    <t>NETAPP INC. - TOTAL ASSETS</t>
  </si>
  <si>
    <t>867422(WC02999)</t>
  </si>
  <si>
    <t>NEWELL BRANDS INC - TOTAL ASSETS</t>
  </si>
  <si>
    <t>906933(WC02999)</t>
  </si>
  <si>
    <t>NEWMONT GOLDCORP - TOTAL ASSETS</t>
  </si>
  <si>
    <t>912160(WC02999)</t>
  </si>
  <si>
    <t>NIKE INC. - TOTAL ASSETS</t>
  </si>
  <si>
    <t>993249(WC02999)</t>
  </si>
  <si>
    <t>NOBLE ENERGY, INC. - TOTAL ASSETS</t>
  </si>
  <si>
    <t>906557(WC02999)</t>
  </si>
  <si>
    <t>NORDSTROM, INC. - TOTAL ASSETS</t>
  </si>
  <si>
    <t>906560(WC02999)</t>
  </si>
  <si>
    <t>NORFOLK SOUTHERN - TOTAL ASSETS</t>
  </si>
  <si>
    <t>901899(WC02999)</t>
  </si>
  <si>
    <t>NISOURCE INC - TOTAL ASSETS</t>
  </si>
  <si>
    <t>906176(WC02999)</t>
  </si>
  <si>
    <t>NORTHERN TRUST CORP - TOTAL ASSETS</t>
  </si>
  <si>
    <t>905861(WC02999)</t>
  </si>
  <si>
    <t>NORTHROP GRUMMAN - TOTAL ASSETS</t>
  </si>
  <si>
    <t>905809(WC02999)</t>
  </si>
  <si>
    <t>WELLS FARGO &amp; CO - TOTAL ASSETS</t>
  </si>
  <si>
    <t>906195(WC02999)</t>
  </si>
  <si>
    <t>NUCOR CORPORATION - TOTAL ASSETS</t>
  </si>
  <si>
    <t>921482(WC02999)</t>
  </si>
  <si>
    <t>CAPITAL ONE FIN'L - TOTAL ASSETS</t>
  </si>
  <si>
    <t>134843(WC02999)</t>
  </si>
  <si>
    <t>OCCIDENTAL PETROLEUM - TOTAL ASSETS</t>
  </si>
  <si>
    <t>905102(WC02999)</t>
  </si>
  <si>
    <t>ORACLE CORPORATION - TOTAL ASSETS</t>
  </si>
  <si>
    <t>719618(WC02999)</t>
  </si>
  <si>
    <t>PACCAR INC. - TOTAL ASSETS</t>
  </si>
  <si>
    <t>921757(WC02999)</t>
  </si>
  <si>
    <t>EXELON CORPORATION - TOTAL ASSETS</t>
  </si>
  <si>
    <t>902317(WC02999)</t>
  </si>
  <si>
    <t>PARKER-HANNIFIN CORP - TOTAL ASSETS</t>
  </si>
  <si>
    <t>905150(WC02999)</t>
  </si>
  <si>
    <t>PAYCHEX INC - TOTAL ASSETS</t>
  </si>
  <si>
    <t>945297(WC02999)</t>
  </si>
  <si>
    <t>PPL CORP - TOTAL ASSETS</t>
  </si>
  <si>
    <t>902107(WC02999)</t>
  </si>
  <si>
    <t>PEPSICO, INC. - TOTAL ASSETS</t>
  </si>
  <si>
    <t>905677(WC02999)</t>
  </si>
  <si>
    <t>PFIZER INC - TOTAL ASSETS</t>
  </si>
  <si>
    <t>904030(WC02999)</t>
  </si>
  <si>
    <t>CONOCOPHILLIPS - TOTAL ASSETS</t>
  </si>
  <si>
    <t>901666(WC02999)</t>
  </si>
  <si>
    <t>PIONEER NATURAL RES - TOTAL ASSETS</t>
  </si>
  <si>
    <t>895705(WC02999)</t>
  </si>
  <si>
    <t>ALTRIA GROUP INC - TOTAL ASSETS</t>
  </si>
  <si>
    <t>904853(WC02999)</t>
  </si>
  <si>
    <t>PNC FINL SVCS GROUP - TOTAL ASSETS</t>
  </si>
  <si>
    <t>944175(WC02999)</t>
  </si>
  <si>
    <t>PPG INDUSTRIES INC - TOTAL ASSETS</t>
  </si>
  <si>
    <t>901897(WC02999)</t>
  </si>
  <si>
    <t>COSTCO WHOLESALE - TOTAL ASSETS</t>
  </si>
  <si>
    <t>312385(WC02999)</t>
  </si>
  <si>
    <t>T. ROWE PRICE GROUP - TOTAL ASSETS</t>
  </si>
  <si>
    <t>729104(WC02999)</t>
  </si>
  <si>
    <t>QUEST DIAGNOSTICS - TOTAL ASSETS</t>
  </si>
  <si>
    <t>877181(WC02999)</t>
  </si>
  <si>
    <t>PROCTER &amp; GAMBLE - TOTAL ASSETS</t>
  </si>
  <si>
    <t>912228(WC02999)</t>
  </si>
  <si>
    <t>PROGRESSIVE CORP - TOTAL ASSETS</t>
  </si>
  <si>
    <t>936324(WC02999)</t>
  </si>
  <si>
    <t>PUBLIC SVC ENTRPR GR - TOTAL ASSETS</t>
  </si>
  <si>
    <t>902321(WC02999)</t>
  </si>
  <si>
    <t>PULTEGROUP - TOTAL ASSETS</t>
  </si>
  <si>
    <t>912518(WC02999)</t>
  </si>
  <si>
    <t>QUALCOMM INC - TOTAL ASSETS</t>
  </si>
  <si>
    <t>546370(WC02999)</t>
  </si>
  <si>
    <t>REGENCY CENTERS CORP - TOTAL ASSETS</t>
  </si>
  <si>
    <t>312451(WC02999)</t>
  </si>
  <si>
    <t>UDR INC - TOTAL ASSETS</t>
  </si>
  <si>
    <t>992656(WC02999)</t>
  </si>
  <si>
    <t>U. S. BANCORP - TOTAL ASSETS</t>
  </si>
  <si>
    <t>951046(WC02999)</t>
  </si>
  <si>
    <t>ROSS STORES, INC. - TOTAL ASSETS</t>
  </si>
  <si>
    <t>702365(WC02999)</t>
  </si>
  <si>
    <t>ROPER TECHNOLOGIES - TOTAL ASSETS</t>
  </si>
  <si>
    <t>546965(WC02999)</t>
  </si>
  <si>
    <t>ROCKWELL AUTOMATION - TOTAL ASSETS</t>
  </si>
  <si>
    <t>902233(WC02999)</t>
  </si>
  <si>
    <t>ROYAL CARIBBEAN - TOTAL ASSETS</t>
  </si>
  <si>
    <t>322549(WC02999)</t>
  </si>
  <si>
    <t>RAYTHEON COMPANY - TOTAL ASSETS</t>
  </si>
  <si>
    <t>912633(WC02999)</t>
  </si>
  <si>
    <t>TRAVELERS COS - TOTAL ASSETS</t>
  </si>
  <si>
    <t>933974(WC02999)</t>
  </si>
  <si>
    <t>FIDELITY NATNL INF - TOTAL ASSETS</t>
  </si>
  <si>
    <t>14015T(WC02999)</t>
  </si>
  <si>
    <t>MERCK &amp; CO INC - TOTAL ASSETS</t>
  </si>
  <si>
    <t>905019(WC02999)</t>
  </si>
  <si>
    <t>SCHLUMBERGER LIMITED - TOTAL ASSETS</t>
  </si>
  <si>
    <t>912090(WC02999)</t>
  </si>
  <si>
    <t>CHARLES SCHWAB CORP - TOTAL ASSETS</t>
  </si>
  <si>
    <t>755741(WC02999)</t>
  </si>
  <si>
    <t>ZIMMER BIOMET - TOTAL ASSETS</t>
  </si>
  <si>
    <t>14361V(WC02999)</t>
  </si>
  <si>
    <t>AMERISOURCEBERGEN - TOTAL ASSETS</t>
  </si>
  <si>
    <t>154680(WC02999)</t>
  </si>
  <si>
    <t>PRINCIPAL FINL GROUP - TOTAL ASSETS</t>
  </si>
  <si>
    <t>14698C(WC02999)</t>
  </si>
  <si>
    <t>SHERWIN-WILLIAMS CO - TOTAL ASSETS</t>
  </si>
  <si>
    <t>905361(WC02999)</t>
  </si>
  <si>
    <t>SIMON PROPERTY GROUP - TOTAL ASSETS</t>
  </si>
  <si>
    <t>357834(WC02999)</t>
  </si>
  <si>
    <t>SNAP-ON INC - TOTAL ASSETS</t>
  </si>
  <si>
    <t>906400(WC02999)</t>
  </si>
  <si>
    <t>PRUDENTIAL FINANCIAL - TOTAL ASSETS</t>
  </si>
  <si>
    <t>14861V(WC02999)</t>
  </si>
  <si>
    <t>ADVANCE AUTO PARTS - TOTAL ASSETS</t>
  </si>
  <si>
    <t>14806F(WC02999)</t>
  </si>
  <si>
    <t>EDISON INTERNATIONAL - TOTAL ASSETS</t>
  </si>
  <si>
    <t>902324(WC02999)</t>
  </si>
  <si>
    <t>SOUTHERN CO - TOTAL ASSETS</t>
  </si>
  <si>
    <t>902325(WC02999)</t>
  </si>
  <si>
    <t>BB&amp;T CORPORATION - TOTAL ASSETS</t>
  </si>
  <si>
    <t>992305(WC02999)</t>
  </si>
  <si>
    <t>SOUTHWEST AIRLINES - TOTAL ASSETS</t>
  </si>
  <si>
    <t>905647(WC02999)</t>
  </si>
  <si>
    <t>AT&amp;T INC - TOTAL ASSETS</t>
  </si>
  <si>
    <t>945388(WC02999)</t>
  </si>
  <si>
    <t>CHEVRON CORPORATION - TOTAL ASSETS</t>
  </si>
  <si>
    <t>905024(WC02999)</t>
  </si>
  <si>
    <t>STATE STREET CORP - TOTAL ASSETS</t>
  </si>
  <si>
    <t>951052(WC02999)</t>
  </si>
  <si>
    <t>STARBUCKS CORP - TOTAL ASSETS</t>
  </si>
  <si>
    <t>326143(WC02999)</t>
  </si>
  <si>
    <t>PUBLIC STORAGE, INC - TOTAL ASSETS</t>
  </si>
  <si>
    <t>905792(WC02999)</t>
  </si>
  <si>
    <t>STRYKER CORPORATION - TOTAL ASSETS</t>
  </si>
  <si>
    <t>981722(WC02999)</t>
  </si>
  <si>
    <t>SUNTRUST BANKS INC - TOTAL ASSETS</t>
  </si>
  <si>
    <t>922725(WC02999)</t>
  </si>
  <si>
    <t>SYMANTEC CORP - TOTAL ASSETS</t>
  </si>
  <si>
    <t>541900(WC02999)</t>
  </si>
  <si>
    <t>SYNOPSYS INC - TOTAL ASSETS</t>
  </si>
  <si>
    <t>325059(WC02999)</t>
  </si>
  <si>
    <t>SYSCO CORPORATION - TOTAL ASSETS</t>
  </si>
  <si>
    <t>916079(WC02999)</t>
  </si>
  <si>
    <t>TEXAS INSTRUMENTS - TOTAL ASSETS</t>
  </si>
  <si>
    <t>905061(WC02999)</t>
  </si>
  <si>
    <t>THERMO FISHER - TOTAL ASSETS</t>
  </si>
  <si>
    <t>906394(WC02999)</t>
  </si>
  <si>
    <t>TIFFANY &amp; CO. - TOTAL ASSETS</t>
  </si>
  <si>
    <t>745110(WC02999)</t>
  </si>
  <si>
    <t>TOTAL SYSTEM SERVICE - TOTAL ASSETS</t>
  </si>
  <si>
    <t>944738(WC02999)</t>
  </si>
  <si>
    <t>DAVITA INC - TOTAL ASSETS</t>
  </si>
  <si>
    <t>867138(WC02999)</t>
  </si>
  <si>
    <t>TYSON FOODS, INC. - TOTAL ASSETS</t>
  </si>
  <si>
    <t>906643(WC02999)</t>
  </si>
  <si>
    <t>MARATHON OIL CORP. - TOTAL ASSETS</t>
  </si>
  <si>
    <t>544682(WC02999)</t>
  </si>
  <si>
    <t>UNION PACIFIC CORP - TOTAL ASSETS</t>
  </si>
  <si>
    <t>905105(WC02999)</t>
  </si>
  <si>
    <t>UNITED TECHNOLOGIES - TOTAL ASSETS</t>
  </si>
  <si>
    <t>905122(WC02999)</t>
  </si>
  <si>
    <t>UNITEDHEALTH GROUP - TOTAL ASSETS</t>
  </si>
  <si>
    <t>702635(WC02999)</t>
  </si>
  <si>
    <t>VARIAN MEDICAL SYST - TOTAL ASSETS</t>
  </si>
  <si>
    <t>906220(WC02999)</t>
  </si>
  <si>
    <t>VF CORP - TOTAL ASSETS</t>
  </si>
  <si>
    <t>901892(WC02999)</t>
  </si>
  <si>
    <t>VERTEX PHARMA INC - TOTAL ASSETS</t>
  </si>
  <si>
    <t>545310(WC02999)</t>
  </si>
  <si>
    <t>VULCAN MATERIALS CO - TOTAL ASSETS</t>
  </si>
  <si>
    <t>905816(WC02999)</t>
  </si>
  <si>
    <t>VORNADO REALTY TRUST - TOTAL ASSETS</t>
  </si>
  <si>
    <t>912146(WC02999)</t>
  </si>
  <si>
    <t>WALMART INC - TOTAL ASSETS</t>
  </si>
  <si>
    <t>916548(WC02999)</t>
  </si>
  <si>
    <t>WASTE MANAGEMENT - TOTAL ASSETS</t>
  </si>
  <si>
    <t>519514(WC02999)</t>
  </si>
  <si>
    <t>WATERS CORPORATION - TOTAL ASSETS</t>
  </si>
  <si>
    <t>867390(WC02999)</t>
  </si>
  <si>
    <t>WESTERN DIGITAL CORP - TOTAL ASSETS</t>
  </si>
  <si>
    <t>906785(WC02999)</t>
  </si>
  <si>
    <t>WEYERHAEUSER CO - TOTAL ASSETS</t>
  </si>
  <si>
    <t>905818(WC02999)</t>
  </si>
  <si>
    <t>WHIRLPOOL CORP - TOTAL ASSETS</t>
  </si>
  <si>
    <t>904869(WC02999)</t>
  </si>
  <si>
    <t>WYNN RESORTS, LTD - TOTAL ASSETS</t>
  </si>
  <si>
    <t>26406N(WC02999)</t>
  </si>
  <si>
    <t>CME GROUP INC - TOTAL ASSETS</t>
  </si>
  <si>
    <t>26393N(WC02999)</t>
  </si>
  <si>
    <t>WILLIAMS COMPANIES - TOTAL ASSETS</t>
  </si>
  <si>
    <t>922407(WC02999)</t>
  </si>
  <si>
    <t>ALLIANT ENERGY CORP - TOTAL ASSETS</t>
  </si>
  <si>
    <t>906979(WC02999)</t>
  </si>
  <si>
    <t>CARMAX INC - TOTAL ASSETS</t>
  </si>
  <si>
    <t>877723(WC02999)</t>
  </si>
  <si>
    <t>XILINX INC - TOTAL ASSETS</t>
  </si>
  <si>
    <t>543542(WC02999)</t>
  </si>
  <si>
    <t>CIMAREX ENERGY CO - TOTAL ASSETS</t>
  </si>
  <si>
    <t>26276P(WC02999)</t>
  </si>
  <si>
    <t>TJX COMPANIES INC - TOTAL ASSETS</t>
  </si>
  <si>
    <t>921855(WC02999)</t>
  </si>
  <si>
    <t>ZIONS BANCORP - TOTAL ASSETS</t>
  </si>
  <si>
    <t>951584(WC02999)</t>
  </si>
  <si>
    <t>REGIONS FINANCIAL - TOTAL ASSETS</t>
  </si>
  <si>
    <t>951051(WC02999)</t>
  </si>
  <si>
    <t>CELANESE CORPORATION - TOTAL ASSETS</t>
  </si>
  <si>
    <t>29756N(WC02999)</t>
  </si>
  <si>
    <t>MOLSON COORS BREW - TOTAL ASSETS</t>
  </si>
  <si>
    <t>905997(WC02999)</t>
  </si>
  <si>
    <t>AMERIPRISE FIN - TOTAL ASSETS</t>
  </si>
  <si>
    <t>31604H(WC02999)</t>
  </si>
  <si>
    <t>VIACOM, INC. - TOTAL ASSETS</t>
  </si>
  <si>
    <t>543487(WC02999)</t>
  </si>
  <si>
    <t>CBS CORPORATION - TOTAL ASSETS</t>
  </si>
  <si>
    <t>32480Q(WC02999)</t>
  </si>
  <si>
    <t>HANESBRANDS, INC. - TOTAL ASSETS</t>
  </si>
  <si>
    <t>41071J(WC02999)</t>
  </si>
  <si>
    <t>WESTERN UNION COMP - TOTAL ASSETS</t>
  </si>
  <si>
    <t>41195M(WC02999)</t>
  </si>
  <si>
    <t>PEOPLE'S UNITED - TOTAL ASSETS</t>
  </si>
  <si>
    <t>517465(WC02999)</t>
  </si>
  <si>
    <t>BANK OF NEW YORK - TOTAL ASSETS</t>
  </si>
  <si>
    <t>905840(WC02999)</t>
  </si>
  <si>
    <t>CHUBB - TOTAL ASSETS</t>
  </si>
  <si>
    <t>328314(WC02999)</t>
  </si>
  <si>
    <t>DISCOVERY INC - TOTAL ASSETS</t>
  </si>
  <si>
    <t>31196R(WC02999)</t>
  </si>
  <si>
    <t>MOSAIC CO - TOTAL ASSETS</t>
  </si>
  <si>
    <t>771767(WC02999)</t>
  </si>
  <si>
    <t>STANLEY BLACK - TOTAL ASSETS</t>
  </si>
  <si>
    <t>921503(WC02999)</t>
  </si>
  <si>
    <t>GARMIN LTD. - TOTAL ASSETS</t>
  </si>
  <si>
    <t>255781(WC02999)</t>
  </si>
  <si>
    <t>PROLOGIS - TOTAL ASSETS</t>
  </si>
  <si>
    <t>670129(WC02999)</t>
  </si>
  <si>
    <t>ACCENTURE PLC - TOTAL ASSETS</t>
  </si>
  <si>
    <t>14352P(WC02999)</t>
  </si>
  <si>
    <t>RALPH LAUREN - TOTAL ASSETS</t>
  </si>
  <si>
    <t>894145(WC02999)</t>
  </si>
  <si>
    <t>SEAGATE TECHNOLOGY - TOTAL ASSETS</t>
  </si>
  <si>
    <t>26599V(WC02999)</t>
  </si>
  <si>
    <t>MOTOROLA SOLUTIONS - TOTAL ASSETS</t>
  </si>
  <si>
    <t>904878(WC02999)</t>
  </si>
  <si>
    <t>AON PLC - TOTAL ASSETS</t>
  </si>
  <si>
    <t>922817(WC02999)</t>
  </si>
  <si>
    <t>INGERSOLL-RAND - TOTAL ASSETS</t>
  </si>
  <si>
    <t>905446(WC02999)</t>
  </si>
  <si>
    <t>CBRE GROUP - TOTAL ASSETS</t>
  </si>
  <si>
    <t>28513N(WC02999)</t>
  </si>
  <si>
    <t>EXPEDIA GROUP INC - TOTAL ASSETS</t>
  </si>
  <si>
    <t>31412T(WC02999)</t>
  </si>
  <si>
    <t>AMERICAN TOWER CORP - TOTAL ASSETS</t>
  </si>
  <si>
    <t>680902(WC02999)</t>
  </si>
  <si>
    <t>DUKE ENERGY CORP - TOTAL ASSETS</t>
  </si>
  <si>
    <t>904383(WC02999)</t>
  </si>
  <si>
    <t>MONDELEZ - TOTAL ASSETS</t>
  </si>
  <si>
    <t>13967E(WC02999)</t>
  </si>
  <si>
    <t>EATON CORP PLC - TOTAL ASSETS</t>
  </si>
  <si>
    <t>903749(WC02999)</t>
  </si>
  <si>
    <t>L BRANDS INC - TOTAL ASSETS</t>
  </si>
  <si>
    <t>937343(WC02999)</t>
  </si>
  <si>
    <t>ARCONIC INC - TOTAL ASSETS</t>
  </si>
  <si>
    <t>905113(WC02999)</t>
  </si>
  <si>
    <t>WILLIS TOWERS WAT - TOTAL ASSETS</t>
  </si>
  <si>
    <t>13967H(WC02999)</t>
  </si>
  <si>
    <t>BAKER HUGHES A GE CO - TOTAL ASSETS</t>
  </si>
  <si>
    <t>921431(WC02999)</t>
  </si>
  <si>
    <t>TAPESTRY INC - TOTAL ASSETS</t>
  </si>
  <si>
    <t>266220(WC02999)</t>
  </si>
  <si>
    <t>INTERCONTINENTAL - TOTAL ASSETS</t>
  </si>
  <si>
    <t>30730Q(WC02999)</t>
  </si>
  <si>
    <t>JEFFERIES FINANCIAL - TOTAL ASSETS</t>
  </si>
  <si>
    <t>921925(WC02999)</t>
  </si>
  <si>
    <t>CIGNA CORP - TOTAL ASSETS</t>
  </si>
  <si>
    <t>912278(WC02999)</t>
  </si>
  <si>
    <t>XEROX HOLDINGS CORP - TOTAL ASSETS</t>
  </si>
  <si>
    <t>905284(WC02999)</t>
  </si>
  <si>
    <t>APT INVESTMENT &amp; MGT - TOTAL ASSETS</t>
  </si>
  <si>
    <t>132808(WC02999)</t>
  </si>
  <si>
    <t>GLOBE LIFE INC - TOTAL ASSETS</t>
  </si>
  <si>
    <t>993394(WC02999)</t>
  </si>
  <si>
    <t>L3HARRIS TECHN - TOTAL ASSETS</t>
  </si>
  <si>
    <t>905409(WC02999)</t>
  </si>
  <si>
    <t>PENTAIR PLC - TOTAL ASSETS</t>
  </si>
  <si>
    <t>906585(WC02999)</t>
  </si>
  <si>
    <t>ANTHEM INC - TOTAL ASSETS</t>
  </si>
  <si>
    <t>14737P(WC02999)</t>
  </si>
  <si>
    <t>CROWN CASTLE INT'L - TOTAL ASSETS</t>
  </si>
  <si>
    <t>687197(WC02999)</t>
  </si>
  <si>
    <t>MEDTRONIC PLC - TOTAL ASSETS</t>
  </si>
  <si>
    <t>906496(WC02999)</t>
  </si>
  <si>
    <t>WALGREENS BOOTS - TOTAL ASSETS</t>
  </si>
  <si>
    <t>904866(WC02999)</t>
  </si>
  <si>
    <t>MYLAN NV - TOTAL ASSETS</t>
  </si>
  <si>
    <t>906931(WC02999)</t>
  </si>
  <si>
    <t>IRON MOUNTAIN INC - TOTAL ASSETS</t>
  </si>
  <si>
    <t>894720(WC02999)</t>
  </si>
  <si>
    <t>JOHNSON CONTROLS INT - TOTAL ASSETS</t>
  </si>
  <si>
    <t>545615(WC02999)</t>
  </si>
  <si>
    <t>ALLERGAN PLC - TOTAL ASSETS</t>
  </si>
  <si>
    <t>325596(WC02999)</t>
  </si>
  <si>
    <t>DENTSPLY SIRONA - TOTAL ASSETS</t>
  </si>
  <si>
    <t>510209(WC02999)</t>
  </si>
  <si>
    <t>S&amp;P GLOBAL INC - TOTAL ASSETS</t>
  </si>
  <si>
    <t>905414(WC02999)</t>
  </si>
  <si>
    <t>ALPHABET INC - TOTAL ASSETS</t>
  </si>
  <si>
    <t>29026M(WC02999)</t>
  </si>
  <si>
    <t>HP INC - TOTAL ASSETS</t>
  </si>
  <si>
    <t>905277(WC02999)</t>
  </si>
  <si>
    <t>DXC TECHNO - TOTAL ASSETS</t>
  </si>
  <si>
    <t>916091(WC02999)</t>
  </si>
  <si>
    <t>WEC ENERGY GROUP INC - TOTAL ASSETS</t>
  </si>
  <si>
    <t>902335(WC02999)</t>
  </si>
  <si>
    <t>LINDE PLC - TOTAL ASSETS</t>
  </si>
  <si>
    <t>9373MH(WC02999)</t>
  </si>
  <si>
    <t xml:space="preserve">Mean </t>
  </si>
  <si>
    <t xml:space="preserve">Std. deviation </t>
  </si>
  <si>
    <t xml:space="preserve">ESGC Portfolio </t>
  </si>
  <si>
    <t xml:space="preserve">Number of Firms </t>
  </si>
  <si>
    <t>∑</t>
  </si>
  <si>
    <t>Industrials</t>
  </si>
  <si>
    <t>Healthcare</t>
  </si>
  <si>
    <t>Technology</t>
  </si>
  <si>
    <t>Consumer Cyclicals</t>
  </si>
  <si>
    <t>Utilities</t>
  </si>
  <si>
    <t>Financials</t>
  </si>
  <si>
    <t>Basic Materials</t>
  </si>
  <si>
    <t>Consumer Non-Cyclicals</t>
  </si>
  <si>
    <t>Energy</t>
  </si>
  <si>
    <t>Telecommunications Services</t>
  </si>
  <si>
    <t>Industry</t>
  </si>
  <si>
    <t xml:space="preserve">Sum </t>
  </si>
  <si>
    <t>EQIT</t>
  </si>
  <si>
    <t>REV</t>
  </si>
  <si>
    <t>ASSET</t>
  </si>
  <si>
    <t>MCAP</t>
  </si>
  <si>
    <t>Sum ESGC</t>
  </si>
  <si>
    <t xml:space="preserve">Correlation of the ESGC score with performance variables </t>
  </si>
  <si>
    <t>Performance Variables</t>
  </si>
  <si>
    <t xml:space="preserve">Name </t>
  </si>
  <si>
    <t xml:space="preserve">Company Code </t>
  </si>
  <si>
    <t>Company Code</t>
  </si>
  <si>
    <t>Name Short</t>
  </si>
  <si>
    <t xml:space="preserve">Governance Pillar Score </t>
  </si>
  <si>
    <t>Environmental Pillar Score</t>
  </si>
  <si>
    <t xml:space="preserve">Social Pillar Score </t>
  </si>
  <si>
    <t xml:space="preserve">Code </t>
  </si>
  <si>
    <t xml:space="preserve">ESG Controversy Score </t>
  </si>
  <si>
    <t>ESGC Portfolio</t>
  </si>
  <si>
    <t xml:space="preserve">Input Portfolio per Industry </t>
  </si>
  <si>
    <t>ESGC Portfolio per Industry</t>
  </si>
  <si>
    <t>A and D Portfolio per Industry</t>
  </si>
  <si>
    <t>Portfolio</t>
  </si>
  <si>
    <t>ESGC Score Summary Statistics</t>
  </si>
  <si>
    <t xml:space="preserve">Correlation of Subindices </t>
  </si>
  <si>
    <t xml:space="preserve">Market to Book Ratio </t>
  </si>
  <si>
    <t xml:space="preserve">Market Capitalization </t>
  </si>
  <si>
    <t xml:space="preserve">Net Income </t>
  </si>
  <si>
    <t>EBITDA</t>
  </si>
  <si>
    <t>Equity</t>
  </si>
  <si>
    <t>ESGC Score</t>
  </si>
  <si>
    <t>Portfolio Constitution 2014</t>
  </si>
  <si>
    <t>Portfolio Constitution 2017</t>
  </si>
  <si>
    <t>Portfolio Constitution 2007</t>
  </si>
  <si>
    <t>Portfolio Constitution 2008</t>
  </si>
  <si>
    <t>Portfolio Constitution 2010</t>
  </si>
  <si>
    <t>Portfolio Constitution 2011</t>
  </si>
  <si>
    <t>Portfolio Constitution 2012</t>
  </si>
  <si>
    <t>Portfolio Constitution 2013</t>
  </si>
  <si>
    <t>Portfolio Constitution 2015</t>
  </si>
  <si>
    <t>Portfolio Constitution 2016</t>
  </si>
  <si>
    <t>Return on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</si>
</sst>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8"/>
      <color theme="0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/>
    <xf numFmtId="0" fontId="4" fillId="0" borderId="0" xfId="0" applyFont="1"/>
    <xf numFmtId="2" fontId="4" fillId="0" borderId="0" xfId="0" applyNumberFormat="1" applyFont="1"/>
    <xf numFmtId="2" fontId="2" fillId="0" borderId="1" xfId="0" applyNumberFormat="1" applyFont="1" applyBorder="1"/>
    <xf numFmtId="2" fontId="1" fillId="0" borderId="1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/>
    <xf numFmtId="1" fontId="4" fillId="0" borderId="3" xfId="0" applyNumberFormat="1" applyFont="1" applyBorder="1" applyAlignment="1">
      <alignment horizontal="left"/>
    </xf>
    <xf numFmtId="2" fontId="4" fillId="0" borderId="3" xfId="0" applyNumberFormat="1" applyFont="1" applyBorder="1"/>
    <xf numFmtId="0" fontId="4" fillId="4" borderId="4" xfId="0" applyFont="1" applyFill="1" applyBorder="1"/>
    <xf numFmtId="0" fontId="4" fillId="0" borderId="3" xfId="0" applyFont="1" applyBorder="1"/>
    <xf numFmtId="0" fontId="4" fillId="6" borderId="1" xfId="0" applyFont="1" applyFill="1" applyBorder="1" applyAlignment="1">
      <alignment horizontal="left"/>
    </xf>
    <xf numFmtId="1" fontId="4" fillId="6" borderId="3" xfId="0" applyNumberFormat="1" applyFont="1" applyFill="1" applyBorder="1" applyAlignment="1">
      <alignment horizontal="left"/>
    </xf>
    <xf numFmtId="2" fontId="4" fillId="6" borderId="3" xfId="0" applyNumberFormat="1" applyFont="1" applyFill="1" applyBorder="1"/>
    <xf numFmtId="1" fontId="4" fillId="6" borderId="1" xfId="0" applyNumberFormat="1" applyFont="1" applyFill="1" applyBorder="1" applyAlignment="1">
      <alignment horizontal="left"/>
    </xf>
    <xf numFmtId="2" fontId="4" fillId="6" borderId="1" xfId="0" applyNumberFormat="1" applyFont="1" applyFill="1" applyBorder="1"/>
    <xf numFmtId="0" fontId="4" fillId="6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/>
    <xf numFmtId="0" fontId="4" fillId="5" borderId="0" xfId="0" applyFont="1" applyFill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5" borderId="3" xfId="0" applyFont="1" applyFill="1" applyBorder="1"/>
    <xf numFmtId="0" fontId="4" fillId="4" borderId="5" xfId="0" applyFont="1" applyFill="1" applyBorder="1"/>
    <xf numFmtId="0" fontId="4" fillId="4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6" xfId="0" applyFont="1" applyFill="1" applyBorder="1"/>
    <xf numFmtId="2" fontId="2" fillId="0" borderId="3" xfId="0" applyNumberFormat="1" applyFont="1" applyBorder="1"/>
    <xf numFmtId="0" fontId="2" fillId="4" borderId="7" xfId="0" applyFont="1" applyFill="1" applyBorder="1"/>
    <xf numFmtId="0" fontId="4" fillId="4" borderId="4" xfId="0" applyNumberFormat="1" applyFont="1" applyFill="1" applyBorder="1"/>
    <xf numFmtId="0" fontId="7" fillId="4" borderId="0" xfId="0" applyFont="1" applyFill="1" applyAlignment="1">
      <alignment horizontal="left"/>
    </xf>
    <xf numFmtId="0" fontId="7" fillId="4" borderId="0" xfId="0" applyFont="1" applyFill="1"/>
    <xf numFmtId="0" fontId="3" fillId="4" borderId="4" xfId="0" applyFont="1" applyFill="1" applyBorder="1"/>
    <xf numFmtId="0" fontId="3" fillId="4" borderId="3" xfId="0" applyFont="1" applyFill="1" applyBorder="1"/>
    <xf numFmtId="0" fontId="2" fillId="4" borderId="8" xfId="0" applyFont="1" applyFill="1" applyBorder="1"/>
    <xf numFmtId="0" fontId="2" fillId="4" borderId="9" xfId="0" applyFont="1" applyFill="1" applyBorder="1"/>
    <xf numFmtId="0" fontId="5" fillId="5" borderId="10" xfId="0" applyFont="1" applyFill="1" applyBorder="1"/>
    <xf numFmtId="2" fontId="2" fillId="0" borderId="11" xfId="0" applyNumberFormat="1" applyFont="1" applyBorder="1"/>
    <xf numFmtId="0" fontId="5" fillId="5" borderId="12" xfId="0" applyFont="1" applyFill="1" applyBorder="1"/>
    <xf numFmtId="2" fontId="1" fillId="0" borderId="13" xfId="0" applyNumberFormat="1" applyFont="1" applyBorder="1"/>
    <xf numFmtId="2" fontId="2" fillId="0" borderId="13" xfId="0" applyNumberFormat="1" applyFont="1" applyBorder="1"/>
    <xf numFmtId="0" fontId="5" fillId="5" borderId="14" xfId="0" applyFont="1" applyFill="1" applyBorder="1"/>
    <xf numFmtId="2" fontId="2" fillId="0" borderId="5" xfId="0" applyNumberFormat="1" applyFont="1" applyBorder="1"/>
    <xf numFmtId="2" fontId="1" fillId="0" borderId="5" xfId="0" applyNumberFormat="1" applyFont="1" applyBorder="1"/>
    <xf numFmtId="2" fontId="1" fillId="0" borderId="15" xfId="0" applyNumberFormat="1" applyFont="1" applyBorder="1"/>
    <xf numFmtId="0" fontId="4" fillId="4" borderId="17" xfId="0" applyFont="1" applyFill="1" applyBorder="1"/>
    <xf numFmtId="0" fontId="4" fillId="5" borderId="10" xfId="0" applyFont="1" applyFill="1" applyBorder="1"/>
    <xf numFmtId="0" fontId="4" fillId="0" borderId="11" xfId="0" applyFont="1" applyBorder="1"/>
    <xf numFmtId="0" fontId="4" fillId="5" borderId="12" xfId="0" applyFont="1" applyFill="1" applyBorder="1"/>
    <xf numFmtId="0" fontId="4" fillId="0" borderId="13" xfId="0" applyFont="1" applyBorder="1"/>
    <xf numFmtId="0" fontId="4" fillId="4" borderId="15" xfId="0" applyFont="1" applyFill="1" applyBorder="1"/>
    <xf numFmtId="2" fontId="4" fillId="0" borderId="11" xfId="0" applyNumberFormat="1" applyFont="1" applyBorder="1"/>
    <xf numFmtId="2" fontId="4" fillId="0" borderId="13" xfId="0" applyNumberFormat="1" applyFont="1" applyBorder="1"/>
    <xf numFmtId="0" fontId="4" fillId="5" borderId="14" xfId="0" applyFont="1" applyFill="1" applyBorder="1"/>
    <xf numFmtId="2" fontId="4" fillId="0" borderId="5" xfId="0" applyNumberFormat="1" applyFont="1" applyBorder="1"/>
    <xf numFmtId="2" fontId="4" fillId="0" borderId="15" xfId="0" applyNumberFormat="1" applyFont="1" applyBorder="1"/>
    <xf numFmtId="0" fontId="8" fillId="4" borderId="14" xfId="0" applyFont="1" applyFill="1" applyBorder="1"/>
    <xf numFmtId="0" fontId="8" fillId="4" borderId="16" xfId="0" applyFont="1" applyFill="1" applyBorder="1"/>
    <xf numFmtId="0" fontId="3" fillId="4" borderId="16" xfId="0" applyFont="1" applyFill="1" applyBorder="1"/>
    <xf numFmtId="0" fontId="3" fillId="4" borderId="17" xfId="0" applyFont="1" applyFill="1" applyBorder="1"/>
    <xf numFmtId="0" fontId="6" fillId="3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1">
    <cellStyle name="Standard" xfId="0" builtinId="0"/>
  </cellStyles>
  <dxfs count="2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lara/Desktop/MASTERARBEITDATEN/ESG_DATEN%202007_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B RAW"/>
      <sheetName val="DIV YIELD RAW"/>
      <sheetName val="MB PORTFOLIO"/>
      <sheetName val="MARKET CAP RAW"/>
      <sheetName val="DIV YIELD PORTFOLIO"/>
      <sheetName val="MARKET CAP PORTFOLIO"/>
      <sheetName val="EBITD RAW"/>
      <sheetName val="NET INCOME PORTFOLIO"/>
      <sheetName val="EBITD PORTFOLIO"/>
      <sheetName val="Total Shareholders Equity"/>
      <sheetName val="EQUITY PORTFOLIO"/>
      <sheetName val="DEBT RAW"/>
      <sheetName val="DEBT PORTFOLIO"/>
      <sheetName val="Net Sales Revenue"/>
      <sheetName val="REVENUE PORTFOLIO"/>
      <sheetName val="RoA"/>
      <sheetName val="RoA PORTFOLIO"/>
      <sheetName val="RoE"/>
      <sheetName val="RoE PORTFOLIO"/>
      <sheetName val="Total Asset"/>
      <sheetName val="ASSET PORTFOLIO"/>
      <sheetName val="Price"/>
      <sheetName val="PRICE PORTFOLIO NEW"/>
      <sheetName val="ESGC RAW (2)"/>
      <sheetName val="ESG DATEN RAW"/>
      <sheetName val="E-PILLAR"/>
      <sheetName val="E-PILLAR PORTFOLIO"/>
      <sheetName val="G-PILLAR"/>
      <sheetName val="G-PILLAR PORTFOLIO"/>
      <sheetName val="S-PILLAR"/>
      <sheetName val="S-PILLAR PORTFOLIO"/>
      <sheetName val="ESG Controversy"/>
      <sheetName val="ESG CONTRO PORTFOLIO"/>
      <sheetName val="ESGC PORTFOLIO"/>
      <sheetName val="ESG"/>
      <sheetName val="ESG PORTFOLIO"/>
      <sheetName val="ConstitutionList"/>
      <sheetName val="MAPPING LISTE"/>
      <sheetName val="ESGC RE"/>
      <sheetName val="PORTFOLIO RAW"/>
      <sheetName val="NET INCOM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">
          <cell r="A1" t="str">
            <v>ESG</v>
          </cell>
          <cell r="B1" t="str">
            <v xml:space="preserve">NAME LONG ESG </v>
          </cell>
          <cell r="C1" t="str">
            <v>Industry</v>
          </cell>
          <cell r="D1" t="str">
            <v>ESG Short</v>
          </cell>
          <cell r="E1" t="str">
            <v xml:space="preserve">Name </v>
          </cell>
          <cell r="F1" t="str">
            <v>Code</v>
          </cell>
        </row>
        <row r="2">
          <cell r="A2" t="str">
            <v>MMM</v>
          </cell>
          <cell r="B2" t="str">
            <v>3M Co</v>
          </cell>
          <cell r="C2" t="str">
            <v>Industrials</v>
          </cell>
          <cell r="D2" t="str">
            <v>MMM</v>
          </cell>
          <cell r="E2" t="str">
            <v>3M COMPANY</v>
          </cell>
          <cell r="F2">
            <v>902172</v>
          </cell>
        </row>
        <row r="3">
          <cell r="A3" t="str">
            <v>AOS</v>
          </cell>
          <cell r="B3" t="str">
            <v>A. O. Smith Corp</v>
          </cell>
          <cell r="C3" t="str">
            <v>Industrials</v>
          </cell>
          <cell r="D3" t="str">
            <v>AOS</v>
          </cell>
          <cell r="E3" t="str">
            <v>A. O. SMITH CORP</v>
          </cell>
          <cell r="F3">
            <v>944987</v>
          </cell>
        </row>
        <row r="4">
          <cell r="A4" t="str">
            <v>ABT</v>
          </cell>
          <cell r="B4" t="str">
            <v>Abbott Laboratories</v>
          </cell>
          <cell r="C4" t="str">
            <v>Healthcare</v>
          </cell>
          <cell r="D4" t="str">
            <v>ABT</v>
          </cell>
          <cell r="E4" t="str">
            <v>ABBOTT LABORATORIES</v>
          </cell>
          <cell r="F4">
            <v>916328</v>
          </cell>
        </row>
        <row r="5">
          <cell r="A5" t="str">
            <v>ABBV.K</v>
          </cell>
          <cell r="B5" t="str">
            <v>AbbVie Inc</v>
          </cell>
          <cell r="C5" t="str">
            <v>Healthcare</v>
          </cell>
          <cell r="D5" t="str">
            <v>ABBV.K</v>
          </cell>
          <cell r="E5" t="str">
            <v>ABBVIE INC</v>
          </cell>
          <cell r="F5" t="str">
            <v>87851X</v>
          </cell>
        </row>
        <row r="6">
          <cell r="A6" t="str">
            <v>ABMD.O</v>
          </cell>
          <cell r="B6" t="str">
            <v>Abiomed Inc</v>
          </cell>
          <cell r="C6" t="str">
            <v>Healthcare</v>
          </cell>
          <cell r="D6" t="str">
            <v>ABMD.O</v>
          </cell>
          <cell r="E6" t="str">
            <v>ABIOMED INC</v>
          </cell>
          <cell r="F6">
            <v>777953</v>
          </cell>
        </row>
        <row r="7">
          <cell r="A7" t="str">
            <v>ACN</v>
          </cell>
          <cell r="B7" t="str">
            <v>Accenture PLC</v>
          </cell>
          <cell r="C7" t="str">
            <v>Technology</v>
          </cell>
          <cell r="D7" t="str">
            <v>ACN</v>
          </cell>
          <cell r="E7" t="str">
            <v>ACCENTURE PLC</v>
          </cell>
          <cell r="F7" t="str">
            <v>14352P</v>
          </cell>
        </row>
        <row r="8">
          <cell r="A8" t="str">
            <v>ATVI.O</v>
          </cell>
          <cell r="B8" t="str">
            <v>Activision Blizzard Inc</v>
          </cell>
          <cell r="C8" t="str">
            <v>Technology</v>
          </cell>
          <cell r="D8" t="str">
            <v>ATVI.O</v>
          </cell>
          <cell r="E8" t="str">
            <v>ACTIVISION BLIZZARD</v>
          </cell>
          <cell r="F8">
            <v>312367</v>
          </cell>
        </row>
        <row r="9">
          <cell r="A9" t="str">
            <v>ADBE.O</v>
          </cell>
          <cell r="B9" t="str">
            <v>Adobe Inc</v>
          </cell>
          <cell r="C9" t="str">
            <v>Technology</v>
          </cell>
          <cell r="D9" t="str">
            <v>ADBE.O</v>
          </cell>
          <cell r="E9" t="str">
            <v>ADOBE INC</v>
          </cell>
          <cell r="F9">
            <v>749382</v>
          </cell>
        </row>
        <row r="10">
          <cell r="A10" t="str">
            <v>AAP</v>
          </cell>
          <cell r="B10" t="str">
            <v>Advance Auto Parts Inc</v>
          </cell>
          <cell r="C10" t="str">
            <v>Consumer Cyclicals</v>
          </cell>
          <cell r="D10" t="str">
            <v>AAP</v>
          </cell>
          <cell r="E10" t="str">
            <v>ADVANCE AUTO PARTS</v>
          </cell>
          <cell r="F10" t="str">
            <v>14806F</v>
          </cell>
        </row>
        <row r="11">
          <cell r="A11" t="str">
            <v>AMD.O</v>
          </cell>
          <cell r="B11" t="str">
            <v>Advanced Micro Devices Inc</v>
          </cell>
          <cell r="C11" t="str">
            <v>Technology</v>
          </cell>
          <cell r="D11" t="str">
            <v>AMD.O</v>
          </cell>
          <cell r="E11" t="str">
            <v>ADVANCED MICRO</v>
          </cell>
          <cell r="F11">
            <v>936365</v>
          </cell>
        </row>
        <row r="12">
          <cell r="A12" t="str">
            <v>AES</v>
          </cell>
          <cell r="B12" t="str">
            <v>AES Corp</v>
          </cell>
          <cell r="C12" t="str">
            <v>Utilities</v>
          </cell>
          <cell r="D12" t="str">
            <v>AES</v>
          </cell>
          <cell r="E12" t="str">
            <v>AES CORP</v>
          </cell>
          <cell r="F12">
            <v>545101</v>
          </cell>
        </row>
        <row r="13">
          <cell r="A13" t="str">
            <v>AMG</v>
          </cell>
          <cell r="B13" t="str">
            <v>Affiliated Managers Group Inc</v>
          </cell>
          <cell r="C13" t="str">
            <v>Financials</v>
          </cell>
          <cell r="D13" t="str">
            <v>AMG</v>
          </cell>
          <cell r="E13" t="str">
            <v>AFFILIATED MANAGERS</v>
          </cell>
          <cell r="F13">
            <v>670134</v>
          </cell>
        </row>
        <row r="14">
          <cell r="A14" t="str">
            <v>AFL</v>
          </cell>
          <cell r="B14" t="str">
            <v>Aflac Inc</v>
          </cell>
          <cell r="C14" t="str">
            <v>Financials</v>
          </cell>
          <cell r="D14" t="str">
            <v>AFL</v>
          </cell>
          <cell r="E14" t="str">
            <v>AFLAC INCORPORATED</v>
          </cell>
          <cell r="F14">
            <v>933185</v>
          </cell>
        </row>
        <row r="15">
          <cell r="A15" t="str">
            <v>A</v>
          </cell>
          <cell r="B15" t="str">
            <v>Agilent Technologies Inc</v>
          </cell>
          <cell r="C15" t="str">
            <v>Healthcare</v>
          </cell>
          <cell r="D15" t="str">
            <v>A</v>
          </cell>
          <cell r="E15" t="str">
            <v>AGILENT TECHNOLOGIES</v>
          </cell>
          <cell r="F15">
            <v>277642</v>
          </cell>
        </row>
        <row r="16">
          <cell r="A16" t="str">
            <v>APD</v>
          </cell>
          <cell r="B16" t="str">
            <v>Air Products and Chemicals Inc</v>
          </cell>
          <cell r="C16" t="str">
            <v>Basic Materials</v>
          </cell>
          <cell r="D16" t="str">
            <v>APD</v>
          </cell>
          <cell r="E16" t="str">
            <v>AIR PRODUCTS &amp; CHEMS</v>
          </cell>
          <cell r="F16">
            <v>905271</v>
          </cell>
        </row>
        <row r="17">
          <cell r="A17" t="str">
            <v>AKAM.O</v>
          </cell>
          <cell r="B17" t="str">
            <v>Akamai Technologies Inc</v>
          </cell>
          <cell r="C17" t="str">
            <v>Technology</v>
          </cell>
          <cell r="D17" t="str">
            <v>AKAM.O</v>
          </cell>
          <cell r="E17" t="str">
            <v>AKAMAI TECHNOLOGIES</v>
          </cell>
          <cell r="F17">
            <v>277355</v>
          </cell>
        </row>
        <row r="18">
          <cell r="A18" t="str">
            <v>ALK</v>
          </cell>
          <cell r="B18" t="str">
            <v>Alaska Air Group Inc</v>
          </cell>
          <cell r="C18" t="str">
            <v>Industrials</v>
          </cell>
          <cell r="D18" t="str">
            <v>ALK</v>
          </cell>
          <cell r="E18" t="str">
            <v>ALASKA AIR GROUP INC</v>
          </cell>
          <cell r="F18">
            <v>921794</v>
          </cell>
        </row>
        <row r="19">
          <cell r="A19" t="str">
            <v>ALB</v>
          </cell>
          <cell r="B19" t="str">
            <v>Albemarle Corp</v>
          </cell>
          <cell r="C19" t="str">
            <v>Basic Materials</v>
          </cell>
          <cell r="D19" t="str">
            <v>ALB</v>
          </cell>
          <cell r="E19" t="str">
            <v>ALBEMARLE CORP</v>
          </cell>
          <cell r="F19">
            <v>130298</v>
          </cell>
        </row>
        <row r="20">
          <cell r="A20" t="str">
            <v>ARE</v>
          </cell>
          <cell r="B20" t="str">
            <v>Alexandria Real Estate Equities Inc</v>
          </cell>
          <cell r="C20" t="str">
            <v>Financials</v>
          </cell>
          <cell r="D20" t="str">
            <v>ARE</v>
          </cell>
          <cell r="E20" t="str">
            <v>ALEXANDRIA REAL ESTA</v>
          </cell>
          <cell r="F20">
            <v>891631</v>
          </cell>
        </row>
        <row r="21">
          <cell r="A21" t="str">
            <v>ALXN.O</v>
          </cell>
          <cell r="B21" t="str">
            <v>Alexion Pharmaceuticals Inc</v>
          </cell>
          <cell r="C21" t="str">
            <v>Healthcare</v>
          </cell>
          <cell r="D21" t="str">
            <v>ALXN.O</v>
          </cell>
          <cell r="E21" t="str">
            <v>ALEXION PHARMA</v>
          </cell>
          <cell r="F21">
            <v>873087</v>
          </cell>
        </row>
        <row r="22">
          <cell r="A22" t="str">
            <v>ALGN.O</v>
          </cell>
          <cell r="B22" t="str">
            <v>Align Technology Inc</v>
          </cell>
          <cell r="C22" t="str">
            <v>Healthcare</v>
          </cell>
          <cell r="D22" t="str">
            <v>ALGN.O</v>
          </cell>
          <cell r="E22" t="str">
            <v>ALIGN TECHNOLOGY INC</v>
          </cell>
          <cell r="F22" t="str">
            <v>13466Q</v>
          </cell>
        </row>
        <row r="23">
          <cell r="A23" t="str">
            <v>ALLE.K</v>
          </cell>
          <cell r="B23" t="str">
            <v>Allegion PLC</v>
          </cell>
          <cell r="C23" t="str">
            <v>Technology</v>
          </cell>
          <cell r="D23" t="str">
            <v>ALLE.K</v>
          </cell>
          <cell r="E23" t="str">
            <v>ALLEGION PLC</v>
          </cell>
          <cell r="F23" t="str">
            <v>93045D</v>
          </cell>
        </row>
        <row r="24">
          <cell r="A24" t="str">
            <v>AGN</v>
          </cell>
          <cell r="B24" t="str">
            <v>Allergan plc</v>
          </cell>
          <cell r="C24" t="str">
            <v>Healthcare</v>
          </cell>
          <cell r="D24" t="str">
            <v>AGN</v>
          </cell>
          <cell r="E24" t="str">
            <v>ALLERGAN PLC</v>
          </cell>
          <cell r="F24">
            <v>325596</v>
          </cell>
        </row>
        <row r="25">
          <cell r="A25" t="str">
            <v>ADS</v>
          </cell>
          <cell r="B25" t="str">
            <v>Alliance Data Systems Corp</v>
          </cell>
          <cell r="C25" t="str">
            <v>Industrials</v>
          </cell>
          <cell r="D25" t="str">
            <v>ADS</v>
          </cell>
          <cell r="E25" t="str">
            <v>ALLIANCE DATA SYSTEM</v>
          </cell>
          <cell r="F25" t="str">
            <v>13951F</v>
          </cell>
        </row>
        <row r="26">
          <cell r="A26" t="str">
            <v>LNT.O</v>
          </cell>
          <cell r="B26" t="str">
            <v>Alliant Energy Corp</v>
          </cell>
          <cell r="C26" t="str">
            <v>Utilities</v>
          </cell>
          <cell r="D26" t="str">
            <v>LNT.O</v>
          </cell>
          <cell r="E26" t="str">
            <v>ALLIANT ENERGY CORP</v>
          </cell>
          <cell r="F26">
            <v>906979</v>
          </cell>
        </row>
        <row r="27">
          <cell r="A27" t="str">
            <v>ALL</v>
          </cell>
          <cell r="B27" t="str">
            <v>Allstate Corp</v>
          </cell>
          <cell r="C27" t="str">
            <v>Financials</v>
          </cell>
          <cell r="D27" t="str">
            <v>ALL</v>
          </cell>
          <cell r="E27" t="str">
            <v>ALLSTATE CORP</v>
          </cell>
          <cell r="F27">
            <v>322677</v>
          </cell>
        </row>
        <row r="28">
          <cell r="A28" t="str">
            <v>GOOG.O</v>
          </cell>
          <cell r="B28" t="str">
            <v>Alphabet Inc</v>
          </cell>
          <cell r="C28" t="str">
            <v>Technology</v>
          </cell>
          <cell r="D28" t="str">
            <v>GOOG.O</v>
          </cell>
          <cell r="E28" t="str">
            <v>ALPHABET INC</v>
          </cell>
          <cell r="F28" t="str">
            <v>29026M</v>
          </cell>
        </row>
        <row r="29">
          <cell r="A29" t="str">
            <v>GOOG.O</v>
          </cell>
          <cell r="B29" t="str">
            <v>Alphabet Inc</v>
          </cell>
          <cell r="C29" t="str">
            <v>Technology</v>
          </cell>
          <cell r="D29" t="str">
            <v>GOOG.O</v>
          </cell>
          <cell r="E29" t="str">
            <v>ALPHABET INC</v>
          </cell>
          <cell r="F29" t="str">
            <v>29026M</v>
          </cell>
        </row>
        <row r="30">
          <cell r="A30" t="str">
            <v>MO</v>
          </cell>
          <cell r="B30" t="str">
            <v>Altria Group Inc</v>
          </cell>
          <cell r="C30" t="str">
            <v>Consumer Non-Cyclicals</v>
          </cell>
          <cell r="D30" t="str">
            <v>MO</v>
          </cell>
          <cell r="E30" t="str">
            <v>ALTRIA GROUP INC</v>
          </cell>
          <cell r="F30">
            <v>904853</v>
          </cell>
        </row>
        <row r="31">
          <cell r="A31" t="str">
            <v>AMZN.O</v>
          </cell>
          <cell r="B31" t="str">
            <v>Amazon.com Inc</v>
          </cell>
          <cell r="C31" t="str">
            <v>Consumer Cyclicals</v>
          </cell>
          <cell r="D31" t="str">
            <v>AMZN.O</v>
          </cell>
          <cell r="E31" t="str">
            <v>AMAZON.COM INC</v>
          </cell>
          <cell r="F31">
            <v>891399</v>
          </cell>
        </row>
        <row r="32">
          <cell r="A32" t="str">
            <v>AMCR.K</v>
          </cell>
          <cell r="B32" t="str">
            <v>Amcor PLC</v>
          </cell>
          <cell r="C32" t="str">
            <v>Basic Materials</v>
          </cell>
          <cell r="D32" t="str">
            <v>AMCR.K</v>
          </cell>
        </row>
        <row r="33">
          <cell r="A33" t="str">
            <v>AEE</v>
          </cell>
          <cell r="B33" t="str">
            <v>Ameren Corp</v>
          </cell>
          <cell r="C33" t="str">
            <v>Utilities</v>
          </cell>
          <cell r="D33" t="str">
            <v>AEE</v>
          </cell>
          <cell r="E33" t="str">
            <v>AMEREN CORPORATION</v>
          </cell>
          <cell r="F33">
            <v>670942</v>
          </cell>
        </row>
        <row r="34">
          <cell r="A34" t="str">
            <v>AAL.O</v>
          </cell>
          <cell r="B34" t="str">
            <v>American Airlines Group Inc</v>
          </cell>
          <cell r="C34" t="str">
            <v>Industrials</v>
          </cell>
          <cell r="D34" t="str">
            <v>AAL.O</v>
          </cell>
          <cell r="E34" t="str">
            <v>AMERICAN AIRLINES</v>
          </cell>
          <cell r="F34" t="str">
            <v>93801Q</v>
          </cell>
        </row>
        <row r="35">
          <cell r="A35" t="str">
            <v>AXP</v>
          </cell>
          <cell r="B35" t="str">
            <v>American Express Co</v>
          </cell>
          <cell r="C35" t="str">
            <v>Financials</v>
          </cell>
          <cell r="D35" t="str">
            <v>AXP</v>
          </cell>
          <cell r="E35" t="str">
            <v>AMERICAN EXPRESS CO</v>
          </cell>
          <cell r="F35">
            <v>906156</v>
          </cell>
        </row>
        <row r="36">
          <cell r="A36" t="str">
            <v>AEP</v>
          </cell>
          <cell r="B36" t="str">
            <v>American Electric Power Company Inc</v>
          </cell>
          <cell r="C36" t="str">
            <v>Utilities</v>
          </cell>
          <cell r="D36" t="str">
            <v>AEP</v>
          </cell>
          <cell r="E36" t="str">
            <v>AMERICAN ELECTRIC</v>
          </cell>
          <cell r="F36">
            <v>905425</v>
          </cell>
        </row>
        <row r="37">
          <cell r="A37" t="str">
            <v>AMT</v>
          </cell>
          <cell r="B37" t="str">
            <v>American Tower Corp</v>
          </cell>
          <cell r="C37" t="str">
            <v>Financials</v>
          </cell>
          <cell r="D37" t="str">
            <v>AMT</v>
          </cell>
          <cell r="E37" t="str">
            <v>AMERICAN TOWER CORP</v>
          </cell>
          <cell r="F37">
            <v>680902</v>
          </cell>
        </row>
        <row r="38">
          <cell r="A38" t="str">
            <v>AIG</v>
          </cell>
          <cell r="B38" t="str">
            <v>American International Group Inc</v>
          </cell>
          <cell r="C38" t="str">
            <v>Financials</v>
          </cell>
          <cell r="D38" t="str">
            <v>AIG</v>
          </cell>
          <cell r="E38" t="str">
            <v>AMERICAN INT'L GROUP</v>
          </cell>
          <cell r="F38">
            <v>916305</v>
          </cell>
        </row>
        <row r="39">
          <cell r="A39" t="str">
            <v>AWK</v>
          </cell>
          <cell r="B39" t="str">
            <v>American Water Works Company Inc</v>
          </cell>
          <cell r="C39" t="str">
            <v>Utilities</v>
          </cell>
          <cell r="D39" t="str">
            <v>AWK</v>
          </cell>
          <cell r="E39" t="str">
            <v>AMERICAN WATER WORKS</v>
          </cell>
          <cell r="F39" t="str">
            <v>51922M</v>
          </cell>
        </row>
        <row r="40">
          <cell r="A40" t="str">
            <v>AMP</v>
          </cell>
          <cell r="B40" t="str">
            <v>Ameriprise Financial Inc</v>
          </cell>
          <cell r="C40" t="str">
            <v>Financials</v>
          </cell>
          <cell r="D40" t="str">
            <v>AMP</v>
          </cell>
          <cell r="E40" t="str">
            <v>AMERIPRISE FIN</v>
          </cell>
          <cell r="F40" t="str">
            <v>31604H</v>
          </cell>
        </row>
        <row r="41">
          <cell r="A41" t="str">
            <v>AME</v>
          </cell>
          <cell r="B41" t="str">
            <v>Ametek Inc</v>
          </cell>
          <cell r="C41" t="str">
            <v>Industrials</v>
          </cell>
          <cell r="D41" t="str">
            <v>AME</v>
          </cell>
          <cell r="E41" t="str">
            <v>AMETEK INC</v>
          </cell>
          <cell r="F41">
            <v>921725</v>
          </cell>
        </row>
        <row r="42">
          <cell r="A42" t="str">
            <v>AMGN.O</v>
          </cell>
          <cell r="B42" t="str">
            <v>Amgen Inc</v>
          </cell>
          <cell r="C42" t="str">
            <v>Healthcare</v>
          </cell>
          <cell r="D42" t="str">
            <v>AMGN.O</v>
          </cell>
          <cell r="E42" t="str">
            <v>AMGEN INC</v>
          </cell>
          <cell r="F42">
            <v>938692</v>
          </cell>
        </row>
        <row r="43">
          <cell r="A43" t="str">
            <v>APH</v>
          </cell>
          <cell r="B43" t="str">
            <v>Amphenol Corp</v>
          </cell>
          <cell r="C43" t="str">
            <v>Technology</v>
          </cell>
          <cell r="D43" t="str">
            <v>APH</v>
          </cell>
          <cell r="E43" t="str">
            <v>AMPHENOL CORP</v>
          </cell>
          <cell r="F43">
            <v>546075</v>
          </cell>
        </row>
        <row r="44">
          <cell r="A44" t="str">
            <v>ABC</v>
          </cell>
          <cell r="B44" t="str">
            <v>AmerisourceBergen Corp</v>
          </cell>
          <cell r="C44" t="str">
            <v>Consumer Non-Cyclicals</v>
          </cell>
          <cell r="D44" t="str">
            <v>ABC</v>
          </cell>
          <cell r="E44" t="str">
            <v>AMERISOURCEBERGEN</v>
          </cell>
          <cell r="F44">
            <v>154680</v>
          </cell>
        </row>
        <row r="45">
          <cell r="A45" t="str">
            <v>ADI.O</v>
          </cell>
          <cell r="B45" t="str">
            <v>Analog Devices Inc</v>
          </cell>
          <cell r="C45" t="str">
            <v>Technology</v>
          </cell>
          <cell r="D45" t="str">
            <v>ADI.O</v>
          </cell>
          <cell r="E45" t="str">
            <v>ANALOG DEVICES, INC.</v>
          </cell>
          <cell r="F45">
            <v>905276</v>
          </cell>
        </row>
        <row r="46">
          <cell r="A46" t="str">
            <v>ANTM.K</v>
          </cell>
          <cell r="B46" t="str">
            <v>Anthem Inc</v>
          </cell>
          <cell r="C46" t="str">
            <v>Healthcare</v>
          </cell>
          <cell r="D46" t="str">
            <v>ANTM.K</v>
          </cell>
          <cell r="E46" t="str">
            <v>ANTHEM INC</v>
          </cell>
          <cell r="F46" t="str">
            <v>14737P</v>
          </cell>
        </row>
        <row r="47">
          <cell r="A47" t="str">
            <v>AON</v>
          </cell>
          <cell r="B47" t="str">
            <v>Aon PLC</v>
          </cell>
          <cell r="C47" t="str">
            <v>Financials</v>
          </cell>
          <cell r="D47" t="str">
            <v>AON</v>
          </cell>
          <cell r="E47" t="str">
            <v>AON PLC</v>
          </cell>
          <cell r="F47">
            <v>922817</v>
          </cell>
        </row>
        <row r="48">
          <cell r="A48" t="str">
            <v>ANSS.O</v>
          </cell>
          <cell r="B48" t="str">
            <v>ANSYS Inc</v>
          </cell>
          <cell r="C48" t="str">
            <v>Technology</v>
          </cell>
          <cell r="D48" t="str">
            <v>ANSS.O</v>
          </cell>
          <cell r="E48" t="str">
            <v>ANSYS, INC.</v>
          </cell>
          <cell r="F48">
            <v>874830</v>
          </cell>
        </row>
        <row r="49">
          <cell r="A49" t="str">
            <v>AAPL.O</v>
          </cell>
          <cell r="B49" t="str">
            <v>Apple Inc</v>
          </cell>
          <cell r="C49" t="str">
            <v>Technology</v>
          </cell>
          <cell r="D49" t="str">
            <v>AAPL.O</v>
          </cell>
          <cell r="E49" t="str">
            <v>APPLE INC</v>
          </cell>
          <cell r="F49">
            <v>992816</v>
          </cell>
        </row>
        <row r="50">
          <cell r="A50" t="str">
            <v>APA</v>
          </cell>
          <cell r="B50" t="str">
            <v>Apache Corp</v>
          </cell>
          <cell r="C50" t="str">
            <v>Energy</v>
          </cell>
          <cell r="D50" t="str">
            <v>APA</v>
          </cell>
          <cell r="E50" t="str">
            <v>APACHE CORPORATION</v>
          </cell>
          <cell r="F50">
            <v>921983</v>
          </cell>
        </row>
        <row r="51">
          <cell r="A51" t="str">
            <v>AIV</v>
          </cell>
          <cell r="B51" t="str">
            <v>Apartment Investment and Management Co</v>
          </cell>
          <cell r="C51" t="str">
            <v>Financials</v>
          </cell>
          <cell r="D51" t="str">
            <v>AIV</v>
          </cell>
          <cell r="E51" t="str">
            <v>APT INVESTMENT &amp; MGT</v>
          </cell>
          <cell r="F51">
            <v>132808</v>
          </cell>
        </row>
        <row r="52">
          <cell r="A52" t="str">
            <v>AMAT.O</v>
          </cell>
          <cell r="B52" t="str">
            <v>Applied Materials Inc</v>
          </cell>
          <cell r="C52" t="str">
            <v>Technology</v>
          </cell>
          <cell r="D52" t="str">
            <v>AMAT.O</v>
          </cell>
          <cell r="E52" t="str">
            <v>APPLIED MATERIALS</v>
          </cell>
          <cell r="F52">
            <v>905296</v>
          </cell>
        </row>
        <row r="53">
          <cell r="A53" t="str">
            <v>ARNC.K</v>
          </cell>
          <cell r="B53" t="str">
            <v>Arconic Inc</v>
          </cell>
          <cell r="C53" t="str">
            <v>Basic Materials</v>
          </cell>
          <cell r="D53" t="str">
            <v>ARNC.K</v>
          </cell>
          <cell r="E53" t="str">
            <v>ARCONIC INC</v>
          </cell>
          <cell r="F53">
            <v>905113</v>
          </cell>
        </row>
        <row r="54">
          <cell r="A54" t="str">
            <v>ANET.K</v>
          </cell>
          <cell r="B54" t="str">
            <v>Arista Networks Inc</v>
          </cell>
          <cell r="C54" t="str">
            <v>Technology</v>
          </cell>
          <cell r="D54" t="str">
            <v>ANET.K</v>
          </cell>
          <cell r="E54" t="str">
            <v>ARISTA NETWORKS INC</v>
          </cell>
          <cell r="F54" t="str">
            <v>8857RL</v>
          </cell>
        </row>
        <row r="55">
          <cell r="A55" t="str">
            <v>APTV.K</v>
          </cell>
          <cell r="B55" t="str">
            <v>Aptiv PLC</v>
          </cell>
          <cell r="C55" t="str">
            <v>Consumer Cyclicals</v>
          </cell>
          <cell r="D55" t="str">
            <v>APTV.K</v>
          </cell>
          <cell r="E55" t="str">
            <v>APTIV</v>
          </cell>
          <cell r="F55" t="str">
            <v>77805R</v>
          </cell>
        </row>
        <row r="56">
          <cell r="A56" t="str">
            <v>AIZ</v>
          </cell>
          <cell r="B56" t="str">
            <v>Assurant Inc</v>
          </cell>
          <cell r="C56" t="str">
            <v>Financials</v>
          </cell>
          <cell r="D56" t="str">
            <v>AIZ</v>
          </cell>
          <cell r="E56" t="str">
            <v>ASSURANT INC</v>
          </cell>
          <cell r="F56" t="str">
            <v>28341F</v>
          </cell>
        </row>
        <row r="57">
          <cell r="A57" t="str">
            <v>T</v>
          </cell>
          <cell r="B57" t="str">
            <v>AT&amp;T Inc</v>
          </cell>
          <cell r="C57" t="str">
            <v>Telecommunications Services</v>
          </cell>
          <cell r="D57" t="str">
            <v>T</v>
          </cell>
          <cell r="E57" t="str">
            <v>AT&amp;T INC</v>
          </cell>
          <cell r="F57">
            <v>945388</v>
          </cell>
        </row>
        <row r="58">
          <cell r="A58" t="str">
            <v>ATO</v>
          </cell>
          <cell r="B58" t="str">
            <v>Atmos Energy Corp</v>
          </cell>
          <cell r="C58" t="str">
            <v>Utilities</v>
          </cell>
          <cell r="D58" t="str">
            <v>ATO</v>
          </cell>
          <cell r="E58" t="str">
            <v>ATMOS ENERGY CORP</v>
          </cell>
          <cell r="F58">
            <v>511339</v>
          </cell>
        </row>
        <row r="59">
          <cell r="A59" t="str">
            <v>ADSK.O</v>
          </cell>
          <cell r="B59" t="str">
            <v>Autodesk Inc</v>
          </cell>
          <cell r="C59" t="str">
            <v>Technology</v>
          </cell>
          <cell r="D59" t="str">
            <v>ADSK.O</v>
          </cell>
          <cell r="E59" t="str">
            <v>AUTODESK INC</v>
          </cell>
          <cell r="F59">
            <v>702259</v>
          </cell>
        </row>
        <row r="60">
          <cell r="A60" t="str">
            <v>ADM</v>
          </cell>
          <cell r="B60" t="str">
            <v>Archer Daniels Midland Co</v>
          </cell>
          <cell r="C60" t="str">
            <v>Consumer Non-Cyclicals</v>
          </cell>
          <cell r="D60" t="str">
            <v>ADM</v>
          </cell>
          <cell r="E60" t="str">
            <v>ARCHER DANIELS MIDL.</v>
          </cell>
          <cell r="F60">
            <v>921093</v>
          </cell>
        </row>
        <row r="61">
          <cell r="A61" t="str">
            <v>AZO</v>
          </cell>
          <cell r="B61" t="str">
            <v>Autozone Inc</v>
          </cell>
          <cell r="C61" t="str">
            <v>Consumer Cyclicals</v>
          </cell>
          <cell r="D61" t="str">
            <v>AZO</v>
          </cell>
          <cell r="E61" t="str">
            <v>AUTOZONE INC</v>
          </cell>
          <cell r="F61">
            <v>544616</v>
          </cell>
        </row>
        <row r="62">
          <cell r="A62" t="str">
            <v>AJG</v>
          </cell>
          <cell r="B62" t="str">
            <v>Arthur J Gallagher &amp; Co</v>
          </cell>
          <cell r="C62" t="str">
            <v>Financials</v>
          </cell>
          <cell r="D62" t="str">
            <v>AJG</v>
          </cell>
          <cell r="E62" t="str">
            <v>ARTHUR J GALLAGHER</v>
          </cell>
          <cell r="F62">
            <v>756957</v>
          </cell>
        </row>
        <row r="63">
          <cell r="A63" t="str">
            <v>AVY</v>
          </cell>
          <cell r="B63" t="str">
            <v>Avery Dennison Corp</v>
          </cell>
          <cell r="C63" t="str">
            <v>Basic Materials</v>
          </cell>
          <cell r="D63" t="str">
            <v>AVY</v>
          </cell>
          <cell r="E63" t="str">
            <v>AVERY DENNISON CORP</v>
          </cell>
          <cell r="F63">
            <v>921161</v>
          </cell>
        </row>
        <row r="64">
          <cell r="A64" t="str">
            <v>BHGE.K</v>
          </cell>
          <cell r="B64" t="str">
            <v>Baker Hughes A GE Co</v>
          </cell>
          <cell r="C64" t="str">
            <v>Energy</v>
          </cell>
          <cell r="D64" t="str">
            <v>BHGE.K</v>
          </cell>
          <cell r="E64" t="str">
            <v>BAKER HUGHES A GE CO</v>
          </cell>
          <cell r="F64">
            <v>921431</v>
          </cell>
        </row>
        <row r="65">
          <cell r="A65" t="str">
            <v>ADP.O</v>
          </cell>
          <cell r="B65" t="str">
            <v>Automatic Data Processing Inc</v>
          </cell>
          <cell r="C65" t="str">
            <v>Technology</v>
          </cell>
          <cell r="D65" t="str">
            <v>ADP.O</v>
          </cell>
          <cell r="E65" t="str">
            <v>AUTOMATIC DATA PROC</v>
          </cell>
          <cell r="F65">
            <v>912669</v>
          </cell>
        </row>
        <row r="66">
          <cell r="A66" t="str">
            <v>BAC</v>
          </cell>
          <cell r="B66" t="str">
            <v>Bank of America Corp</v>
          </cell>
          <cell r="C66" t="str">
            <v>Financials</v>
          </cell>
          <cell r="D66" t="str">
            <v>BAC</v>
          </cell>
          <cell r="E66" t="str">
            <v>BANK OF AMERICA CORP</v>
          </cell>
          <cell r="F66">
            <v>923937</v>
          </cell>
        </row>
        <row r="67">
          <cell r="A67" t="str">
            <v>AVB</v>
          </cell>
          <cell r="B67" t="str">
            <v>AvalonBay Communities Inc</v>
          </cell>
          <cell r="C67" t="str">
            <v>Financials</v>
          </cell>
          <cell r="D67" t="str">
            <v>AVB</v>
          </cell>
          <cell r="E67" t="str">
            <v>AVALONBAY COMMUNITIE</v>
          </cell>
          <cell r="F67">
            <v>130502</v>
          </cell>
        </row>
        <row r="68">
          <cell r="A68" t="str">
            <v>BLL</v>
          </cell>
          <cell r="B68" t="str">
            <v>Ball Corp</v>
          </cell>
          <cell r="C68" t="str">
            <v>Basic Materials</v>
          </cell>
          <cell r="D68" t="str">
            <v>BLL</v>
          </cell>
          <cell r="E68" t="str">
            <v>BALL CORPORATION</v>
          </cell>
          <cell r="F68">
            <v>932060</v>
          </cell>
        </row>
        <row r="69">
          <cell r="A69" t="str">
            <v>BK</v>
          </cell>
          <cell r="B69" t="str">
            <v>Bank of New York Mellon Corp</v>
          </cell>
          <cell r="C69" t="str">
            <v>Financials</v>
          </cell>
          <cell r="D69" t="str">
            <v>BK</v>
          </cell>
          <cell r="E69" t="str">
            <v>BANK OF NEW YORK</v>
          </cell>
          <cell r="F69">
            <v>905840</v>
          </cell>
        </row>
        <row r="70">
          <cell r="A70" t="str">
            <v>BAX</v>
          </cell>
          <cell r="B70" t="str">
            <v>Baxter International Inc</v>
          </cell>
          <cell r="C70" t="str">
            <v>Healthcare</v>
          </cell>
          <cell r="D70" t="str">
            <v>BAX</v>
          </cell>
          <cell r="E70" t="str">
            <v>BAXTER INTERNATIONAL</v>
          </cell>
          <cell r="F70">
            <v>916365</v>
          </cell>
        </row>
        <row r="71">
          <cell r="A71" t="str">
            <v>BBT</v>
          </cell>
          <cell r="B71" t="str">
            <v>BB&amp;T Corp</v>
          </cell>
          <cell r="C71" t="str">
            <v>Financials</v>
          </cell>
          <cell r="D71" t="str">
            <v>BBT</v>
          </cell>
          <cell r="E71" t="str">
            <v>BB&amp;T CORPORATION</v>
          </cell>
          <cell r="F71">
            <v>992305</v>
          </cell>
        </row>
        <row r="72">
          <cell r="A72" t="str">
            <v>BBY</v>
          </cell>
          <cell r="B72" t="str">
            <v>Best Buy Co Inc</v>
          </cell>
          <cell r="C72" t="str">
            <v>Consumer Cyclicals</v>
          </cell>
          <cell r="D72" t="str">
            <v>BBY</v>
          </cell>
          <cell r="E72" t="str">
            <v>BEST BUY CO INC</v>
          </cell>
          <cell r="F72">
            <v>929302</v>
          </cell>
        </row>
        <row r="73">
          <cell r="A73" t="str">
            <v>BIIB.O</v>
          </cell>
          <cell r="B73" t="str">
            <v>Biogen Inc</v>
          </cell>
          <cell r="C73" t="str">
            <v>Healthcare</v>
          </cell>
          <cell r="D73" t="str">
            <v>BIIB.O</v>
          </cell>
          <cell r="E73" t="str">
            <v>BIOGEN INC</v>
          </cell>
          <cell r="F73">
            <v>545725</v>
          </cell>
        </row>
        <row r="74">
          <cell r="A74" t="str">
            <v>BLK</v>
          </cell>
          <cell r="B74" t="str">
            <v>BlackRock Inc</v>
          </cell>
          <cell r="C74" t="str">
            <v>Financials</v>
          </cell>
          <cell r="D74" t="str">
            <v>BLK</v>
          </cell>
          <cell r="E74" t="str">
            <v>BLACKROCK INC</v>
          </cell>
          <cell r="F74">
            <v>274794</v>
          </cell>
        </row>
        <row r="75">
          <cell r="A75" t="str">
            <v>BA</v>
          </cell>
          <cell r="B75" t="str">
            <v>Boeing Co</v>
          </cell>
          <cell r="C75" t="str">
            <v>Industrials</v>
          </cell>
          <cell r="D75" t="str">
            <v>BA</v>
          </cell>
          <cell r="E75" t="str">
            <v>BOEING CO</v>
          </cell>
          <cell r="F75">
            <v>904818</v>
          </cell>
        </row>
        <row r="76">
          <cell r="A76" t="str">
            <v>BDX</v>
          </cell>
          <cell r="B76" t="str">
            <v>Becton Dickinson and Co</v>
          </cell>
          <cell r="C76" t="str">
            <v>Healthcare</v>
          </cell>
          <cell r="D76" t="str">
            <v>BDX</v>
          </cell>
          <cell r="E76" t="str">
            <v>BECTON, DICKINSON</v>
          </cell>
          <cell r="F76">
            <v>905876</v>
          </cell>
        </row>
        <row r="77">
          <cell r="A77" t="str">
            <v>BWA</v>
          </cell>
          <cell r="B77" t="str">
            <v>BorgWarner Inc</v>
          </cell>
          <cell r="C77" t="str">
            <v>Consumer Cyclicals</v>
          </cell>
          <cell r="D77" t="str">
            <v>BWA</v>
          </cell>
          <cell r="E77" t="str">
            <v>BORGWARNER INC</v>
          </cell>
          <cell r="F77">
            <v>329709</v>
          </cell>
        </row>
        <row r="78">
          <cell r="A78" t="str">
            <v>BRKb</v>
          </cell>
          <cell r="B78" t="str">
            <v>Berkshire Hathaway Inc</v>
          </cell>
          <cell r="C78" t="str">
            <v>Financials</v>
          </cell>
          <cell r="D78" t="str">
            <v>BRKb</v>
          </cell>
          <cell r="E78" t="str">
            <v>BERKSHIRE HATHAWAY</v>
          </cell>
          <cell r="F78">
            <v>874227</v>
          </cell>
        </row>
        <row r="79">
          <cell r="A79" t="str">
            <v>BKNG.O</v>
          </cell>
          <cell r="B79" t="str">
            <v>Booking Holdings Inc</v>
          </cell>
          <cell r="C79" t="str">
            <v>Consumer Cyclicals</v>
          </cell>
          <cell r="D79" t="str">
            <v>BKNG.O</v>
          </cell>
          <cell r="E79" t="str">
            <v>BOOKING HOLDINGS</v>
          </cell>
          <cell r="F79">
            <v>696306</v>
          </cell>
        </row>
        <row r="80">
          <cell r="A80" t="str">
            <v>BXP</v>
          </cell>
          <cell r="B80" t="str">
            <v>Boston Properties Inc</v>
          </cell>
          <cell r="C80" t="str">
            <v>Financials</v>
          </cell>
          <cell r="D80" t="str">
            <v>BXP</v>
          </cell>
          <cell r="E80" t="str">
            <v>BOSTON PROPERTIES</v>
          </cell>
          <cell r="F80">
            <v>894371</v>
          </cell>
        </row>
        <row r="81">
          <cell r="A81" t="str">
            <v>AVGO.O</v>
          </cell>
          <cell r="B81" t="str">
            <v>Broadcom Inc</v>
          </cell>
          <cell r="C81" t="str">
            <v>Technology</v>
          </cell>
          <cell r="D81" t="str">
            <v>AVGO.O</v>
          </cell>
          <cell r="E81" t="str">
            <v>BROADCOM INC</v>
          </cell>
          <cell r="F81" t="str">
            <v>54332K</v>
          </cell>
        </row>
        <row r="82">
          <cell r="A82" t="str">
            <v>BSX</v>
          </cell>
          <cell r="B82" t="str">
            <v>Boston Scientific Corp</v>
          </cell>
          <cell r="C82" t="str">
            <v>Healthcare</v>
          </cell>
          <cell r="D82" t="str">
            <v>BSX</v>
          </cell>
          <cell r="E82" t="str">
            <v>BOSTON SCIENTIFIC</v>
          </cell>
          <cell r="F82">
            <v>325824</v>
          </cell>
        </row>
        <row r="83">
          <cell r="A83" t="str">
            <v>BMY</v>
          </cell>
          <cell r="B83" t="str">
            <v>Bristol-Myers Squibb Co</v>
          </cell>
          <cell r="C83" t="str">
            <v>Healthcare</v>
          </cell>
          <cell r="D83" t="str">
            <v>BMY</v>
          </cell>
          <cell r="E83" t="str">
            <v>BRISTOL-MYERS SQUIBB</v>
          </cell>
          <cell r="F83">
            <v>905080</v>
          </cell>
        </row>
        <row r="84">
          <cell r="A84" t="str">
            <v>BR</v>
          </cell>
          <cell r="B84" t="str">
            <v>Broadridge Financial Solutions Inc</v>
          </cell>
          <cell r="C84" t="str">
            <v>Industrials</v>
          </cell>
          <cell r="D84" t="str">
            <v>BR</v>
          </cell>
          <cell r="E84" t="str">
            <v>BROADRIDGE FINANCIAL</v>
          </cell>
          <cell r="F84" t="str">
            <v>50314E</v>
          </cell>
        </row>
        <row r="85">
          <cell r="A85" t="str">
            <v>COG</v>
          </cell>
          <cell r="B85" t="str">
            <v>Cabot Oil &amp; Gas Corp</v>
          </cell>
          <cell r="C85" t="str">
            <v>Energy</v>
          </cell>
          <cell r="D85" t="str">
            <v>COG</v>
          </cell>
          <cell r="E85" t="str">
            <v>CABOT OIL &amp; GAS CORP</v>
          </cell>
          <cell r="F85">
            <v>542823</v>
          </cell>
        </row>
        <row r="86">
          <cell r="A86" t="str">
            <v>BFb</v>
          </cell>
          <cell r="B86" t="str">
            <v>Brown-Forman Corp</v>
          </cell>
          <cell r="C86" t="str">
            <v>Consumer Non-Cyclicals</v>
          </cell>
          <cell r="D86" t="str">
            <v>BFb</v>
          </cell>
          <cell r="E86" t="str">
            <v>BROWN FORMAN CORP</v>
          </cell>
          <cell r="F86">
            <v>912216</v>
          </cell>
        </row>
        <row r="87">
          <cell r="A87" t="str">
            <v>CPB</v>
          </cell>
          <cell r="B87" t="str">
            <v>Campbell Soup Co</v>
          </cell>
          <cell r="C87" t="str">
            <v>Consumer Non-Cyclicals</v>
          </cell>
          <cell r="D87" t="str">
            <v>CPB</v>
          </cell>
          <cell r="E87" t="str">
            <v>CAMPBELL SOUP CO</v>
          </cell>
          <cell r="F87">
            <v>905075</v>
          </cell>
        </row>
        <row r="88">
          <cell r="A88" t="str">
            <v>CHRW.O</v>
          </cell>
          <cell r="B88" t="str">
            <v>C.H. Robinson Worldwide Inc</v>
          </cell>
          <cell r="C88" t="str">
            <v>Industrials</v>
          </cell>
          <cell r="D88" t="str">
            <v>CHRW.O</v>
          </cell>
          <cell r="E88" t="str">
            <v>C.H. ROBINSON</v>
          </cell>
          <cell r="F88">
            <v>879628</v>
          </cell>
        </row>
        <row r="89">
          <cell r="A89" t="str">
            <v>CDNS.O</v>
          </cell>
          <cell r="B89" t="str">
            <v>Cadence Design Systems Inc</v>
          </cell>
          <cell r="C89" t="str">
            <v>Technology</v>
          </cell>
          <cell r="D89" t="str">
            <v>CDNS.O</v>
          </cell>
          <cell r="E89" t="str">
            <v>CADENCE DESIGN SYST</v>
          </cell>
          <cell r="F89">
            <v>755148</v>
          </cell>
        </row>
        <row r="90">
          <cell r="A90" t="str">
            <v>COF</v>
          </cell>
          <cell r="B90" t="str">
            <v>Capital One Financial Corp</v>
          </cell>
          <cell r="C90" t="str">
            <v>Financials</v>
          </cell>
          <cell r="D90" t="str">
            <v>COF</v>
          </cell>
          <cell r="E90" t="str">
            <v>CAPITAL ONE FIN'L</v>
          </cell>
          <cell r="F90">
            <v>134843</v>
          </cell>
        </row>
        <row r="91">
          <cell r="A91" t="str">
            <v>KMX</v>
          </cell>
          <cell r="B91" t="str">
            <v>Carmax Inc</v>
          </cell>
          <cell r="C91" t="str">
            <v>Consumer Cyclicals</v>
          </cell>
          <cell r="D91" t="str">
            <v>KMX</v>
          </cell>
          <cell r="E91" t="str">
            <v>CARMAX INC</v>
          </cell>
          <cell r="F91">
            <v>877723</v>
          </cell>
        </row>
        <row r="92">
          <cell r="A92" t="str">
            <v>CCL</v>
          </cell>
          <cell r="B92" t="str">
            <v>Carnival Corp</v>
          </cell>
          <cell r="C92" t="str">
            <v>Consumer Cyclicals</v>
          </cell>
          <cell r="D92" t="str">
            <v>CCL</v>
          </cell>
          <cell r="E92" t="str">
            <v>CARNIVAL CORP</v>
          </cell>
          <cell r="F92">
            <v>755695</v>
          </cell>
        </row>
        <row r="93">
          <cell r="A93" t="str">
            <v>CAT</v>
          </cell>
          <cell r="B93" t="str">
            <v>Caterpillar Inc</v>
          </cell>
          <cell r="C93" t="str">
            <v>Industrials</v>
          </cell>
          <cell r="D93" t="str">
            <v>CAT</v>
          </cell>
          <cell r="E93" t="str">
            <v>CATERPILLAR INC</v>
          </cell>
          <cell r="F93">
            <v>902224</v>
          </cell>
        </row>
        <row r="94">
          <cell r="A94" t="str">
            <v>CPRI.K</v>
          </cell>
          <cell r="B94" t="str">
            <v>Capri Holdings Ltd</v>
          </cell>
          <cell r="C94" t="str">
            <v>Consumer Cyclicals</v>
          </cell>
          <cell r="D94" t="str">
            <v>CPRI.K</v>
          </cell>
          <cell r="E94" t="str">
            <v>CAPRI HOLD</v>
          </cell>
          <cell r="F94" t="str">
            <v>86532T</v>
          </cell>
        </row>
        <row r="95">
          <cell r="A95" t="str">
            <v>CAH</v>
          </cell>
          <cell r="B95" t="str">
            <v>Cardinal Health Inc</v>
          </cell>
          <cell r="C95" t="str">
            <v>Consumer Non-Cyclicals</v>
          </cell>
          <cell r="D95" t="str">
            <v>CAH</v>
          </cell>
          <cell r="E95" t="str">
            <v>CARDINAL HEALTH, INC</v>
          </cell>
          <cell r="F95">
            <v>944704</v>
          </cell>
        </row>
        <row r="96">
          <cell r="A96" t="str">
            <v>CBOE.K</v>
          </cell>
          <cell r="B96" t="str">
            <v>Cboe Global Markets Inc</v>
          </cell>
          <cell r="C96" t="str">
            <v>Financials</v>
          </cell>
          <cell r="D96" t="str">
            <v>CBOE.K</v>
          </cell>
          <cell r="E96" t="str">
            <v>CBOE GLOBAL</v>
          </cell>
          <cell r="F96" t="str">
            <v>69465W</v>
          </cell>
        </row>
        <row r="97">
          <cell r="A97" t="str">
            <v>CBRE.K</v>
          </cell>
          <cell r="B97" t="str">
            <v>CBRE Group Inc</v>
          </cell>
          <cell r="C97" t="str">
            <v>Financials</v>
          </cell>
          <cell r="D97" t="str">
            <v>CBRE.K</v>
          </cell>
          <cell r="E97" t="str">
            <v>CBRE GROUP</v>
          </cell>
          <cell r="F97" t="str">
            <v>28513N</v>
          </cell>
        </row>
        <row r="98">
          <cell r="A98" t="str">
            <v>CBS</v>
          </cell>
          <cell r="B98" t="str">
            <v>CBS Corp</v>
          </cell>
          <cell r="C98" t="str">
            <v>Consumer Cyclicals</v>
          </cell>
          <cell r="D98" t="str">
            <v>CBS</v>
          </cell>
          <cell r="E98" t="str">
            <v>CBS CORPORATION</v>
          </cell>
          <cell r="F98" t="str">
            <v>32480Q</v>
          </cell>
        </row>
        <row r="99">
          <cell r="A99" t="str">
            <v>CNC</v>
          </cell>
          <cell r="B99" t="str">
            <v>Centene Corp</v>
          </cell>
          <cell r="C99" t="str">
            <v>Healthcare</v>
          </cell>
          <cell r="D99" t="str">
            <v>CNC</v>
          </cell>
          <cell r="E99" t="str">
            <v>CENTENE CORP</v>
          </cell>
          <cell r="F99" t="str">
            <v>14863U</v>
          </cell>
        </row>
        <row r="100">
          <cell r="A100" t="str">
            <v>CE</v>
          </cell>
          <cell r="B100" t="str">
            <v>Celanese Corp</v>
          </cell>
          <cell r="C100" t="str">
            <v>Basic Materials</v>
          </cell>
          <cell r="D100" t="str">
            <v>CE</v>
          </cell>
          <cell r="E100" t="str">
            <v>CELANESE CORPORATION</v>
          </cell>
          <cell r="F100" t="str">
            <v>29756N</v>
          </cell>
        </row>
        <row r="101">
          <cell r="A101" t="str">
            <v>CELG.O</v>
          </cell>
          <cell r="B101" t="str">
            <v>Celgene Corp</v>
          </cell>
          <cell r="C101" t="str">
            <v>Healthcare</v>
          </cell>
          <cell r="D101" t="str">
            <v>CELG.O</v>
          </cell>
          <cell r="E101" t="str">
            <v>CELGENE CORPORATION</v>
          </cell>
          <cell r="F101">
            <v>755790</v>
          </cell>
        </row>
        <row r="102">
          <cell r="A102" t="str">
            <v>CNP</v>
          </cell>
          <cell r="B102" t="str">
            <v>CenterPoint Energy Inc</v>
          </cell>
          <cell r="C102" t="str">
            <v>Utilities</v>
          </cell>
          <cell r="D102" t="str">
            <v>CNP</v>
          </cell>
          <cell r="E102" t="str">
            <v>CENTERPOINT ENERGY</v>
          </cell>
          <cell r="F102">
            <v>904842</v>
          </cell>
        </row>
        <row r="103">
          <cell r="A103" t="str">
            <v>CTL</v>
          </cell>
          <cell r="B103" t="str">
            <v>CenturyLink Inc</v>
          </cell>
          <cell r="C103" t="str">
            <v>Telecommunications Services</v>
          </cell>
          <cell r="D103" t="str">
            <v>CTL</v>
          </cell>
          <cell r="E103" t="str">
            <v>CENTURYLINK</v>
          </cell>
          <cell r="F103">
            <v>906838</v>
          </cell>
        </row>
        <row r="104">
          <cell r="A104" t="str">
            <v>SCHW.K</v>
          </cell>
          <cell r="B104" t="str">
            <v>Charles Schwab Corp</v>
          </cell>
          <cell r="C104" t="str">
            <v>Financials</v>
          </cell>
          <cell r="D104" t="str">
            <v>SCHW.K</v>
          </cell>
          <cell r="E104" t="str">
            <v>CHARLES SCHWAB CORP</v>
          </cell>
          <cell r="F104">
            <v>755741</v>
          </cell>
        </row>
        <row r="105">
          <cell r="A105" t="str">
            <v>CERN.O</v>
          </cell>
          <cell r="B105" t="str">
            <v>Cerner Corp</v>
          </cell>
          <cell r="C105" t="str">
            <v>Healthcare</v>
          </cell>
          <cell r="D105" t="str">
            <v>CERN.O</v>
          </cell>
          <cell r="E105" t="str">
            <v>CERNER CORPORATION</v>
          </cell>
          <cell r="F105">
            <v>741643</v>
          </cell>
        </row>
        <row r="106">
          <cell r="A106" t="str">
            <v>CF</v>
          </cell>
          <cell r="B106" t="str">
            <v>CF Industries Holdings Inc</v>
          </cell>
          <cell r="C106" t="str">
            <v>Basic Materials</v>
          </cell>
          <cell r="D106" t="str">
            <v>CF</v>
          </cell>
          <cell r="E106" t="str">
            <v>CF IND HLDGS INC</v>
          </cell>
          <cell r="F106" t="str">
            <v>31109K</v>
          </cell>
        </row>
        <row r="107">
          <cell r="A107" t="str">
            <v>CHTR.O</v>
          </cell>
          <cell r="B107" t="str">
            <v>Charter Communications Inc</v>
          </cell>
          <cell r="C107" t="str">
            <v>Consumer Cyclicals</v>
          </cell>
          <cell r="D107" t="str">
            <v>CHTR.O</v>
          </cell>
          <cell r="E107" t="str">
            <v>CHARTER COMMU</v>
          </cell>
          <cell r="F107" t="str">
            <v>68470X</v>
          </cell>
        </row>
        <row r="108">
          <cell r="A108" t="str">
            <v>CVX</v>
          </cell>
          <cell r="B108" t="str">
            <v>Chevron Corp</v>
          </cell>
          <cell r="C108" t="str">
            <v>Energy</v>
          </cell>
          <cell r="D108" t="str">
            <v>CVX</v>
          </cell>
          <cell r="E108" t="str">
            <v>CHEVRON CORPORATION</v>
          </cell>
          <cell r="F108">
            <v>905024</v>
          </cell>
        </row>
        <row r="109">
          <cell r="A109" t="str">
            <v>CMG</v>
          </cell>
          <cell r="B109" t="str">
            <v>Chipotle Mexican Grill Inc</v>
          </cell>
          <cell r="C109" t="str">
            <v>Consumer Cyclicals</v>
          </cell>
          <cell r="D109" t="str">
            <v>CMG</v>
          </cell>
          <cell r="E109" t="str">
            <v>CHIPOTLE MEXICAN</v>
          </cell>
          <cell r="F109" t="str">
            <v>32199R</v>
          </cell>
        </row>
        <row r="110">
          <cell r="A110" t="str">
            <v>CI</v>
          </cell>
          <cell r="B110" t="str">
            <v>Cigna Corp</v>
          </cell>
          <cell r="C110" t="str">
            <v>Healthcare</v>
          </cell>
          <cell r="D110" t="str">
            <v>CI</v>
          </cell>
          <cell r="E110" t="str">
            <v>CIGNA CORP</v>
          </cell>
          <cell r="F110">
            <v>912278</v>
          </cell>
        </row>
        <row r="111">
          <cell r="A111" t="str">
            <v>XEC</v>
          </cell>
          <cell r="B111" t="str">
            <v>Cimarex Energy Co</v>
          </cell>
          <cell r="C111" t="str">
            <v>Energy</v>
          </cell>
          <cell r="D111" t="str">
            <v>XEC</v>
          </cell>
          <cell r="E111" t="str">
            <v>CIMAREX ENERGY CO</v>
          </cell>
          <cell r="F111" t="str">
            <v>26276P</v>
          </cell>
        </row>
        <row r="112">
          <cell r="A112" t="str">
            <v>CB</v>
          </cell>
          <cell r="B112" t="str">
            <v>Chubb Ltd</v>
          </cell>
          <cell r="C112" t="str">
            <v>Financials</v>
          </cell>
          <cell r="D112" t="str">
            <v>CB</v>
          </cell>
          <cell r="E112" t="str">
            <v>CHUBB</v>
          </cell>
          <cell r="F112">
            <v>328314</v>
          </cell>
        </row>
        <row r="113">
          <cell r="A113" t="str">
            <v>CHD</v>
          </cell>
          <cell r="B113" t="str">
            <v>Church &amp; Dwight Co Inc</v>
          </cell>
          <cell r="C113" t="str">
            <v>Consumer Non-Cyclicals</v>
          </cell>
          <cell r="D113" t="str">
            <v>CHD</v>
          </cell>
          <cell r="E113" t="str">
            <v>CHURCH &amp; DWIGHT CO</v>
          </cell>
          <cell r="F113">
            <v>982440</v>
          </cell>
        </row>
        <row r="114">
          <cell r="A114" t="str">
            <v>CINF.O</v>
          </cell>
          <cell r="B114" t="str">
            <v>Cincinnati Financial Corp</v>
          </cell>
          <cell r="C114" t="str">
            <v>Financials</v>
          </cell>
          <cell r="D114" t="str">
            <v>CINF.O</v>
          </cell>
          <cell r="E114" t="str">
            <v>CINCINNATI FINL CORP</v>
          </cell>
          <cell r="F114">
            <v>951545</v>
          </cell>
        </row>
        <row r="115">
          <cell r="A115" t="str">
            <v>C</v>
          </cell>
          <cell r="B115" t="str">
            <v>Citigroup Inc</v>
          </cell>
          <cell r="C115" t="str">
            <v>Financials</v>
          </cell>
          <cell r="D115" t="str">
            <v>C</v>
          </cell>
          <cell r="E115" t="str">
            <v>CITIGROUP INC</v>
          </cell>
          <cell r="F115">
            <v>741344</v>
          </cell>
        </row>
        <row r="116">
          <cell r="A116" t="str">
            <v>CTAS.O</v>
          </cell>
          <cell r="B116" t="str">
            <v>Cintas Corp</v>
          </cell>
          <cell r="C116" t="str">
            <v>Industrials</v>
          </cell>
          <cell r="D116" t="str">
            <v>CTAS.O</v>
          </cell>
          <cell r="E116" t="str">
            <v>CINTAS CORPORATION</v>
          </cell>
          <cell r="F116">
            <v>944777</v>
          </cell>
        </row>
        <row r="117">
          <cell r="A117" t="str">
            <v>CTXS.O</v>
          </cell>
          <cell r="B117" t="str">
            <v>Citrix Systems Inc</v>
          </cell>
          <cell r="C117" t="str">
            <v>Technology</v>
          </cell>
          <cell r="D117" t="str">
            <v>CTXS.O</v>
          </cell>
          <cell r="E117" t="str">
            <v>CITRIX SYSTEMS INC</v>
          </cell>
          <cell r="F117">
            <v>867705</v>
          </cell>
        </row>
        <row r="118">
          <cell r="A118" t="str">
            <v>CLX</v>
          </cell>
          <cell r="B118" t="str">
            <v>Clorox Co</v>
          </cell>
          <cell r="C118" t="str">
            <v>Consumer Non-Cyclicals</v>
          </cell>
          <cell r="D118" t="str">
            <v>CLX</v>
          </cell>
          <cell r="E118" t="str">
            <v>CLOROX CO</v>
          </cell>
          <cell r="F118">
            <v>916125</v>
          </cell>
        </row>
        <row r="119">
          <cell r="A119" t="str">
            <v>CME.O</v>
          </cell>
          <cell r="B119" t="str">
            <v>CME Group Inc</v>
          </cell>
          <cell r="C119" t="str">
            <v>Financials</v>
          </cell>
          <cell r="D119" t="str">
            <v>CME.O</v>
          </cell>
          <cell r="E119" t="str">
            <v>CME GROUP INC</v>
          </cell>
          <cell r="F119" t="str">
            <v>26393N</v>
          </cell>
        </row>
        <row r="120">
          <cell r="A120" t="str">
            <v>CMS</v>
          </cell>
          <cell r="B120" t="str">
            <v>CMS Energy Corp</v>
          </cell>
          <cell r="C120" t="str">
            <v>Utilities</v>
          </cell>
          <cell r="D120" t="str">
            <v>CMS</v>
          </cell>
          <cell r="E120" t="str">
            <v>CMS ENERGY CORP</v>
          </cell>
          <cell r="F120">
            <v>901686</v>
          </cell>
        </row>
        <row r="121">
          <cell r="A121" t="str">
            <v>CSCO.O</v>
          </cell>
          <cell r="B121" t="str">
            <v>Cisco Systems Inc</v>
          </cell>
          <cell r="C121" t="str">
            <v>Technology</v>
          </cell>
          <cell r="D121" t="str">
            <v>CSCO.O</v>
          </cell>
          <cell r="E121" t="str">
            <v>CISCO SYSTEMS, INC.</v>
          </cell>
          <cell r="F121">
            <v>542868</v>
          </cell>
        </row>
        <row r="122">
          <cell r="A122" t="str">
            <v>CL</v>
          </cell>
          <cell r="B122" t="str">
            <v>Colgate-Palmolive Co</v>
          </cell>
          <cell r="C122" t="str">
            <v>Consumer Non-Cyclicals</v>
          </cell>
          <cell r="D122" t="str">
            <v>CL</v>
          </cell>
          <cell r="E122" t="str">
            <v>COLGATE-PALMOLIVE CO</v>
          </cell>
          <cell r="F122">
            <v>906148</v>
          </cell>
        </row>
        <row r="123">
          <cell r="A123" t="str">
            <v>CFG</v>
          </cell>
          <cell r="B123" t="str">
            <v>Citizens Financial Group Inc</v>
          </cell>
          <cell r="C123" t="str">
            <v>Financials</v>
          </cell>
          <cell r="D123" t="str">
            <v>CFG</v>
          </cell>
          <cell r="E123" t="str">
            <v>CITIGROUP INC</v>
          </cell>
          <cell r="F123">
            <v>741344</v>
          </cell>
        </row>
        <row r="124">
          <cell r="A124" t="str">
            <v>KO</v>
          </cell>
          <cell r="B124" t="str">
            <v>Coca-Cola Co</v>
          </cell>
          <cell r="C124" t="str">
            <v>Consumer Non-Cyclicals</v>
          </cell>
          <cell r="D124" t="str">
            <v>KO</v>
          </cell>
          <cell r="E124" t="str">
            <v>COCA-COLA</v>
          </cell>
          <cell r="F124">
            <v>904282</v>
          </cell>
        </row>
        <row r="125">
          <cell r="A125" t="str">
            <v>CAG</v>
          </cell>
          <cell r="B125" t="str">
            <v>Conagra Brands Inc</v>
          </cell>
          <cell r="C125" t="str">
            <v>Consumer Non-Cyclicals</v>
          </cell>
          <cell r="D125" t="str">
            <v>CAG</v>
          </cell>
          <cell r="E125" t="str">
            <v>CONAGRA BRANDS INC</v>
          </cell>
          <cell r="F125">
            <v>929814</v>
          </cell>
        </row>
        <row r="126">
          <cell r="A126" t="str">
            <v>CTSH.O</v>
          </cell>
          <cell r="B126" t="str">
            <v>Cognizant Technology Solutions Corp</v>
          </cell>
          <cell r="C126" t="str">
            <v>Technology</v>
          </cell>
          <cell r="D126" t="str">
            <v>CTSH.O</v>
          </cell>
          <cell r="E126" t="str">
            <v>COGNIZANT TECHNOLOGY</v>
          </cell>
          <cell r="F126">
            <v>683199</v>
          </cell>
        </row>
        <row r="127">
          <cell r="A127" t="str">
            <v>COP</v>
          </cell>
          <cell r="B127" t="str">
            <v>ConocoPhillips</v>
          </cell>
          <cell r="C127" t="str">
            <v>Energy</v>
          </cell>
          <cell r="D127" t="str">
            <v>COP</v>
          </cell>
          <cell r="E127" t="str">
            <v>CONOCOPHILLIPS</v>
          </cell>
          <cell r="F127">
            <v>901666</v>
          </cell>
        </row>
        <row r="128">
          <cell r="A128" t="str">
            <v>CMCSA.O</v>
          </cell>
          <cell r="B128" t="str">
            <v>Comcast Corp</v>
          </cell>
          <cell r="C128" t="str">
            <v>Consumer Cyclicals</v>
          </cell>
          <cell r="D128" t="str">
            <v>CMCSA.O</v>
          </cell>
          <cell r="E128" t="str">
            <v>COMCAST CORPORATION</v>
          </cell>
          <cell r="F128">
            <v>981550</v>
          </cell>
        </row>
        <row r="129">
          <cell r="A129" t="str">
            <v>CMA</v>
          </cell>
          <cell r="B129" t="str">
            <v>Comerica Inc</v>
          </cell>
          <cell r="C129" t="str">
            <v>Financials</v>
          </cell>
          <cell r="D129" t="str">
            <v>CMA</v>
          </cell>
          <cell r="E129" t="str">
            <v>COMERICA INC.</v>
          </cell>
          <cell r="F129">
            <v>922964</v>
          </cell>
        </row>
        <row r="130">
          <cell r="A130" t="str">
            <v>COO</v>
          </cell>
          <cell r="B130" t="str">
            <v>Cooper Companies Inc</v>
          </cell>
          <cell r="C130" t="str">
            <v>Healthcare</v>
          </cell>
          <cell r="D130" t="str">
            <v>COO</v>
          </cell>
          <cell r="E130" t="str">
            <v>COOPER COMPANIES INC</v>
          </cell>
          <cell r="F130">
            <v>938928</v>
          </cell>
        </row>
        <row r="131">
          <cell r="A131" t="str">
            <v>CPRT.O</v>
          </cell>
          <cell r="B131" t="str">
            <v>Copart Inc</v>
          </cell>
          <cell r="C131" t="str">
            <v>Consumer Cyclicals</v>
          </cell>
          <cell r="D131" t="str">
            <v>CPRT.O</v>
          </cell>
          <cell r="E131" t="str">
            <v>COPART INC</v>
          </cell>
          <cell r="F131">
            <v>130591</v>
          </cell>
        </row>
        <row r="132">
          <cell r="A132" t="str">
            <v>CXO</v>
          </cell>
          <cell r="B132" t="str">
            <v>Concho Resources Inc</v>
          </cell>
          <cell r="C132" t="str">
            <v>Energy</v>
          </cell>
          <cell r="D132" t="str">
            <v>CXO</v>
          </cell>
          <cell r="E132" t="str">
            <v>CONCHO RESOURCES</v>
          </cell>
          <cell r="F132" t="str">
            <v>50463C</v>
          </cell>
        </row>
        <row r="133">
          <cell r="A133" t="str">
            <v>ED</v>
          </cell>
          <cell r="B133" t="str">
            <v>Consolidated Edison Inc</v>
          </cell>
          <cell r="C133" t="str">
            <v>Utilities</v>
          </cell>
          <cell r="D133" t="str">
            <v>ED</v>
          </cell>
          <cell r="E133" t="str">
            <v>CONSOLIDATED EDISON</v>
          </cell>
          <cell r="F133">
            <v>902288</v>
          </cell>
        </row>
        <row r="134">
          <cell r="A134" t="str">
            <v>COTY.K</v>
          </cell>
          <cell r="B134" t="str">
            <v>Coty Inc</v>
          </cell>
          <cell r="C134" t="str">
            <v>Consumer Non-Cyclicals</v>
          </cell>
          <cell r="D134" t="str">
            <v>COTY.K</v>
          </cell>
          <cell r="E134" t="str">
            <v>COTY INC</v>
          </cell>
          <cell r="F134" t="str">
            <v>87310L</v>
          </cell>
        </row>
        <row r="135">
          <cell r="A135" t="str">
            <v>STZ</v>
          </cell>
          <cell r="B135" t="str">
            <v>Constellation Brands Inc</v>
          </cell>
          <cell r="C135" t="str">
            <v>Consumer Non-Cyclicals</v>
          </cell>
          <cell r="D135" t="str">
            <v>STZ</v>
          </cell>
          <cell r="E135" t="str">
            <v>CONSTELLATION BRANDS</v>
          </cell>
          <cell r="F135">
            <v>937083</v>
          </cell>
        </row>
        <row r="136">
          <cell r="A136" t="str">
            <v>GLW</v>
          </cell>
          <cell r="B136" t="str">
            <v>Corning Inc</v>
          </cell>
          <cell r="C136" t="str">
            <v>Technology</v>
          </cell>
          <cell r="D136" t="str">
            <v>GLW</v>
          </cell>
          <cell r="E136" t="str">
            <v>CORNING INCORPORATED</v>
          </cell>
          <cell r="F136">
            <v>912273</v>
          </cell>
        </row>
        <row r="137">
          <cell r="A137" t="str">
            <v>COST.O</v>
          </cell>
          <cell r="B137" t="str">
            <v>Costco Wholesale Corp</v>
          </cell>
          <cell r="C137" t="str">
            <v>Consumer Cyclicals</v>
          </cell>
          <cell r="D137" t="str">
            <v>COST.O</v>
          </cell>
          <cell r="E137" t="str">
            <v>COSTCO WHOLESALE</v>
          </cell>
          <cell r="F137">
            <v>312385</v>
          </cell>
        </row>
        <row r="138">
          <cell r="A138" t="str">
            <v>CVS</v>
          </cell>
          <cell r="B138" t="str">
            <v>CVS Health Corp</v>
          </cell>
          <cell r="C138" t="str">
            <v>Healthcare</v>
          </cell>
          <cell r="D138" t="str">
            <v>CVS</v>
          </cell>
          <cell r="E138" t="str">
            <v>CVS HEALTH CORP</v>
          </cell>
          <cell r="F138">
            <v>912635</v>
          </cell>
        </row>
        <row r="139">
          <cell r="A139" t="str">
            <v>DHI</v>
          </cell>
          <cell r="B139" t="str">
            <v>D.R. Horton Inc</v>
          </cell>
          <cell r="C139" t="str">
            <v>Consumer Cyclicals</v>
          </cell>
          <cell r="D139" t="str">
            <v>DHI</v>
          </cell>
          <cell r="E139" t="str">
            <v>D.R. HORTON INC</v>
          </cell>
          <cell r="F139">
            <v>325922</v>
          </cell>
        </row>
        <row r="140">
          <cell r="A140" t="str">
            <v>DHR</v>
          </cell>
          <cell r="B140" t="str">
            <v>Danaher Corp</v>
          </cell>
          <cell r="C140" t="str">
            <v>Healthcare</v>
          </cell>
          <cell r="D140" t="str">
            <v>DHR</v>
          </cell>
          <cell r="E140" t="str">
            <v>DANAHER CORP</v>
          </cell>
          <cell r="F140">
            <v>912941</v>
          </cell>
        </row>
        <row r="141">
          <cell r="A141" t="str">
            <v>CCI</v>
          </cell>
          <cell r="B141" t="str">
            <v>Crown Castle International Corp</v>
          </cell>
          <cell r="C141" t="str">
            <v>Financials</v>
          </cell>
          <cell r="D141" t="str">
            <v>CCI</v>
          </cell>
          <cell r="E141" t="str">
            <v>CROWN CASTLE INT'L</v>
          </cell>
          <cell r="F141">
            <v>687197</v>
          </cell>
        </row>
        <row r="142">
          <cell r="A142" t="str">
            <v>DVA</v>
          </cell>
          <cell r="B142" t="str">
            <v>DaVita Inc</v>
          </cell>
          <cell r="C142" t="str">
            <v>Healthcare</v>
          </cell>
          <cell r="D142" t="str">
            <v>DVA</v>
          </cell>
          <cell r="E142" t="str">
            <v>DAVITA INC</v>
          </cell>
          <cell r="F142">
            <v>867138</v>
          </cell>
        </row>
        <row r="143">
          <cell r="A143" t="str">
            <v>CSX.O</v>
          </cell>
          <cell r="B143" t="str">
            <v>CSX Corp</v>
          </cell>
          <cell r="C143" t="str">
            <v>Industrials</v>
          </cell>
          <cell r="D143" t="str">
            <v>CSX.O</v>
          </cell>
          <cell r="E143" t="str">
            <v>CSX CORPORATION</v>
          </cell>
          <cell r="F143">
            <v>993189</v>
          </cell>
        </row>
        <row r="144">
          <cell r="A144" t="str">
            <v>CMI</v>
          </cell>
          <cell r="B144" t="str">
            <v>Cummins Inc</v>
          </cell>
          <cell r="C144" t="str">
            <v>Consumer Cyclicals</v>
          </cell>
          <cell r="D144" t="str">
            <v>CMI</v>
          </cell>
          <cell r="E144" t="str">
            <v>CUMMINS INC.</v>
          </cell>
          <cell r="F144">
            <v>905966</v>
          </cell>
        </row>
        <row r="145">
          <cell r="A145" t="str">
            <v>DRI</v>
          </cell>
          <cell r="B145" t="str">
            <v>Darden Restaurants Inc</v>
          </cell>
          <cell r="C145" t="str">
            <v>Consumer Cyclicals</v>
          </cell>
          <cell r="D145" t="str">
            <v>DRI</v>
          </cell>
          <cell r="E145" t="str">
            <v>DARDEN RESTAURANTS</v>
          </cell>
          <cell r="F145">
            <v>152719</v>
          </cell>
        </row>
        <row r="146">
          <cell r="A146" t="str">
            <v>DVN</v>
          </cell>
          <cell r="B146" t="str">
            <v>Devon Energy Corp</v>
          </cell>
          <cell r="C146" t="str">
            <v>Energy</v>
          </cell>
          <cell r="D146" t="str">
            <v>DVN</v>
          </cell>
          <cell r="E146" t="str">
            <v>DEVON ENERGY CORP</v>
          </cell>
          <cell r="F146">
            <v>271980</v>
          </cell>
        </row>
        <row r="147">
          <cell r="A147" t="str">
            <v>DE</v>
          </cell>
          <cell r="B147" t="str">
            <v>Deere &amp; Co</v>
          </cell>
          <cell r="C147" t="str">
            <v>Industrials</v>
          </cell>
          <cell r="D147" t="str">
            <v>DE</v>
          </cell>
          <cell r="E147" t="str">
            <v>DEERE &amp; COMPANY</v>
          </cell>
          <cell r="F147">
            <v>906189</v>
          </cell>
        </row>
        <row r="148">
          <cell r="A148" t="str">
            <v>DAL</v>
          </cell>
          <cell r="B148" t="str">
            <v>Delta Air Lines Inc</v>
          </cell>
          <cell r="C148" t="str">
            <v>Industrials</v>
          </cell>
          <cell r="D148" t="str">
            <v>DAL</v>
          </cell>
          <cell r="E148" t="str">
            <v>DELTA AIR LINES, INC</v>
          </cell>
          <cell r="F148" t="str">
            <v>50469N</v>
          </cell>
        </row>
        <row r="149">
          <cell r="A149" t="str">
            <v>XRAY.O</v>
          </cell>
          <cell r="B149" t="str">
            <v>Dentsply Sirona Inc</v>
          </cell>
          <cell r="C149" t="str">
            <v>Healthcare</v>
          </cell>
          <cell r="D149" t="str">
            <v>XRAY.O</v>
          </cell>
          <cell r="E149" t="str">
            <v>DENTSPLY SIRONA</v>
          </cell>
          <cell r="F149">
            <v>510209</v>
          </cell>
        </row>
        <row r="150">
          <cell r="A150" t="str">
            <v>DISCK.O</v>
          </cell>
          <cell r="B150" t="str">
            <v>Discovery Inc</v>
          </cell>
          <cell r="C150" t="str">
            <v>Consumer Cyclicals</v>
          </cell>
          <cell r="D150" t="str">
            <v>DISCK.O</v>
          </cell>
          <cell r="E150" t="str">
            <v>DISCOVERY INC</v>
          </cell>
          <cell r="F150" t="str">
            <v>31196R</v>
          </cell>
        </row>
        <row r="151">
          <cell r="A151" t="str">
            <v>DISCK.O</v>
          </cell>
          <cell r="B151" t="str">
            <v>Discovery Inc</v>
          </cell>
          <cell r="C151" t="str">
            <v>Consumer Cyclicals</v>
          </cell>
          <cell r="D151" t="str">
            <v>DISCK.O</v>
          </cell>
          <cell r="E151" t="str">
            <v>DISCOVERY INC</v>
          </cell>
          <cell r="F151" t="str">
            <v>31196R</v>
          </cell>
        </row>
        <row r="152">
          <cell r="A152" t="str">
            <v>FANG.O</v>
          </cell>
          <cell r="B152" t="str">
            <v>Diamondback Energy Inc</v>
          </cell>
          <cell r="C152" t="str">
            <v>Energy</v>
          </cell>
          <cell r="D152" t="str">
            <v>FANG.O</v>
          </cell>
          <cell r="E152" t="str">
            <v>DIAMONDBACK</v>
          </cell>
          <cell r="F152" t="str">
            <v>87735V</v>
          </cell>
        </row>
        <row r="153">
          <cell r="A153" t="str">
            <v>DG</v>
          </cell>
          <cell r="B153" t="str">
            <v>Dollar General Corp</v>
          </cell>
          <cell r="C153" t="str">
            <v>Consumer Cyclicals</v>
          </cell>
          <cell r="D153" t="str">
            <v>DG</v>
          </cell>
          <cell r="E153" t="str">
            <v>DOLLAR GENERAL CORP</v>
          </cell>
          <cell r="F153" t="str">
            <v>68301M</v>
          </cell>
        </row>
        <row r="154">
          <cell r="A154" t="str">
            <v>DLR</v>
          </cell>
          <cell r="B154" t="str">
            <v>Digital Realty Trust Inc</v>
          </cell>
          <cell r="C154" t="str">
            <v>Financials</v>
          </cell>
          <cell r="D154" t="str">
            <v>DLR</v>
          </cell>
          <cell r="E154" t="str">
            <v>DIGITAL REALTY TRUST</v>
          </cell>
          <cell r="F154" t="str">
            <v>29304L</v>
          </cell>
        </row>
        <row r="155">
          <cell r="A155" t="str">
            <v>D</v>
          </cell>
          <cell r="B155" t="str">
            <v>Dominion Energy Inc</v>
          </cell>
          <cell r="C155" t="str">
            <v>Utilities</v>
          </cell>
          <cell r="D155" t="str">
            <v>D</v>
          </cell>
          <cell r="E155" t="str">
            <v>DOMINION ENERGY INC</v>
          </cell>
          <cell r="F155">
            <v>944314</v>
          </cell>
        </row>
        <row r="156">
          <cell r="A156" t="str">
            <v>DOV</v>
          </cell>
          <cell r="B156" t="str">
            <v>Dover Corp</v>
          </cell>
          <cell r="C156" t="str">
            <v>Industrials</v>
          </cell>
          <cell r="D156" t="str">
            <v>DOV</v>
          </cell>
          <cell r="E156" t="str">
            <v>DOVER CORP</v>
          </cell>
          <cell r="F156">
            <v>904830</v>
          </cell>
        </row>
        <row r="157">
          <cell r="A157" t="str">
            <v>DTE</v>
          </cell>
          <cell r="B157" t="str">
            <v>DTE Energy Co</v>
          </cell>
          <cell r="C157" t="str">
            <v>Utilities</v>
          </cell>
          <cell r="D157" t="str">
            <v>DTE</v>
          </cell>
          <cell r="E157" t="str">
            <v>DTE ENERGY CO</v>
          </cell>
          <cell r="F157">
            <v>905214</v>
          </cell>
        </row>
        <row r="158">
          <cell r="A158" t="str">
            <v>DUK</v>
          </cell>
          <cell r="B158" t="str">
            <v>Duke Energy Corp</v>
          </cell>
          <cell r="C158" t="str">
            <v>Utilities</v>
          </cell>
          <cell r="D158" t="str">
            <v>DUK</v>
          </cell>
          <cell r="E158" t="str">
            <v>DUKE ENERGY CORP</v>
          </cell>
          <cell r="F158">
            <v>904383</v>
          </cell>
        </row>
        <row r="159">
          <cell r="A159" t="str">
            <v>DRE</v>
          </cell>
          <cell r="B159" t="str">
            <v>Duke Realty Corp</v>
          </cell>
          <cell r="C159" t="str">
            <v>Financials</v>
          </cell>
          <cell r="D159" t="str">
            <v>DRE</v>
          </cell>
          <cell r="E159" t="str">
            <v>DUKE REALTY CORP</v>
          </cell>
          <cell r="F159">
            <v>513260</v>
          </cell>
        </row>
        <row r="160">
          <cell r="A160" t="str">
            <v>DFS</v>
          </cell>
          <cell r="B160" t="str">
            <v>Discover Financial Services</v>
          </cell>
          <cell r="C160" t="str">
            <v>Financials</v>
          </cell>
          <cell r="D160" t="str">
            <v>DFS</v>
          </cell>
          <cell r="E160" t="str">
            <v>DISCOVER FINANCI</v>
          </cell>
          <cell r="F160" t="str">
            <v>50642F</v>
          </cell>
        </row>
        <row r="161">
          <cell r="A161" t="str">
            <v>DISH.O</v>
          </cell>
          <cell r="B161" t="str">
            <v>DISH Network Corp</v>
          </cell>
          <cell r="C161" t="str">
            <v>Consumer Cyclicals</v>
          </cell>
          <cell r="D161" t="str">
            <v>DISH.O</v>
          </cell>
          <cell r="E161" t="str">
            <v>DISH NETWORK</v>
          </cell>
          <cell r="F161">
            <v>135448</v>
          </cell>
        </row>
        <row r="162">
          <cell r="A162" t="str">
            <v>EMN</v>
          </cell>
          <cell r="B162" t="str">
            <v>Eastman Chemical Co</v>
          </cell>
          <cell r="C162" t="str">
            <v>Basic Materials</v>
          </cell>
          <cell r="D162" t="str">
            <v>EMN</v>
          </cell>
          <cell r="E162" t="str">
            <v>EASTMAN CHEMICAL CO</v>
          </cell>
          <cell r="F162">
            <v>357922</v>
          </cell>
        </row>
        <row r="163">
          <cell r="A163" t="str">
            <v>DLTR.O</v>
          </cell>
          <cell r="B163" t="str">
            <v>Dollar Tree Inc</v>
          </cell>
          <cell r="C163" t="str">
            <v>Consumer Cyclicals</v>
          </cell>
          <cell r="D163" t="str">
            <v>DLTR.O</v>
          </cell>
          <cell r="E163" t="str">
            <v>DOLLAR TREE, INC</v>
          </cell>
          <cell r="F163">
            <v>154259</v>
          </cell>
        </row>
        <row r="164">
          <cell r="A164" t="str">
            <v>DXC</v>
          </cell>
          <cell r="B164" t="str">
            <v>DXC Technology Co</v>
          </cell>
          <cell r="C164" t="str">
            <v>Technology</v>
          </cell>
          <cell r="D164" t="str">
            <v>DXC</v>
          </cell>
          <cell r="E164" t="str">
            <v>DXC TECHNO</v>
          </cell>
          <cell r="F164">
            <v>916091</v>
          </cell>
        </row>
        <row r="165">
          <cell r="A165" t="str">
            <v>ECL</v>
          </cell>
          <cell r="B165" t="str">
            <v>Ecolab Inc</v>
          </cell>
          <cell r="C165" t="str">
            <v>Basic Materials</v>
          </cell>
          <cell r="D165" t="str">
            <v>ECL</v>
          </cell>
          <cell r="E165" t="str">
            <v>ECOLAB INC</v>
          </cell>
          <cell r="F165">
            <v>921268</v>
          </cell>
        </row>
        <row r="166">
          <cell r="A166" t="str">
            <v>EIX</v>
          </cell>
          <cell r="B166" t="str">
            <v>Edison International</v>
          </cell>
          <cell r="C166" t="str">
            <v>Utilities</v>
          </cell>
          <cell r="D166" t="str">
            <v>EIX</v>
          </cell>
          <cell r="E166" t="str">
            <v>EDISON INTERNATIONAL</v>
          </cell>
          <cell r="F166">
            <v>902324</v>
          </cell>
        </row>
        <row r="167">
          <cell r="A167" t="str">
            <v>ETFC.O</v>
          </cell>
          <cell r="B167" t="str">
            <v>E*TRADE Financial Corp</v>
          </cell>
          <cell r="C167" t="str">
            <v>Financials</v>
          </cell>
          <cell r="D167" t="str">
            <v>ETFC.O</v>
          </cell>
          <cell r="E167" t="str">
            <v>E*TRADE FINANCIAL</v>
          </cell>
          <cell r="F167">
            <v>883488</v>
          </cell>
        </row>
        <row r="168">
          <cell r="A168" t="str">
            <v>ETN</v>
          </cell>
          <cell r="B168" t="str">
            <v>Eaton Corporation PLC</v>
          </cell>
          <cell r="C168" t="str">
            <v>Industrials</v>
          </cell>
          <cell r="D168" t="str">
            <v>ETN</v>
          </cell>
          <cell r="E168" t="str">
            <v>EATON CORP PLC</v>
          </cell>
          <cell r="F168">
            <v>903749</v>
          </cell>
        </row>
        <row r="169">
          <cell r="A169" t="str">
            <v>EBAY.O</v>
          </cell>
          <cell r="B169" t="str">
            <v>eBay Inc</v>
          </cell>
          <cell r="C169" t="str">
            <v>Technology</v>
          </cell>
          <cell r="D169" t="str">
            <v>EBAY.O</v>
          </cell>
          <cell r="E169" t="str">
            <v>EBAY INC.</v>
          </cell>
          <cell r="F169">
            <v>687609</v>
          </cell>
        </row>
        <row r="170">
          <cell r="A170" t="str">
            <v>EW</v>
          </cell>
          <cell r="B170" t="str">
            <v>Edwards Lifesciences Corp</v>
          </cell>
          <cell r="C170" t="str">
            <v>Healthcare</v>
          </cell>
          <cell r="D170" t="str">
            <v>EW</v>
          </cell>
          <cell r="E170" t="str">
            <v>EDWARDS LIFESCIENCES</v>
          </cell>
          <cell r="F170">
            <v>286558</v>
          </cell>
        </row>
        <row r="171">
          <cell r="A171" t="str">
            <v>EA.O</v>
          </cell>
          <cell r="B171" t="str">
            <v>Electronic Arts Inc</v>
          </cell>
          <cell r="C171" t="str">
            <v>Technology</v>
          </cell>
          <cell r="D171" t="str">
            <v>EA.O</v>
          </cell>
          <cell r="E171" t="str">
            <v>ELECTRONIC ARTS, INC</v>
          </cell>
          <cell r="F171">
            <v>500320</v>
          </cell>
        </row>
        <row r="172">
          <cell r="A172" t="str">
            <v>LLY</v>
          </cell>
          <cell r="B172" t="str">
            <v>Eli Lilly and Co</v>
          </cell>
          <cell r="C172" t="str">
            <v>Healthcare</v>
          </cell>
          <cell r="D172" t="str">
            <v>LLY</v>
          </cell>
          <cell r="E172" t="str">
            <v>LILLY (ELI) AND CO.</v>
          </cell>
          <cell r="F172">
            <v>921290</v>
          </cell>
        </row>
        <row r="173">
          <cell r="A173" t="str">
            <v>EMR</v>
          </cell>
          <cell r="B173" t="str">
            <v>Emerson Electric Co</v>
          </cell>
          <cell r="C173" t="str">
            <v>Industrials</v>
          </cell>
          <cell r="D173" t="str">
            <v>EMR</v>
          </cell>
          <cell r="E173" t="str">
            <v>EMERSON ELECTRIC CO.</v>
          </cell>
          <cell r="F173">
            <v>905115</v>
          </cell>
        </row>
        <row r="174">
          <cell r="A174" t="str">
            <v>EQR</v>
          </cell>
          <cell r="B174" t="str">
            <v>Equity Residential</v>
          </cell>
          <cell r="C174" t="str">
            <v>Financials</v>
          </cell>
          <cell r="D174" t="str">
            <v>EQR</v>
          </cell>
          <cell r="E174" t="str">
            <v>EQUITY RESIDENTIAL</v>
          </cell>
          <cell r="F174">
            <v>329534</v>
          </cell>
        </row>
        <row r="175">
          <cell r="A175" t="str">
            <v>ETR</v>
          </cell>
          <cell r="B175" t="str">
            <v>Entergy Corp</v>
          </cell>
          <cell r="C175" t="str">
            <v>Utilities</v>
          </cell>
          <cell r="D175" t="str">
            <v>ETR</v>
          </cell>
          <cell r="E175" t="str">
            <v>ENTERGY CORPORATION</v>
          </cell>
          <cell r="F175">
            <v>902306</v>
          </cell>
        </row>
        <row r="176">
          <cell r="A176" t="str">
            <v>EOG</v>
          </cell>
          <cell r="B176" t="str">
            <v>EOG Resources Inc</v>
          </cell>
          <cell r="C176" t="str">
            <v>Energy</v>
          </cell>
          <cell r="D176" t="str">
            <v>EOG</v>
          </cell>
          <cell r="E176" t="str">
            <v>EOG RESOURCES, INC.</v>
          </cell>
          <cell r="F176">
            <v>500373</v>
          </cell>
        </row>
        <row r="177">
          <cell r="A177" t="str">
            <v>EFX</v>
          </cell>
          <cell r="B177" t="str">
            <v>Equifax Inc</v>
          </cell>
          <cell r="C177" t="str">
            <v>Industrials</v>
          </cell>
          <cell r="D177" t="str">
            <v>EFX</v>
          </cell>
          <cell r="E177" t="str">
            <v>EQUIFAX INC.</v>
          </cell>
          <cell r="F177">
            <v>906194</v>
          </cell>
        </row>
        <row r="178">
          <cell r="A178" t="str">
            <v>EVRG.K</v>
          </cell>
          <cell r="B178" t="str">
            <v>Evergy Inc</v>
          </cell>
          <cell r="C178" t="str">
            <v>Utilities</v>
          </cell>
          <cell r="D178" t="str">
            <v>EVRG.K</v>
          </cell>
          <cell r="E178" t="str">
            <v>EVERGY INC</v>
          </cell>
          <cell r="F178">
            <v>902305</v>
          </cell>
        </row>
        <row r="179">
          <cell r="A179" t="str">
            <v>ES</v>
          </cell>
          <cell r="B179" t="str">
            <v>Eversource Energy</v>
          </cell>
          <cell r="C179" t="str">
            <v>Utilities</v>
          </cell>
          <cell r="D179" t="str">
            <v>ES</v>
          </cell>
          <cell r="E179" t="str">
            <v>EVERSOURCE ENERGY</v>
          </cell>
          <cell r="F179">
            <v>921999</v>
          </cell>
        </row>
        <row r="180">
          <cell r="A180" t="str">
            <v>EQIX.O</v>
          </cell>
          <cell r="B180" t="str">
            <v>Equinix Inc</v>
          </cell>
          <cell r="C180" t="str">
            <v>Financials</v>
          </cell>
          <cell r="D180" t="str">
            <v>EQIX.O</v>
          </cell>
          <cell r="E180" t="str">
            <v>EQUINIX, INC.</v>
          </cell>
          <cell r="F180">
            <v>261977</v>
          </cell>
        </row>
        <row r="181">
          <cell r="A181" t="str">
            <v>EXPE.O</v>
          </cell>
          <cell r="B181" t="str">
            <v>Expedia Group Inc</v>
          </cell>
          <cell r="C181" t="str">
            <v>Consumer Cyclicals</v>
          </cell>
          <cell r="D181" t="str">
            <v>EXPE.O</v>
          </cell>
          <cell r="E181" t="str">
            <v>EXPEDIA GROUP INC</v>
          </cell>
          <cell r="F181" t="str">
            <v>31412T</v>
          </cell>
        </row>
        <row r="182">
          <cell r="A182" t="str">
            <v>ESS</v>
          </cell>
          <cell r="B182" t="str">
            <v>Essex Property Trust Inc</v>
          </cell>
          <cell r="C182" t="str">
            <v>Financials</v>
          </cell>
          <cell r="D182" t="str">
            <v>ESS</v>
          </cell>
          <cell r="E182" t="str">
            <v>ESSEX PROPERTY TRUST</v>
          </cell>
          <cell r="F182">
            <v>131844</v>
          </cell>
        </row>
        <row r="183">
          <cell r="A183" t="str">
            <v>EL</v>
          </cell>
          <cell r="B183" t="str">
            <v>Estee Lauder Companies Inc</v>
          </cell>
          <cell r="C183" t="str">
            <v>Consumer Non-Cyclicals</v>
          </cell>
          <cell r="D183" t="str">
            <v>EL</v>
          </cell>
          <cell r="E183" t="str">
            <v>ESTEE LAUDER CO</v>
          </cell>
          <cell r="F183">
            <v>867375</v>
          </cell>
        </row>
        <row r="184">
          <cell r="A184" t="str">
            <v>XOM</v>
          </cell>
          <cell r="B184" t="str">
            <v>Exxon Mobil Corp</v>
          </cell>
          <cell r="C184" t="str">
            <v>Energy</v>
          </cell>
          <cell r="D184" t="str">
            <v>XOM</v>
          </cell>
          <cell r="E184" t="str">
            <v>EXXON MOBIL CORP</v>
          </cell>
          <cell r="F184">
            <v>905039</v>
          </cell>
        </row>
        <row r="185">
          <cell r="A185" t="str">
            <v>FFIV.O</v>
          </cell>
          <cell r="B185" t="str">
            <v>F5 Networks Inc</v>
          </cell>
          <cell r="C185" t="str">
            <v>Technology</v>
          </cell>
          <cell r="D185" t="str">
            <v>FFIV.O</v>
          </cell>
          <cell r="E185" t="str">
            <v>F5 NETWORKS INC</v>
          </cell>
          <cell r="F185">
            <v>699628</v>
          </cell>
        </row>
        <row r="186">
          <cell r="A186" t="str">
            <v>FB.O</v>
          </cell>
          <cell r="B186" t="str">
            <v>Facebook Inc</v>
          </cell>
          <cell r="C186" t="str">
            <v>Technology</v>
          </cell>
          <cell r="D186" t="str">
            <v>FB.O</v>
          </cell>
          <cell r="E186" t="str">
            <v>FACEBOOK INC</v>
          </cell>
          <cell r="F186" t="str">
            <v>86831C</v>
          </cell>
        </row>
        <row r="187">
          <cell r="A187" t="str">
            <v>RE</v>
          </cell>
          <cell r="B187" t="str">
            <v>Everest Re Group Ltd</v>
          </cell>
          <cell r="C187" t="str">
            <v>Financials</v>
          </cell>
          <cell r="D187" t="str">
            <v>RE</v>
          </cell>
          <cell r="E187" t="str">
            <v>EVEREST RE GROUP</v>
          </cell>
          <cell r="F187">
            <v>311759</v>
          </cell>
        </row>
        <row r="188">
          <cell r="A188" t="str">
            <v>EXC</v>
          </cell>
          <cell r="B188" t="str">
            <v>Exelon Corp</v>
          </cell>
          <cell r="C188" t="str">
            <v>Utilities</v>
          </cell>
          <cell r="D188" t="str">
            <v>EXC</v>
          </cell>
          <cell r="E188" t="str">
            <v>EXELON CORPORATION</v>
          </cell>
          <cell r="F188">
            <v>902317</v>
          </cell>
        </row>
        <row r="189">
          <cell r="A189" t="str">
            <v>FDX</v>
          </cell>
          <cell r="B189" t="str">
            <v>FedEx Corp</v>
          </cell>
          <cell r="C189" t="str">
            <v>Industrials</v>
          </cell>
          <cell r="D189" t="str">
            <v>FDX</v>
          </cell>
          <cell r="E189" t="str">
            <v>FEDEX CORP</v>
          </cell>
          <cell r="F189">
            <v>951849</v>
          </cell>
        </row>
        <row r="190">
          <cell r="A190" t="str">
            <v>EXPD.O</v>
          </cell>
          <cell r="B190" t="str">
            <v>Expeditors International of Washington Inc</v>
          </cell>
          <cell r="C190" t="str">
            <v>Industrials</v>
          </cell>
          <cell r="D190" t="str">
            <v>EXPD.O</v>
          </cell>
          <cell r="E190" t="str">
            <v>EXPEDITORS INTL WASH</v>
          </cell>
          <cell r="F190">
            <v>910722</v>
          </cell>
        </row>
        <row r="191">
          <cell r="A191" t="str">
            <v>FITB.O</v>
          </cell>
          <cell r="B191" t="str">
            <v>Fifth Third Bancorp</v>
          </cell>
          <cell r="C191" t="str">
            <v>Financials</v>
          </cell>
          <cell r="D191" t="str">
            <v>FITB.O</v>
          </cell>
          <cell r="E191" t="str">
            <v>FIFTH THIRD BANCORP</v>
          </cell>
          <cell r="F191">
            <v>997198</v>
          </cell>
        </row>
        <row r="192">
          <cell r="A192" t="str">
            <v>FRC</v>
          </cell>
          <cell r="B192" t="str">
            <v>First Republic Bank</v>
          </cell>
          <cell r="C192" t="str">
            <v>Financials</v>
          </cell>
          <cell r="D192" t="str">
            <v>FRC</v>
          </cell>
          <cell r="E192" t="str">
            <v>FIRST REPUBLIC BANK</v>
          </cell>
          <cell r="F192" t="str">
            <v>72929C</v>
          </cell>
        </row>
        <row r="193">
          <cell r="A193" t="str">
            <v>FE</v>
          </cell>
          <cell r="B193" t="str">
            <v>FirstEnergy Corp</v>
          </cell>
          <cell r="C193" t="str">
            <v>Utilities</v>
          </cell>
          <cell r="D193" t="str">
            <v>FE</v>
          </cell>
          <cell r="E193" t="str">
            <v>FIRSTENERGY CORP</v>
          </cell>
          <cell r="F193">
            <v>905159</v>
          </cell>
        </row>
        <row r="194">
          <cell r="A194" t="str">
            <v>FISV.O</v>
          </cell>
          <cell r="B194" t="str">
            <v>Fiserv Inc</v>
          </cell>
          <cell r="C194" t="str">
            <v>Industrials</v>
          </cell>
          <cell r="D194" t="str">
            <v>FISV.O</v>
          </cell>
          <cell r="E194" t="str">
            <v>FISERV INC</v>
          </cell>
          <cell r="F194">
            <v>741123</v>
          </cell>
        </row>
        <row r="195">
          <cell r="A195" t="str">
            <v>EXR</v>
          </cell>
          <cell r="B195" t="str">
            <v>Extra Space Storage Inc</v>
          </cell>
          <cell r="C195" t="str">
            <v>Financials</v>
          </cell>
          <cell r="D195" t="str">
            <v>EXR</v>
          </cell>
          <cell r="E195" t="str">
            <v>EXTRA SPACE STORAGE</v>
          </cell>
          <cell r="F195" t="str">
            <v>28984D</v>
          </cell>
        </row>
        <row r="196">
          <cell r="A196" t="str">
            <v>FLIR.O</v>
          </cell>
          <cell r="B196" t="str">
            <v>FLIR Systems Inc</v>
          </cell>
          <cell r="C196" t="str">
            <v>Technology</v>
          </cell>
          <cell r="D196" t="str">
            <v>FLIR.O</v>
          </cell>
          <cell r="E196" t="str">
            <v>FLIR SYSTEMS INC</v>
          </cell>
          <cell r="F196">
            <v>329097</v>
          </cell>
        </row>
        <row r="197">
          <cell r="A197" t="str">
            <v>FLS</v>
          </cell>
          <cell r="B197" t="str">
            <v>Flowserve Corp</v>
          </cell>
          <cell r="C197" t="str">
            <v>Industrials</v>
          </cell>
          <cell r="D197" t="str">
            <v>FLS</v>
          </cell>
          <cell r="E197" t="str">
            <v>FLOWSERVE CORP</v>
          </cell>
          <cell r="F197">
            <v>905755</v>
          </cell>
        </row>
        <row r="198">
          <cell r="A198" t="str">
            <v>FAST.O</v>
          </cell>
          <cell r="B198" t="str">
            <v>Fastenal Co</v>
          </cell>
          <cell r="C198" t="str">
            <v>Industrials</v>
          </cell>
          <cell r="D198" t="str">
            <v>FAST.O</v>
          </cell>
          <cell r="E198" t="str">
            <v>FASTENAL COMPANY</v>
          </cell>
          <cell r="F198">
            <v>755980</v>
          </cell>
        </row>
        <row r="199">
          <cell r="A199" t="str">
            <v>FRT</v>
          </cell>
          <cell r="B199" t="str">
            <v>Federal Realty Investment Trust</v>
          </cell>
          <cell r="C199" t="str">
            <v>Financials</v>
          </cell>
          <cell r="D199" t="str">
            <v>FRT</v>
          </cell>
          <cell r="E199" t="str">
            <v>FEDERAL REALTY INVST</v>
          </cell>
          <cell r="F199">
            <v>905994</v>
          </cell>
        </row>
        <row r="200">
          <cell r="A200" t="str">
            <v>FTNT.O</v>
          </cell>
          <cell r="B200" t="str">
            <v>Fortinet Inc</v>
          </cell>
          <cell r="C200" t="str">
            <v>Technology</v>
          </cell>
          <cell r="D200" t="str">
            <v>FTNT.O</v>
          </cell>
          <cell r="E200" t="str">
            <v>FORTINET INC</v>
          </cell>
          <cell r="F200" t="str">
            <v>67888X</v>
          </cell>
        </row>
        <row r="201">
          <cell r="A201" t="str">
            <v>FTV</v>
          </cell>
          <cell r="B201" t="str">
            <v>Fortive Corp</v>
          </cell>
          <cell r="C201" t="str">
            <v>Industrials</v>
          </cell>
          <cell r="D201" t="str">
            <v>FTV</v>
          </cell>
          <cell r="E201" t="str">
            <v>FORTIVE CORP</v>
          </cell>
          <cell r="F201" t="str">
            <v>7552EK</v>
          </cell>
        </row>
        <row r="202">
          <cell r="A202" t="str">
            <v>FIS</v>
          </cell>
          <cell r="B202" t="str">
            <v>Fidelity National Information Services Inc</v>
          </cell>
          <cell r="C202" t="str">
            <v>Financials</v>
          </cell>
          <cell r="D202" t="str">
            <v>FIS</v>
          </cell>
          <cell r="E202" t="str">
            <v>FIDELITY NATNL INF</v>
          </cell>
          <cell r="F202" t="str">
            <v>14015T</v>
          </cell>
        </row>
        <row r="203">
          <cell r="A203" t="str">
            <v>FLT</v>
          </cell>
          <cell r="B203" t="str">
            <v>Fleetcor Technologies Inc</v>
          </cell>
          <cell r="C203" t="str">
            <v>Industrials</v>
          </cell>
          <cell r="D203" t="str">
            <v>FLT</v>
          </cell>
          <cell r="E203" t="str">
            <v>FLEETCOR TECH</v>
          </cell>
          <cell r="F203" t="str">
            <v>69723H</v>
          </cell>
        </row>
        <row r="204">
          <cell r="A204" t="str">
            <v>FCX</v>
          </cell>
          <cell r="B204" t="str">
            <v>Freeport-McMoRan Inc</v>
          </cell>
          <cell r="C204" t="str">
            <v>Basic Materials</v>
          </cell>
          <cell r="D204" t="str">
            <v>FCX</v>
          </cell>
          <cell r="E204" t="str">
            <v>FREEPORT-MCMORAN INC</v>
          </cell>
          <cell r="F204">
            <v>152594</v>
          </cell>
        </row>
        <row r="205">
          <cell r="A205" t="str">
            <v>GPS</v>
          </cell>
          <cell r="B205" t="str">
            <v>Gap Inc</v>
          </cell>
          <cell r="C205" t="str">
            <v>Consumer Cyclicals</v>
          </cell>
          <cell r="D205" t="str">
            <v>GPS</v>
          </cell>
          <cell r="E205" t="str">
            <v>GAP INC</v>
          </cell>
          <cell r="F205">
            <v>951018</v>
          </cell>
        </row>
        <row r="206">
          <cell r="A206" t="str">
            <v>FMC</v>
          </cell>
          <cell r="B206" t="str">
            <v>FMC Corp</v>
          </cell>
          <cell r="C206" t="str">
            <v>Basic Materials</v>
          </cell>
          <cell r="D206" t="str">
            <v>FMC</v>
          </cell>
          <cell r="E206" t="str">
            <v>FMC CORPORATION</v>
          </cell>
          <cell r="F206">
            <v>905082</v>
          </cell>
        </row>
        <row r="207">
          <cell r="A207" t="str">
            <v>IT</v>
          </cell>
          <cell r="B207" t="str">
            <v>Gartner Inc</v>
          </cell>
          <cell r="C207" t="str">
            <v>Technology</v>
          </cell>
          <cell r="D207" t="str">
            <v>IT</v>
          </cell>
          <cell r="E207" t="str">
            <v>GARTNER INC</v>
          </cell>
          <cell r="F207">
            <v>324784</v>
          </cell>
        </row>
        <row r="208">
          <cell r="A208" t="str">
            <v>F</v>
          </cell>
          <cell r="B208" t="str">
            <v>Ford Motor Co</v>
          </cell>
          <cell r="C208" t="str">
            <v>Consumer Cyclicals</v>
          </cell>
          <cell r="D208" t="str">
            <v>F</v>
          </cell>
          <cell r="E208" t="str">
            <v>FORD MOTOR COMPANY</v>
          </cell>
          <cell r="F208">
            <v>902230</v>
          </cell>
        </row>
        <row r="209">
          <cell r="A209" t="str">
            <v>FBHS.K</v>
          </cell>
          <cell r="B209" t="str">
            <v>Fortune Brands Home &amp; Security Inc</v>
          </cell>
          <cell r="C209" t="str">
            <v>Consumer Cyclicals</v>
          </cell>
          <cell r="D209" t="str">
            <v>FBHS.K</v>
          </cell>
          <cell r="E209" t="str">
            <v>FORTUNE BRANDS</v>
          </cell>
          <cell r="F209" t="str">
            <v>77597H</v>
          </cell>
        </row>
        <row r="210">
          <cell r="A210" t="str">
            <v>BEN</v>
          </cell>
          <cell r="B210" t="str">
            <v>Franklin Resources Inc</v>
          </cell>
          <cell r="C210" t="str">
            <v>Financials</v>
          </cell>
          <cell r="D210" t="str">
            <v>BEN</v>
          </cell>
          <cell r="E210" t="str">
            <v>FRANKLIN RESOURCES</v>
          </cell>
          <cell r="F210">
            <v>938076</v>
          </cell>
        </row>
        <row r="211">
          <cell r="A211" t="str">
            <v>GM</v>
          </cell>
          <cell r="B211" t="str">
            <v>General Motors Co</v>
          </cell>
          <cell r="C211" t="str">
            <v>Consumer Cyclicals</v>
          </cell>
          <cell r="D211" t="str">
            <v>GM</v>
          </cell>
          <cell r="E211" t="str">
            <v>GENERAL MOTORS CO</v>
          </cell>
          <cell r="F211" t="str">
            <v>68470T</v>
          </cell>
        </row>
        <row r="212">
          <cell r="A212" t="str">
            <v>GPC</v>
          </cell>
          <cell r="B212" t="str">
            <v>Genuine Parts Co</v>
          </cell>
          <cell r="C212" t="str">
            <v>Consumer Cyclicals</v>
          </cell>
          <cell r="D212" t="str">
            <v>GPC</v>
          </cell>
          <cell r="E212" t="str">
            <v>GENUINE PARTS CO</v>
          </cell>
          <cell r="F212">
            <v>906511</v>
          </cell>
        </row>
        <row r="213">
          <cell r="A213" t="str">
            <v>GRMN.O</v>
          </cell>
          <cell r="B213" t="str">
            <v>Garmin Ltd</v>
          </cell>
          <cell r="C213" t="str">
            <v>Industrials</v>
          </cell>
          <cell r="D213" t="str">
            <v>GRMN.O</v>
          </cell>
          <cell r="E213" t="str">
            <v>GARMIN LTD.</v>
          </cell>
          <cell r="F213">
            <v>255781</v>
          </cell>
        </row>
        <row r="214">
          <cell r="A214" t="str">
            <v>GPN</v>
          </cell>
          <cell r="B214" t="str">
            <v>Global Payments Inc</v>
          </cell>
          <cell r="C214" t="str">
            <v>Industrials</v>
          </cell>
          <cell r="D214" t="str">
            <v>GPN</v>
          </cell>
          <cell r="E214" t="str">
            <v>GLOBAL PAYMENTS INC</v>
          </cell>
          <cell r="F214" t="str">
            <v>13471D</v>
          </cell>
        </row>
        <row r="215">
          <cell r="A215" t="str">
            <v>GD</v>
          </cell>
          <cell r="B215" t="str">
            <v>General Dynamics Corp</v>
          </cell>
          <cell r="C215" t="str">
            <v>Industrials</v>
          </cell>
          <cell r="D215" t="str">
            <v>GD</v>
          </cell>
          <cell r="E215" t="str">
            <v>GENERAL DYNAMICS</v>
          </cell>
          <cell r="F215">
            <v>907652</v>
          </cell>
        </row>
        <row r="216">
          <cell r="A216" t="str">
            <v>GE</v>
          </cell>
          <cell r="B216" t="str">
            <v>General Electric Co</v>
          </cell>
          <cell r="C216" t="str">
            <v>Industrials</v>
          </cell>
          <cell r="D216" t="str">
            <v>GE</v>
          </cell>
          <cell r="E216" t="str">
            <v>GENERAL ELECTRIC CO.</v>
          </cell>
          <cell r="F216">
            <v>906150</v>
          </cell>
        </row>
        <row r="217">
          <cell r="A217" t="str">
            <v>HRB</v>
          </cell>
          <cell r="B217" t="str">
            <v>H &amp; R Block Inc</v>
          </cell>
          <cell r="C217" t="str">
            <v>Consumer Non-Cyclicals</v>
          </cell>
          <cell r="D217" t="str">
            <v>HRB</v>
          </cell>
          <cell r="E217" t="str">
            <v>H &amp; R BLOCK INC</v>
          </cell>
          <cell r="F217">
            <v>905596</v>
          </cell>
        </row>
        <row r="218">
          <cell r="A218" t="str">
            <v>GIS</v>
          </cell>
          <cell r="B218" t="str">
            <v>General Mills Inc</v>
          </cell>
          <cell r="C218" t="str">
            <v>Consumer Non-Cyclicals</v>
          </cell>
          <cell r="D218" t="str">
            <v>GIS</v>
          </cell>
          <cell r="E218" t="str">
            <v>GENERAL MILLS, INC.</v>
          </cell>
          <cell r="F218">
            <v>905801</v>
          </cell>
        </row>
        <row r="219">
          <cell r="A219" t="str">
            <v>GILD.O</v>
          </cell>
          <cell r="B219" t="str">
            <v>Gilead Sciences Inc</v>
          </cell>
          <cell r="C219" t="str">
            <v>Healthcare</v>
          </cell>
          <cell r="D219" t="str">
            <v>GILD.O</v>
          </cell>
          <cell r="E219" t="str">
            <v>GILEAD SCIENCES, INC</v>
          </cell>
          <cell r="F219">
            <v>546697</v>
          </cell>
        </row>
        <row r="220">
          <cell r="A220" t="str">
            <v>GS</v>
          </cell>
          <cell r="B220" t="str">
            <v>Goldman Sachs Group Inc</v>
          </cell>
          <cell r="C220" t="str">
            <v>Financials</v>
          </cell>
          <cell r="D220" t="str">
            <v>GS</v>
          </cell>
          <cell r="E220" t="str">
            <v>GOLDMAN SACHS GROUP</v>
          </cell>
          <cell r="F220">
            <v>696738</v>
          </cell>
        </row>
        <row r="221">
          <cell r="A221" t="str">
            <v>HAL</v>
          </cell>
          <cell r="B221" t="str">
            <v>Halliburton Co</v>
          </cell>
          <cell r="C221" t="str">
            <v>Energy</v>
          </cell>
          <cell r="D221" t="str">
            <v>HAL</v>
          </cell>
          <cell r="E221" t="str">
            <v>HALLIBURTON COMPANY</v>
          </cell>
          <cell r="F221">
            <v>904678</v>
          </cell>
        </row>
        <row r="222">
          <cell r="A222" t="str">
            <v>HAS.O</v>
          </cell>
          <cell r="B222" t="str">
            <v>Hasbro Inc</v>
          </cell>
          <cell r="C222" t="str">
            <v>Consumer Cyclicals</v>
          </cell>
          <cell r="D222" t="str">
            <v>HAS.O</v>
          </cell>
          <cell r="E222" t="str">
            <v>HASBRO INC</v>
          </cell>
          <cell r="F222">
            <v>912030</v>
          </cell>
        </row>
        <row r="223">
          <cell r="A223" t="str">
            <v>HBI</v>
          </cell>
          <cell r="B223" t="str">
            <v>HanesBrands Inc</v>
          </cell>
          <cell r="C223" t="str">
            <v>Consumer Cyclicals</v>
          </cell>
          <cell r="D223" t="str">
            <v>HBI</v>
          </cell>
          <cell r="E223" t="str">
            <v>HANESBRANDS, INC.</v>
          </cell>
          <cell r="F223" t="str">
            <v>41071J</v>
          </cell>
        </row>
        <row r="224">
          <cell r="A224" t="str">
            <v>HOG</v>
          </cell>
          <cell r="B224" t="str">
            <v>Harley-Davidson Inc</v>
          </cell>
          <cell r="C224" t="str">
            <v>Consumer Cyclicals</v>
          </cell>
          <cell r="D224" t="str">
            <v>HOG</v>
          </cell>
          <cell r="E224" t="str">
            <v>HARLEY-DAVIDSON INC.</v>
          </cell>
          <cell r="F224">
            <v>729665</v>
          </cell>
        </row>
        <row r="225">
          <cell r="A225" t="str">
            <v>HIG</v>
          </cell>
          <cell r="B225" t="str">
            <v>Hartford Financial Services Group Inc</v>
          </cell>
          <cell r="C225" t="str">
            <v>Financials</v>
          </cell>
          <cell r="D225" t="str">
            <v>HIG</v>
          </cell>
          <cell r="E225" t="str">
            <v>HARTFORD FINANCIAL</v>
          </cell>
          <cell r="F225">
            <v>867871</v>
          </cell>
        </row>
        <row r="226">
          <cell r="A226" t="str">
            <v>HCA</v>
          </cell>
          <cell r="B226" t="str">
            <v>HCA Healthcare Inc</v>
          </cell>
          <cell r="C226" t="str">
            <v>Healthcare</v>
          </cell>
          <cell r="D226" t="str">
            <v>HCA</v>
          </cell>
          <cell r="E226" t="str">
            <v>HCA HEALTHCARE</v>
          </cell>
          <cell r="F226">
            <v>749688</v>
          </cell>
        </row>
        <row r="227">
          <cell r="A227" t="str">
            <v>HSY</v>
          </cell>
          <cell r="B227" t="str">
            <v>Hershey Co</v>
          </cell>
          <cell r="C227" t="str">
            <v>Consumer Non-Cyclicals</v>
          </cell>
          <cell r="D227" t="str">
            <v>HSY</v>
          </cell>
          <cell r="E227" t="str">
            <v>HERSHEY CO</v>
          </cell>
          <cell r="F227">
            <v>905077</v>
          </cell>
        </row>
        <row r="228">
          <cell r="A228" t="str">
            <v>HCP</v>
          </cell>
          <cell r="B228" t="str">
            <v>HCP Inc</v>
          </cell>
          <cell r="C228" t="str">
            <v>Financials</v>
          </cell>
          <cell r="D228" t="str">
            <v>HCP</v>
          </cell>
          <cell r="E228" t="str">
            <v>HCP, INC.</v>
          </cell>
          <cell r="F228">
            <v>945589</v>
          </cell>
        </row>
        <row r="229">
          <cell r="A229" t="str">
            <v>HP</v>
          </cell>
          <cell r="B229" t="str">
            <v>Helmerich and Payne Inc</v>
          </cell>
          <cell r="C229" t="str">
            <v>Energy</v>
          </cell>
          <cell r="D229" t="str">
            <v>HP</v>
          </cell>
          <cell r="E229" t="str">
            <v>HELMERICH &amp; PAYNE</v>
          </cell>
          <cell r="F229">
            <v>921049</v>
          </cell>
        </row>
        <row r="230">
          <cell r="A230" t="str">
            <v>HSIC.O</v>
          </cell>
          <cell r="B230" t="str">
            <v>Henry Schein Inc</v>
          </cell>
          <cell r="C230" t="str">
            <v>Healthcare</v>
          </cell>
          <cell r="D230" t="str">
            <v>HSIC.O</v>
          </cell>
          <cell r="E230" t="str">
            <v>SCHEIN (HENRY) INC</v>
          </cell>
          <cell r="F230">
            <v>867185</v>
          </cell>
        </row>
        <row r="231">
          <cell r="A231" t="str">
            <v>HES</v>
          </cell>
          <cell r="B231" t="str">
            <v>Hess Corp</v>
          </cell>
          <cell r="C231" t="str">
            <v>Energy</v>
          </cell>
          <cell r="D231" t="str">
            <v>HES</v>
          </cell>
          <cell r="E231" t="str">
            <v>HESS CORPORATION</v>
          </cell>
          <cell r="F231">
            <v>905802</v>
          </cell>
        </row>
        <row r="232">
          <cell r="A232" t="str">
            <v>HOLX.O</v>
          </cell>
          <cell r="B232" t="str">
            <v>Hologic Inc</v>
          </cell>
          <cell r="C232" t="str">
            <v>Healthcare</v>
          </cell>
          <cell r="D232" t="str">
            <v>HOLX.O</v>
          </cell>
          <cell r="E232" t="str">
            <v>HOLOGIC INC</v>
          </cell>
          <cell r="F232">
            <v>542983</v>
          </cell>
        </row>
        <row r="233">
          <cell r="A233" t="str">
            <v>HPE</v>
          </cell>
          <cell r="B233" t="str">
            <v>Hewlett Packard Enterprise Co</v>
          </cell>
          <cell r="C233" t="str">
            <v>Technology</v>
          </cell>
          <cell r="D233" t="str">
            <v>HPE</v>
          </cell>
          <cell r="E233" t="str">
            <v>HEWLETT PACKARD</v>
          </cell>
          <cell r="F233" t="str">
            <v>8660JC</v>
          </cell>
        </row>
        <row r="234">
          <cell r="A234" t="str">
            <v>HLT</v>
          </cell>
          <cell r="B234" t="str">
            <v>Hilton Worldwide Holdings Inc</v>
          </cell>
          <cell r="C234" t="str">
            <v>Consumer Cyclicals</v>
          </cell>
          <cell r="D234" t="str">
            <v>HLT</v>
          </cell>
          <cell r="E234" t="str">
            <v>HILTON WORLDWIDE</v>
          </cell>
          <cell r="F234" t="str">
            <v>93781J</v>
          </cell>
        </row>
        <row r="235">
          <cell r="A235" t="str">
            <v>HRL</v>
          </cell>
          <cell r="B235" t="str">
            <v>Hormel Foods Corp</v>
          </cell>
          <cell r="C235" t="str">
            <v>Consumer Non-Cyclicals</v>
          </cell>
          <cell r="D235" t="str">
            <v>HRL</v>
          </cell>
          <cell r="E235" t="str">
            <v>HORMEL FOODS CORP</v>
          </cell>
          <cell r="F235">
            <v>921051</v>
          </cell>
        </row>
        <row r="236">
          <cell r="A236" t="str">
            <v>HFC</v>
          </cell>
          <cell r="B236" t="str">
            <v>HollyFrontier Corp</v>
          </cell>
          <cell r="C236" t="str">
            <v>Energy</v>
          </cell>
          <cell r="D236" t="str">
            <v>HFC</v>
          </cell>
          <cell r="E236" t="str">
            <v>HOLLYFRONTIER</v>
          </cell>
          <cell r="F236">
            <v>921934</v>
          </cell>
        </row>
        <row r="237">
          <cell r="A237" t="str">
            <v>HPQ</v>
          </cell>
          <cell r="B237" t="str">
            <v>HP Inc</v>
          </cell>
          <cell r="C237" t="str">
            <v>Technology</v>
          </cell>
          <cell r="D237" t="str">
            <v>HPQ</v>
          </cell>
          <cell r="E237" t="str">
            <v>HP INC</v>
          </cell>
          <cell r="F237">
            <v>905277</v>
          </cell>
        </row>
        <row r="238">
          <cell r="A238" t="str">
            <v>HD</v>
          </cell>
          <cell r="B238" t="str">
            <v>Home Depot Inc</v>
          </cell>
          <cell r="C238" t="str">
            <v>Consumer Cyclicals</v>
          </cell>
          <cell r="D238" t="str">
            <v>HD</v>
          </cell>
          <cell r="E238" t="str">
            <v>HOME DEPOT, INC.</v>
          </cell>
          <cell r="F238">
            <v>998171</v>
          </cell>
        </row>
        <row r="239">
          <cell r="A239" t="str">
            <v>HON</v>
          </cell>
          <cell r="B239" t="str">
            <v>Honeywell International Inc</v>
          </cell>
          <cell r="C239" t="str">
            <v>Industrials</v>
          </cell>
          <cell r="D239" t="str">
            <v>HON</v>
          </cell>
          <cell r="E239" t="str">
            <v>HONEYWELL INTERNATNL</v>
          </cell>
          <cell r="F239">
            <v>906191</v>
          </cell>
        </row>
        <row r="240">
          <cell r="A240" t="str">
            <v>HST</v>
          </cell>
          <cell r="B240" t="str">
            <v>Host Hotels &amp; Resorts Inc</v>
          </cell>
          <cell r="C240" t="str">
            <v>Financials</v>
          </cell>
          <cell r="D240" t="str">
            <v>HST</v>
          </cell>
          <cell r="E240" t="str">
            <v>HOST HOTELS</v>
          </cell>
          <cell r="F240">
            <v>912588</v>
          </cell>
        </row>
        <row r="241">
          <cell r="A241" t="str">
            <v>IEX</v>
          </cell>
          <cell r="B241" t="str">
            <v>IDEX Corp</v>
          </cell>
          <cell r="C241" t="str">
            <v>Industrials</v>
          </cell>
          <cell r="D241" t="str">
            <v>IEX</v>
          </cell>
          <cell r="E241" t="str">
            <v>IDEX CORP</v>
          </cell>
          <cell r="F241">
            <v>541798</v>
          </cell>
        </row>
        <row r="242">
          <cell r="A242" t="str">
            <v>HUM</v>
          </cell>
          <cell r="B242" t="str">
            <v>Humana Inc</v>
          </cell>
          <cell r="C242" t="str">
            <v>Healthcare</v>
          </cell>
          <cell r="D242" t="str">
            <v>HUM</v>
          </cell>
          <cell r="E242" t="str">
            <v>HUMANA INC.</v>
          </cell>
          <cell r="F242">
            <v>916860</v>
          </cell>
        </row>
        <row r="243">
          <cell r="A243" t="str">
            <v>INFO.K</v>
          </cell>
          <cell r="B243" t="str">
            <v>IHS Markit Ltd</v>
          </cell>
          <cell r="C243" t="str">
            <v>Industrials</v>
          </cell>
          <cell r="D243" t="str">
            <v>INFO.K</v>
          </cell>
          <cell r="E243" t="str">
            <v>IHS MARKIT LTD</v>
          </cell>
          <cell r="F243" t="str">
            <v>88989Y</v>
          </cell>
        </row>
        <row r="244">
          <cell r="A244" t="str">
            <v>HBAN.O</v>
          </cell>
          <cell r="B244" t="str">
            <v>Huntington Bancshares Inc</v>
          </cell>
          <cell r="C244" t="str">
            <v>Financials</v>
          </cell>
          <cell r="D244" t="str">
            <v>HBAN.O</v>
          </cell>
          <cell r="E244" t="str">
            <v>HUNTINGTON BANCSHR</v>
          </cell>
          <cell r="F244">
            <v>951068</v>
          </cell>
        </row>
        <row r="245">
          <cell r="A245" t="str">
            <v>HII</v>
          </cell>
          <cell r="B245" t="str">
            <v>Huntington Ingalls Industries Inc</v>
          </cell>
          <cell r="C245" t="str">
            <v>Industrials</v>
          </cell>
          <cell r="D245" t="str">
            <v>HII</v>
          </cell>
          <cell r="E245" t="str">
            <v>HUNTINGTON INGALLS</v>
          </cell>
          <cell r="F245" t="str">
            <v>75586W</v>
          </cell>
        </row>
        <row r="246">
          <cell r="A246" t="str">
            <v>IDXX.O</v>
          </cell>
          <cell r="B246" t="str">
            <v>IDEXX Laboratories Inc</v>
          </cell>
          <cell r="C246" t="str">
            <v>Healthcare</v>
          </cell>
          <cell r="D246" t="str">
            <v>IDXX.O</v>
          </cell>
          <cell r="E246" t="str">
            <v>IDEXX LABORATORIES</v>
          </cell>
          <cell r="F246">
            <v>545098</v>
          </cell>
        </row>
        <row r="247">
          <cell r="A247" t="str">
            <v>ITW</v>
          </cell>
          <cell r="B247" t="str">
            <v>Illinois Tool Works Inc</v>
          </cell>
          <cell r="C247" t="str">
            <v>Industrials</v>
          </cell>
          <cell r="D247" t="str">
            <v>ITW</v>
          </cell>
          <cell r="E247" t="str">
            <v>ILLINOIS TOOL WORKS</v>
          </cell>
          <cell r="F247">
            <v>905052</v>
          </cell>
        </row>
        <row r="248">
          <cell r="A248" t="str">
            <v>ILMN.O</v>
          </cell>
          <cell r="B248" t="str">
            <v>Illumina Inc</v>
          </cell>
          <cell r="C248" t="str">
            <v>Healthcare</v>
          </cell>
          <cell r="D248" t="str">
            <v>ILMN.O</v>
          </cell>
          <cell r="E248" t="str">
            <v>ILLUMINA, INC.</v>
          </cell>
          <cell r="F248">
            <v>298957</v>
          </cell>
        </row>
        <row r="249">
          <cell r="A249" t="str">
            <v>INCY.O</v>
          </cell>
          <cell r="B249" t="str">
            <v>Incyte Corp</v>
          </cell>
          <cell r="C249" t="str">
            <v>Healthcare</v>
          </cell>
          <cell r="D249" t="str">
            <v>INCY.O</v>
          </cell>
          <cell r="E249" t="str">
            <v>INCYTE CORP.</v>
          </cell>
          <cell r="F249">
            <v>357049</v>
          </cell>
        </row>
        <row r="250">
          <cell r="A250" t="str">
            <v>IR</v>
          </cell>
          <cell r="B250" t="str">
            <v>Ingersoll-Rand PLC</v>
          </cell>
          <cell r="C250" t="str">
            <v>Industrials</v>
          </cell>
          <cell r="D250" t="str">
            <v>IR</v>
          </cell>
          <cell r="E250" t="str">
            <v>INGERSOLL-RAND</v>
          </cell>
          <cell r="F250">
            <v>905446</v>
          </cell>
        </row>
        <row r="251">
          <cell r="A251" t="str">
            <v>INTC.O</v>
          </cell>
          <cell r="B251" t="str">
            <v>Intel Corp</v>
          </cell>
          <cell r="C251" t="str">
            <v>Technology</v>
          </cell>
          <cell r="D251" t="str">
            <v>INTC.O</v>
          </cell>
          <cell r="E251" t="str">
            <v>INTEL CORPORATION</v>
          </cell>
          <cell r="F251">
            <v>922726</v>
          </cell>
        </row>
        <row r="252">
          <cell r="A252" t="str">
            <v>INTU.O</v>
          </cell>
          <cell r="B252" t="str">
            <v>Intuit Inc</v>
          </cell>
          <cell r="C252" t="str">
            <v>Technology</v>
          </cell>
          <cell r="D252" t="str">
            <v>INTU.O</v>
          </cell>
          <cell r="E252" t="str">
            <v>INTUIT INC</v>
          </cell>
          <cell r="F252">
            <v>328184</v>
          </cell>
        </row>
        <row r="253">
          <cell r="A253" t="str">
            <v>ICE</v>
          </cell>
          <cell r="B253" t="str">
            <v>Intercontinental Exchange Inc</v>
          </cell>
          <cell r="C253" t="str">
            <v>Financials</v>
          </cell>
          <cell r="D253" t="str">
            <v>ICE</v>
          </cell>
          <cell r="E253" t="str">
            <v>INTERCONTINENTAL</v>
          </cell>
          <cell r="F253" t="str">
            <v>30730Q</v>
          </cell>
        </row>
        <row r="254">
          <cell r="A254" t="str">
            <v>IBM</v>
          </cell>
          <cell r="B254" t="str">
            <v>International Business Machines Corp</v>
          </cell>
          <cell r="C254" t="str">
            <v>Technology</v>
          </cell>
          <cell r="D254" t="str">
            <v>IBM</v>
          </cell>
          <cell r="E254" t="str">
            <v>INT'L BUSINESS MACHS</v>
          </cell>
          <cell r="F254">
            <v>906187</v>
          </cell>
        </row>
        <row r="255">
          <cell r="A255" t="str">
            <v>IPGP.O</v>
          </cell>
          <cell r="B255" t="str">
            <v>IPG Photonics Corp</v>
          </cell>
          <cell r="C255" t="str">
            <v>Technology</v>
          </cell>
          <cell r="D255" t="str">
            <v>IPGP.O</v>
          </cell>
          <cell r="E255" t="str">
            <v>IPG PHOTONICS CORP</v>
          </cell>
          <cell r="F255" t="str">
            <v>41103J</v>
          </cell>
        </row>
        <row r="256">
          <cell r="A256" t="str">
            <v>IQV</v>
          </cell>
          <cell r="B256" t="str">
            <v>IQVIA Holdings Inc</v>
          </cell>
          <cell r="C256" t="str">
            <v>Healthcare</v>
          </cell>
          <cell r="D256" t="str">
            <v>IQV</v>
          </cell>
          <cell r="E256" t="str">
            <v>IQVIA HOLDINGS INC</v>
          </cell>
          <cell r="F256" t="str">
            <v>88391F</v>
          </cell>
        </row>
        <row r="257">
          <cell r="A257" t="str">
            <v>IRM</v>
          </cell>
          <cell r="B257" t="str">
            <v>Iron Mountain Inc</v>
          </cell>
          <cell r="C257" t="str">
            <v>Financials</v>
          </cell>
          <cell r="D257" t="str">
            <v>IRM</v>
          </cell>
          <cell r="E257" t="str">
            <v>IRON MOUNTAIN INC</v>
          </cell>
          <cell r="F257">
            <v>894720</v>
          </cell>
        </row>
        <row r="258">
          <cell r="A258" t="str">
            <v>IFF</v>
          </cell>
          <cell r="B258" t="str">
            <v>International Flavors &amp; Fragrances Inc</v>
          </cell>
          <cell r="C258" t="str">
            <v>Consumer Non-Cyclicals</v>
          </cell>
          <cell r="D258" t="str">
            <v>IFF</v>
          </cell>
          <cell r="E258" t="str">
            <v>INTL FLAVORS&amp;FRAGRAN</v>
          </cell>
          <cell r="F258">
            <v>905050</v>
          </cell>
        </row>
        <row r="259">
          <cell r="A259" t="str">
            <v>SJM</v>
          </cell>
          <cell r="B259" t="str">
            <v>J M Smucker Co</v>
          </cell>
          <cell r="C259" t="str">
            <v>Consumer Non-Cyclicals</v>
          </cell>
          <cell r="D259" t="str">
            <v>SJM</v>
          </cell>
          <cell r="E259" t="str">
            <v>J M SMUCKER CO</v>
          </cell>
          <cell r="F259">
            <v>912441</v>
          </cell>
        </row>
        <row r="260">
          <cell r="A260" t="str">
            <v>IP</v>
          </cell>
          <cell r="B260" t="str">
            <v>International Paper Co</v>
          </cell>
          <cell r="C260" t="str">
            <v>Basic Materials</v>
          </cell>
          <cell r="D260" t="str">
            <v>IP</v>
          </cell>
          <cell r="E260" t="str">
            <v>INTERNATIONAL PAPER</v>
          </cell>
          <cell r="F260">
            <v>904069</v>
          </cell>
        </row>
        <row r="261">
          <cell r="A261" t="str">
            <v>IPG</v>
          </cell>
          <cell r="B261" t="str">
            <v>Interpublic Group of Companies Inc</v>
          </cell>
          <cell r="C261" t="str">
            <v>Consumer Cyclicals</v>
          </cell>
          <cell r="D261" t="str">
            <v>IPG</v>
          </cell>
          <cell r="E261" t="str">
            <v>INTERPUBLIC GROUP</v>
          </cell>
          <cell r="F261">
            <v>923465</v>
          </cell>
        </row>
        <row r="262">
          <cell r="A262" t="str">
            <v>JNJ</v>
          </cell>
          <cell r="B262" t="str">
            <v>Johnson &amp; Johnson</v>
          </cell>
          <cell r="C262" t="str">
            <v>Healthcare</v>
          </cell>
          <cell r="D262" t="str">
            <v>JNJ</v>
          </cell>
          <cell r="E262" t="str">
            <v>JOHNSON &amp; JOHNSON</v>
          </cell>
          <cell r="F262">
            <v>912212</v>
          </cell>
        </row>
        <row r="263">
          <cell r="A263" t="str">
            <v>ISRG.O</v>
          </cell>
          <cell r="B263" t="str">
            <v>Intuitive Surgical Inc</v>
          </cell>
          <cell r="C263" t="str">
            <v>Healthcare</v>
          </cell>
          <cell r="D263" t="str">
            <v>ISRG.O</v>
          </cell>
          <cell r="E263" t="str">
            <v>INTUITIVE SURGICAL</v>
          </cell>
          <cell r="F263">
            <v>292538</v>
          </cell>
        </row>
        <row r="264">
          <cell r="A264" t="str">
            <v>JPM</v>
          </cell>
          <cell r="B264" t="str">
            <v>JPMorgan Chase &amp; Co</v>
          </cell>
          <cell r="C264" t="str">
            <v>Financials</v>
          </cell>
          <cell r="D264" t="str">
            <v>JPM</v>
          </cell>
          <cell r="E264" t="str">
            <v>JPMORGAN CHASE &amp; CO</v>
          </cell>
          <cell r="F264">
            <v>902242</v>
          </cell>
        </row>
        <row r="265">
          <cell r="A265" t="str">
            <v>JNPR.K</v>
          </cell>
          <cell r="B265" t="str">
            <v>Juniper Networks Inc</v>
          </cell>
          <cell r="C265" t="str">
            <v>Technology</v>
          </cell>
          <cell r="D265" t="str">
            <v>JNPR.K</v>
          </cell>
          <cell r="E265" t="str">
            <v>JUNIPER NETWORKS INC</v>
          </cell>
          <cell r="F265">
            <v>699943</v>
          </cell>
        </row>
        <row r="266">
          <cell r="A266" t="str">
            <v>KSU</v>
          </cell>
          <cell r="B266" t="str">
            <v>Kansas City Southern</v>
          </cell>
          <cell r="C266" t="str">
            <v>Industrials</v>
          </cell>
          <cell r="D266" t="str">
            <v>KSU</v>
          </cell>
          <cell r="E266" t="str">
            <v>KANSAS CITY SOUTHERN</v>
          </cell>
          <cell r="F266">
            <v>905900</v>
          </cell>
        </row>
        <row r="267">
          <cell r="A267" t="str">
            <v>IVZ</v>
          </cell>
          <cell r="B267" t="str">
            <v>Invesco Ltd</v>
          </cell>
          <cell r="C267" t="str">
            <v>Financials</v>
          </cell>
          <cell r="D267" t="str">
            <v>IVZ</v>
          </cell>
          <cell r="E267" t="str">
            <v>INVESCO LTD.</v>
          </cell>
          <cell r="F267" t="str">
            <v>51245V</v>
          </cell>
        </row>
        <row r="268">
          <cell r="A268" t="str">
            <v>KEY</v>
          </cell>
          <cell r="B268" t="str">
            <v>KeyCorp</v>
          </cell>
          <cell r="C268" t="str">
            <v>Financials</v>
          </cell>
          <cell r="D268" t="str">
            <v>KEY</v>
          </cell>
          <cell r="E268" t="str">
            <v>KEYCORP</v>
          </cell>
          <cell r="F268">
            <v>916130</v>
          </cell>
        </row>
        <row r="269">
          <cell r="A269" t="str">
            <v>JKHY.O</v>
          </cell>
          <cell r="B269" t="str">
            <v>Jack Henry &amp; Associates Inc</v>
          </cell>
          <cell r="C269" t="str">
            <v>Technology</v>
          </cell>
          <cell r="D269" t="str">
            <v>JKHY.O</v>
          </cell>
          <cell r="E269" t="str">
            <v>HENRY, (JACK) &amp; ASSC</v>
          </cell>
          <cell r="F269">
            <v>701667</v>
          </cell>
        </row>
        <row r="270">
          <cell r="A270" t="str">
            <v>KMB</v>
          </cell>
          <cell r="B270" t="str">
            <v>Kimberly-Clark Corp</v>
          </cell>
          <cell r="C270" t="str">
            <v>Consumer Non-Cyclicals</v>
          </cell>
          <cell r="D270" t="str">
            <v>KMB</v>
          </cell>
          <cell r="E270" t="str">
            <v>KIMBERLY-CLARK CORP</v>
          </cell>
          <cell r="F270">
            <v>902354</v>
          </cell>
        </row>
        <row r="271">
          <cell r="A271" t="str">
            <v>KIM</v>
          </cell>
          <cell r="B271" t="str">
            <v>Kimco Realty Corp</v>
          </cell>
          <cell r="C271" t="str">
            <v>Financials</v>
          </cell>
          <cell r="D271" t="str">
            <v>KIM</v>
          </cell>
          <cell r="E271" t="str">
            <v>KIMCO REALTY CORP</v>
          </cell>
          <cell r="F271">
            <v>546169</v>
          </cell>
        </row>
        <row r="272">
          <cell r="A272" t="str">
            <v>JEC</v>
          </cell>
          <cell r="B272" t="str">
            <v>Jacobs Engineering Group Inc</v>
          </cell>
          <cell r="C272" t="str">
            <v>Industrials</v>
          </cell>
          <cell r="D272" t="str">
            <v>JEC</v>
          </cell>
          <cell r="E272" t="str">
            <v>JACOBS ENG GROUP INC</v>
          </cell>
          <cell r="F272">
            <v>912142</v>
          </cell>
        </row>
        <row r="273">
          <cell r="A273" t="str">
            <v>JEF</v>
          </cell>
          <cell r="B273" t="str">
            <v>Jefferies Financial Group Inc</v>
          </cell>
          <cell r="C273" t="str">
            <v>Financials</v>
          </cell>
          <cell r="D273" t="str">
            <v>JEF</v>
          </cell>
          <cell r="E273" t="str">
            <v>JEFFERIES FINANCIAL</v>
          </cell>
          <cell r="F273">
            <v>921925</v>
          </cell>
        </row>
        <row r="274">
          <cell r="A274" t="str">
            <v>JCI</v>
          </cell>
          <cell r="B274" t="str">
            <v>Johnson Controls International PLC</v>
          </cell>
          <cell r="C274" t="str">
            <v>Industrials</v>
          </cell>
          <cell r="D274" t="str">
            <v>JCI</v>
          </cell>
          <cell r="E274" t="str">
            <v>JOHNSON CONTROLS INT</v>
          </cell>
          <cell r="F274">
            <v>545615</v>
          </cell>
        </row>
        <row r="275">
          <cell r="A275" t="str">
            <v>KHC.O</v>
          </cell>
          <cell r="B275" t="str">
            <v>Kraft Heinz Co</v>
          </cell>
          <cell r="C275" t="str">
            <v>Consumer Non-Cyclicals</v>
          </cell>
          <cell r="D275" t="str">
            <v>KHC.O</v>
          </cell>
          <cell r="E275" t="str">
            <v>KRAFT HEINZ CO</v>
          </cell>
          <cell r="F275" t="str">
            <v>9801CJ</v>
          </cell>
        </row>
        <row r="276">
          <cell r="A276" t="str">
            <v>KR</v>
          </cell>
          <cell r="B276" t="str">
            <v>Kroger Co</v>
          </cell>
          <cell r="C276" t="str">
            <v>Consumer Non-Cyclicals</v>
          </cell>
          <cell r="D276" t="str">
            <v>KR</v>
          </cell>
          <cell r="E276" t="str">
            <v>KROGER CO</v>
          </cell>
          <cell r="F276">
            <v>912134</v>
          </cell>
        </row>
        <row r="277">
          <cell r="A277" t="str">
            <v>LB</v>
          </cell>
          <cell r="B277" t="str">
            <v>L Brands Inc</v>
          </cell>
          <cell r="C277" t="str">
            <v>Consumer Cyclicals</v>
          </cell>
          <cell r="D277" t="str">
            <v>LB</v>
          </cell>
          <cell r="E277" t="str">
            <v>L BRANDS INC</v>
          </cell>
          <cell r="F277">
            <v>937343</v>
          </cell>
        </row>
        <row r="278">
          <cell r="A278" t="str">
            <v>K</v>
          </cell>
          <cell r="B278" t="str">
            <v>Kellogg Co</v>
          </cell>
          <cell r="C278" t="str">
            <v>Consumer Non-Cyclicals</v>
          </cell>
          <cell r="D278" t="str">
            <v>K</v>
          </cell>
          <cell r="E278" t="str">
            <v>KELLOGG COMPANY</v>
          </cell>
          <cell r="F278">
            <v>905922</v>
          </cell>
        </row>
        <row r="279">
          <cell r="A279" t="str">
            <v>LRCX.O</v>
          </cell>
          <cell r="B279" t="str">
            <v>Lam Research Corp</v>
          </cell>
          <cell r="C279" t="str">
            <v>Technology</v>
          </cell>
          <cell r="D279" t="str">
            <v>LRCX.O</v>
          </cell>
          <cell r="E279" t="str">
            <v>LAM RESEARCH CORP</v>
          </cell>
          <cell r="F279">
            <v>946387</v>
          </cell>
        </row>
        <row r="280">
          <cell r="A280" t="str">
            <v>KEYS.K</v>
          </cell>
          <cell r="B280" t="str">
            <v>Keysight Technologies Inc</v>
          </cell>
          <cell r="C280" t="str">
            <v>Industrials</v>
          </cell>
          <cell r="D280" t="str">
            <v>KEYS.K</v>
          </cell>
          <cell r="E280" t="str">
            <v>KEYSIGHT TECH</v>
          </cell>
          <cell r="F280" t="str">
            <v>9110QF</v>
          </cell>
        </row>
        <row r="281">
          <cell r="A281" t="str">
            <v>LEG</v>
          </cell>
          <cell r="B281" t="str">
            <v>Leggett &amp; Platt Inc</v>
          </cell>
          <cell r="C281" t="str">
            <v>Consumer Cyclicals</v>
          </cell>
          <cell r="D281" t="str">
            <v>LEG</v>
          </cell>
          <cell r="E281" t="str">
            <v>LEGGETT &amp; PLATT INC</v>
          </cell>
          <cell r="F281">
            <v>906487</v>
          </cell>
        </row>
        <row r="282">
          <cell r="A282" t="str">
            <v>LDOS.K</v>
          </cell>
          <cell r="B282" t="str">
            <v>Leidos Holdings Inc</v>
          </cell>
          <cell r="C282" t="str">
            <v>Technology</v>
          </cell>
          <cell r="D282" t="str">
            <v>LDOS.K</v>
          </cell>
          <cell r="E282" t="str">
            <v>LEIDOS HOLDINGS INC</v>
          </cell>
          <cell r="F282" t="str">
            <v>31676F</v>
          </cell>
        </row>
        <row r="283">
          <cell r="A283" t="str">
            <v>LEN</v>
          </cell>
          <cell r="B283" t="str">
            <v>Lennar Corp</v>
          </cell>
          <cell r="C283" t="str">
            <v>Consumer Cyclicals</v>
          </cell>
          <cell r="D283" t="str">
            <v>LEN</v>
          </cell>
          <cell r="E283" t="str">
            <v>LENNAR CORP</v>
          </cell>
          <cell r="F283">
            <v>912219</v>
          </cell>
        </row>
        <row r="284">
          <cell r="A284" t="str">
            <v>KMI</v>
          </cell>
          <cell r="B284" t="str">
            <v>Kinder Morgan Inc</v>
          </cell>
          <cell r="C284" t="str">
            <v>Energy</v>
          </cell>
          <cell r="D284" t="str">
            <v>KMI</v>
          </cell>
          <cell r="E284" t="str">
            <v>KINDER MORGAN</v>
          </cell>
          <cell r="F284" t="str">
            <v>74500P</v>
          </cell>
        </row>
        <row r="285">
          <cell r="A285" t="str">
            <v>KLAC.O</v>
          </cell>
          <cell r="B285" t="str">
            <v>KLA Corp</v>
          </cell>
          <cell r="C285" t="str">
            <v>Technology</v>
          </cell>
          <cell r="D285" t="str">
            <v>KLAC.O</v>
          </cell>
          <cell r="E285" t="str">
            <v>KLA</v>
          </cell>
          <cell r="F285">
            <v>993062</v>
          </cell>
        </row>
        <row r="286">
          <cell r="A286" t="str">
            <v>LIN</v>
          </cell>
          <cell r="B286" t="str">
            <v>Linde PLC</v>
          </cell>
          <cell r="C286" t="str">
            <v>Basic Materials</v>
          </cell>
          <cell r="D286" t="str">
            <v>LIN</v>
          </cell>
          <cell r="E286" t="str">
            <v>LINDE PLC</v>
          </cell>
          <cell r="F286" t="str">
            <v>9373MH</v>
          </cell>
        </row>
        <row r="287">
          <cell r="A287" t="str">
            <v>KSS</v>
          </cell>
          <cell r="B287" t="str">
            <v>Kohls Corp</v>
          </cell>
          <cell r="C287" t="str">
            <v>Consumer Cyclicals</v>
          </cell>
          <cell r="D287" t="str">
            <v>KSS</v>
          </cell>
          <cell r="E287" t="str">
            <v>KOHLS CORPORATION</v>
          </cell>
          <cell r="F287">
            <v>325849</v>
          </cell>
        </row>
        <row r="288">
          <cell r="A288" t="str">
            <v>LMT</v>
          </cell>
          <cell r="B288" t="str">
            <v>Lockheed Martin Corp</v>
          </cell>
          <cell r="C288" t="str">
            <v>Industrials</v>
          </cell>
          <cell r="D288" t="str">
            <v>LMT</v>
          </cell>
          <cell r="E288" t="str">
            <v>LOCKHEED MARTIN CORP</v>
          </cell>
          <cell r="F288">
            <v>154423</v>
          </cell>
        </row>
        <row r="289">
          <cell r="A289" t="str">
            <v>LHX</v>
          </cell>
          <cell r="B289" t="str">
            <v>L3Harris Technologies Inc</v>
          </cell>
          <cell r="C289" t="str">
            <v>Industrials</v>
          </cell>
          <cell r="D289" t="str">
            <v>LHX</v>
          </cell>
          <cell r="E289" t="str">
            <v>L3HARRIS TECHN</v>
          </cell>
          <cell r="F289">
            <v>905409</v>
          </cell>
        </row>
        <row r="290">
          <cell r="A290" t="str">
            <v>LOW</v>
          </cell>
          <cell r="B290" t="str">
            <v>Lowe's Companies Inc</v>
          </cell>
          <cell r="C290" t="str">
            <v>Consumer Cyclicals</v>
          </cell>
          <cell r="D290" t="str">
            <v>LOW</v>
          </cell>
          <cell r="E290" t="str">
            <v>LOWE'S COMPANIES INC</v>
          </cell>
          <cell r="F290">
            <v>905620</v>
          </cell>
        </row>
        <row r="291">
          <cell r="A291" t="str">
            <v>LH</v>
          </cell>
          <cell r="B291" t="str">
            <v>Laboratory Corporation of America Holdings</v>
          </cell>
          <cell r="C291" t="str">
            <v>Healthcare</v>
          </cell>
          <cell r="D291" t="str">
            <v>LH</v>
          </cell>
          <cell r="E291" t="str">
            <v>LAB CORP OF AMERICA</v>
          </cell>
          <cell r="F291">
            <v>152533</v>
          </cell>
        </row>
        <row r="292">
          <cell r="A292" t="str">
            <v>LW</v>
          </cell>
          <cell r="B292" t="str">
            <v>Lamb Weston Holdings Inc</v>
          </cell>
          <cell r="C292" t="str">
            <v>Consumer Non-Cyclicals</v>
          </cell>
          <cell r="D292" t="str">
            <v>LW</v>
          </cell>
          <cell r="E292" t="str">
            <v>LAMB WESTON HOLDIN</v>
          </cell>
          <cell r="F292" t="str">
            <v>2653G3</v>
          </cell>
        </row>
        <row r="293">
          <cell r="A293" t="str">
            <v>MAC</v>
          </cell>
          <cell r="B293" t="str">
            <v>Macerich Co</v>
          </cell>
          <cell r="C293" t="str">
            <v>Financials</v>
          </cell>
          <cell r="D293" t="str">
            <v>MAC</v>
          </cell>
          <cell r="E293" t="str">
            <v>MACERICH CO</v>
          </cell>
          <cell r="F293">
            <v>357366</v>
          </cell>
        </row>
        <row r="294">
          <cell r="A294" t="str">
            <v>M</v>
          </cell>
          <cell r="B294" t="str">
            <v>Macy's Inc</v>
          </cell>
          <cell r="C294" t="str">
            <v>Consumer Cyclicals</v>
          </cell>
          <cell r="D294" t="str">
            <v>M</v>
          </cell>
          <cell r="E294" t="str">
            <v>MACY'S INC</v>
          </cell>
          <cell r="F294">
            <v>546814</v>
          </cell>
        </row>
        <row r="295">
          <cell r="A295" t="str">
            <v>LNC</v>
          </cell>
          <cell r="B295" t="str">
            <v>Lincoln National Corp</v>
          </cell>
          <cell r="C295" t="str">
            <v>Financials</v>
          </cell>
          <cell r="D295" t="str">
            <v>LNC</v>
          </cell>
          <cell r="E295" t="str">
            <v>LINCOLN NAT'L CORP</v>
          </cell>
          <cell r="F295">
            <v>912402</v>
          </cell>
        </row>
        <row r="296">
          <cell r="A296" t="str">
            <v>LKQ.O</v>
          </cell>
          <cell r="B296" t="str">
            <v>LKQ Corp</v>
          </cell>
          <cell r="C296" t="str">
            <v>Consumer Cyclicals</v>
          </cell>
          <cell r="D296" t="str">
            <v>LKQ.O</v>
          </cell>
          <cell r="E296" t="str">
            <v>LKQ CORPORATION</v>
          </cell>
          <cell r="F296" t="str">
            <v>27338P</v>
          </cell>
        </row>
        <row r="297">
          <cell r="A297" t="str">
            <v>L</v>
          </cell>
          <cell r="B297" t="str">
            <v>Loews Corp</v>
          </cell>
          <cell r="C297" t="str">
            <v>Financials</v>
          </cell>
          <cell r="D297" t="str">
            <v>L</v>
          </cell>
          <cell r="E297" t="str">
            <v>LOEWS CORPORATION</v>
          </cell>
          <cell r="F297">
            <v>922418</v>
          </cell>
        </row>
        <row r="298">
          <cell r="A298" t="str">
            <v>LYB</v>
          </cell>
          <cell r="B298" t="str">
            <v>LyondellBasell Industries NV</v>
          </cell>
          <cell r="C298" t="str">
            <v>Basic Materials</v>
          </cell>
          <cell r="D298" t="str">
            <v>LYB</v>
          </cell>
          <cell r="E298" t="str">
            <v>LYONDELLBASELL</v>
          </cell>
          <cell r="F298" t="str">
            <v>69264X</v>
          </cell>
        </row>
        <row r="299">
          <cell r="A299" t="str">
            <v>MTB</v>
          </cell>
          <cell r="B299" t="str">
            <v>M&amp;T Bank Corp</v>
          </cell>
          <cell r="C299" t="str">
            <v>Financials</v>
          </cell>
          <cell r="D299" t="str">
            <v>MTB</v>
          </cell>
          <cell r="E299" t="str">
            <v>M&amp;T BANK CORPORATION</v>
          </cell>
          <cell r="F299">
            <v>951503</v>
          </cell>
        </row>
        <row r="300">
          <cell r="A300" t="str">
            <v>MRO</v>
          </cell>
          <cell r="B300" t="str">
            <v>Marathon Oil Corp</v>
          </cell>
          <cell r="C300" t="str">
            <v>Energy</v>
          </cell>
          <cell r="D300" t="str">
            <v>MRO</v>
          </cell>
          <cell r="E300" t="str">
            <v>MARATHON OIL CORP.</v>
          </cell>
          <cell r="F300">
            <v>544682</v>
          </cell>
        </row>
        <row r="301">
          <cell r="A301" t="str">
            <v>MAS</v>
          </cell>
          <cell r="B301" t="str">
            <v>Masco Corp</v>
          </cell>
          <cell r="C301" t="str">
            <v>Consumer Cyclicals</v>
          </cell>
          <cell r="D301" t="str">
            <v>MAS</v>
          </cell>
          <cell r="E301" t="str">
            <v>MASCO CORP</v>
          </cell>
          <cell r="F301">
            <v>905624</v>
          </cell>
        </row>
        <row r="302">
          <cell r="A302" t="str">
            <v>MPC</v>
          </cell>
          <cell r="B302" t="str">
            <v>Marathon Petroleum Corp</v>
          </cell>
          <cell r="C302" t="str">
            <v>Energy</v>
          </cell>
          <cell r="D302" t="str">
            <v>MPC</v>
          </cell>
          <cell r="E302" t="str">
            <v>MARATHON PETRO</v>
          </cell>
          <cell r="F302" t="str">
            <v>77229W</v>
          </cell>
        </row>
        <row r="303">
          <cell r="A303" t="str">
            <v>MKTX.O</v>
          </cell>
          <cell r="B303" t="str">
            <v>Marketaxess Holdings Inc</v>
          </cell>
          <cell r="C303" t="str">
            <v>Financials</v>
          </cell>
          <cell r="D303" t="str">
            <v>MKTX.O</v>
          </cell>
          <cell r="E303" t="str">
            <v>MARKETAXESS HLDGS</v>
          </cell>
          <cell r="F303" t="str">
            <v>28484K</v>
          </cell>
        </row>
        <row r="304">
          <cell r="A304" t="str">
            <v>MAR.O</v>
          </cell>
          <cell r="B304" t="str">
            <v>Marriott International Inc</v>
          </cell>
          <cell r="C304" t="str">
            <v>Consumer Cyclicals</v>
          </cell>
          <cell r="D304" t="str">
            <v>MAR.O</v>
          </cell>
          <cell r="E304" t="str">
            <v>MARRIOTT INT'L</v>
          </cell>
          <cell r="F304">
            <v>677631</v>
          </cell>
        </row>
        <row r="305">
          <cell r="A305" t="str">
            <v>MCD</v>
          </cell>
          <cell r="B305" t="str">
            <v>Mcdonald's Corp</v>
          </cell>
          <cell r="C305" t="str">
            <v>Consumer Cyclicals</v>
          </cell>
          <cell r="D305" t="str">
            <v>MCD</v>
          </cell>
          <cell r="E305" t="str">
            <v>MCDONALD'S CORP</v>
          </cell>
          <cell r="F305">
            <v>921910</v>
          </cell>
        </row>
        <row r="306">
          <cell r="A306" t="str">
            <v>MMC</v>
          </cell>
          <cell r="B306" t="str">
            <v>Marsh &amp; McLennan Companies Inc</v>
          </cell>
          <cell r="C306" t="str">
            <v>Financials</v>
          </cell>
          <cell r="D306" t="str">
            <v>MMC</v>
          </cell>
          <cell r="E306" t="str">
            <v>MARSH &amp; MCLENNAN CO.</v>
          </cell>
          <cell r="F306">
            <v>904780</v>
          </cell>
        </row>
        <row r="307">
          <cell r="A307" t="str">
            <v>MDT</v>
          </cell>
          <cell r="B307" t="str">
            <v>Medtronic PLC</v>
          </cell>
          <cell r="C307" t="str">
            <v>Healthcare</v>
          </cell>
          <cell r="D307" t="str">
            <v>MDT</v>
          </cell>
          <cell r="E307" t="str">
            <v>MEDTRONIC PLC</v>
          </cell>
          <cell r="F307">
            <v>906496</v>
          </cell>
        </row>
        <row r="308">
          <cell r="A308" t="str">
            <v>MRK</v>
          </cell>
          <cell r="B308" t="str">
            <v>Merck &amp; Co Inc</v>
          </cell>
          <cell r="C308" t="str">
            <v>Healthcare</v>
          </cell>
          <cell r="D308" t="str">
            <v>MRK</v>
          </cell>
          <cell r="E308" t="str">
            <v>MERCK &amp; CO INC</v>
          </cell>
          <cell r="F308">
            <v>905019</v>
          </cell>
        </row>
        <row r="309">
          <cell r="A309" t="str">
            <v>MET</v>
          </cell>
          <cell r="B309" t="str">
            <v>MetLife Inc</v>
          </cell>
          <cell r="C309" t="str">
            <v>Financials</v>
          </cell>
          <cell r="D309" t="str">
            <v>MET</v>
          </cell>
          <cell r="E309" t="str">
            <v>METLIFE INC</v>
          </cell>
          <cell r="F309">
            <v>286738</v>
          </cell>
        </row>
        <row r="310">
          <cell r="A310" t="str">
            <v>MLM</v>
          </cell>
          <cell r="B310" t="str">
            <v>Martin Marietta Materials Inc</v>
          </cell>
          <cell r="C310" t="str">
            <v>Basic Materials</v>
          </cell>
          <cell r="D310" t="str">
            <v>MLM</v>
          </cell>
          <cell r="E310" t="str">
            <v>MARTIN MARIETTA MAT</v>
          </cell>
          <cell r="F310">
            <v>130062</v>
          </cell>
        </row>
        <row r="311">
          <cell r="A311" t="str">
            <v>MA</v>
          </cell>
          <cell r="B311" t="str">
            <v>Mastercard Inc</v>
          </cell>
          <cell r="C311" t="str">
            <v>Technology</v>
          </cell>
          <cell r="D311" t="str">
            <v>MA</v>
          </cell>
          <cell r="E311" t="str">
            <v>MASTERCARD, INC.</v>
          </cell>
          <cell r="F311" t="str">
            <v>32451J</v>
          </cell>
        </row>
        <row r="312">
          <cell r="A312" t="str">
            <v>MXIM.O</v>
          </cell>
          <cell r="B312" t="str">
            <v>Maxim Integrated Products Inc</v>
          </cell>
          <cell r="C312" t="str">
            <v>Technology</v>
          </cell>
          <cell r="D312" t="str">
            <v>MXIM.O</v>
          </cell>
          <cell r="E312" t="str">
            <v>MAXIM INTEGRATED PRD</v>
          </cell>
          <cell r="F312">
            <v>771830</v>
          </cell>
        </row>
        <row r="313">
          <cell r="A313" t="str">
            <v>MKC</v>
          </cell>
          <cell r="B313" t="str">
            <v>McCormick &amp; Company Inc</v>
          </cell>
          <cell r="C313" t="str">
            <v>Consumer Non-Cyclicals</v>
          </cell>
          <cell r="D313" t="str">
            <v>MKC</v>
          </cell>
          <cell r="E313" t="str">
            <v>MCCORMICK &amp; CO INC</v>
          </cell>
          <cell r="F313">
            <v>510493</v>
          </cell>
        </row>
        <row r="314">
          <cell r="A314" t="str">
            <v>MSFT.O</v>
          </cell>
          <cell r="B314" t="str">
            <v>Microsoft Corp</v>
          </cell>
          <cell r="C314" t="str">
            <v>Technology</v>
          </cell>
          <cell r="D314" t="str">
            <v>MSFT.O</v>
          </cell>
          <cell r="E314" t="str">
            <v>MICROSOFT CORP</v>
          </cell>
          <cell r="F314">
            <v>719643</v>
          </cell>
        </row>
        <row r="315">
          <cell r="A315" t="str">
            <v>MCK</v>
          </cell>
          <cell r="B315" t="str">
            <v>McKesson Corp</v>
          </cell>
          <cell r="C315" t="str">
            <v>Consumer Non-Cyclicals</v>
          </cell>
          <cell r="D315" t="str">
            <v>MCK</v>
          </cell>
          <cell r="E315" t="str">
            <v>MCKESSON CORPORATION</v>
          </cell>
          <cell r="F315">
            <v>134784</v>
          </cell>
        </row>
        <row r="316">
          <cell r="A316" t="str">
            <v>MTD</v>
          </cell>
          <cell r="B316" t="str">
            <v>Mettler-Toledo International Inc</v>
          </cell>
          <cell r="C316" t="str">
            <v>Industrials</v>
          </cell>
          <cell r="D316" t="str">
            <v>MTD</v>
          </cell>
          <cell r="E316" t="str">
            <v>METTLER-TOLEDO INT'L</v>
          </cell>
          <cell r="F316">
            <v>670032</v>
          </cell>
        </row>
        <row r="317">
          <cell r="A317" t="str">
            <v>MGM</v>
          </cell>
          <cell r="B317" t="str">
            <v>MGM Resorts International</v>
          </cell>
          <cell r="C317" t="str">
            <v>Consumer Cyclicals</v>
          </cell>
          <cell r="D317" t="str">
            <v>MGM</v>
          </cell>
          <cell r="E317" t="str">
            <v>MGM RESORTS</v>
          </cell>
          <cell r="F317">
            <v>516007</v>
          </cell>
        </row>
        <row r="318">
          <cell r="A318" t="str">
            <v>MCHP.O</v>
          </cell>
          <cell r="B318" t="str">
            <v>Microchip Technology Inc</v>
          </cell>
          <cell r="C318" t="str">
            <v>Technology</v>
          </cell>
          <cell r="D318" t="str">
            <v>MCHP.O</v>
          </cell>
          <cell r="E318" t="str">
            <v>MICROCHIP TECHNOLOGY</v>
          </cell>
          <cell r="F318">
            <v>328228</v>
          </cell>
        </row>
        <row r="319">
          <cell r="A319" t="str">
            <v>MU.O</v>
          </cell>
          <cell r="B319" t="str">
            <v>Micron Technology Inc</v>
          </cell>
          <cell r="C319" t="str">
            <v>Technology</v>
          </cell>
          <cell r="D319" t="str">
            <v>MU.O</v>
          </cell>
          <cell r="E319" t="str">
            <v>MICRON TECHNOLOGY</v>
          </cell>
          <cell r="F319">
            <v>999506</v>
          </cell>
        </row>
        <row r="320">
          <cell r="A320" t="str">
            <v>MAA</v>
          </cell>
          <cell r="B320" t="str">
            <v>Mid-America Apartment Communities Inc</v>
          </cell>
          <cell r="C320" t="str">
            <v>Financials</v>
          </cell>
          <cell r="D320" t="str">
            <v>MAA</v>
          </cell>
          <cell r="E320" t="str">
            <v>MID-AMERICA APARTMNT</v>
          </cell>
          <cell r="F320">
            <v>360659</v>
          </cell>
        </row>
        <row r="321">
          <cell r="A321" t="str">
            <v>MCO</v>
          </cell>
          <cell r="B321" t="str">
            <v>Moody's Corp</v>
          </cell>
          <cell r="C321" t="str">
            <v>Industrials</v>
          </cell>
          <cell r="D321" t="str">
            <v>MCO</v>
          </cell>
          <cell r="E321" t="str">
            <v>MOODY'S CORP</v>
          </cell>
          <cell r="F321">
            <v>683118</v>
          </cell>
        </row>
        <row r="322">
          <cell r="A322" t="str">
            <v>MS</v>
          </cell>
          <cell r="B322" t="str">
            <v>Morgan Stanley</v>
          </cell>
          <cell r="C322" t="str">
            <v>Financials</v>
          </cell>
          <cell r="D322" t="str">
            <v>MS</v>
          </cell>
          <cell r="E322" t="str">
            <v>MORGAN STANLEY</v>
          </cell>
          <cell r="F322">
            <v>327998</v>
          </cell>
        </row>
        <row r="323">
          <cell r="A323" t="str">
            <v>MOS</v>
          </cell>
          <cell r="B323" t="str">
            <v>Mosaic Co</v>
          </cell>
          <cell r="C323" t="str">
            <v>Basic Materials</v>
          </cell>
          <cell r="D323" t="str">
            <v>MOS</v>
          </cell>
          <cell r="E323" t="str">
            <v>MOSAIC CO</v>
          </cell>
          <cell r="F323">
            <v>771767</v>
          </cell>
        </row>
        <row r="324">
          <cell r="A324" t="str">
            <v>MHK</v>
          </cell>
          <cell r="B324" t="str">
            <v>Mohawk Industries Inc</v>
          </cell>
          <cell r="C324" t="str">
            <v>Consumer Cyclicals</v>
          </cell>
          <cell r="D324" t="str">
            <v>MHK</v>
          </cell>
          <cell r="E324" t="str">
            <v>MOHAWK INDUSTRIES</v>
          </cell>
          <cell r="F324">
            <v>325475</v>
          </cell>
        </row>
        <row r="325">
          <cell r="A325" t="str">
            <v>TAP</v>
          </cell>
          <cell r="B325" t="str">
            <v>Molson Coors Brewing Co</v>
          </cell>
          <cell r="C325" t="str">
            <v>Consumer Non-Cyclicals</v>
          </cell>
          <cell r="D325" t="str">
            <v>TAP</v>
          </cell>
          <cell r="E325" t="str">
            <v>MOLSON COORS BREW</v>
          </cell>
          <cell r="F325">
            <v>905997</v>
          </cell>
        </row>
        <row r="326">
          <cell r="A326" t="str">
            <v>MYL.O</v>
          </cell>
          <cell r="B326" t="str">
            <v>Mylan NV</v>
          </cell>
          <cell r="C326" t="str">
            <v>Healthcare</v>
          </cell>
          <cell r="D326" t="str">
            <v>MYL.O</v>
          </cell>
          <cell r="E326" t="str">
            <v>MYLAN NV</v>
          </cell>
          <cell r="F326">
            <v>906931</v>
          </cell>
        </row>
        <row r="327">
          <cell r="A327" t="str">
            <v>NDAQ.O</v>
          </cell>
          <cell r="B327" t="str">
            <v>Nasdaq Inc</v>
          </cell>
          <cell r="C327" t="str">
            <v>Financials</v>
          </cell>
          <cell r="D327" t="str">
            <v>NDAQ.O</v>
          </cell>
          <cell r="E327" t="str">
            <v>NASDAQ INC</v>
          </cell>
          <cell r="F327" t="str">
            <v>25735K</v>
          </cell>
        </row>
        <row r="328">
          <cell r="A328" t="str">
            <v>MDLZ.O</v>
          </cell>
          <cell r="B328" t="str">
            <v>Mondelez International Inc</v>
          </cell>
          <cell r="C328" t="str">
            <v>Consumer Non-Cyclicals</v>
          </cell>
          <cell r="D328" t="str">
            <v>MDLZ.O</v>
          </cell>
          <cell r="E328" t="str">
            <v>MONDELEZ</v>
          </cell>
          <cell r="F328" t="str">
            <v>13967E</v>
          </cell>
        </row>
        <row r="329">
          <cell r="A329" t="str">
            <v>NKTR.O</v>
          </cell>
          <cell r="B329" t="str">
            <v>Nektar Therapeutics</v>
          </cell>
          <cell r="C329" t="str">
            <v>Healthcare</v>
          </cell>
          <cell r="D329" t="str">
            <v>NKTR.O</v>
          </cell>
          <cell r="E329" t="str">
            <v>NEKTAR THERAPEUTICS</v>
          </cell>
          <cell r="F329">
            <v>131402</v>
          </cell>
        </row>
        <row r="330">
          <cell r="A330" t="str">
            <v>MNST.O</v>
          </cell>
          <cell r="B330" t="str">
            <v>Monster Beverage Corp</v>
          </cell>
          <cell r="C330" t="str">
            <v>Consumer Non-Cyclicals</v>
          </cell>
          <cell r="D330" t="str">
            <v>MNST.O</v>
          </cell>
          <cell r="E330" t="str">
            <v>MONSTER BEVERAGE</v>
          </cell>
          <cell r="F330">
            <v>512785</v>
          </cell>
        </row>
        <row r="331">
          <cell r="A331" t="str">
            <v>NFLX.O</v>
          </cell>
          <cell r="B331" t="str">
            <v>Netflix Inc</v>
          </cell>
          <cell r="C331" t="str">
            <v>Technology</v>
          </cell>
          <cell r="D331" t="str">
            <v>NFLX.O</v>
          </cell>
          <cell r="E331" t="str">
            <v>NETFLIX INC</v>
          </cell>
          <cell r="F331" t="str">
            <v>15303X</v>
          </cell>
        </row>
        <row r="332">
          <cell r="A332" t="str">
            <v>NWL.O</v>
          </cell>
          <cell r="B332" t="str">
            <v>Newell Brands Inc</v>
          </cell>
          <cell r="C332" t="str">
            <v>Consumer Cyclicals</v>
          </cell>
          <cell r="D332" t="str">
            <v>NWL.O</v>
          </cell>
          <cell r="E332" t="str">
            <v>NEWELL BRANDS INC</v>
          </cell>
          <cell r="F332">
            <v>906933</v>
          </cell>
        </row>
        <row r="333">
          <cell r="A333" t="str">
            <v>MSI</v>
          </cell>
          <cell r="B333" t="str">
            <v>Motorola Solutions Inc</v>
          </cell>
          <cell r="C333" t="str">
            <v>Technology</v>
          </cell>
          <cell r="D333" t="str">
            <v>MSI</v>
          </cell>
          <cell r="E333" t="str">
            <v>MOTOROLA SOLUTIONS</v>
          </cell>
          <cell r="F333">
            <v>904878</v>
          </cell>
        </row>
        <row r="334">
          <cell r="A334" t="str">
            <v>NWS.O</v>
          </cell>
          <cell r="B334" t="str">
            <v>News Corp</v>
          </cell>
          <cell r="C334" t="str">
            <v>Consumer Cyclicals</v>
          </cell>
          <cell r="D334" t="str">
            <v>NWS.O</v>
          </cell>
          <cell r="E334" t="str">
            <v>NEWS CORP</v>
          </cell>
          <cell r="F334" t="str">
            <v>89257H</v>
          </cell>
        </row>
        <row r="335">
          <cell r="A335" t="str">
            <v>NWS.O</v>
          </cell>
          <cell r="B335" t="str">
            <v>News Corp</v>
          </cell>
          <cell r="C335" t="str">
            <v>Consumer Cyclicals</v>
          </cell>
          <cell r="D335" t="str">
            <v>NWS.O</v>
          </cell>
          <cell r="E335" t="str">
            <v>NEWS CORP</v>
          </cell>
          <cell r="F335" t="str">
            <v>89257H</v>
          </cell>
        </row>
        <row r="336">
          <cell r="A336" t="str">
            <v>MSCI.K</v>
          </cell>
          <cell r="B336" t="str">
            <v>MSCI Inc</v>
          </cell>
          <cell r="C336" t="str">
            <v>Industrials</v>
          </cell>
          <cell r="D336" t="str">
            <v>MSCI.K</v>
          </cell>
          <cell r="E336" t="str">
            <v>MSCI INC.</v>
          </cell>
          <cell r="F336" t="str">
            <v>50901M</v>
          </cell>
        </row>
        <row r="337">
          <cell r="A337" t="str">
            <v>NLSN.K</v>
          </cell>
          <cell r="B337" t="str">
            <v>Nielsen Holdings PLC</v>
          </cell>
          <cell r="C337" t="str">
            <v>Consumer Cyclicals</v>
          </cell>
          <cell r="D337" t="str">
            <v>NLSN.K</v>
          </cell>
          <cell r="E337" t="str">
            <v>NIELSEN HOLDINGS PLC</v>
          </cell>
          <cell r="F337" t="str">
            <v>72467E</v>
          </cell>
        </row>
        <row r="338">
          <cell r="A338" t="str">
            <v>NOV</v>
          </cell>
          <cell r="B338" t="str">
            <v>National Oilwell Varco Inc</v>
          </cell>
          <cell r="C338" t="str">
            <v>Energy</v>
          </cell>
          <cell r="D338" t="str">
            <v>NOV</v>
          </cell>
          <cell r="E338" t="str">
            <v>NATL OILWELL VARCO</v>
          </cell>
          <cell r="F338">
            <v>884383</v>
          </cell>
        </row>
        <row r="339">
          <cell r="A339" t="str">
            <v>NI</v>
          </cell>
          <cell r="B339" t="str">
            <v>NiSource Inc</v>
          </cell>
          <cell r="C339" t="str">
            <v>Utilities</v>
          </cell>
          <cell r="D339" t="str">
            <v>NI</v>
          </cell>
          <cell r="E339" t="str">
            <v>NISOURCE INC</v>
          </cell>
          <cell r="F339">
            <v>906176</v>
          </cell>
        </row>
        <row r="340">
          <cell r="A340" t="str">
            <v>NTAP.O</v>
          </cell>
          <cell r="B340" t="str">
            <v>NetApp Inc</v>
          </cell>
          <cell r="C340" t="str">
            <v>Technology</v>
          </cell>
          <cell r="D340" t="str">
            <v>NTAP.O</v>
          </cell>
          <cell r="E340" t="str">
            <v>NETAPP INC.</v>
          </cell>
          <cell r="F340">
            <v>867422</v>
          </cell>
        </row>
        <row r="341">
          <cell r="A341" t="str">
            <v>NEM</v>
          </cell>
          <cell r="B341" t="str">
            <v>Newmont Goldcorp Corp</v>
          </cell>
          <cell r="C341" t="str">
            <v>Basic Materials</v>
          </cell>
          <cell r="D341" t="str">
            <v>NEM</v>
          </cell>
          <cell r="E341" t="str">
            <v>NEWMONT GOLDCORP</v>
          </cell>
          <cell r="F341">
            <v>912160</v>
          </cell>
        </row>
        <row r="342">
          <cell r="A342" t="str">
            <v>NEE</v>
          </cell>
          <cell r="B342" t="str">
            <v>Nextera Energy Inc</v>
          </cell>
          <cell r="C342" t="str">
            <v>Utilities</v>
          </cell>
          <cell r="D342" t="str">
            <v>NEE</v>
          </cell>
          <cell r="E342" t="str">
            <v>NEXTERA ENERGY</v>
          </cell>
          <cell r="F342">
            <v>905016</v>
          </cell>
        </row>
        <row r="343">
          <cell r="A343" t="str">
            <v>NTRS.O</v>
          </cell>
          <cell r="B343" t="str">
            <v>Northern Trust Corp</v>
          </cell>
          <cell r="C343" t="str">
            <v>Financials</v>
          </cell>
          <cell r="D343" t="str">
            <v>NTRS.O</v>
          </cell>
          <cell r="E343" t="str">
            <v>NORTHERN TRUST CORP</v>
          </cell>
          <cell r="F343">
            <v>905861</v>
          </cell>
        </row>
        <row r="344">
          <cell r="A344" t="str">
            <v>NKE</v>
          </cell>
          <cell r="B344" t="str">
            <v>Nike Inc</v>
          </cell>
          <cell r="C344" t="str">
            <v>Consumer Cyclicals</v>
          </cell>
          <cell r="D344" t="str">
            <v>NKE</v>
          </cell>
          <cell r="E344" t="str">
            <v>NIKE INC.</v>
          </cell>
          <cell r="F344">
            <v>993249</v>
          </cell>
        </row>
        <row r="345">
          <cell r="A345" t="str">
            <v>NBL</v>
          </cell>
          <cell r="B345" t="str">
            <v>Noble Energy Inc</v>
          </cell>
          <cell r="C345" t="str">
            <v>Energy</v>
          </cell>
          <cell r="D345" t="str">
            <v>NBL</v>
          </cell>
          <cell r="E345" t="str">
            <v>NOBLE ENERGY, INC.</v>
          </cell>
          <cell r="F345">
            <v>906557</v>
          </cell>
        </row>
        <row r="346">
          <cell r="A346" t="str">
            <v>JWN</v>
          </cell>
          <cell r="B346" t="str">
            <v>Nordstrom Inc</v>
          </cell>
          <cell r="C346" t="str">
            <v>Consumer Cyclicals</v>
          </cell>
          <cell r="D346" t="str">
            <v>JWN</v>
          </cell>
          <cell r="E346" t="str">
            <v>NORDSTROM, INC.</v>
          </cell>
          <cell r="F346">
            <v>906560</v>
          </cell>
        </row>
        <row r="347">
          <cell r="A347" t="str">
            <v>NSC</v>
          </cell>
          <cell r="B347" t="str">
            <v>Norfolk Southern Corp</v>
          </cell>
          <cell r="C347" t="str">
            <v>Industrials</v>
          </cell>
          <cell r="D347" t="str">
            <v>NSC</v>
          </cell>
          <cell r="E347" t="str">
            <v>NORFOLK SOUTHERN</v>
          </cell>
          <cell r="F347">
            <v>901899</v>
          </cell>
        </row>
        <row r="348">
          <cell r="A348" t="str">
            <v>NOC</v>
          </cell>
          <cell r="B348" t="str">
            <v>Northrop Grumman Corp</v>
          </cell>
          <cell r="C348" t="str">
            <v>Industrials</v>
          </cell>
          <cell r="D348" t="str">
            <v>NOC</v>
          </cell>
          <cell r="E348" t="str">
            <v>NORTHROP GRUMMAN</v>
          </cell>
          <cell r="F348">
            <v>905809</v>
          </cell>
        </row>
        <row r="349">
          <cell r="A349" t="str">
            <v>NCLH.K</v>
          </cell>
          <cell r="B349" t="str">
            <v>Norwegian Cruise Line Holdings Ltd</v>
          </cell>
          <cell r="C349" t="str">
            <v>Consumer Cyclicals</v>
          </cell>
          <cell r="D349" t="str">
            <v>NCLH.K</v>
          </cell>
          <cell r="E349" t="str">
            <v>NORWEGIAN CRUISE</v>
          </cell>
          <cell r="F349" t="str">
            <v>77444J</v>
          </cell>
        </row>
        <row r="350">
          <cell r="A350" t="str">
            <v>NRG</v>
          </cell>
          <cell r="B350" t="str">
            <v>NRG Energy Inc</v>
          </cell>
          <cell r="C350" t="str">
            <v>Utilities</v>
          </cell>
          <cell r="D350" t="str">
            <v>NRG</v>
          </cell>
          <cell r="E350" t="str">
            <v>NRG ENERGY INC.</v>
          </cell>
          <cell r="F350" t="str">
            <v>28179N</v>
          </cell>
        </row>
        <row r="351">
          <cell r="A351" t="str">
            <v>OMC</v>
          </cell>
          <cell r="B351" t="str">
            <v>Omnicom Group Inc</v>
          </cell>
          <cell r="C351" t="str">
            <v>Consumer Cyclicals</v>
          </cell>
          <cell r="D351" t="str">
            <v>OMC</v>
          </cell>
          <cell r="E351" t="str">
            <v>OMNICOM GROUP INC</v>
          </cell>
          <cell r="F351">
            <v>932913</v>
          </cell>
        </row>
        <row r="352">
          <cell r="A352" t="str">
            <v>NUE</v>
          </cell>
          <cell r="B352" t="str">
            <v>Nucor Corp</v>
          </cell>
          <cell r="C352" t="str">
            <v>Basic Materials</v>
          </cell>
          <cell r="D352" t="str">
            <v>NUE</v>
          </cell>
          <cell r="E352" t="str">
            <v>NUCOR CORPORATION</v>
          </cell>
          <cell r="F352">
            <v>921482</v>
          </cell>
        </row>
        <row r="353">
          <cell r="A353" t="str">
            <v>NVDA.O</v>
          </cell>
          <cell r="B353" t="str">
            <v>NVIDIA Corp</v>
          </cell>
          <cell r="C353" t="str">
            <v>Technology</v>
          </cell>
          <cell r="D353" t="str">
            <v>NVDA.O</v>
          </cell>
          <cell r="E353" t="str">
            <v>NVIDIA CORPORATION</v>
          </cell>
          <cell r="F353">
            <v>694405</v>
          </cell>
        </row>
        <row r="354">
          <cell r="A354" t="str">
            <v>OXY</v>
          </cell>
          <cell r="B354" t="str">
            <v>Occidental Petroleum Corp</v>
          </cell>
          <cell r="C354" t="str">
            <v>Energy</v>
          </cell>
          <cell r="D354" t="str">
            <v>OXY</v>
          </cell>
          <cell r="E354" t="str">
            <v>OCCIDENTAL PETROLEUM</v>
          </cell>
          <cell r="F354">
            <v>905102</v>
          </cell>
        </row>
        <row r="355">
          <cell r="A355" t="str">
            <v>OKE</v>
          </cell>
          <cell r="B355" t="str">
            <v>ONEOK Inc</v>
          </cell>
          <cell r="C355" t="str">
            <v>Energy</v>
          </cell>
          <cell r="D355" t="str">
            <v>OKE</v>
          </cell>
          <cell r="E355" t="str">
            <v>ONEOK, INC.</v>
          </cell>
          <cell r="F355">
            <v>904480</v>
          </cell>
        </row>
        <row r="356">
          <cell r="A356" t="str">
            <v>PH</v>
          </cell>
          <cell r="B356" t="str">
            <v>Parker-Hannifin Corp</v>
          </cell>
          <cell r="C356" t="str">
            <v>Industrials</v>
          </cell>
          <cell r="D356" t="str">
            <v>PH</v>
          </cell>
          <cell r="E356" t="str">
            <v>PARKER-HANNIFIN CORP</v>
          </cell>
          <cell r="F356">
            <v>905150</v>
          </cell>
        </row>
        <row r="357">
          <cell r="A357" t="str">
            <v>PAYX.O</v>
          </cell>
          <cell r="B357" t="str">
            <v>Paychex Inc</v>
          </cell>
          <cell r="C357" t="str">
            <v>Industrials</v>
          </cell>
          <cell r="D357" t="str">
            <v>PAYX.O</v>
          </cell>
          <cell r="E357" t="str">
            <v>PAYCHEX INC</v>
          </cell>
          <cell r="F357">
            <v>945297</v>
          </cell>
        </row>
        <row r="358">
          <cell r="A358" t="str">
            <v>PYPL.O</v>
          </cell>
          <cell r="B358" t="str">
            <v>PayPal Holdings Inc</v>
          </cell>
          <cell r="C358" t="str">
            <v>Technology</v>
          </cell>
          <cell r="D358" t="str">
            <v>PYPL.O</v>
          </cell>
          <cell r="E358" t="str">
            <v>PAYPAL HOLDINGS INC</v>
          </cell>
          <cell r="F358" t="str">
            <v>9801CK</v>
          </cell>
        </row>
        <row r="359">
          <cell r="A359" t="str">
            <v>PNR</v>
          </cell>
          <cell r="B359" t="str">
            <v>Pentair PLC</v>
          </cell>
          <cell r="C359" t="str">
            <v>Industrials</v>
          </cell>
          <cell r="D359" t="str">
            <v>PNR</v>
          </cell>
          <cell r="E359" t="str">
            <v>PENTAIR PLC</v>
          </cell>
          <cell r="F359">
            <v>906585</v>
          </cell>
        </row>
        <row r="360">
          <cell r="A360" t="str">
            <v>ORCL.K</v>
          </cell>
          <cell r="B360" t="str">
            <v>Oracle Corp</v>
          </cell>
          <cell r="C360" t="str">
            <v>Technology</v>
          </cell>
          <cell r="D360" t="str">
            <v>ORCL.K</v>
          </cell>
          <cell r="E360" t="str">
            <v>ORACLE CORPORATION</v>
          </cell>
          <cell r="F360">
            <v>719618</v>
          </cell>
        </row>
        <row r="361">
          <cell r="A361" t="str">
            <v>ORLY.O</v>
          </cell>
          <cell r="B361" t="str">
            <v>O'Reilly Automotive Inc</v>
          </cell>
          <cell r="C361" t="str">
            <v>Consumer Cyclicals</v>
          </cell>
          <cell r="D361" t="str">
            <v>ORLY.O</v>
          </cell>
          <cell r="E361" t="str">
            <v>O REILLY AUTOMOTIVE</v>
          </cell>
          <cell r="F361">
            <v>328595</v>
          </cell>
        </row>
        <row r="362">
          <cell r="A362" t="str">
            <v>PKI</v>
          </cell>
          <cell r="B362" t="str">
            <v>PerkinElmer Inc</v>
          </cell>
          <cell r="C362" t="str">
            <v>Healthcare</v>
          </cell>
          <cell r="D362" t="str">
            <v>PKI</v>
          </cell>
          <cell r="E362" t="str">
            <v>PERKINELMER INC</v>
          </cell>
          <cell r="F362">
            <v>912157</v>
          </cell>
        </row>
        <row r="363">
          <cell r="A363" t="str">
            <v>PRGO.K</v>
          </cell>
          <cell r="B363" t="str">
            <v>Perrigo Company PLC</v>
          </cell>
          <cell r="C363" t="str">
            <v>Healthcare</v>
          </cell>
          <cell r="D363" t="str">
            <v>PRGO.K</v>
          </cell>
          <cell r="E363" t="str">
            <v>PERRIGO COMPANY PLC</v>
          </cell>
          <cell r="F363">
            <v>546487</v>
          </cell>
        </row>
        <row r="364">
          <cell r="A364" t="str">
            <v>PFE</v>
          </cell>
          <cell r="B364" t="str">
            <v>Pfizer Inc</v>
          </cell>
          <cell r="C364" t="str">
            <v>Healthcare</v>
          </cell>
          <cell r="D364" t="str">
            <v>PFE</v>
          </cell>
          <cell r="E364" t="str">
            <v>PFIZER INC</v>
          </cell>
          <cell r="F364">
            <v>904030</v>
          </cell>
        </row>
        <row r="365">
          <cell r="A365" t="str">
            <v>PCAR.O</v>
          </cell>
          <cell r="B365" t="str">
            <v>Paccar Inc</v>
          </cell>
          <cell r="C365" t="str">
            <v>Industrials</v>
          </cell>
          <cell r="D365" t="str">
            <v>PCAR.O</v>
          </cell>
          <cell r="E365" t="str">
            <v>PACCAR INC.</v>
          </cell>
          <cell r="F365">
            <v>921757</v>
          </cell>
        </row>
        <row r="366">
          <cell r="A366" t="str">
            <v>PSX</v>
          </cell>
          <cell r="B366" t="str">
            <v>Phillips 66</v>
          </cell>
          <cell r="C366" t="str">
            <v>Energy</v>
          </cell>
          <cell r="D366" t="str">
            <v>PSX</v>
          </cell>
          <cell r="E366" t="str">
            <v>PHILLIPS 66</v>
          </cell>
          <cell r="F366" t="str">
            <v>87035H</v>
          </cell>
        </row>
        <row r="367">
          <cell r="A367" t="str">
            <v>PKG</v>
          </cell>
          <cell r="B367" t="str">
            <v>Packaging Corp of America</v>
          </cell>
          <cell r="C367" t="str">
            <v>Basic Materials</v>
          </cell>
          <cell r="D367" t="str">
            <v>PKG</v>
          </cell>
          <cell r="E367" t="str">
            <v>PACKAGING CORP</v>
          </cell>
          <cell r="F367">
            <v>277189</v>
          </cell>
        </row>
        <row r="368">
          <cell r="A368" t="str">
            <v>PBCT.O</v>
          </cell>
          <cell r="B368" t="str">
            <v>People's United Financial Inc</v>
          </cell>
          <cell r="C368" t="str">
            <v>Financials</v>
          </cell>
          <cell r="D368" t="str">
            <v>PBCT.O</v>
          </cell>
          <cell r="E368" t="str">
            <v>PEOPLE'S UNITED</v>
          </cell>
          <cell r="F368">
            <v>517465</v>
          </cell>
        </row>
        <row r="369">
          <cell r="A369" t="str">
            <v>PEP.O</v>
          </cell>
          <cell r="B369" t="str">
            <v>PepsiCo Inc</v>
          </cell>
          <cell r="C369" t="str">
            <v>Consumer Non-Cyclicals</v>
          </cell>
          <cell r="D369" t="str">
            <v>PEP.O</v>
          </cell>
          <cell r="E369" t="str">
            <v>PEPSICO, INC.</v>
          </cell>
          <cell r="F369">
            <v>905677</v>
          </cell>
        </row>
        <row r="370">
          <cell r="A370" t="str">
            <v>PPG</v>
          </cell>
          <cell r="B370" t="str">
            <v>PPG Industries Inc</v>
          </cell>
          <cell r="C370" t="str">
            <v>Basic Materials</v>
          </cell>
          <cell r="D370" t="str">
            <v>PPG</v>
          </cell>
          <cell r="E370" t="str">
            <v>PPG INDUSTRIES INC</v>
          </cell>
          <cell r="F370">
            <v>901897</v>
          </cell>
        </row>
        <row r="371">
          <cell r="A371" t="str">
            <v>PPL</v>
          </cell>
          <cell r="B371" t="str">
            <v>PPL Corp</v>
          </cell>
          <cell r="C371" t="str">
            <v>Utilities</v>
          </cell>
          <cell r="D371" t="str">
            <v>PPL</v>
          </cell>
          <cell r="E371" t="str">
            <v>PPL CORP</v>
          </cell>
          <cell r="F371">
            <v>902107</v>
          </cell>
        </row>
        <row r="372">
          <cell r="A372" t="str">
            <v>PM</v>
          </cell>
          <cell r="B372" t="str">
            <v>Philip Morris International Inc</v>
          </cell>
          <cell r="C372" t="str">
            <v>Consumer Non-Cyclicals</v>
          </cell>
          <cell r="D372" t="str">
            <v>PM</v>
          </cell>
          <cell r="E372" t="str">
            <v>PHILIP MORRIS INTER</v>
          </cell>
          <cell r="F372" t="str">
            <v>51605D</v>
          </cell>
        </row>
        <row r="373">
          <cell r="A373" t="str">
            <v>PNW</v>
          </cell>
          <cell r="B373" t="str">
            <v>Pinnacle West Capital Corp</v>
          </cell>
          <cell r="C373" t="str">
            <v>Utilities</v>
          </cell>
          <cell r="D373" t="str">
            <v>PNW</v>
          </cell>
          <cell r="E373" t="str">
            <v>PINNACLE WEST CAPTL</v>
          </cell>
          <cell r="F373">
            <v>902607</v>
          </cell>
        </row>
        <row r="374">
          <cell r="A374" t="str">
            <v>PGR</v>
          </cell>
          <cell r="B374" t="str">
            <v>Progressive Corp</v>
          </cell>
          <cell r="C374" t="str">
            <v>Financials</v>
          </cell>
          <cell r="D374" t="str">
            <v>PGR</v>
          </cell>
          <cell r="E374" t="str">
            <v>PROGRESSIVE CORP</v>
          </cell>
          <cell r="F374">
            <v>936324</v>
          </cell>
        </row>
        <row r="375">
          <cell r="A375" t="str">
            <v>PXD</v>
          </cell>
          <cell r="B375" t="str">
            <v>Pioneer Natural Resources Co</v>
          </cell>
          <cell r="C375" t="str">
            <v>Energy</v>
          </cell>
          <cell r="D375" t="str">
            <v>PXD</v>
          </cell>
          <cell r="E375" t="str">
            <v>PIONEER NATURAL RES</v>
          </cell>
          <cell r="F375">
            <v>895705</v>
          </cell>
        </row>
        <row r="376">
          <cell r="A376" t="str">
            <v>PNC</v>
          </cell>
          <cell r="B376" t="str">
            <v>PNC Financial Services Group Inc</v>
          </cell>
          <cell r="C376" t="str">
            <v>Financials</v>
          </cell>
          <cell r="D376" t="str">
            <v>PNC</v>
          </cell>
          <cell r="E376" t="str">
            <v>PNC FINL SVCS GROUP</v>
          </cell>
          <cell r="F376">
            <v>944175</v>
          </cell>
        </row>
        <row r="377">
          <cell r="A377" t="str">
            <v>PSA</v>
          </cell>
          <cell r="B377" t="str">
            <v>Public Storage</v>
          </cell>
          <cell r="C377" t="str">
            <v>Financials</v>
          </cell>
          <cell r="D377" t="str">
            <v>PSA</v>
          </cell>
          <cell r="E377" t="str">
            <v>PUBLIC STORAGE, INC</v>
          </cell>
          <cell r="F377">
            <v>905792</v>
          </cell>
        </row>
        <row r="378">
          <cell r="A378" t="str">
            <v>PFG.O</v>
          </cell>
          <cell r="B378" t="str">
            <v>Principal Financial Group Inc</v>
          </cell>
          <cell r="C378" t="str">
            <v>Financials</v>
          </cell>
          <cell r="D378" t="str">
            <v>PFG.O</v>
          </cell>
          <cell r="E378" t="str">
            <v>PRINCIPAL FINL GROUP</v>
          </cell>
          <cell r="F378" t="str">
            <v>14698C</v>
          </cell>
        </row>
        <row r="379">
          <cell r="A379" t="str">
            <v>PG</v>
          </cell>
          <cell r="B379" t="str">
            <v>Procter &amp; Gamble Co</v>
          </cell>
          <cell r="C379" t="str">
            <v>Consumer Non-Cyclicals</v>
          </cell>
          <cell r="D379" t="str">
            <v>PG</v>
          </cell>
          <cell r="E379" t="str">
            <v>PROCTER &amp; GAMBLE</v>
          </cell>
          <cell r="F379">
            <v>912228</v>
          </cell>
        </row>
        <row r="380">
          <cell r="A380" t="str">
            <v>PLD</v>
          </cell>
          <cell r="B380" t="str">
            <v>Prologis Inc</v>
          </cell>
          <cell r="C380" t="str">
            <v>Financials</v>
          </cell>
          <cell r="D380" t="str">
            <v>PLD</v>
          </cell>
          <cell r="E380" t="str">
            <v>PROLOGIS</v>
          </cell>
          <cell r="F380">
            <v>670129</v>
          </cell>
        </row>
        <row r="381">
          <cell r="A381" t="str">
            <v>QRVO.O</v>
          </cell>
          <cell r="B381" t="str">
            <v>Qorvo Inc</v>
          </cell>
          <cell r="C381" t="str">
            <v>Technology</v>
          </cell>
          <cell r="D381" t="str">
            <v>QRVO.O</v>
          </cell>
          <cell r="E381" t="str">
            <v>QORVO INC</v>
          </cell>
          <cell r="F381" t="str">
            <v>9269TG</v>
          </cell>
        </row>
        <row r="382">
          <cell r="A382" t="str">
            <v>QCOM.O</v>
          </cell>
          <cell r="B382" t="str">
            <v>Qualcomm Inc</v>
          </cell>
          <cell r="C382" t="str">
            <v>Technology</v>
          </cell>
          <cell r="D382" t="str">
            <v>QCOM.O</v>
          </cell>
          <cell r="E382" t="str">
            <v>QUALCOMM INC</v>
          </cell>
          <cell r="F382">
            <v>546370</v>
          </cell>
        </row>
        <row r="383">
          <cell r="A383" t="str">
            <v>PRU</v>
          </cell>
          <cell r="B383" t="str">
            <v>Prudential Financial Inc</v>
          </cell>
          <cell r="C383" t="str">
            <v>Financials</v>
          </cell>
          <cell r="D383" t="str">
            <v>PRU</v>
          </cell>
          <cell r="E383" t="str">
            <v>PRUDENTIAL FINANCIAL</v>
          </cell>
          <cell r="F383" t="str">
            <v>14861V</v>
          </cell>
        </row>
        <row r="384">
          <cell r="A384" t="str">
            <v>PEG</v>
          </cell>
          <cell r="B384" t="str">
            <v>Public Service Enterprise Group Inc</v>
          </cell>
          <cell r="C384" t="str">
            <v>Utilities</v>
          </cell>
          <cell r="D384" t="str">
            <v>PEG</v>
          </cell>
          <cell r="E384" t="str">
            <v>PUBLIC SVC ENTRPR GR</v>
          </cell>
          <cell r="F384">
            <v>902321</v>
          </cell>
        </row>
        <row r="385">
          <cell r="A385" t="str">
            <v>PHM</v>
          </cell>
          <cell r="B385" t="str">
            <v>PulteGroup Inc</v>
          </cell>
          <cell r="C385" t="str">
            <v>Consumer Cyclicals</v>
          </cell>
          <cell r="D385" t="str">
            <v>PHM</v>
          </cell>
          <cell r="E385" t="str">
            <v>PULTEGROUP</v>
          </cell>
          <cell r="F385">
            <v>912518</v>
          </cell>
        </row>
        <row r="386">
          <cell r="A386" t="str">
            <v>PVH</v>
          </cell>
          <cell r="B386" t="str">
            <v>PVH Corp</v>
          </cell>
          <cell r="C386" t="str">
            <v>Consumer Cyclicals</v>
          </cell>
          <cell r="D386" t="str">
            <v>PVH</v>
          </cell>
          <cell r="E386" t="str">
            <v>PVH</v>
          </cell>
          <cell r="F386">
            <v>921218</v>
          </cell>
        </row>
        <row r="387">
          <cell r="A387" t="str">
            <v>PWR</v>
          </cell>
          <cell r="B387" t="str">
            <v>Quanta Services Inc</v>
          </cell>
          <cell r="C387" t="str">
            <v>Industrials</v>
          </cell>
          <cell r="D387" t="str">
            <v>PWR</v>
          </cell>
          <cell r="E387" t="str">
            <v>QUANTA SERVICES, INC</v>
          </cell>
          <cell r="F387">
            <v>677091</v>
          </cell>
        </row>
        <row r="388">
          <cell r="A388" t="str">
            <v>O</v>
          </cell>
          <cell r="B388" t="str">
            <v>Realty Income Corp</v>
          </cell>
          <cell r="C388" t="str">
            <v>Financials</v>
          </cell>
          <cell r="D388" t="str">
            <v>O</v>
          </cell>
          <cell r="E388" t="str">
            <v>REALTY INCOME CORP</v>
          </cell>
          <cell r="F388">
            <v>134057</v>
          </cell>
        </row>
        <row r="389">
          <cell r="A389" t="str">
            <v>REG.O</v>
          </cell>
          <cell r="B389" t="str">
            <v>Regency Centers Corp</v>
          </cell>
          <cell r="C389" t="str">
            <v>Financials</v>
          </cell>
          <cell r="D389" t="str">
            <v>REG.O</v>
          </cell>
          <cell r="E389" t="str">
            <v>REGENCY CENTERS CORP</v>
          </cell>
          <cell r="F389">
            <v>312451</v>
          </cell>
        </row>
        <row r="390">
          <cell r="A390" t="str">
            <v>DGX</v>
          </cell>
          <cell r="B390" t="str">
            <v>Quest Diagnostics Inc</v>
          </cell>
          <cell r="C390" t="str">
            <v>Healthcare</v>
          </cell>
          <cell r="D390" t="str">
            <v>DGX</v>
          </cell>
          <cell r="E390" t="str">
            <v>QUEST DIAGNOSTICS</v>
          </cell>
          <cell r="F390">
            <v>877181</v>
          </cell>
        </row>
        <row r="391">
          <cell r="A391" t="str">
            <v>RL</v>
          </cell>
          <cell r="B391" t="str">
            <v>Ralph Lauren Corp</v>
          </cell>
          <cell r="C391" t="str">
            <v>Consumer Cyclicals</v>
          </cell>
          <cell r="D391" t="str">
            <v>RL</v>
          </cell>
          <cell r="E391" t="str">
            <v>RALPH LAUREN</v>
          </cell>
          <cell r="F391">
            <v>894145</v>
          </cell>
        </row>
        <row r="392">
          <cell r="A392" t="str">
            <v>RJF</v>
          </cell>
          <cell r="B392" t="str">
            <v>Raymond James Financial Inc</v>
          </cell>
          <cell r="C392" t="str">
            <v>Financials</v>
          </cell>
          <cell r="D392" t="str">
            <v>RJF</v>
          </cell>
          <cell r="E392" t="str">
            <v>RAYMOND JAMES FIN'L</v>
          </cell>
          <cell r="F392">
            <v>777844</v>
          </cell>
        </row>
        <row r="393">
          <cell r="A393" t="str">
            <v>RTN</v>
          </cell>
          <cell r="B393" t="str">
            <v>Raytheon Co</v>
          </cell>
          <cell r="C393" t="str">
            <v>Industrials</v>
          </cell>
          <cell r="D393" t="str">
            <v>RTN</v>
          </cell>
          <cell r="E393" t="str">
            <v>RAYTHEON COMPANY</v>
          </cell>
          <cell r="F393">
            <v>912633</v>
          </cell>
        </row>
        <row r="394">
          <cell r="A394" t="str">
            <v>REGN.O</v>
          </cell>
          <cell r="B394" t="str">
            <v>Regeneron Pharmaceuticals Inc</v>
          </cell>
          <cell r="C394" t="str">
            <v>Healthcare</v>
          </cell>
          <cell r="D394" t="str">
            <v>REGN.O</v>
          </cell>
          <cell r="E394" t="str">
            <v>REGENERON PHARMA</v>
          </cell>
          <cell r="F394">
            <v>544623</v>
          </cell>
        </row>
        <row r="395">
          <cell r="A395" t="str">
            <v>RF</v>
          </cell>
          <cell r="B395" t="str">
            <v>Regions Financial Corp</v>
          </cell>
          <cell r="C395" t="str">
            <v>Financials</v>
          </cell>
          <cell r="D395" t="str">
            <v>RF</v>
          </cell>
          <cell r="E395" t="str">
            <v>REGIONS FINANCIAL</v>
          </cell>
          <cell r="F395">
            <v>951051</v>
          </cell>
        </row>
        <row r="396">
          <cell r="A396" t="str">
            <v>RSG</v>
          </cell>
          <cell r="B396" t="str">
            <v>Republic Services Inc</v>
          </cell>
          <cell r="C396" t="str">
            <v>Industrials</v>
          </cell>
          <cell r="D396" t="str">
            <v>RSG</v>
          </cell>
          <cell r="E396" t="str">
            <v>REPUBLIC SERVICES</v>
          </cell>
          <cell r="F396">
            <v>683432</v>
          </cell>
        </row>
        <row r="397">
          <cell r="A397" t="str">
            <v>RMD</v>
          </cell>
          <cell r="B397" t="str">
            <v>Resmed Inc</v>
          </cell>
          <cell r="C397" t="str">
            <v>Healthcare</v>
          </cell>
          <cell r="D397" t="str">
            <v>RMD</v>
          </cell>
          <cell r="E397" t="str">
            <v>RESMED INC.</v>
          </cell>
          <cell r="F397">
            <v>141405</v>
          </cell>
        </row>
        <row r="398">
          <cell r="A398" t="str">
            <v>RHI</v>
          </cell>
          <cell r="B398" t="str">
            <v>Robert Half International Inc</v>
          </cell>
          <cell r="C398" t="str">
            <v>Industrials</v>
          </cell>
          <cell r="D398" t="str">
            <v>RHI</v>
          </cell>
          <cell r="E398" t="str">
            <v>ROBERT HALF INTL INC</v>
          </cell>
          <cell r="F398">
            <v>923649</v>
          </cell>
        </row>
        <row r="399">
          <cell r="A399" t="str">
            <v>ROK</v>
          </cell>
          <cell r="B399" t="str">
            <v>Rockwell Automation Inc</v>
          </cell>
          <cell r="C399" t="str">
            <v>Industrials</v>
          </cell>
          <cell r="D399" t="str">
            <v>ROK</v>
          </cell>
          <cell r="E399" t="str">
            <v>ROCKWELL AUTOMATION</v>
          </cell>
          <cell r="F399">
            <v>902233</v>
          </cell>
        </row>
        <row r="400">
          <cell r="A400" t="str">
            <v>SPGI.K</v>
          </cell>
          <cell r="B400" t="str">
            <v>S&amp;P Global Inc</v>
          </cell>
          <cell r="C400" t="str">
            <v>Industrials</v>
          </cell>
          <cell r="D400" t="str">
            <v>SPGI.K</v>
          </cell>
          <cell r="E400" t="str">
            <v>S&amp;P GLOBAL INC</v>
          </cell>
          <cell r="F400">
            <v>905414</v>
          </cell>
        </row>
        <row r="401">
          <cell r="A401" t="str">
            <v>ROL</v>
          </cell>
          <cell r="B401" t="str">
            <v>Rollins Inc</v>
          </cell>
          <cell r="C401" t="str">
            <v>Industrials</v>
          </cell>
          <cell r="D401" t="str">
            <v>ROL</v>
          </cell>
          <cell r="E401" t="str">
            <v>ROLLINS, INC.</v>
          </cell>
          <cell r="F401">
            <v>905652</v>
          </cell>
        </row>
        <row r="402">
          <cell r="A402" t="str">
            <v>ROP</v>
          </cell>
          <cell r="B402" t="str">
            <v>Roper Technologies Inc</v>
          </cell>
          <cell r="C402" t="str">
            <v>Industrials</v>
          </cell>
          <cell r="D402" t="str">
            <v>ROP</v>
          </cell>
          <cell r="E402" t="str">
            <v>ROPER TECHNOLOGIES</v>
          </cell>
          <cell r="F402">
            <v>546965</v>
          </cell>
        </row>
        <row r="403">
          <cell r="A403" t="str">
            <v>ROST.O</v>
          </cell>
          <cell r="B403" t="str">
            <v>Ross Stores Inc</v>
          </cell>
          <cell r="C403" t="str">
            <v>Consumer Cyclicals</v>
          </cell>
          <cell r="D403" t="str">
            <v>ROST.O</v>
          </cell>
          <cell r="E403" t="str">
            <v>ROSS STORES, INC.</v>
          </cell>
          <cell r="F403">
            <v>702365</v>
          </cell>
        </row>
        <row r="404">
          <cell r="A404" t="str">
            <v>RCL</v>
          </cell>
          <cell r="B404" t="str">
            <v>Royal Caribbean Cruises Ltd</v>
          </cell>
          <cell r="C404" t="str">
            <v>Consumer Cyclicals</v>
          </cell>
          <cell r="D404" t="str">
            <v>RCL</v>
          </cell>
          <cell r="E404" t="str">
            <v>ROYAL CARIBBEAN</v>
          </cell>
          <cell r="F404">
            <v>322549</v>
          </cell>
        </row>
        <row r="405">
          <cell r="A405" t="str">
            <v>CRM</v>
          </cell>
          <cell r="B405" t="str">
            <v>Salesforce.Com Inc</v>
          </cell>
          <cell r="C405" t="str">
            <v>Technology</v>
          </cell>
          <cell r="D405" t="str">
            <v>CRM</v>
          </cell>
          <cell r="E405" t="str">
            <v>SALESFORCE.COM, INC.</v>
          </cell>
          <cell r="F405" t="str">
            <v>28236L</v>
          </cell>
        </row>
        <row r="406">
          <cell r="A406" t="str">
            <v>SEE</v>
          </cell>
          <cell r="B406" t="str">
            <v>Sealed Air Corp</v>
          </cell>
          <cell r="C406" t="str">
            <v>Basic Materials</v>
          </cell>
          <cell r="D406" t="str">
            <v>SEE</v>
          </cell>
          <cell r="E406" t="str">
            <v>SEALED AIR CORP</v>
          </cell>
          <cell r="F406">
            <v>923036</v>
          </cell>
        </row>
        <row r="407">
          <cell r="A407" t="str">
            <v>SRE</v>
          </cell>
          <cell r="B407" t="str">
            <v>Sempra Energy</v>
          </cell>
          <cell r="C407" t="str">
            <v>Utilities</v>
          </cell>
          <cell r="D407" t="str">
            <v>SRE</v>
          </cell>
          <cell r="E407" t="str">
            <v>SEMPRA ENERGY</v>
          </cell>
          <cell r="F407">
            <v>902103</v>
          </cell>
        </row>
        <row r="408">
          <cell r="A408" t="str">
            <v>SHW</v>
          </cell>
          <cell r="B408" t="str">
            <v>Sherwin-Williams Co</v>
          </cell>
          <cell r="C408" t="str">
            <v>Basic Materials</v>
          </cell>
          <cell r="D408" t="str">
            <v>SHW</v>
          </cell>
          <cell r="E408" t="str">
            <v>SHERWIN-WILLIAMS CO</v>
          </cell>
          <cell r="F408">
            <v>905361</v>
          </cell>
        </row>
        <row r="409">
          <cell r="A409" t="str">
            <v>SBAC.O</v>
          </cell>
          <cell r="B409" t="str">
            <v>SBA Communications Corp</v>
          </cell>
          <cell r="C409" t="str">
            <v>Financials</v>
          </cell>
          <cell r="D409" t="str">
            <v>SBAC.O</v>
          </cell>
          <cell r="E409" t="str">
            <v>SBA COMMUNICATIONS</v>
          </cell>
          <cell r="F409">
            <v>699786</v>
          </cell>
        </row>
        <row r="410">
          <cell r="A410" t="str">
            <v>SLB</v>
          </cell>
          <cell r="B410" t="str">
            <v>Schlumberger NV</v>
          </cell>
          <cell r="C410" t="str">
            <v>Energy</v>
          </cell>
          <cell r="D410" t="str">
            <v>SLB</v>
          </cell>
          <cell r="E410" t="str">
            <v>SCHLUMBERGER LIMITED</v>
          </cell>
          <cell r="F410">
            <v>912090</v>
          </cell>
        </row>
        <row r="411">
          <cell r="A411" t="str">
            <v>SLG</v>
          </cell>
          <cell r="B411" t="str">
            <v>SL Green Realty Corp</v>
          </cell>
          <cell r="C411" t="str">
            <v>Financials</v>
          </cell>
          <cell r="D411" t="str">
            <v>SLG</v>
          </cell>
          <cell r="E411" t="str">
            <v>SL GREEN REALTY CORP</v>
          </cell>
          <cell r="F411">
            <v>895784</v>
          </cell>
        </row>
        <row r="412">
          <cell r="A412" t="str">
            <v>SNA</v>
          </cell>
          <cell r="B412" t="str">
            <v>Snap-On Inc</v>
          </cell>
          <cell r="C412" t="str">
            <v>Industrials</v>
          </cell>
          <cell r="D412" t="str">
            <v>SNA</v>
          </cell>
          <cell r="E412" t="str">
            <v>SNAP-ON INC</v>
          </cell>
          <cell r="F412">
            <v>906400</v>
          </cell>
        </row>
        <row r="413">
          <cell r="A413" t="str">
            <v>SO</v>
          </cell>
          <cell r="B413" t="str">
            <v>Southern Co</v>
          </cell>
          <cell r="C413" t="str">
            <v>Utilities</v>
          </cell>
          <cell r="D413" t="str">
            <v>SO</v>
          </cell>
          <cell r="E413" t="str">
            <v>SOUTHERN CO</v>
          </cell>
          <cell r="F413">
            <v>902325</v>
          </cell>
        </row>
        <row r="414">
          <cell r="A414" t="str">
            <v>STX.O</v>
          </cell>
          <cell r="B414" t="str">
            <v>Seagate Technology PLC</v>
          </cell>
          <cell r="C414" t="str">
            <v>Technology</v>
          </cell>
          <cell r="D414" t="str">
            <v>STX.O</v>
          </cell>
          <cell r="E414" t="str">
            <v>SEAGATE TECHNOLOGY</v>
          </cell>
          <cell r="F414" t="str">
            <v>26599V</v>
          </cell>
        </row>
        <row r="415">
          <cell r="A415" t="str">
            <v>SPG</v>
          </cell>
          <cell r="B415" t="str">
            <v>Simon Property Group Inc</v>
          </cell>
          <cell r="C415" t="str">
            <v>Financials</v>
          </cell>
          <cell r="D415" t="str">
            <v>SPG</v>
          </cell>
          <cell r="E415" t="str">
            <v>SIMON PROPERTY GROUP</v>
          </cell>
          <cell r="F415">
            <v>357834</v>
          </cell>
        </row>
        <row r="416">
          <cell r="A416" t="str">
            <v>SBUX.O</v>
          </cell>
          <cell r="B416" t="str">
            <v>Starbucks Corp</v>
          </cell>
          <cell r="C416" t="str">
            <v>Consumer Cyclicals</v>
          </cell>
          <cell r="D416" t="str">
            <v>SBUX.O</v>
          </cell>
          <cell r="E416" t="str">
            <v>STARBUCKS CORP</v>
          </cell>
          <cell r="F416">
            <v>326143</v>
          </cell>
        </row>
        <row r="417">
          <cell r="A417" t="str">
            <v>STT</v>
          </cell>
          <cell r="B417" t="str">
            <v>State Street Corp</v>
          </cell>
          <cell r="C417" t="str">
            <v>Financials</v>
          </cell>
          <cell r="D417" t="str">
            <v>STT</v>
          </cell>
          <cell r="E417" t="str">
            <v>STATE STREET CORP</v>
          </cell>
          <cell r="F417">
            <v>951052</v>
          </cell>
        </row>
        <row r="418">
          <cell r="A418" t="str">
            <v>SWKS.O</v>
          </cell>
          <cell r="B418" t="str">
            <v>Skyworks Solutions Inc</v>
          </cell>
          <cell r="C418" t="str">
            <v>Technology</v>
          </cell>
          <cell r="D418" t="str">
            <v>SWKS.O</v>
          </cell>
          <cell r="E418" t="str">
            <v>SKYWORKS SOLUTIONS</v>
          </cell>
          <cell r="F418">
            <v>923602</v>
          </cell>
        </row>
        <row r="419">
          <cell r="A419" t="str">
            <v>STI</v>
          </cell>
          <cell r="B419" t="str">
            <v>SunTrust Banks Inc</v>
          </cell>
          <cell r="C419" t="str">
            <v>Financials</v>
          </cell>
          <cell r="D419" t="str">
            <v>STI</v>
          </cell>
          <cell r="E419" t="str">
            <v>SUNTRUST BANKS INC</v>
          </cell>
          <cell r="F419">
            <v>922725</v>
          </cell>
        </row>
        <row r="420">
          <cell r="A420" t="str">
            <v>SIVB.O</v>
          </cell>
          <cell r="B420" t="str">
            <v>SVB Financial Group</v>
          </cell>
          <cell r="C420" t="str">
            <v>Financials</v>
          </cell>
          <cell r="D420" t="str">
            <v>SIVB.O</v>
          </cell>
          <cell r="E420" t="str">
            <v>SVB FINANCIAL GROUP</v>
          </cell>
          <cell r="F420">
            <v>518628</v>
          </cell>
        </row>
        <row r="421">
          <cell r="A421" t="str">
            <v>SYMC.O</v>
          </cell>
          <cell r="B421" t="str">
            <v>Symantec Corp</v>
          </cell>
          <cell r="C421" t="str">
            <v>Technology</v>
          </cell>
          <cell r="D421" t="str">
            <v>SYMC.O</v>
          </cell>
          <cell r="E421" t="str">
            <v>SYMANTEC CORP</v>
          </cell>
          <cell r="F421">
            <v>541900</v>
          </cell>
        </row>
        <row r="422">
          <cell r="A422" t="str">
            <v>SYF</v>
          </cell>
          <cell r="B422" t="str">
            <v>Synchrony Financial</v>
          </cell>
          <cell r="C422" t="str">
            <v>Financials</v>
          </cell>
          <cell r="D422" t="str">
            <v>SYF</v>
          </cell>
          <cell r="E422" t="str">
            <v>SYNCHRONY FINANCIAL</v>
          </cell>
          <cell r="F422" t="str">
            <v>8894H9</v>
          </cell>
        </row>
        <row r="423">
          <cell r="A423" t="str">
            <v>SNPS.O</v>
          </cell>
          <cell r="B423" t="str">
            <v>Synopsys Inc</v>
          </cell>
          <cell r="C423" t="str">
            <v>Technology</v>
          </cell>
          <cell r="D423" t="str">
            <v>SNPS.O</v>
          </cell>
          <cell r="E423" t="str">
            <v>SYNOPSYS INC</v>
          </cell>
          <cell r="F423">
            <v>325059</v>
          </cell>
        </row>
        <row r="424">
          <cell r="A424" t="str">
            <v>LUV</v>
          </cell>
          <cell r="B424" t="str">
            <v>Southwest Airlines Co</v>
          </cell>
          <cell r="C424" t="str">
            <v>Industrials</v>
          </cell>
          <cell r="D424" t="str">
            <v>LUV</v>
          </cell>
          <cell r="E424" t="str">
            <v>SOUTHWEST AIRLINES</v>
          </cell>
          <cell r="F424">
            <v>905647</v>
          </cell>
        </row>
        <row r="425">
          <cell r="A425" t="str">
            <v>SWK</v>
          </cell>
          <cell r="B425" t="str">
            <v>Stanley Black &amp; Decker Inc</v>
          </cell>
          <cell r="C425" t="str">
            <v>Industrials</v>
          </cell>
          <cell r="D425" t="str">
            <v>SWK</v>
          </cell>
          <cell r="E425" t="str">
            <v>STANLEY BLACK</v>
          </cell>
          <cell r="F425">
            <v>921503</v>
          </cell>
        </row>
        <row r="426">
          <cell r="A426" t="str">
            <v>SYK</v>
          </cell>
          <cell r="B426" t="str">
            <v>Stryker Corp</v>
          </cell>
          <cell r="C426" t="str">
            <v>Healthcare</v>
          </cell>
          <cell r="D426" t="str">
            <v>SYK</v>
          </cell>
          <cell r="E426" t="str">
            <v>STRYKER CORPORATION</v>
          </cell>
          <cell r="F426">
            <v>981722</v>
          </cell>
        </row>
        <row r="427">
          <cell r="A427" t="str">
            <v>TPR</v>
          </cell>
          <cell r="B427" t="str">
            <v>Tapestry Inc</v>
          </cell>
          <cell r="C427" t="str">
            <v>Consumer Cyclicals</v>
          </cell>
          <cell r="D427" t="str">
            <v>TPR</v>
          </cell>
          <cell r="E427" t="str">
            <v>TAPESTRY INC</v>
          </cell>
          <cell r="F427">
            <v>266220</v>
          </cell>
        </row>
        <row r="428">
          <cell r="A428" t="str">
            <v>TGT</v>
          </cell>
          <cell r="B428" t="str">
            <v>Target Corp</v>
          </cell>
          <cell r="C428" t="str">
            <v>Consumer Cyclicals</v>
          </cell>
          <cell r="D428" t="str">
            <v>TGT</v>
          </cell>
          <cell r="E428" t="str">
            <v>TARGET CORP</v>
          </cell>
          <cell r="F428">
            <v>923425</v>
          </cell>
        </row>
        <row r="429">
          <cell r="A429" t="str">
            <v>SYY</v>
          </cell>
          <cell r="B429" t="str">
            <v>Sysco Corp</v>
          </cell>
          <cell r="C429" t="str">
            <v>Consumer Non-Cyclicals</v>
          </cell>
          <cell r="D429" t="str">
            <v>SYY</v>
          </cell>
          <cell r="E429" t="str">
            <v>SYSCO CORPORATION</v>
          </cell>
          <cell r="F429">
            <v>916079</v>
          </cell>
        </row>
        <row r="430">
          <cell r="A430" t="str">
            <v>FTI</v>
          </cell>
          <cell r="B430" t="str">
            <v>TechnipFMC PLC</v>
          </cell>
          <cell r="C430" t="str">
            <v>Energy</v>
          </cell>
          <cell r="D430" t="str">
            <v>FTI</v>
          </cell>
          <cell r="E430" t="str">
            <v>TECHNIPFMC PLC</v>
          </cell>
          <cell r="F430" t="str">
            <v>9011GV</v>
          </cell>
        </row>
        <row r="431">
          <cell r="A431" t="str">
            <v>TFX</v>
          </cell>
          <cell r="B431" t="str">
            <v>Teleflex Inc</v>
          </cell>
          <cell r="C431" t="str">
            <v>Healthcare</v>
          </cell>
          <cell r="D431" t="str">
            <v>TFX</v>
          </cell>
          <cell r="E431" t="str">
            <v>TELEFLEX INC</v>
          </cell>
          <cell r="F431">
            <v>921509</v>
          </cell>
        </row>
        <row r="432">
          <cell r="A432" t="str">
            <v>TROW.O</v>
          </cell>
          <cell r="B432" t="str">
            <v>T. Rowe Price Group Inc</v>
          </cell>
          <cell r="C432" t="str">
            <v>Financials</v>
          </cell>
          <cell r="D432" t="str">
            <v>TROW.O</v>
          </cell>
          <cell r="E432" t="str">
            <v>T. ROWE PRICE GROUP</v>
          </cell>
          <cell r="F432">
            <v>729104</v>
          </cell>
        </row>
        <row r="433">
          <cell r="A433" t="str">
            <v>TXT</v>
          </cell>
          <cell r="B433" t="str">
            <v>Textron Inc</v>
          </cell>
          <cell r="C433" t="str">
            <v>Industrials</v>
          </cell>
          <cell r="D433" t="str">
            <v>TXT</v>
          </cell>
          <cell r="E433" t="str">
            <v>TEXTRON INC</v>
          </cell>
          <cell r="F433">
            <v>921649</v>
          </cell>
        </row>
        <row r="434">
          <cell r="A434" t="str">
            <v>TTWO.O</v>
          </cell>
          <cell r="B434" t="str">
            <v>Take-Two Interactive Software Inc</v>
          </cell>
          <cell r="C434" t="str">
            <v>Consumer Cyclicals</v>
          </cell>
          <cell r="D434" t="str">
            <v>TTWO.O</v>
          </cell>
          <cell r="E434" t="str">
            <v>TAKE</v>
          </cell>
          <cell r="F434">
            <v>889831</v>
          </cell>
        </row>
        <row r="435">
          <cell r="A435" t="str">
            <v>TEL</v>
          </cell>
          <cell r="B435" t="str">
            <v>TE Connectivity Ltd</v>
          </cell>
          <cell r="C435" t="str">
            <v>Industrials</v>
          </cell>
          <cell r="D435" t="str">
            <v>TEL</v>
          </cell>
          <cell r="E435" t="str">
            <v>TE CONNECTIVITY</v>
          </cell>
          <cell r="F435" t="str">
            <v>50661L</v>
          </cell>
        </row>
        <row r="436">
          <cell r="A436" t="str">
            <v>TXN.O</v>
          </cell>
          <cell r="B436" t="str">
            <v>Texas Instruments Inc</v>
          </cell>
          <cell r="C436" t="str">
            <v>Technology</v>
          </cell>
          <cell r="D436" t="str">
            <v>TXN.O</v>
          </cell>
          <cell r="E436" t="str">
            <v>TEXAS INSTRUMENTS</v>
          </cell>
          <cell r="F436">
            <v>905061</v>
          </cell>
        </row>
        <row r="437">
          <cell r="A437" t="str">
            <v>TJX</v>
          </cell>
          <cell r="B437" t="str">
            <v>TJX Companies Inc</v>
          </cell>
          <cell r="C437" t="str">
            <v>Consumer Cyclicals</v>
          </cell>
          <cell r="D437" t="str">
            <v>TJX</v>
          </cell>
          <cell r="E437" t="str">
            <v>TJX COMPANIES INC</v>
          </cell>
          <cell r="F437">
            <v>921855</v>
          </cell>
        </row>
        <row r="438">
          <cell r="A438" t="str">
            <v>TMUS.O</v>
          </cell>
          <cell r="B438" t="str">
            <v>T-Mobile US Inc</v>
          </cell>
          <cell r="C438" t="str">
            <v>Telecommunications Services</v>
          </cell>
          <cell r="D438" t="str">
            <v>TMUS.O</v>
          </cell>
          <cell r="E438" t="str">
            <v>T-MOBILE US INC</v>
          </cell>
          <cell r="F438" t="str">
            <v>50394K</v>
          </cell>
        </row>
        <row r="439">
          <cell r="A439" t="str">
            <v>TMO</v>
          </cell>
          <cell r="B439" t="str">
            <v>Thermo Fisher Scientific Inc</v>
          </cell>
          <cell r="C439" t="str">
            <v>Healthcare</v>
          </cell>
          <cell r="D439" t="str">
            <v>TMO</v>
          </cell>
          <cell r="E439" t="str">
            <v>THERMO FISHER</v>
          </cell>
          <cell r="F439">
            <v>906394</v>
          </cell>
        </row>
        <row r="440">
          <cell r="A440" t="str">
            <v>TSCO.O</v>
          </cell>
          <cell r="B440" t="str">
            <v>Tractor Supply Co</v>
          </cell>
          <cell r="C440" t="str">
            <v>Consumer Cyclicals</v>
          </cell>
          <cell r="D440" t="str">
            <v>TSCO.O</v>
          </cell>
          <cell r="E440" t="str">
            <v>TRACTOR SUPPLY CO</v>
          </cell>
          <cell r="F440">
            <v>130088</v>
          </cell>
        </row>
        <row r="441">
          <cell r="A441" t="str">
            <v>TIF</v>
          </cell>
          <cell r="B441" t="str">
            <v>Tiffany &amp; Co</v>
          </cell>
          <cell r="C441" t="str">
            <v>Consumer Cyclicals</v>
          </cell>
          <cell r="D441" t="str">
            <v>TIF</v>
          </cell>
          <cell r="E441" t="str">
            <v>TIFFANY &amp; CO.</v>
          </cell>
          <cell r="F441">
            <v>745110</v>
          </cell>
        </row>
        <row r="442">
          <cell r="A442" t="str">
            <v>TSS</v>
          </cell>
          <cell r="B442" t="str">
            <v>Total System Services Inc</v>
          </cell>
          <cell r="C442" t="str">
            <v>Technology</v>
          </cell>
          <cell r="D442" t="str">
            <v>TSS</v>
          </cell>
          <cell r="E442" t="str">
            <v>TOTAL SYSTEM SERVICE</v>
          </cell>
          <cell r="F442">
            <v>944738</v>
          </cell>
        </row>
        <row r="443">
          <cell r="A443" t="str">
            <v>TDG</v>
          </cell>
          <cell r="B443" t="str">
            <v>TransDigm Group Inc</v>
          </cell>
          <cell r="C443" t="str">
            <v>Industrials</v>
          </cell>
          <cell r="D443" t="str">
            <v>TDG</v>
          </cell>
          <cell r="E443" t="str">
            <v>TRANSDIGM GRP INC</v>
          </cell>
          <cell r="F443" t="str">
            <v>32593H</v>
          </cell>
        </row>
        <row r="444">
          <cell r="A444" t="str">
            <v>TWTR.K</v>
          </cell>
          <cell r="B444" t="str">
            <v>Twitter Inc</v>
          </cell>
          <cell r="C444" t="str">
            <v>Technology</v>
          </cell>
          <cell r="D444" t="str">
            <v>TWTR.K</v>
          </cell>
          <cell r="E444" t="str">
            <v>TWITTER INC</v>
          </cell>
          <cell r="F444" t="str">
            <v>91240W</v>
          </cell>
        </row>
        <row r="445">
          <cell r="A445" t="str">
            <v>TRV</v>
          </cell>
          <cell r="B445" t="str">
            <v>Travelers Companies Inc</v>
          </cell>
          <cell r="C445" t="str">
            <v>Financials</v>
          </cell>
          <cell r="D445" t="str">
            <v>TRV</v>
          </cell>
          <cell r="E445" t="str">
            <v>TRAVELERS COS</v>
          </cell>
          <cell r="F445">
            <v>933974</v>
          </cell>
        </row>
        <row r="446">
          <cell r="A446" t="str">
            <v>TRIP.O</v>
          </cell>
          <cell r="B446" t="str">
            <v>TripAdvisor Inc</v>
          </cell>
          <cell r="C446" t="str">
            <v>Consumer Cyclicals</v>
          </cell>
          <cell r="D446" t="str">
            <v>TRIP.O</v>
          </cell>
          <cell r="E446" t="str">
            <v>TRIPADVISO</v>
          </cell>
          <cell r="F446" t="str">
            <v>86523E</v>
          </cell>
        </row>
        <row r="447">
          <cell r="A447" t="str">
            <v>UDR</v>
          </cell>
          <cell r="B447" t="str">
            <v>UDR Inc</v>
          </cell>
          <cell r="C447" t="str">
            <v>Financials</v>
          </cell>
          <cell r="D447" t="str">
            <v>UDR</v>
          </cell>
          <cell r="E447" t="str">
            <v>UDR INC</v>
          </cell>
          <cell r="F447">
            <v>992656</v>
          </cell>
        </row>
        <row r="448">
          <cell r="A448" t="str">
            <v>ULTA.O</v>
          </cell>
          <cell r="B448" t="str">
            <v>Ulta Beauty Inc</v>
          </cell>
          <cell r="C448" t="str">
            <v>Consumer Cyclicals</v>
          </cell>
          <cell r="D448" t="str">
            <v>ULTA.O</v>
          </cell>
          <cell r="E448" t="str">
            <v>ULTA BEAUTY INC</v>
          </cell>
          <cell r="F448" t="str">
            <v>50806E</v>
          </cell>
        </row>
        <row r="449">
          <cell r="A449" t="str">
            <v>TSN</v>
          </cell>
          <cell r="B449" t="str">
            <v>Tyson Foods Inc</v>
          </cell>
          <cell r="C449" t="str">
            <v>Consumer Non-Cyclicals</v>
          </cell>
          <cell r="D449" t="str">
            <v>TSN</v>
          </cell>
          <cell r="E449" t="str">
            <v>TYSON FOODS, INC.</v>
          </cell>
          <cell r="F449">
            <v>906643</v>
          </cell>
        </row>
        <row r="450">
          <cell r="A450" t="str">
            <v>USB</v>
          </cell>
          <cell r="B450" t="str">
            <v>U.S. Bancorp</v>
          </cell>
          <cell r="C450" t="str">
            <v>Financials</v>
          </cell>
          <cell r="D450" t="str">
            <v>USB</v>
          </cell>
          <cell r="E450" t="str">
            <v>U. S. BANCORP</v>
          </cell>
          <cell r="F450">
            <v>951046</v>
          </cell>
        </row>
        <row r="451">
          <cell r="A451" t="str">
            <v>UNP</v>
          </cell>
          <cell r="B451" t="str">
            <v>Union Pacific Corp</v>
          </cell>
          <cell r="C451" t="str">
            <v>Industrials</v>
          </cell>
          <cell r="D451" t="str">
            <v>UNP</v>
          </cell>
          <cell r="E451" t="str">
            <v>UNION PACIFIC CORP</v>
          </cell>
          <cell r="F451">
            <v>905105</v>
          </cell>
        </row>
        <row r="452">
          <cell r="A452" t="str">
            <v>UA</v>
          </cell>
          <cell r="B452" t="str">
            <v>Under Armour Inc</v>
          </cell>
          <cell r="C452" t="str">
            <v>Consumer Cyclicals</v>
          </cell>
          <cell r="D452" t="str">
            <v>UA</v>
          </cell>
          <cell r="E452" t="str">
            <v>UNDER ARMOUR, INC.</v>
          </cell>
          <cell r="F452" t="str">
            <v>31610N</v>
          </cell>
        </row>
        <row r="453">
          <cell r="A453" t="str">
            <v>UA</v>
          </cell>
          <cell r="B453" t="str">
            <v>Under Armour Inc</v>
          </cell>
          <cell r="C453" t="str">
            <v>Consumer Cyclicals</v>
          </cell>
          <cell r="D453" t="str">
            <v>UA</v>
          </cell>
          <cell r="E453" t="str">
            <v>UNDER ARMOUR, INC.</v>
          </cell>
          <cell r="F453" t="str">
            <v>7025QJ</v>
          </cell>
        </row>
        <row r="454">
          <cell r="A454" t="str">
            <v>URI</v>
          </cell>
          <cell r="B454" t="str">
            <v>United Rentals Inc</v>
          </cell>
          <cell r="C454" t="str">
            <v>Industrials</v>
          </cell>
          <cell r="D454" t="str">
            <v>URI</v>
          </cell>
          <cell r="E454" t="str">
            <v>UNITED RENTALS INC</v>
          </cell>
          <cell r="F454">
            <v>670778</v>
          </cell>
        </row>
        <row r="455">
          <cell r="A455" t="str">
            <v>UAL.O</v>
          </cell>
          <cell r="B455" t="str">
            <v>United Airlines Holdings Inc</v>
          </cell>
          <cell r="C455" t="str">
            <v>Industrials</v>
          </cell>
          <cell r="D455" t="str">
            <v>UAL.O</v>
          </cell>
          <cell r="E455" t="str">
            <v>UNITED AIR</v>
          </cell>
          <cell r="F455" t="str">
            <v>32730D</v>
          </cell>
        </row>
        <row r="456">
          <cell r="A456" t="str">
            <v>UPS</v>
          </cell>
          <cell r="B456" t="str">
            <v>United Parcel Service Inc</v>
          </cell>
          <cell r="C456" t="str">
            <v>Industrials</v>
          </cell>
          <cell r="D456" t="str">
            <v>UPS</v>
          </cell>
          <cell r="E456" t="str">
            <v>UNITED PARCEL SVCS</v>
          </cell>
          <cell r="F456">
            <v>277487</v>
          </cell>
        </row>
        <row r="457">
          <cell r="A457" t="str">
            <v>UTX</v>
          </cell>
          <cell r="B457" t="str">
            <v>United Technologies Corp</v>
          </cell>
          <cell r="C457" t="str">
            <v>Industrials</v>
          </cell>
          <cell r="D457" t="str">
            <v>UTX</v>
          </cell>
          <cell r="E457" t="str">
            <v>UNITED TECHNOLOGIES</v>
          </cell>
          <cell r="F457">
            <v>905122</v>
          </cell>
        </row>
        <row r="458">
          <cell r="A458" t="str">
            <v>UNM</v>
          </cell>
          <cell r="B458" t="str">
            <v>Unum Group</v>
          </cell>
          <cell r="C458" t="str">
            <v>Financials</v>
          </cell>
          <cell r="D458" t="str">
            <v>UNM</v>
          </cell>
          <cell r="E458" t="str">
            <v>UNUM GROUP</v>
          </cell>
          <cell r="F458">
            <v>741410</v>
          </cell>
        </row>
        <row r="459">
          <cell r="A459" t="str">
            <v>VLO</v>
          </cell>
          <cell r="B459" t="str">
            <v>Valero Energy Corp</v>
          </cell>
          <cell r="C459" t="str">
            <v>Energy</v>
          </cell>
          <cell r="D459" t="str">
            <v>VLO</v>
          </cell>
          <cell r="E459" t="str">
            <v>VALERO ENERGY CORP</v>
          </cell>
          <cell r="F459">
            <v>982852</v>
          </cell>
        </row>
        <row r="460">
          <cell r="A460" t="str">
            <v>UNH</v>
          </cell>
          <cell r="B460" t="str">
            <v>UnitedHealth Group Inc</v>
          </cell>
          <cell r="C460" t="str">
            <v>Healthcare</v>
          </cell>
          <cell r="D460" t="str">
            <v>UNH</v>
          </cell>
          <cell r="E460" t="str">
            <v>UNITEDHEALTH GROUP</v>
          </cell>
          <cell r="F460">
            <v>702635</v>
          </cell>
        </row>
        <row r="461">
          <cell r="A461" t="str">
            <v>UHS</v>
          </cell>
          <cell r="B461" t="str">
            <v>Universal Health Services Inc</v>
          </cell>
          <cell r="C461" t="str">
            <v>Healthcare</v>
          </cell>
          <cell r="D461" t="str">
            <v>UHS</v>
          </cell>
          <cell r="E461" t="str">
            <v>UNIVERSAL HEALTH SVC</v>
          </cell>
          <cell r="F461">
            <v>992953</v>
          </cell>
        </row>
        <row r="462">
          <cell r="A462" t="str">
            <v>VAR</v>
          </cell>
          <cell r="B462" t="str">
            <v>Varian Medical Systems Inc</v>
          </cell>
          <cell r="C462" t="str">
            <v>Healthcare</v>
          </cell>
          <cell r="D462" t="str">
            <v>VAR</v>
          </cell>
          <cell r="E462" t="str">
            <v>VARIAN MEDICAL SYST</v>
          </cell>
          <cell r="F462">
            <v>906220</v>
          </cell>
        </row>
        <row r="463">
          <cell r="A463" t="str">
            <v>VTR</v>
          </cell>
          <cell r="B463" t="str">
            <v>Ventas Inc</v>
          </cell>
          <cell r="C463" t="str">
            <v>Financials</v>
          </cell>
          <cell r="D463" t="str">
            <v>VTR</v>
          </cell>
          <cell r="E463" t="str">
            <v>VENTAS, INC.</v>
          </cell>
          <cell r="F463">
            <v>500344</v>
          </cell>
        </row>
        <row r="464">
          <cell r="A464" t="str">
            <v>VRSN.O</v>
          </cell>
          <cell r="B464" t="str">
            <v>Verisign Inc</v>
          </cell>
          <cell r="C464" t="str">
            <v>Technology</v>
          </cell>
          <cell r="D464" t="str">
            <v>VRSN.O</v>
          </cell>
          <cell r="E464" t="str">
            <v>VERISIGN, INC.</v>
          </cell>
          <cell r="F464">
            <v>674693</v>
          </cell>
        </row>
        <row r="465">
          <cell r="A465" t="str">
            <v>VRSK.O</v>
          </cell>
          <cell r="B465" t="str">
            <v>Verisk Analytics Inc</v>
          </cell>
          <cell r="C465" t="str">
            <v>Technology</v>
          </cell>
          <cell r="D465" t="str">
            <v>VRSK.O</v>
          </cell>
          <cell r="E465" t="str">
            <v>VERISK ANALYTICS</v>
          </cell>
          <cell r="F465" t="str">
            <v>67576C</v>
          </cell>
        </row>
        <row r="466">
          <cell r="A466" t="str">
            <v>VFC</v>
          </cell>
          <cell r="B466" t="str">
            <v>VF Corp</v>
          </cell>
          <cell r="C466" t="str">
            <v>Consumer Cyclicals</v>
          </cell>
          <cell r="D466" t="str">
            <v>VFC</v>
          </cell>
          <cell r="E466" t="str">
            <v>VF CORP</v>
          </cell>
          <cell r="F466">
            <v>901892</v>
          </cell>
        </row>
        <row r="467">
          <cell r="A467" t="str">
            <v>VZ</v>
          </cell>
          <cell r="B467" t="str">
            <v>Verizon Communications Inc</v>
          </cell>
          <cell r="C467" t="str">
            <v>Telecommunications Services</v>
          </cell>
          <cell r="D467" t="str">
            <v>VZ</v>
          </cell>
          <cell r="E467" t="str">
            <v>VERIZON COMMUNICATNS</v>
          </cell>
          <cell r="F467">
            <v>945384</v>
          </cell>
        </row>
        <row r="468">
          <cell r="A468" t="str">
            <v>VRTX.O</v>
          </cell>
          <cell r="B468" t="str">
            <v>Vertex Pharmaceuticals Inc</v>
          </cell>
          <cell r="C468" t="str">
            <v>Healthcare</v>
          </cell>
          <cell r="D468" t="str">
            <v>VRTX.O</v>
          </cell>
          <cell r="E468" t="str">
            <v>VERTEX PHARMA INC</v>
          </cell>
          <cell r="F468">
            <v>545310</v>
          </cell>
        </row>
        <row r="469">
          <cell r="A469" t="str">
            <v>VNO</v>
          </cell>
          <cell r="B469" t="str">
            <v>Vornado Realty Trust</v>
          </cell>
          <cell r="C469" t="str">
            <v>Financials</v>
          </cell>
          <cell r="D469" t="str">
            <v>VNO</v>
          </cell>
          <cell r="E469" t="str">
            <v>VORNADO REALTY TRUST</v>
          </cell>
          <cell r="F469">
            <v>912146</v>
          </cell>
        </row>
        <row r="470">
          <cell r="A470" t="str">
            <v>VMC</v>
          </cell>
          <cell r="B470" t="str">
            <v>Vulcan Materials Co</v>
          </cell>
          <cell r="C470" t="str">
            <v>Basic Materials</v>
          </cell>
          <cell r="D470" t="str">
            <v>VMC</v>
          </cell>
          <cell r="E470" t="str">
            <v>VULCAN MATERIALS CO</v>
          </cell>
          <cell r="F470">
            <v>905816</v>
          </cell>
        </row>
        <row r="471">
          <cell r="A471" t="str">
            <v>VIAB.O</v>
          </cell>
          <cell r="B471" t="str">
            <v>Viacom Inc</v>
          </cell>
          <cell r="C471" t="str">
            <v>Consumer Cyclicals</v>
          </cell>
          <cell r="D471" t="str">
            <v>VIAB.O</v>
          </cell>
          <cell r="E471" t="str">
            <v>VIACOM, INC.</v>
          </cell>
          <cell r="F471">
            <v>543487</v>
          </cell>
        </row>
        <row r="472">
          <cell r="A472" t="str">
            <v>WMT</v>
          </cell>
          <cell r="B472" t="str">
            <v>Walmart Inc</v>
          </cell>
          <cell r="C472" t="str">
            <v>Consumer Non-Cyclicals</v>
          </cell>
          <cell r="D472" t="str">
            <v>WMT</v>
          </cell>
          <cell r="E472" t="str">
            <v>WALMART INC</v>
          </cell>
          <cell r="F472">
            <v>916548</v>
          </cell>
        </row>
        <row r="473">
          <cell r="A473" t="str">
            <v>V</v>
          </cell>
          <cell r="B473" t="str">
            <v>Visa Inc</v>
          </cell>
          <cell r="C473" t="str">
            <v>Technology</v>
          </cell>
          <cell r="D473" t="str">
            <v>V</v>
          </cell>
          <cell r="E473" t="str">
            <v>VISA INC.</v>
          </cell>
          <cell r="F473" t="str">
            <v>51683M</v>
          </cell>
        </row>
        <row r="474">
          <cell r="A474" t="str">
            <v>GWW</v>
          </cell>
          <cell r="B474" t="str">
            <v>W W Grainger Inc</v>
          </cell>
          <cell r="C474" t="str">
            <v>Industrials</v>
          </cell>
          <cell r="D474" t="str">
            <v>GWW</v>
          </cell>
          <cell r="E474" t="str">
            <v>GRAINGER (W.W.), INC</v>
          </cell>
          <cell r="F474">
            <v>905898</v>
          </cell>
        </row>
        <row r="475">
          <cell r="A475" t="str">
            <v>WBA.O</v>
          </cell>
          <cell r="B475" t="str">
            <v>Walgreens Boots Alliance Inc</v>
          </cell>
          <cell r="C475" t="str">
            <v>Consumer Non-Cyclicals</v>
          </cell>
          <cell r="D475" t="str">
            <v>WBA.O</v>
          </cell>
          <cell r="E475" t="str">
            <v>WALGREENS BOOTS</v>
          </cell>
          <cell r="F475">
            <v>904866</v>
          </cell>
        </row>
        <row r="476">
          <cell r="A476" t="str">
            <v>WEC</v>
          </cell>
          <cell r="B476" t="str">
            <v>WEC Energy Group Inc</v>
          </cell>
          <cell r="C476" t="str">
            <v>Utilities</v>
          </cell>
          <cell r="D476" t="str">
            <v>WEC</v>
          </cell>
          <cell r="E476" t="str">
            <v>WEC ENERGY GROUP INC</v>
          </cell>
          <cell r="F476">
            <v>902335</v>
          </cell>
        </row>
        <row r="477">
          <cell r="A477" t="str">
            <v>DIS</v>
          </cell>
          <cell r="B477" t="str">
            <v>Walt Disney Co</v>
          </cell>
          <cell r="C477" t="str">
            <v>Consumer Cyclicals</v>
          </cell>
          <cell r="D477" t="str">
            <v>DIS</v>
          </cell>
          <cell r="E477" t="str">
            <v>WALT DISNEY</v>
          </cell>
          <cell r="F477">
            <v>921964</v>
          </cell>
        </row>
        <row r="478">
          <cell r="A478" t="str">
            <v>WFC</v>
          </cell>
          <cell r="B478" t="str">
            <v>Wells Fargo &amp; Co</v>
          </cell>
          <cell r="C478" t="str">
            <v>Financials</v>
          </cell>
          <cell r="D478" t="str">
            <v>WFC</v>
          </cell>
          <cell r="E478" t="str">
            <v>WELLS FARGO &amp; CO</v>
          </cell>
          <cell r="F478">
            <v>906195</v>
          </cell>
        </row>
        <row r="479">
          <cell r="A479" t="str">
            <v>WELL.K</v>
          </cell>
          <cell r="B479" t="str">
            <v>Welltower Inc</v>
          </cell>
          <cell r="C479" t="str">
            <v>Financials</v>
          </cell>
          <cell r="D479" t="str">
            <v>WELL.K</v>
          </cell>
          <cell r="E479" t="str">
            <v>WELLTOWER INC</v>
          </cell>
          <cell r="F479">
            <v>982579</v>
          </cell>
        </row>
        <row r="480">
          <cell r="A480" t="str">
            <v>WDC.O</v>
          </cell>
          <cell r="B480" t="str">
            <v>Western Digital Corp</v>
          </cell>
          <cell r="C480" t="str">
            <v>Technology</v>
          </cell>
          <cell r="D480" t="str">
            <v>WDC.O</v>
          </cell>
          <cell r="E480" t="str">
            <v>WESTERN DIGITAL CORP</v>
          </cell>
          <cell r="F480">
            <v>906785</v>
          </cell>
        </row>
        <row r="481">
          <cell r="A481" t="str">
            <v>WM</v>
          </cell>
          <cell r="B481" t="str">
            <v>Waste Management Inc</v>
          </cell>
          <cell r="C481" t="str">
            <v>Industrials</v>
          </cell>
          <cell r="D481" t="str">
            <v>WM</v>
          </cell>
          <cell r="E481" t="str">
            <v>WASTE MANAGEMENT</v>
          </cell>
          <cell r="F481">
            <v>519514</v>
          </cell>
        </row>
        <row r="482">
          <cell r="A482" t="str">
            <v>WAT</v>
          </cell>
          <cell r="B482" t="str">
            <v>Waters Corp</v>
          </cell>
          <cell r="C482" t="str">
            <v>Healthcare</v>
          </cell>
          <cell r="D482" t="str">
            <v>WAT</v>
          </cell>
          <cell r="E482" t="str">
            <v>WATERS CORPORATION</v>
          </cell>
          <cell r="F482">
            <v>867390</v>
          </cell>
        </row>
        <row r="483">
          <cell r="A483" t="str">
            <v>WRK</v>
          </cell>
          <cell r="B483" t="str">
            <v>Westrock Co</v>
          </cell>
          <cell r="C483" t="str">
            <v>Basic Materials</v>
          </cell>
          <cell r="D483" t="str">
            <v>WRK</v>
          </cell>
          <cell r="E483" t="str">
            <v>WESTROCK CO</v>
          </cell>
          <cell r="F483" t="str">
            <v>96699P</v>
          </cell>
        </row>
        <row r="484">
          <cell r="A484" t="str">
            <v>WY</v>
          </cell>
          <cell r="B484" t="str">
            <v>Weyerhaeuser Co</v>
          </cell>
          <cell r="C484" t="str">
            <v>Financials</v>
          </cell>
          <cell r="D484" t="str">
            <v>WY</v>
          </cell>
          <cell r="E484" t="str">
            <v>WEYERHAEUSER CO</v>
          </cell>
          <cell r="F484">
            <v>905818</v>
          </cell>
        </row>
        <row r="485">
          <cell r="A485" t="str">
            <v>WHR</v>
          </cell>
          <cell r="B485" t="str">
            <v>Whirlpool Corp</v>
          </cell>
          <cell r="C485" t="str">
            <v>Consumer Cyclicals</v>
          </cell>
          <cell r="D485" t="str">
            <v>WHR</v>
          </cell>
          <cell r="E485" t="str">
            <v>WHIRLPOOL CORP</v>
          </cell>
          <cell r="F485">
            <v>904869</v>
          </cell>
        </row>
        <row r="486">
          <cell r="A486" t="str">
            <v>WCG</v>
          </cell>
          <cell r="B486" t="str">
            <v>WellCare Health Plans Inc</v>
          </cell>
          <cell r="C486" t="str">
            <v>Healthcare</v>
          </cell>
          <cell r="D486" t="str">
            <v>WCG</v>
          </cell>
          <cell r="E486" t="str">
            <v>WELLCARE HEALTH PLAN</v>
          </cell>
          <cell r="F486" t="str">
            <v>28502U</v>
          </cell>
        </row>
        <row r="487">
          <cell r="A487" t="str">
            <v>WU</v>
          </cell>
          <cell r="B487" t="str">
            <v>Western Union Co</v>
          </cell>
          <cell r="C487" t="str">
            <v>Industrials</v>
          </cell>
          <cell r="D487" t="str">
            <v>WU</v>
          </cell>
          <cell r="E487" t="str">
            <v>WESTERN UNION COMP</v>
          </cell>
          <cell r="F487" t="str">
            <v>41195M</v>
          </cell>
        </row>
        <row r="488">
          <cell r="A488" t="str">
            <v>WAB</v>
          </cell>
          <cell r="B488" t="str">
            <v>Westinghouse Air Brake Technologies Corp</v>
          </cell>
          <cell r="C488" t="str">
            <v>Industrials</v>
          </cell>
          <cell r="D488" t="str">
            <v>WAB</v>
          </cell>
          <cell r="E488" t="str">
            <v>WESTINGHOUSE AIR</v>
          </cell>
          <cell r="F488">
            <v>141545</v>
          </cell>
        </row>
        <row r="489">
          <cell r="A489" t="str">
            <v>XEL.O</v>
          </cell>
          <cell r="B489" t="str">
            <v>Xcel Energy Inc</v>
          </cell>
          <cell r="C489" t="str">
            <v>Utilities</v>
          </cell>
          <cell r="D489" t="str">
            <v>XEL.O</v>
          </cell>
          <cell r="E489" t="str">
            <v>XCEL ENERGY INC</v>
          </cell>
          <cell r="F489">
            <v>905010</v>
          </cell>
        </row>
        <row r="490">
          <cell r="A490" t="str">
            <v>XRX</v>
          </cell>
          <cell r="B490" t="str">
            <v>Xerox Holdings Corp</v>
          </cell>
          <cell r="C490" t="str">
            <v>Technology</v>
          </cell>
          <cell r="D490" t="str">
            <v>XRX</v>
          </cell>
          <cell r="E490" t="str">
            <v>XEROX HOLDINGS CORP</v>
          </cell>
          <cell r="F490">
            <v>905284</v>
          </cell>
        </row>
        <row r="491">
          <cell r="A491" t="str">
            <v>XLNX.O</v>
          </cell>
          <cell r="B491" t="str">
            <v>Xilinx Inc</v>
          </cell>
          <cell r="C491" t="str">
            <v>Technology</v>
          </cell>
          <cell r="D491" t="str">
            <v>XLNX.O</v>
          </cell>
          <cell r="E491" t="str">
            <v>XILINX INC</v>
          </cell>
          <cell r="F491">
            <v>543542</v>
          </cell>
        </row>
        <row r="492">
          <cell r="A492" t="str">
            <v>XYL</v>
          </cell>
          <cell r="B492" t="str">
            <v>Xylem Inc</v>
          </cell>
          <cell r="C492" t="str">
            <v>Industrials</v>
          </cell>
          <cell r="D492" t="str">
            <v>XYL</v>
          </cell>
          <cell r="E492" t="str">
            <v>XYLEM INC</v>
          </cell>
          <cell r="F492" t="str">
            <v>77805K</v>
          </cell>
        </row>
        <row r="493">
          <cell r="A493" t="str">
            <v>YUM</v>
          </cell>
          <cell r="B493" t="str">
            <v>Yum! Brands Inc</v>
          </cell>
          <cell r="C493" t="str">
            <v>Consumer Cyclicals</v>
          </cell>
          <cell r="D493" t="str">
            <v>YUM</v>
          </cell>
          <cell r="E493" t="str">
            <v>YUM! BRANDS INC</v>
          </cell>
          <cell r="F493">
            <v>878574</v>
          </cell>
        </row>
        <row r="494">
          <cell r="A494" t="str">
            <v>WMB</v>
          </cell>
          <cell r="B494" t="str">
            <v>Williams Companies Inc</v>
          </cell>
          <cell r="C494" t="str">
            <v>Energy</v>
          </cell>
          <cell r="D494" t="str">
            <v>WMB</v>
          </cell>
          <cell r="E494" t="str">
            <v>WILLIAMS COMPANIES</v>
          </cell>
          <cell r="F494">
            <v>922407</v>
          </cell>
        </row>
        <row r="495">
          <cell r="A495" t="str">
            <v>WLTW.O</v>
          </cell>
          <cell r="B495" t="str">
            <v>Willis Towers Watson PLC</v>
          </cell>
          <cell r="C495" t="str">
            <v>Financials</v>
          </cell>
          <cell r="D495" t="str">
            <v>WLTW.O</v>
          </cell>
          <cell r="E495" t="str">
            <v>WILLIS TOWERS WAT</v>
          </cell>
          <cell r="F495" t="str">
            <v>13967H</v>
          </cell>
        </row>
        <row r="496">
          <cell r="A496" t="str">
            <v>WYNN.O</v>
          </cell>
          <cell r="B496" t="str">
            <v>Wynn Resorts Ltd</v>
          </cell>
          <cell r="C496" t="str">
            <v>Consumer Cyclicals</v>
          </cell>
          <cell r="D496" t="str">
            <v>WYNN.O</v>
          </cell>
          <cell r="E496" t="str">
            <v>WYNN RESORTS, LTD</v>
          </cell>
          <cell r="F496" t="str">
            <v>26406N</v>
          </cell>
        </row>
        <row r="497">
          <cell r="A497" t="str">
            <v>ZBH</v>
          </cell>
          <cell r="B497" t="str">
            <v>Zimmer Biomet Holdings Inc</v>
          </cell>
          <cell r="C497" t="str">
            <v>Healthcare</v>
          </cell>
          <cell r="D497" t="str">
            <v>ZBH</v>
          </cell>
          <cell r="E497" t="str">
            <v>ZIMMER BIOMET</v>
          </cell>
          <cell r="F497" t="str">
            <v>14361V</v>
          </cell>
        </row>
        <row r="498">
          <cell r="A498" t="str">
            <v>GL</v>
          </cell>
          <cell r="B498" t="str">
            <v>Globe Life Inc</v>
          </cell>
          <cell r="C498" t="str">
            <v>Financials</v>
          </cell>
          <cell r="D498" t="str">
            <v>GL</v>
          </cell>
          <cell r="E498" t="str">
            <v>GLOBE LIFE INC</v>
          </cell>
          <cell r="F498">
            <v>993394</v>
          </cell>
        </row>
        <row r="499">
          <cell r="A499" t="str">
            <v>ZION.O</v>
          </cell>
          <cell r="B499" t="str">
            <v>Zions Bancorporation NA</v>
          </cell>
          <cell r="C499" t="str">
            <v>Financials</v>
          </cell>
          <cell r="D499" t="str">
            <v>ZION.O</v>
          </cell>
          <cell r="E499" t="str">
            <v>ZIONS BANCORP</v>
          </cell>
          <cell r="F499">
            <v>951584</v>
          </cell>
        </row>
        <row r="500">
          <cell r="A500" t="str">
            <v>ZTS</v>
          </cell>
          <cell r="B500" t="str">
            <v>Zoetis Inc</v>
          </cell>
          <cell r="C500" t="str">
            <v>Healthcare</v>
          </cell>
          <cell r="D500" t="str">
            <v>ZTS</v>
          </cell>
          <cell r="E500" t="str">
            <v>ZOETIS</v>
          </cell>
          <cell r="F500" t="str">
            <v>88054V</v>
          </cell>
        </row>
      </sheetData>
      <sheetData sheetId="38"/>
      <sheetData sheetId="39">
        <row r="1">
          <cell r="A1" t="str">
            <v>NAME</v>
          </cell>
          <cell r="B1" t="str">
            <v>Code</v>
          </cell>
        </row>
        <row r="2">
          <cell r="A2" t="str">
            <v>MMM</v>
          </cell>
          <cell r="B2">
            <v>902172</v>
          </cell>
        </row>
        <row r="3">
          <cell r="A3" t="str">
            <v>ABT</v>
          </cell>
          <cell r="B3">
            <v>916328</v>
          </cell>
        </row>
        <row r="4">
          <cell r="A4" t="str">
            <v>ACN</v>
          </cell>
          <cell r="B4" t="str">
            <v>14352P</v>
          </cell>
        </row>
        <row r="5">
          <cell r="A5" t="str">
            <v>ATVI.O</v>
          </cell>
          <cell r="B5">
            <v>312367</v>
          </cell>
        </row>
        <row r="6">
          <cell r="A6" t="str">
            <v>ADBE.O</v>
          </cell>
          <cell r="B6">
            <v>749382</v>
          </cell>
        </row>
        <row r="7">
          <cell r="A7" t="str">
            <v>AAP</v>
          </cell>
          <cell r="B7" t="str">
            <v>14806F</v>
          </cell>
        </row>
        <row r="8">
          <cell r="A8" t="str">
            <v>AMD.O</v>
          </cell>
          <cell r="B8">
            <v>936365</v>
          </cell>
        </row>
        <row r="9">
          <cell r="A9" t="str">
            <v>AES</v>
          </cell>
          <cell r="B9">
            <v>545101</v>
          </cell>
        </row>
        <row r="10">
          <cell r="A10" t="str">
            <v>AFL</v>
          </cell>
          <cell r="B10">
            <v>933185</v>
          </cell>
        </row>
        <row r="11">
          <cell r="A11" t="str">
            <v>A</v>
          </cell>
          <cell r="B11">
            <v>277642</v>
          </cell>
        </row>
        <row r="12">
          <cell r="A12" t="str">
            <v>APD</v>
          </cell>
          <cell r="B12">
            <v>905271</v>
          </cell>
        </row>
        <row r="13">
          <cell r="A13" t="str">
            <v>AKAM.O</v>
          </cell>
          <cell r="B13">
            <v>277355</v>
          </cell>
        </row>
        <row r="14">
          <cell r="A14" t="str">
            <v>ALB</v>
          </cell>
          <cell r="B14">
            <v>130298</v>
          </cell>
        </row>
        <row r="15">
          <cell r="A15" t="str">
            <v>AGN</v>
          </cell>
          <cell r="B15">
            <v>325596</v>
          </cell>
        </row>
        <row r="16">
          <cell r="A16" t="str">
            <v>LNT.O</v>
          </cell>
          <cell r="B16">
            <v>906979</v>
          </cell>
        </row>
        <row r="17">
          <cell r="A17" t="str">
            <v>ALL</v>
          </cell>
          <cell r="B17">
            <v>322677</v>
          </cell>
        </row>
        <row r="18">
          <cell r="A18" t="str">
            <v>GOOG.O</v>
          </cell>
          <cell r="B18" t="str">
            <v>29026M</v>
          </cell>
        </row>
        <row r="19">
          <cell r="A19" t="str">
            <v>MO</v>
          </cell>
          <cell r="B19">
            <v>904853</v>
          </cell>
        </row>
        <row r="20">
          <cell r="A20" t="str">
            <v>AMZN.O</v>
          </cell>
          <cell r="B20">
            <v>891399</v>
          </cell>
        </row>
        <row r="21">
          <cell r="A21" t="str">
            <v>AEE</v>
          </cell>
          <cell r="B21">
            <v>670942</v>
          </cell>
        </row>
        <row r="22">
          <cell r="A22" t="str">
            <v>AEP</v>
          </cell>
          <cell r="B22">
            <v>905425</v>
          </cell>
        </row>
        <row r="23">
          <cell r="A23" t="str">
            <v>AXP</v>
          </cell>
          <cell r="B23">
            <v>906156</v>
          </cell>
        </row>
        <row r="24">
          <cell r="A24" t="str">
            <v>AIG</v>
          </cell>
          <cell r="B24">
            <v>916305</v>
          </cell>
        </row>
        <row r="25">
          <cell r="A25" t="str">
            <v>AMT</v>
          </cell>
          <cell r="B25">
            <v>680902</v>
          </cell>
        </row>
        <row r="26">
          <cell r="A26" t="str">
            <v>AMP</v>
          </cell>
          <cell r="B26" t="str">
            <v>31604H</v>
          </cell>
        </row>
        <row r="27">
          <cell r="A27" t="str">
            <v>ABC</v>
          </cell>
          <cell r="B27">
            <v>154680</v>
          </cell>
        </row>
        <row r="28">
          <cell r="A28" t="str">
            <v>AMGN.O</v>
          </cell>
          <cell r="B28">
            <v>938692</v>
          </cell>
        </row>
        <row r="29">
          <cell r="A29" t="str">
            <v>APH</v>
          </cell>
          <cell r="B29">
            <v>546075</v>
          </cell>
        </row>
        <row r="30">
          <cell r="A30" t="str">
            <v>ADI.O</v>
          </cell>
          <cell r="B30">
            <v>905276</v>
          </cell>
        </row>
        <row r="31">
          <cell r="A31" t="str">
            <v>ANTM.K</v>
          </cell>
          <cell r="B31" t="str">
            <v>14737P</v>
          </cell>
        </row>
        <row r="32">
          <cell r="A32" t="str">
            <v>AON</v>
          </cell>
          <cell r="B32">
            <v>922817</v>
          </cell>
        </row>
        <row r="33">
          <cell r="A33" t="str">
            <v>APA</v>
          </cell>
          <cell r="B33">
            <v>921983</v>
          </cell>
        </row>
        <row r="34">
          <cell r="A34" t="str">
            <v>AIV</v>
          </cell>
          <cell r="B34">
            <v>132808</v>
          </cell>
        </row>
        <row r="35">
          <cell r="A35" t="str">
            <v>AAPL.O</v>
          </cell>
          <cell r="B35">
            <v>992816</v>
          </cell>
        </row>
        <row r="36">
          <cell r="A36" t="str">
            <v>AMAT.O</v>
          </cell>
          <cell r="B36">
            <v>905296</v>
          </cell>
        </row>
        <row r="37">
          <cell r="A37" t="str">
            <v>ADM</v>
          </cell>
          <cell r="B37">
            <v>921093</v>
          </cell>
        </row>
        <row r="38">
          <cell r="A38" t="str">
            <v>ARNC.K</v>
          </cell>
          <cell r="B38">
            <v>905113</v>
          </cell>
        </row>
        <row r="39">
          <cell r="A39" t="str">
            <v>AIZ</v>
          </cell>
          <cell r="B39" t="str">
            <v>28341F</v>
          </cell>
        </row>
        <row r="40">
          <cell r="A40" t="str">
            <v>T</v>
          </cell>
          <cell r="B40">
            <v>945388</v>
          </cell>
        </row>
        <row r="41">
          <cell r="A41" t="str">
            <v>ADSK.O</v>
          </cell>
          <cell r="B41">
            <v>702259</v>
          </cell>
        </row>
        <row r="42">
          <cell r="A42" t="str">
            <v>ADP.O</v>
          </cell>
          <cell r="B42">
            <v>912669</v>
          </cell>
        </row>
        <row r="43">
          <cell r="A43" t="str">
            <v>AZO</v>
          </cell>
          <cell r="B43">
            <v>544616</v>
          </cell>
        </row>
        <row r="44">
          <cell r="A44" t="str">
            <v>AVB</v>
          </cell>
          <cell r="B44">
            <v>130502</v>
          </cell>
        </row>
        <row r="45">
          <cell r="A45" t="str">
            <v>AVY</v>
          </cell>
          <cell r="B45">
            <v>921161</v>
          </cell>
        </row>
        <row r="46">
          <cell r="A46" t="str">
            <v>BHGE.K</v>
          </cell>
          <cell r="B46">
            <v>921431</v>
          </cell>
        </row>
        <row r="47">
          <cell r="A47" t="str">
            <v>BLL</v>
          </cell>
          <cell r="B47">
            <v>932060</v>
          </cell>
        </row>
        <row r="48">
          <cell r="A48" t="str">
            <v>BAC</v>
          </cell>
          <cell r="B48">
            <v>923937</v>
          </cell>
        </row>
        <row r="49">
          <cell r="A49" t="str">
            <v>BK</v>
          </cell>
          <cell r="B49">
            <v>905840</v>
          </cell>
        </row>
        <row r="50">
          <cell r="A50" t="str">
            <v>BAX</v>
          </cell>
          <cell r="B50">
            <v>916365</v>
          </cell>
        </row>
        <row r="51">
          <cell r="A51" t="str">
            <v>BBT</v>
          </cell>
          <cell r="B51">
            <v>992305</v>
          </cell>
        </row>
        <row r="52">
          <cell r="A52" t="str">
            <v>BDX</v>
          </cell>
          <cell r="B52">
            <v>905876</v>
          </cell>
        </row>
        <row r="53">
          <cell r="A53" t="str">
            <v>BRKb</v>
          </cell>
          <cell r="B53">
            <v>874227</v>
          </cell>
        </row>
        <row r="54">
          <cell r="A54" t="str">
            <v>BBY</v>
          </cell>
          <cell r="B54">
            <v>929302</v>
          </cell>
        </row>
        <row r="55">
          <cell r="A55" t="str">
            <v>BIIB.O</v>
          </cell>
          <cell r="B55">
            <v>545725</v>
          </cell>
        </row>
        <row r="56">
          <cell r="A56" t="str">
            <v>BA</v>
          </cell>
          <cell r="B56">
            <v>904818</v>
          </cell>
        </row>
        <row r="57">
          <cell r="A57" t="str">
            <v>BXP</v>
          </cell>
          <cell r="B57">
            <v>894371</v>
          </cell>
        </row>
        <row r="58">
          <cell r="A58" t="str">
            <v>BSX</v>
          </cell>
          <cell r="B58">
            <v>325824</v>
          </cell>
        </row>
        <row r="59">
          <cell r="A59" t="str">
            <v>BMY</v>
          </cell>
          <cell r="B59">
            <v>905080</v>
          </cell>
        </row>
        <row r="60">
          <cell r="A60" t="str">
            <v>BFb</v>
          </cell>
          <cell r="B60">
            <v>912216</v>
          </cell>
        </row>
        <row r="61">
          <cell r="A61" t="str">
            <v>CHRW.O</v>
          </cell>
          <cell r="B61">
            <v>879628</v>
          </cell>
        </row>
        <row r="62">
          <cell r="A62" t="str">
            <v>CDNS.O</v>
          </cell>
          <cell r="B62">
            <v>755148</v>
          </cell>
        </row>
        <row r="63">
          <cell r="A63" t="str">
            <v>CPB</v>
          </cell>
          <cell r="B63">
            <v>905075</v>
          </cell>
        </row>
        <row r="64">
          <cell r="A64" t="str">
            <v>COF</v>
          </cell>
          <cell r="B64">
            <v>134843</v>
          </cell>
        </row>
        <row r="65">
          <cell r="A65" t="str">
            <v>CAH</v>
          </cell>
          <cell r="B65">
            <v>944704</v>
          </cell>
        </row>
        <row r="66">
          <cell r="A66" t="str">
            <v>KMX</v>
          </cell>
          <cell r="B66">
            <v>877723</v>
          </cell>
        </row>
        <row r="67">
          <cell r="A67" t="str">
            <v>CCL</v>
          </cell>
          <cell r="B67">
            <v>755695</v>
          </cell>
        </row>
        <row r="68">
          <cell r="A68" t="str">
            <v>CAT</v>
          </cell>
          <cell r="B68">
            <v>902224</v>
          </cell>
        </row>
        <row r="69">
          <cell r="A69" t="str">
            <v>CBRE.K</v>
          </cell>
          <cell r="B69" t="str">
            <v>28513N</v>
          </cell>
        </row>
        <row r="70">
          <cell r="A70" t="str">
            <v>CBS</v>
          </cell>
          <cell r="B70" t="str">
            <v>32480Q</v>
          </cell>
        </row>
        <row r="71">
          <cell r="A71" t="str">
            <v>CE</v>
          </cell>
          <cell r="B71" t="str">
            <v>29756N</v>
          </cell>
        </row>
        <row r="72">
          <cell r="A72" t="str">
            <v>CELG.O</v>
          </cell>
          <cell r="B72">
            <v>755790</v>
          </cell>
        </row>
        <row r="73">
          <cell r="A73" t="str">
            <v>CNP</v>
          </cell>
          <cell r="B73">
            <v>904842</v>
          </cell>
        </row>
        <row r="74">
          <cell r="A74" t="str">
            <v>SCHW.K</v>
          </cell>
          <cell r="B74">
            <v>755741</v>
          </cell>
        </row>
        <row r="75">
          <cell r="A75" t="str">
            <v>CVX</v>
          </cell>
          <cell r="B75">
            <v>905024</v>
          </cell>
        </row>
        <row r="76">
          <cell r="A76" t="str">
            <v>CB</v>
          </cell>
          <cell r="B76">
            <v>328314</v>
          </cell>
        </row>
        <row r="77">
          <cell r="A77" t="str">
            <v>CI</v>
          </cell>
          <cell r="B77">
            <v>912278</v>
          </cell>
        </row>
        <row r="78">
          <cell r="A78" t="str">
            <v>XEC</v>
          </cell>
          <cell r="B78" t="str">
            <v>26276P</v>
          </cell>
        </row>
        <row r="79">
          <cell r="A79" t="str">
            <v>CINF.O</v>
          </cell>
          <cell r="B79">
            <v>951545</v>
          </cell>
        </row>
        <row r="80">
          <cell r="A80" t="str">
            <v>CTAS.O</v>
          </cell>
          <cell r="B80">
            <v>944777</v>
          </cell>
        </row>
        <row r="81">
          <cell r="A81" t="str">
            <v>CSCO.O</v>
          </cell>
          <cell r="B81">
            <v>542868</v>
          </cell>
        </row>
        <row r="82">
          <cell r="A82" t="str">
            <v>C</v>
          </cell>
          <cell r="B82">
            <v>741344</v>
          </cell>
        </row>
        <row r="83">
          <cell r="A83" t="str">
            <v>CTXS.O</v>
          </cell>
          <cell r="B83">
            <v>867705</v>
          </cell>
        </row>
        <row r="84">
          <cell r="A84" t="str">
            <v>CLX</v>
          </cell>
          <cell r="B84">
            <v>916125</v>
          </cell>
        </row>
        <row r="85">
          <cell r="A85" t="str">
            <v>CME.O</v>
          </cell>
          <cell r="B85" t="str">
            <v>26393N</v>
          </cell>
        </row>
        <row r="86">
          <cell r="A86" t="str">
            <v>CMS</v>
          </cell>
          <cell r="B86">
            <v>901686</v>
          </cell>
        </row>
        <row r="87">
          <cell r="A87" t="str">
            <v>KO</v>
          </cell>
          <cell r="B87">
            <v>904282</v>
          </cell>
        </row>
        <row r="88">
          <cell r="A88" t="str">
            <v>CL</v>
          </cell>
          <cell r="B88">
            <v>906148</v>
          </cell>
        </row>
        <row r="89">
          <cell r="A89" t="str">
            <v>CMCSA.O</v>
          </cell>
          <cell r="B89">
            <v>981550</v>
          </cell>
        </row>
        <row r="90">
          <cell r="A90" t="str">
            <v>CMA</v>
          </cell>
          <cell r="B90">
            <v>922964</v>
          </cell>
        </row>
        <row r="91">
          <cell r="A91" t="str">
            <v>CAG</v>
          </cell>
          <cell r="B91">
            <v>929814</v>
          </cell>
        </row>
        <row r="92">
          <cell r="A92" t="str">
            <v>COP</v>
          </cell>
          <cell r="B92">
            <v>901666</v>
          </cell>
        </row>
        <row r="93">
          <cell r="A93" t="str">
            <v>ED</v>
          </cell>
          <cell r="B93">
            <v>902288</v>
          </cell>
        </row>
        <row r="94">
          <cell r="A94" t="str">
            <v>STZ</v>
          </cell>
          <cell r="B94">
            <v>937083</v>
          </cell>
        </row>
        <row r="95">
          <cell r="A95" t="str">
            <v>COO</v>
          </cell>
          <cell r="B95">
            <v>938928</v>
          </cell>
        </row>
        <row r="96">
          <cell r="A96" t="str">
            <v>GLW</v>
          </cell>
          <cell r="B96">
            <v>912273</v>
          </cell>
        </row>
        <row r="97">
          <cell r="A97" t="str">
            <v>COST.O</v>
          </cell>
          <cell r="B97">
            <v>312385</v>
          </cell>
        </row>
        <row r="98">
          <cell r="A98" t="str">
            <v>CCI</v>
          </cell>
          <cell r="B98">
            <v>687197</v>
          </cell>
        </row>
        <row r="99">
          <cell r="A99" t="str">
            <v>CSX.O</v>
          </cell>
          <cell r="B99">
            <v>993189</v>
          </cell>
        </row>
        <row r="100">
          <cell r="A100" t="str">
            <v>CMI</v>
          </cell>
          <cell r="B100">
            <v>905966</v>
          </cell>
        </row>
        <row r="101">
          <cell r="A101" t="str">
            <v>CVS</v>
          </cell>
          <cell r="B101">
            <v>912635</v>
          </cell>
        </row>
        <row r="102">
          <cell r="A102" t="str">
            <v>DHI</v>
          </cell>
          <cell r="B102">
            <v>325922</v>
          </cell>
        </row>
        <row r="103">
          <cell r="A103" t="str">
            <v>DHR</v>
          </cell>
          <cell r="B103">
            <v>912941</v>
          </cell>
        </row>
        <row r="104">
          <cell r="A104" t="str">
            <v>DRI</v>
          </cell>
          <cell r="B104">
            <v>152719</v>
          </cell>
        </row>
        <row r="105">
          <cell r="A105" t="str">
            <v>DVA</v>
          </cell>
          <cell r="B105">
            <v>867138</v>
          </cell>
        </row>
        <row r="106">
          <cell r="A106" t="str">
            <v>DE</v>
          </cell>
          <cell r="B106">
            <v>906189</v>
          </cell>
        </row>
        <row r="107">
          <cell r="A107" t="str">
            <v>XRAY.O</v>
          </cell>
          <cell r="B107">
            <v>510209</v>
          </cell>
        </row>
        <row r="108">
          <cell r="A108" t="str">
            <v>DVN</v>
          </cell>
          <cell r="B108">
            <v>271980</v>
          </cell>
        </row>
        <row r="109">
          <cell r="A109" t="str">
            <v>DISCK.O</v>
          </cell>
          <cell r="B109" t="str">
            <v>31196R</v>
          </cell>
        </row>
        <row r="110">
          <cell r="A110" t="str">
            <v>DISH.O</v>
          </cell>
          <cell r="B110">
            <v>135448</v>
          </cell>
        </row>
        <row r="111">
          <cell r="A111" t="str">
            <v>DLTR.O</v>
          </cell>
          <cell r="B111">
            <v>154259</v>
          </cell>
        </row>
        <row r="112">
          <cell r="A112" t="str">
            <v>D</v>
          </cell>
          <cell r="B112">
            <v>944314</v>
          </cell>
        </row>
        <row r="113">
          <cell r="A113" t="str">
            <v>DOV</v>
          </cell>
          <cell r="B113">
            <v>904830</v>
          </cell>
        </row>
        <row r="114">
          <cell r="A114" t="str">
            <v>DTE</v>
          </cell>
          <cell r="B114">
            <v>905214</v>
          </cell>
        </row>
        <row r="115">
          <cell r="A115" t="str">
            <v>DUK</v>
          </cell>
          <cell r="B115">
            <v>904383</v>
          </cell>
        </row>
        <row r="116">
          <cell r="A116" t="str">
            <v>DRE</v>
          </cell>
          <cell r="B116">
            <v>513260</v>
          </cell>
        </row>
        <row r="117">
          <cell r="A117" t="str">
            <v>DXC</v>
          </cell>
          <cell r="B117">
            <v>916091</v>
          </cell>
        </row>
        <row r="118">
          <cell r="A118" t="str">
            <v>ETFC.O</v>
          </cell>
          <cell r="B118">
            <v>883488</v>
          </cell>
        </row>
        <row r="119">
          <cell r="A119" t="str">
            <v>EMN</v>
          </cell>
          <cell r="B119">
            <v>357922</v>
          </cell>
        </row>
        <row r="120">
          <cell r="A120" t="str">
            <v>ETN</v>
          </cell>
          <cell r="B120">
            <v>903749</v>
          </cell>
        </row>
        <row r="121">
          <cell r="A121" t="str">
            <v>EBAY.O</v>
          </cell>
          <cell r="B121">
            <v>687609</v>
          </cell>
        </row>
        <row r="122">
          <cell r="A122" t="str">
            <v>ECL</v>
          </cell>
          <cell r="B122">
            <v>921268</v>
          </cell>
        </row>
        <row r="123">
          <cell r="A123" t="str">
            <v>EIX</v>
          </cell>
          <cell r="B123">
            <v>902324</v>
          </cell>
        </row>
        <row r="124">
          <cell r="A124" t="str">
            <v>EA.O</v>
          </cell>
          <cell r="B124">
            <v>500320</v>
          </cell>
        </row>
        <row r="125">
          <cell r="A125" t="str">
            <v>LLY</v>
          </cell>
          <cell r="B125">
            <v>921290</v>
          </cell>
        </row>
        <row r="126">
          <cell r="A126" t="str">
            <v>EMR</v>
          </cell>
          <cell r="B126">
            <v>905115</v>
          </cell>
        </row>
        <row r="127">
          <cell r="A127" t="str">
            <v>ETR</v>
          </cell>
          <cell r="B127">
            <v>902306</v>
          </cell>
        </row>
        <row r="128">
          <cell r="A128" t="str">
            <v>EOG</v>
          </cell>
          <cell r="B128">
            <v>500373</v>
          </cell>
        </row>
        <row r="129">
          <cell r="A129" t="str">
            <v>EFX</v>
          </cell>
          <cell r="B129">
            <v>906194</v>
          </cell>
        </row>
        <row r="130">
          <cell r="A130" t="str">
            <v>EQR</v>
          </cell>
          <cell r="B130">
            <v>329534</v>
          </cell>
        </row>
        <row r="131">
          <cell r="A131" t="str">
            <v>EL</v>
          </cell>
          <cell r="B131">
            <v>867375</v>
          </cell>
        </row>
        <row r="132">
          <cell r="A132" t="str">
            <v>RE</v>
          </cell>
          <cell r="B132">
            <v>311759</v>
          </cell>
        </row>
        <row r="133">
          <cell r="A133" t="str">
            <v>EXC</v>
          </cell>
          <cell r="B133">
            <v>902317</v>
          </cell>
        </row>
        <row r="134">
          <cell r="A134" t="str">
            <v>EXPE.O</v>
          </cell>
          <cell r="B134" t="str">
            <v>31412T</v>
          </cell>
        </row>
        <row r="135">
          <cell r="A135" t="str">
            <v>EXPD.O</v>
          </cell>
          <cell r="B135">
            <v>910722</v>
          </cell>
        </row>
        <row r="136">
          <cell r="A136" t="str">
            <v>XOM</v>
          </cell>
          <cell r="B136">
            <v>905039</v>
          </cell>
        </row>
        <row r="137">
          <cell r="A137" t="str">
            <v>FAST.O</v>
          </cell>
          <cell r="B137">
            <v>755980</v>
          </cell>
        </row>
        <row r="138">
          <cell r="A138" t="str">
            <v>FRT</v>
          </cell>
          <cell r="B138">
            <v>905994</v>
          </cell>
        </row>
        <row r="139">
          <cell r="A139" t="str">
            <v>FDX</v>
          </cell>
          <cell r="B139">
            <v>951849</v>
          </cell>
        </row>
        <row r="140">
          <cell r="A140" t="str">
            <v>FIS</v>
          </cell>
          <cell r="B140" t="str">
            <v>14015T</v>
          </cell>
        </row>
        <row r="141">
          <cell r="A141" t="str">
            <v>FITB.O</v>
          </cell>
          <cell r="B141">
            <v>997198</v>
          </cell>
        </row>
        <row r="142">
          <cell r="A142" t="str">
            <v>FE</v>
          </cell>
          <cell r="B142">
            <v>905159</v>
          </cell>
        </row>
        <row r="143">
          <cell r="A143" t="str">
            <v>FISV.O</v>
          </cell>
          <cell r="B143">
            <v>741123</v>
          </cell>
        </row>
        <row r="144">
          <cell r="A144" t="str">
            <v>FMC</v>
          </cell>
          <cell r="B144">
            <v>905082</v>
          </cell>
        </row>
        <row r="145">
          <cell r="A145" t="str">
            <v>F</v>
          </cell>
          <cell r="B145">
            <v>902230</v>
          </cell>
        </row>
        <row r="146">
          <cell r="A146" t="str">
            <v>BEN</v>
          </cell>
          <cell r="B146">
            <v>938076</v>
          </cell>
        </row>
        <row r="147">
          <cell r="A147" t="str">
            <v>FCX</v>
          </cell>
          <cell r="B147">
            <v>152594</v>
          </cell>
        </row>
        <row r="148">
          <cell r="A148" t="str">
            <v>GPS</v>
          </cell>
          <cell r="B148">
            <v>951018</v>
          </cell>
        </row>
        <row r="149">
          <cell r="A149" t="str">
            <v>GRMN.O</v>
          </cell>
          <cell r="B149">
            <v>255781</v>
          </cell>
        </row>
        <row r="150">
          <cell r="A150" t="str">
            <v>GD</v>
          </cell>
          <cell r="B150">
            <v>907652</v>
          </cell>
        </row>
        <row r="151">
          <cell r="A151" t="str">
            <v>GE</v>
          </cell>
          <cell r="B151">
            <v>906150</v>
          </cell>
        </row>
        <row r="152">
          <cell r="A152" t="str">
            <v>GIS</v>
          </cell>
          <cell r="B152">
            <v>905801</v>
          </cell>
        </row>
        <row r="153">
          <cell r="A153" t="str">
            <v>GPC</v>
          </cell>
          <cell r="B153">
            <v>906511</v>
          </cell>
        </row>
        <row r="154">
          <cell r="A154" t="str">
            <v>GILD.O</v>
          </cell>
          <cell r="B154">
            <v>546697</v>
          </cell>
        </row>
        <row r="155">
          <cell r="A155" t="str">
            <v>GL</v>
          </cell>
          <cell r="B155">
            <v>993394</v>
          </cell>
        </row>
        <row r="156">
          <cell r="A156" t="str">
            <v>GS</v>
          </cell>
          <cell r="B156">
            <v>696738</v>
          </cell>
        </row>
        <row r="157">
          <cell r="A157" t="str">
            <v>HRB</v>
          </cell>
          <cell r="B157">
            <v>905596</v>
          </cell>
        </row>
        <row r="158">
          <cell r="A158" t="str">
            <v>HAL</v>
          </cell>
          <cell r="B158">
            <v>904678</v>
          </cell>
        </row>
        <row r="159">
          <cell r="A159" t="str">
            <v>HBI</v>
          </cell>
          <cell r="B159" t="str">
            <v>41071J</v>
          </cell>
        </row>
        <row r="160">
          <cell r="A160" t="str">
            <v>HOG</v>
          </cell>
          <cell r="B160">
            <v>729665</v>
          </cell>
        </row>
        <row r="161">
          <cell r="A161" t="str">
            <v>HIG</v>
          </cell>
          <cell r="B161">
            <v>867871</v>
          </cell>
        </row>
        <row r="162">
          <cell r="A162" t="str">
            <v>HAS.O</v>
          </cell>
          <cell r="B162">
            <v>912030</v>
          </cell>
        </row>
        <row r="163">
          <cell r="A163" t="str">
            <v>HCA</v>
          </cell>
          <cell r="B163">
            <v>749688</v>
          </cell>
        </row>
        <row r="164">
          <cell r="A164" t="str">
            <v>HCP</v>
          </cell>
          <cell r="B164">
            <v>945589</v>
          </cell>
        </row>
        <row r="165">
          <cell r="A165" t="str">
            <v>HSY</v>
          </cell>
          <cell r="B165">
            <v>905077</v>
          </cell>
        </row>
        <row r="166">
          <cell r="A166" t="str">
            <v>HES</v>
          </cell>
          <cell r="B166">
            <v>905802</v>
          </cell>
        </row>
        <row r="167">
          <cell r="A167" t="str">
            <v>HOLX.O</v>
          </cell>
          <cell r="B167">
            <v>542983</v>
          </cell>
        </row>
        <row r="168">
          <cell r="A168" t="str">
            <v>HD</v>
          </cell>
          <cell r="B168">
            <v>998171</v>
          </cell>
        </row>
        <row r="169">
          <cell r="A169" t="str">
            <v>HON</v>
          </cell>
          <cell r="B169">
            <v>906191</v>
          </cell>
        </row>
        <row r="170">
          <cell r="A170" t="str">
            <v>HST</v>
          </cell>
          <cell r="B170">
            <v>912588</v>
          </cell>
        </row>
        <row r="171">
          <cell r="A171" t="str">
            <v>HPQ</v>
          </cell>
          <cell r="B171">
            <v>905277</v>
          </cell>
        </row>
        <row r="172">
          <cell r="A172" t="str">
            <v>HUM</v>
          </cell>
          <cell r="B172">
            <v>916860</v>
          </cell>
        </row>
        <row r="173">
          <cell r="A173" t="str">
            <v>HBAN.O</v>
          </cell>
          <cell r="B173">
            <v>951068</v>
          </cell>
        </row>
        <row r="174">
          <cell r="A174" t="str">
            <v>ITW</v>
          </cell>
          <cell r="B174">
            <v>905052</v>
          </cell>
        </row>
        <row r="175">
          <cell r="A175" t="str">
            <v>IR</v>
          </cell>
          <cell r="B175">
            <v>905446</v>
          </cell>
        </row>
        <row r="176">
          <cell r="A176" t="str">
            <v>INTC.O</v>
          </cell>
          <cell r="B176">
            <v>922726</v>
          </cell>
        </row>
        <row r="177">
          <cell r="A177" t="str">
            <v>ICE</v>
          </cell>
          <cell r="B177" t="str">
            <v>30730Q</v>
          </cell>
        </row>
        <row r="178">
          <cell r="A178" t="str">
            <v>IBM</v>
          </cell>
          <cell r="B178">
            <v>906187</v>
          </cell>
        </row>
        <row r="179">
          <cell r="A179" t="str">
            <v>IFF</v>
          </cell>
          <cell r="B179">
            <v>905050</v>
          </cell>
        </row>
        <row r="180">
          <cell r="A180" t="str">
            <v>IP</v>
          </cell>
          <cell r="B180">
            <v>904069</v>
          </cell>
        </row>
        <row r="181">
          <cell r="A181" t="str">
            <v>IPG</v>
          </cell>
          <cell r="B181">
            <v>923465</v>
          </cell>
        </row>
        <row r="182">
          <cell r="A182" t="str">
            <v>INTU.O</v>
          </cell>
          <cell r="B182">
            <v>328184</v>
          </cell>
        </row>
        <row r="183">
          <cell r="A183" t="str">
            <v>IVZ</v>
          </cell>
          <cell r="B183" t="str">
            <v>51245V</v>
          </cell>
        </row>
        <row r="184">
          <cell r="A184" t="str">
            <v>IRM</v>
          </cell>
          <cell r="B184">
            <v>894720</v>
          </cell>
        </row>
        <row r="185">
          <cell r="A185" t="str">
            <v>JEC</v>
          </cell>
          <cell r="B185">
            <v>912142</v>
          </cell>
        </row>
        <row r="186">
          <cell r="A186" t="str">
            <v>JEF</v>
          </cell>
          <cell r="B186">
            <v>921925</v>
          </cell>
        </row>
        <row r="187">
          <cell r="A187" t="str">
            <v>JNJ</v>
          </cell>
          <cell r="B187">
            <v>912212</v>
          </cell>
        </row>
        <row r="188">
          <cell r="A188" t="str">
            <v>JCI</v>
          </cell>
          <cell r="B188">
            <v>545615</v>
          </cell>
        </row>
        <row r="189">
          <cell r="A189" t="str">
            <v>JPM</v>
          </cell>
          <cell r="B189">
            <v>902242</v>
          </cell>
        </row>
        <row r="190">
          <cell r="A190" t="str">
            <v>JNPR.K</v>
          </cell>
          <cell r="B190">
            <v>699943</v>
          </cell>
        </row>
        <row r="191">
          <cell r="A191" t="str">
            <v>K</v>
          </cell>
          <cell r="B191">
            <v>905922</v>
          </cell>
        </row>
        <row r="192">
          <cell r="A192" t="str">
            <v>KEY</v>
          </cell>
          <cell r="B192">
            <v>916130</v>
          </cell>
        </row>
        <row r="193">
          <cell r="A193" t="str">
            <v>KMB</v>
          </cell>
          <cell r="B193">
            <v>902354</v>
          </cell>
        </row>
        <row r="194">
          <cell r="A194" t="str">
            <v>KIM</v>
          </cell>
          <cell r="B194">
            <v>546169</v>
          </cell>
        </row>
        <row r="195">
          <cell r="A195" t="str">
            <v>KLAC.O</v>
          </cell>
          <cell r="B195">
            <v>993062</v>
          </cell>
        </row>
        <row r="196">
          <cell r="A196" t="str">
            <v>KSS</v>
          </cell>
          <cell r="B196">
            <v>325849</v>
          </cell>
        </row>
        <row r="197">
          <cell r="A197" t="str">
            <v>KR</v>
          </cell>
          <cell r="B197">
            <v>912134</v>
          </cell>
        </row>
        <row r="198">
          <cell r="A198" t="str">
            <v>LB</v>
          </cell>
          <cell r="B198">
            <v>937343</v>
          </cell>
        </row>
        <row r="199">
          <cell r="A199" t="str">
            <v>LHX</v>
          </cell>
          <cell r="B199">
            <v>905409</v>
          </cell>
        </row>
        <row r="200">
          <cell r="A200" t="str">
            <v>LH</v>
          </cell>
          <cell r="B200">
            <v>152533</v>
          </cell>
        </row>
        <row r="201">
          <cell r="A201" t="str">
            <v>LEG</v>
          </cell>
          <cell r="B201">
            <v>906487</v>
          </cell>
        </row>
        <row r="202">
          <cell r="A202" t="str">
            <v>LEN</v>
          </cell>
          <cell r="B202">
            <v>912219</v>
          </cell>
        </row>
        <row r="203">
          <cell r="A203" t="str">
            <v>LNC</v>
          </cell>
          <cell r="B203">
            <v>912402</v>
          </cell>
        </row>
        <row r="204">
          <cell r="A204" t="str">
            <v>LIN</v>
          </cell>
          <cell r="B204" t="str">
            <v>9373MH</v>
          </cell>
        </row>
        <row r="205">
          <cell r="A205" t="str">
            <v>LMT</v>
          </cell>
          <cell r="B205">
            <v>154423</v>
          </cell>
        </row>
        <row r="206">
          <cell r="A206" t="str">
            <v>L</v>
          </cell>
          <cell r="B206">
            <v>922418</v>
          </cell>
        </row>
        <row r="207">
          <cell r="A207" t="str">
            <v>LOW</v>
          </cell>
          <cell r="B207">
            <v>905620</v>
          </cell>
        </row>
        <row r="208">
          <cell r="A208" t="str">
            <v>MTB</v>
          </cell>
          <cell r="B208">
            <v>951503</v>
          </cell>
        </row>
        <row r="209">
          <cell r="A209" t="str">
            <v>MAC</v>
          </cell>
          <cell r="B209">
            <v>357366</v>
          </cell>
        </row>
        <row r="210">
          <cell r="A210" t="str">
            <v>M</v>
          </cell>
          <cell r="B210">
            <v>546814</v>
          </cell>
        </row>
        <row r="211">
          <cell r="A211" t="str">
            <v>MRO</v>
          </cell>
          <cell r="B211">
            <v>544682</v>
          </cell>
        </row>
        <row r="212">
          <cell r="A212" t="str">
            <v>MMC</v>
          </cell>
          <cell r="B212">
            <v>904780</v>
          </cell>
        </row>
        <row r="213">
          <cell r="A213" t="str">
            <v>MLM</v>
          </cell>
          <cell r="B213">
            <v>130062</v>
          </cell>
        </row>
        <row r="214">
          <cell r="A214" t="str">
            <v>MAS</v>
          </cell>
          <cell r="B214">
            <v>905624</v>
          </cell>
        </row>
        <row r="215">
          <cell r="A215" t="str">
            <v>MXIM.O</v>
          </cell>
          <cell r="B215">
            <v>771830</v>
          </cell>
        </row>
        <row r="216">
          <cell r="A216" t="str">
            <v>MKC</v>
          </cell>
          <cell r="B216">
            <v>510493</v>
          </cell>
        </row>
        <row r="217">
          <cell r="A217" t="str">
            <v>MCD</v>
          </cell>
          <cell r="B217">
            <v>921910</v>
          </cell>
        </row>
        <row r="218">
          <cell r="A218" t="str">
            <v>MCK</v>
          </cell>
          <cell r="B218">
            <v>134784</v>
          </cell>
        </row>
        <row r="219">
          <cell r="A219" t="str">
            <v>MDT</v>
          </cell>
          <cell r="B219">
            <v>906496</v>
          </cell>
        </row>
        <row r="220">
          <cell r="A220" t="str">
            <v>MRK</v>
          </cell>
          <cell r="B220">
            <v>905019</v>
          </cell>
        </row>
        <row r="221">
          <cell r="A221" t="str">
            <v>MET</v>
          </cell>
          <cell r="B221">
            <v>286738</v>
          </cell>
        </row>
        <row r="222">
          <cell r="A222" t="str">
            <v>MGM</v>
          </cell>
          <cell r="B222">
            <v>516007</v>
          </cell>
        </row>
        <row r="223">
          <cell r="A223" t="str">
            <v>MCHP.O</v>
          </cell>
          <cell r="B223">
            <v>328228</v>
          </cell>
        </row>
        <row r="224">
          <cell r="A224" t="str">
            <v>MU.O</v>
          </cell>
          <cell r="B224">
            <v>999506</v>
          </cell>
        </row>
        <row r="225">
          <cell r="A225" t="str">
            <v>MSFT.O</v>
          </cell>
          <cell r="B225">
            <v>719643</v>
          </cell>
        </row>
        <row r="226">
          <cell r="A226" t="str">
            <v>MHK</v>
          </cell>
          <cell r="B226">
            <v>325475</v>
          </cell>
        </row>
        <row r="227">
          <cell r="A227" t="str">
            <v>TAP</v>
          </cell>
          <cell r="B227">
            <v>905997</v>
          </cell>
        </row>
        <row r="228">
          <cell r="A228" t="str">
            <v>MDLZ.O</v>
          </cell>
          <cell r="B228" t="str">
            <v>13967E</v>
          </cell>
        </row>
        <row r="229">
          <cell r="A229" t="str">
            <v>MCO</v>
          </cell>
          <cell r="B229">
            <v>683118</v>
          </cell>
        </row>
        <row r="230">
          <cell r="A230" t="str">
            <v>MS</v>
          </cell>
          <cell r="B230">
            <v>327998</v>
          </cell>
        </row>
        <row r="231">
          <cell r="A231" t="str">
            <v>MOS</v>
          </cell>
          <cell r="B231">
            <v>771767</v>
          </cell>
        </row>
        <row r="232">
          <cell r="A232" t="str">
            <v>MSI</v>
          </cell>
          <cell r="B232">
            <v>904878</v>
          </cell>
        </row>
        <row r="233">
          <cell r="A233" t="str">
            <v>MYL.O</v>
          </cell>
          <cell r="B233">
            <v>906931</v>
          </cell>
        </row>
        <row r="234">
          <cell r="A234" t="str">
            <v>NOV</v>
          </cell>
          <cell r="B234">
            <v>884383</v>
          </cell>
        </row>
        <row r="235">
          <cell r="A235" t="str">
            <v>NTAP.O</v>
          </cell>
          <cell r="B235">
            <v>867422</v>
          </cell>
        </row>
        <row r="236">
          <cell r="A236" t="str">
            <v>NWL.O</v>
          </cell>
          <cell r="B236">
            <v>906933</v>
          </cell>
        </row>
        <row r="237">
          <cell r="A237" t="str">
            <v>NEM</v>
          </cell>
          <cell r="B237">
            <v>912160</v>
          </cell>
        </row>
        <row r="238">
          <cell r="A238" t="str">
            <v>NEE</v>
          </cell>
          <cell r="B238">
            <v>905016</v>
          </cell>
        </row>
        <row r="239">
          <cell r="A239" t="str">
            <v>NKE</v>
          </cell>
          <cell r="B239">
            <v>993249</v>
          </cell>
        </row>
        <row r="240">
          <cell r="A240" t="str">
            <v>NI</v>
          </cell>
          <cell r="B240">
            <v>906176</v>
          </cell>
        </row>
        <row r="241">
          <cell r="A241" t="str">
            <v>NBL</v>
          </cell>
          <cell r="B241">
            <v>906557</v>
          </cell>
        </row>
        <row r="242">
          <cell r="A242" t="str">
            <v>JWN</v>
          </cell>
          <cell r="B242">
            <v>906560</v>
          </cell>
        </row>
        <row r="243">
          <cell r="A243" t="str">
            <v>NSC</v>
          </cell>
          <cell r="B243">
            <v>901899</v>
          </cell>
        </row>
        <row r="244">
          <cell r="A244" t="str">
            <v>NTRS.O</v>
          </cell>
          <cell r="B244">
            <v>905861</v>
          </cell>
        </row>
        <row r="245">
          <cell r="A245" t="str">
            <v>NOC</v>
          </cell>
          <cell r="B245">
            <v>905809</v>
          </cell>
        </row>
        <row r="246">
          <cell r="A246" t="str">
            <v>NUE</v>
          </cell>
          <cell r="B246">
            <v>921482</v>
          </cell>
        </row>
        <row r="247">
          <cell r="A247" t="str">
            <v>NVDA.O</v>
          </cell>
          <cell r="B247">
            <v>694405</v>
          </cell>
        </row>
        <row r="248">
          <cell r="A248" t="str">
            <v>OXY</v>
          </cell>
          <cell r="B248">
            <v>905102</v>
          </cell>
        </row>
        <row r="249">
          <cell r="A249" t="str">
            <v>OMC</v>
          </cell>
          <cell r="B249">
            <v>932913</v>
          </cell>
        </row>
        <row r="250">
          <cell r="A250" t="str">
            <v>ORCL.K</v>
          </cell>
          <cell r="B250">
            <v>719618</v>
          </cell>
        </row>
        <row r="251">
          <cell r="A251" t="str">
            <v>PCAR.O</v>
          </cell>
          <cell r="B251">
            <v>921757</v>
          </cell>
        </row>
        <row r="252">
          <cell r="A252" t="str">
            <v>PH</v>
          </cell>
          <cell r="B252">
            <v>905150</v>
          </cell>
        </row>
        <row r="253">
          <cell r="A253" t="str">
            <v>PAYX.O</v>
          </cell>
          <cell r="B253">
            <v>945297</v>
          </cell>
        </row>
        <row r="254">
          <cell r="A254" t="str">
            <v>PNR</v>
          </cell>
          <cell r="B254">
            <v>906585</v>
          </cell>
        </row>
        <row r="255">
          <cell r="A255" t="str">
            <v>PBCT.O</v>
          </cell>
          <cell r="B255">
            <v>517465</v>
          </cell>
        </row>
        <row r="256">
          <cell r="A256" t="str">
            <v>PEP.O</v>
          </cell>
          <cell r="B256">
            <v>905677</v>
          </cell>
        </row>
        <row r="257">
          <cell r="A257" t="str">
            <v>PKI</v>
          </cell>
          <cell r="B257">
            <v>912157</v>
          </cell>
        </row>
        <row r="258">
          <cell r="A258" t="str">
            <v>PFE</v>
          </cell>
          <cell r="B258">
            <v>904030</v>
          </cell>
        </row>
        <row r="259">
          <cell r="A259" t="str">
            <v>PNW</v>
          </cell>
          <cell r="B259">
            <v>902607</v>
          </cell>
        </row>
        <row r="260">
          <cell r="A260" t="str">
            <v>PXD</v>
          </cell>
          <cell r="B260">
            <v>895705</v>
          </cell>
        </row>
        <row r="261">
          <cell r="A261" t="str">
            <v>PNC</v>
          </cell>
          <cell r="B261">
            <v>944175</v>
          </cell>
        </row>
        <row r="262">
          <cell r="A262" t="str">
            <v>PPG</v>
          </cell>
          <cell r="B262">
            <v>901897</v>
          </cell>
        </row>
        <row r="263">
          <cell r="A263" t="str">
            <v>PPL</v>
          </cell>
          <cell r="B263">
            <v>902107</v>
          </cell>
        </row>
        <row r="264">
          <cell r="A264" t="str">
            <v>PFG.O</v>
          </cell>
          <cell r="B264" t="str">
            <v>14698C</v>
          </cell>
        </row>
        <row r="265">
          <cell r="A265" t="str">
            <v>PG</v>
          </cell>
          <cell r="B265">
            <v>912228</v>
          </cell>
        </row>
        <row r="266">
          <cell r="A266" t="str">
            <v>PGR</v>
          </cell>
          <cell r="B266">
            <v>936324</v>
          </cell>
        </row>
        <row r="267">
          <cell r="A267" t="str">
            <v>PLD</v>
          </cell>
          <cell r="B267">
            <v>670129</v>
          </cell>
        </row>
        <row r="268">
          <cell r="A268" t="str">
            <v>PRU</v>
          </cell>
          <cell r="B268" t="str">
            <v>14861V</v>
          </cell>
        </row>
        <row r="269">
          <cell r="A269" t="str">
            <v>PEG</v>
          </cell>
          <cell r="B269">
            <v>902321</v>
          </cell>
        </row>
        <row r="270">
          <cell r="A270" t="str">
            <v>PSA</v>
          </cell>
          <cell r="B270">
            <v>905792</v>
          </cell>
        </row>
        <row r="271">
          <cell r="A271" t="str">
            <v>PHM</v>
          </cell>
          <cell r="B271">
            <v>912518</v>
          </cell>
        </row>
        <row r="272">
          <cell r="A272" t="str">
            <v>QCOM.O</v>
          </cell>
          <cell r="B272">
            <v>546370</v>
          </cell>
        </row>
        <row r="273">
          <cell r="A273" t="str">
            <v>DGX</v>
          </cell>
          <cell r="B273">
            <v>877181</v>
          </cell>
        </row>
        <row r="274">
          <cell r="A274" t="str">
            <v>RL</v>
          </cell>
          <cell r="B274">
            <v>894145</v>
          </cell>
        </row>
        <row r="275">
          <cell r="A275" t="str">
            <v>RTN</v>
          </cell>
          <cell r="B275">
            <v>912633</v>
          </cell>
        </row>
        <row r="276">
          <cell r="A276" t="str">
            <v>REG.O</v>
          </cell>
          <cell r="B276">
            <v>312451</v>
          </cell>
        </row>
        <row r="277">
          <cell r="A277" t="str">
            <v>RF</v>
          </cell>
          <cell r="B277">
            <v>951051</v>
          </cell>
        </row>
        <row r="278">
          <cell r="A278" t="str">
            <v>RSG</v>
          </cell>
          <cell r="B278">
            <v>683432</v>
          </cell>
        </row>
        <row r="279">
          <cell r="A279" t="str">
            <v>RHI</v>
          </cell>
          <cell r="B279">
            <v>923649</v>
          </cell>
        </row>
        <row r="280">
          <cell r="A280" t="str">
            <v>ROK</v>
          </cell>
          <cell r="B280">
            <v>902233</v>
          </cell>
        </row>
        <row r="281">
          <cell r="A281" t="str">
            <v>ROP</v>
          </cell>
          <cell r="B281">
            <v>546965</v>
          </cell>
        </row>
        <row r="282">
          <cell r="A282" t="str">
            <v>ROST.O</v>
          </cell>
          <cell r="B282">
            <v>702365</v>
          </cell>
        </row>
        <row r="283">
          <cell r="A283" t="str">
            <v>RCL</v>
          </cell>
          <cell r="B283">
            <v>322549</v>
          </cell>
        </row>
        <row r="284">
          <cell r="A284" t="str">
            <v>SPGI.K</v>
          </cell>
          <cell r="B284">
            <v>905414</v>
          </cell>
        </row>
        <row r="285">
          <cell r="A285" t="str">
            <v>SLB</v>
          </cell>
          <cell r="B285">
            <v>912090</v>
          </cell>
        </row>
        <row r="286">
          <cell r="A286" t="str">
            <v>STX.O</v>
          </cell>
          <cell r="B286" t="str">
            <v>26599V</v>
          </cell>
        </row>
        <row r="287">
          <cell r="A287" t="str">
            <v>SEE</v>
          </cell>
          <cell r="B287">
            <v>923036</v>
          </cell>
        </row>
        <row r="288">
          <cell r="A288" t="str">
            <v>SRE</v>
          </cell>
          <cell r="B288">
            <v>902103</v>
          </cell>
        </row>
        <row r="289">
          <cell r="A289" t="str">
            <v>SHW</v>
          </cell>
          <cell r="B289">
            <v>905361</v>
          </cell>
        </row>
        <row r="290">
          <cell r="A290" t="str">
            <v>SPG</v>
          </cell>
          <cell r="B290">
            <v>357834</v>
          </cell>
        </row>
        <row r="291">
          <cell r="A291" t="str">
            <v>SLG</v>
          </cell>
          <cell r="B291">
            <v>895784</v>
          </cell>
        </row>
        <row r="292">
          <cell r="A292" t="str">
            <v>SNA</v>
          </cell>
          <cell r="B292">
            <v>906400</v>
          </cell>
        </row>
        <row r="293">
          <cell r="A293" t="str">
            <v>SO</v>
          </cell>
          <cell r="B293">
            <v>902325</v>
          </cell>
        </row>
        <row r="294">
          <cell r="A294" t="str">
            <v>LUV</v>
          </cell>
          <cell r="B294">
            <v>905647</v>
          </cell>
        </row>
        <row r="295">
          <cell r="A295" t="str">
            <v>SWK</v>
          </cell>
          <cell r="B295">
            <v>921503</v>
          </cell>
        </row>
        <row r="296">
          <cell r="A296" t="str">
            <v>SBUX.O</v>
          </cell>
          <cell r="B296">
            <v>326143</v>
          </cell>
        </row>
        <row r="297">
          <cell r="A297" t="str">
            <v>STT</v>
          </cell>
          <cell r="B297">
            <v>951052</v>
          </cell>
        </row>
        <row r="298">
          <cell r="A298" t="str">
            <v>SYK</v>
          </cell>
          <cell r="B298">
            <v>981722</v>
          </cell>
        </row>
        <row r="299">
          <cell r="A299" t="str">
            <v>STI</v>
          </cell>
          <cell r="B299">
            <v>922725</v>
          </cell>
        </row>
        <row r="300">
          <cell r="A300" t="str">
            <v>SYMC.O</v>
          </cell>
          <cell r="B300">
            <v>541900</v>
          </cell>
        </row>
        <row r="301">
          <cell r="A301" t="str">
            <v>SNPS.O</v>
          </cell>
          <cell r="B301">
            <v>325059</v>
          </cell>
        </row>
        <row r="302">
          <cell r="A302" t="str">
            <v>SYY</v>
          </cell>
          <cell r="B302">
            <v>916079</v>
          </cell>
        </row>
        <row r="303">
          <cell r="A303" t="str">
            <v>TROW.O</v>
          </cell>
          <cell r="B303">
            <v>729104</v>
          </cell>
        </row>
        <row r="304">
          <cell r="A304" t="str">
            <v>TPR</v>
          </cell>
          <cell r="B304">
            <v>266220</v>
          </cell>
        </row>
        <row r="305">
          <cell r="A305" t="str">
            <v>TGT</v>
          </cell>
          <cell r="B305">
            <v>923425</v>
          </cell>
        </row>
        <row r="306">
          <cell r="A306" t="str">
            <v>TXN.O</v>
          </cell>
          <cell r="B306">
            <v>905061</v>
          </cell>
        </row>
        <row r="307">
          <cell r="A307" t="str">
            <v>TMO</v>
          </cell>
          <cell r="B307">
            <v>906394</v>
          </cell>
        </row>
        <row r="308">
          <cell r="A308" t="str">
            <v>TIF</v>
          </cell>
          <cell r="B308">
            <v>745110</v>
          </cell>
        </row>
        <row r="309">
          <cell r="A309" t="str">
            <v>TJX</v>
          </cell>
          <cell r="B309">
            <v>921855</v>
          </cell>
        </row>
        <row r="310">
          <cell r="A310" t="str">
            <v>TSS</v>
          </cell>
          <cell r="B310">
            <v>944738</v>
          </cell>
        </row>
        <row r="311">
          <cell r="A311" t="str">
            <v>TRV</v>
          </cell>
          <cell r="B311">
            <v>933974</v>
          </cell>
        </row>
        <row r="312">
          <cell r="A312" t="str">
            <v>TSN</v>
          </cell>
          <cell r="B312">
            <v>906643</v>
          </cell>
        </row>
        <row r="313">
          <cell r="A313" t="str">
            <v>USB</v>
          </cell>
          <cell r="B313">
            <v>951046</v>
          </cell>
        </row>
        <row r="314">
          <cell r="A314" t="str">
            <v>UDR</v>
          </cell>
          <cell r="B314">
            <v>992656</v>
          </cell>
        </row>
        <row r="315">
          <cell r="A315" t="str">
            <v>UNP</v>
          </cell>
          <cell r="B315">
            <v>905105</v>
          </cell>
        </row>
        <row r="316">
          <cell r="A316" t="str">
            <v>UPS</v>
          </cell>
          <cell r="B316">
            <v>277487</v>
          </cell>
        </row>
        <row r="317">
          <cell r="A317" t="str">
            <v>UTX</v>
          </cell>
          <cell r="B317">
            <v>905122</v>
          </cell>
        </row>
        <row r="318">
          <cell r="A318" t="str">
            <v>UNH</v>
          </cell>
          <cell r="B318">
            <v>702635</v>
          </cell>
        </row>
        <row r="319">
          <cell r="A319" t="str">
            <v>UNM</v>
          </cell>
          <cell r="B319">
            <v>741410</v>
          </cell>
        </row>
        <row r="320">
          <cell r="A320" t="str">
            <v>VLO</v>
          </cell>
          <cell r="B320">
            <v>982852</v>
          </cell>
        </row>
        <row r="321">
          <cell r="A321" t="str">
            <v>VAR</v>
          </cell>
          <cell r="B321">
            <v>906220</v>
          </cell>
        </row>
        <row r="322">
          <cell r="A322" t="str">
            <v>VRSN.O</v>
          </cell>
          <cell r="B322">
            <v>674693</v>
          </cell>
        </row>
        <row r="323">
          <cell r="A323" t="str">
            <v>VZ</v>
          </cell>
          <cell r="B323">
            <v>945384</v>
          </cell>
        </row>
        <row r="324">
          <cell r="A324" t="str">
            <v>VRTX.O</v>
          </cell>
          <cell r="B324">
            <v>545310</v>
          </cell>
        </row>
        <row r="325">
          <cell r="A325" t="str">
            <v>VFC</v>
          </cell>
          <cell r="B325">
            <v>901892</v>
          </cell>
        </row>
        <row r="326">
          <cell r="A326" t="str">
            <v>VIAB.O</v>
          </cell>
          <cell r="B326">
            <v>543487</v>
          </cell>
        </row>
        <row r="327">
          <cell r="A327" t="str">
            <v>VNO</v>
          </cell>
          <cell r="B327">
            <v>912146</v>
          </cell>
        </row>
        <row r="328">
          <cell r="A328" t="str">
            <v>VMC</v>
          </cell>
          <cell r="B328">
            <v>905816</v>
          </cell>
        </row>
        <row r="329">
          <cell r="A329" t="str">
            <v>GWW</v>
          </cell>
          <cell r="B329">
            <v>905898</v>
          </cell>
        </row>
        <row r="330">
          <cell r="A330" t="str">
            <v>WBA.O</v>
          </cell>
          <cell r="B330">
            <v>904866</v>
          </cell>
        </row>
        <row r="331">
          <cell r="A331" t="str">
            <v>WMT</v>
          </cell>
          <cell r="B331">
            <v>916548</v>
          </cell>
        </row>
        <row r="332">
          <cell r="A332" t="str">
            <v>DIS</v>
          </cell>
          <cell r="B332">
            <v>921964</v>
          </cell>
        </row>
        <row r="333">
          <cell r="A333" t="str">
            <v>WM</v>
          </cell>
          <cell r="B333">
            <v>519514</v>
          </cell>
        </row>
        <row r="334">
          <cell r="A334" t="str">
            <v>WAT</v>
          </cell>
          <cell r="B334">
            <v>867390</v>
          </cell>
        </row>
        <row r="335">
          <cell r="A335" t="str">
            <v>WEC</v>
          </cell>
          <cell r="B335">
            <v>902335</v>
          </cell>
        </row>
        <row r="336">
          <cell r="A336" t="str">
            <v>WFC</v>
          </cell>
          <cell r="B336">
            <v>906195</v>
          </cell>
        </row>
        <row r="337">
          <cell r="A337" t="str">
            <v>WDC.O</v>
          </cell>
          <cell r="B337">
            <v>906785</v>
          </cell>
        </row>
        <row r="338">
          <cell r="A338" t="str">
            <v>WU</v>
          </cell>
          <cell r="B338" t="str">
            <v>41195M</v>
          </cell>
        </row>
        <row r="339">
          <cell r="A339" t="str">
            <v>WY</v>
          </cell>
          <cell r="B339">
            <v>905818</v>
          </cell>
        </row>
        <row r="340">
          <cell r="A340" t="str">
            <v>WHR</v>
          </cell>
          <cell r="B340">
            <v>904869</v>
          </cell>
        </row>
        <row r="341">
          <cell r="A341" t="str">
            <v>WMB</v>
          </cell>
          <cell r="B341">
            <v>922407</v>
          </cell>
        </row>
        <row r="342">
          <cell r="A342" t="str">
            <v>WLTW.O</v>
          </cell>
          <cell r="B342" t="str">
            <v>13967H</v>
          </cell>
        </row>
        <row r="343">
          <cell r="A343" t="str">
            <v>WYNN.O</v>
          </cell>
          <cell r="B343" t="str">
            <v>26406N</v>
          </cell>
        </row>
        <row r="344">
          <cell r="A344" t="str">
            <v>XEL.O</v>
          </cell>
          <cell r="B344">
            <v>905010</v>
          </cell>
        </row>
        <row r="345">
          <cell r="A345" t="str">
            <v>XRX</v>
          </cell>
          <cell r="B345">
            <v>905284</v>
          </cell>
        </row>
        <row r="346">
          <cell r="A346" t="str">
            <v>XLNX.O</v>
          </cell>
          <cell r="B346">
            <v>543542</v>
          </cell>
        </row>
        <row r="347">
          <cell r="A347" t="str">
            <v>YUM</v>
          </cell>
          <cell r="B347">
            <v>878574</v>
          </cell>
        </row>
        <row r="348">
          <cell r="A348" t="str">
            <v>ZBH</v>
          </cell>
          <cell r="B348" t="str">
            <v>14361V</v>
          </cell>
        </row>
        <row r="349">
          <cell r="A349" t="str">
            <v>ZION.O</v>
          </cell>
          <cell r="B349">
            <v>951584</v>
          </cell>
        </row>
      </sheetData>
      <sheetData sheetId="4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2D76-D2BB-4171-A0B1-71CF2267E83F}">
  <sheetPr>
    <tabColor rgb="FFFF0000"/>
  </sheetPr>
  <dimension ref="A2:C350"/>
  <sheetViews>
    <sheetView tabSelected="1" topLeftCell="A2" workbookViewId="0">
      <selection activeCell="E6" sqref="E6"/>
    </sheetView>
  </sheetViews>
  <sheetFormatPr baseColWidth="10" defaultRowHeight="14.5" x14ac:dyDescent="0.35"/>
  <cols>
    <col min="1" max="2" width="10.90625" style="2"/>
  </cols>
  <sheetData>
    <row r="2" spans="1:3" x14ac:dyDescent="0.35">
      <c r="A2" s="38" t="s">
        <v>357</v>
      </c>
      <c r="B2" s="38" t="s">
        <v>358</v>
      </c>
      <c r="C2" s="39" t="s">
        <v>7357</v>
      </c>
    </row>
    <row r="3" spans="1:3" x14ac:dyDescent="0.35">
      <c r="A3" s="2" t="s">
        <v>12</v>
      </c>
      <c r="B3" s="2">
        <v>902172</v>
      </c>
      <c r="C3" t="s">
        <v>7347</v>
      </c>
    </row>
    <row r="4" spans="1:3" x14ac:dyDescent="0.35">
      <c r="A4" s="2" t="s">
        <v>13</v>
      </c>
      <c r="B4" s="2">
        <v>916328</v>
      </c>
      <c r="C4" t="s">
        <v>7348</v>
      </c>
    </row>
    <row r="5" spans="1:3" x14ac:dyDescent="0.35">
      <c r="A5" s="2" t="s">
        <v>14</v>
      </c>
      <c r="B5" s="2" t="s">
        <v>359</v>
      </c>
      <c r="C5" t="s">
        <v>7349</v>
      </c>
    </row>
    <row r="6" spans="1:3" x14ac:dyDescent="0.35">
      <c r="A6" s="2" t="s">
        <v>15</v>
      </c>
      <c r="B6" s="2">
        <v>312367</v>
      </c>
      <c r="C6" t="s">
        <v>7349</v>
      </c>
    </row>
    <row r="7" spans="1:3" x14ac:dyDescent="0.35">
      <c r="A7" s="2" t="s">
        <v>16</v>
      </c>
      <c r="B7" s="2">
        <v>749382</v>
      </c>
      <c r="C7" t="s">
        <v>7349</v>
      </c>
    </row>
    <row r="8" spans="1:3" x14ac:dyDescent="0.35">
      <c r="A8" s="2" t="s">
        <v>17</v>
      </c>
      <c r="B8" s="2" t="s">
        <v>360</v>
      </c>
      <c r="C8" t="s">
        <v>7350</v>
      </c>
    </row>
    <row r="9" spans="1:3" x14ac:dyDescent="0.35">
      <c r="A9" s="2" t="s">
        <v>18</v>
      </c>
      <c r="B9" s="2">
        <v>936365</v>
      </c>
      <c r="C9" t="s">
        <v>7349</v>
      </c>
    </row>
    <row r="10" spans="1:3" x14ac:dyDescent="0.35">
      <c r="A10" s="2" t="s">
        <v>19</v>
      </c>
      <c r="B10" s="2">
        <v>545101</v>
      </c>
      <c r="C10" t="s">
        <v>7351</v>
      </c>
    </row>
    <row r="11" spans="1:3" x14ac:dyDescent="0.35">
      <c r="A11" s="2" t="s">
        <v>20</v>
      </c>
      <c r="B11" s="2">
        <v>933185</v>
      </c>
      <c r="C11" t="s">
        <v>7352</v>
      </c>
    </row>
    <row r="12" spans="1:3" x14ac:dyDescent="0.35">
      <c r="A12" s="2" t="s">
        <v>0</v>
      </c>
      <c r="B12" s="2">
        <v>277642</v>
      </c>
      <c r="C12" t="s">
        <v>7348</v>
      </c>
    </row>
    <row r="13" spans="1:3" x14ac:dyDescent="0.35">
      <c r="A13" s="2" t="s">
        <v>21</v>
      </c>
      <c r="B13" s="2">
        <v>905271</v>
      </c>
      <c r="C13" t="s">
        <v>7353</v>
      </c>
    </row>
    <row r="14" spans="1:3" x14ac:dyDescent="0.35">
      <c r="A14" s="2" t="s">
        <v>22</v>
      </c>
      <c r="B14" s="2">
        <v>277355</v>
      </c>
      <c r="C14" t="s">
        <v>7349</v>
      </c>
    </row>
    <row r="15" spans="1:3" x14ac:dyDescent="0.35">
      <c r="A15" s="2" t="s">
        <v>23</v>
      </c>
      <c r="B15" s="2">
        <v>130298</v>
      </c>
      <c r="C15" t="s">
        <v>7353</v>
      </c>
    </row>
    <row r="16" spans="1:3" x14ac:dyDescent="0.35">
      <c r="A16" s="2" t="s">
        <v>24</v>
      </c>
      <c r="B16" s="2">
        <v>325596</v>
      </c>
      <c r="C16" t="s">
        <v>7348</v>
      </c>
    </row>
    <row r="17" spans="1:3" x14ac:dyDescent="0.35">
      <c r="A17" s="2" t="s">
        <v>25</v>
      </c>
      <c r="B17" s="2">
        <v>906979</v>
      </c>
      <c r="C17" t="s">
        <v>7351</v>
      </c>
    </row>
    <row r="18" spans="1:3" x14ac:dyDescent="0.35">
      <c r="A18" s="2" t="s">
        <v>26</v>
      </c>
      <c r="B18" s="2">
        <v>322677</v>
      </c>
      <c r="C18" t="s">
        <v>7352</v>
      </c>
    </row>
    <row r="19" spans="1:3" x14ac:dyDescent="0.35">
      <c r="A19" s="2" t="s">
        <v>27</v>
      </c>
      <c r="B19" s="2" t="s">
        <v>361</v>
      </c>
      <c r="C19" t="s">
        <v>7349</v>
      </c>
    </row>
    <row r="20" spans="1:3" x14ac:dyDescent="0.35">
      <c r="A20" s="2" t="s">
        <v>28</v>
      </c>
      <c r="B20" s="2">
        <v>904853</v>
      </c>
      <c r="C20" t="s">
        <v>7354</v>
      </c>
    </row>
    <row r="21" spans="1:3" x14ac:dyDescent="0.35">
      <c r="A21" s="2" t="s">
        <v>29</v>
      </c>
      <c r="B21" s="2">
        <v>891399</v>
      </c>
      <c r="C21" t="s">
        <v>7350</v>
      </c>
    </row>
    <row r="22" spans="1:3" x14ac:dyDescent="0.35">
      <c r="A22" s="2" t="s">
        <v>30</v>
      </c>
      <c r="B22" s="2">
        <v>670942</v>
      </c>
      <c r="C22" t="s">
        <v>7351</v>
      </c>
    </row>
    <row r="23" spans="1:3" x14ac:dyDescent="0.35">
      <c r="A23" s="2" t="s">
        <v>31</v>
      </c>
      <c r="B23" s="2">
        <v>905425</v>
      </c>
      <c r="C23" t="s">
        <v>7351</v>
      </c>
    </row>
    <row r="24" spans="1:3" x14ac:dyDescent="0.35">
      <c r="A24" s="2" t="s">
        <v>32</v>
      </c>
      <c r="B24" s="2">
        <v>906156</v>
      </c>
      <c r="C24" t="s">
        <v>7352</v>
      </c>
    </row>
    <row r="25" spans="1:3" x14ac:dyDescent="0.35">
      <c r="A25" s="2" t="s">
        <v>33</v>
      </c>
      <c r="B25" s="2">
        <v>916305</v>
      </c>
      <c r="C25" t="s">
        <v>7352</v>
      </c>
    </row>
    <row r="26" spans="1:3" x14ac:dyDescent="0.35">
      <c r="A26" s="2" t="s">
        <v>34</v>
      </c>
      <c r="B26" s="2">
        <v>680902</v>
      </c>
      <c r="C26" t="s">
        <v>7352</v>
      </c>
    </row>
    <row r="27" spans="1:3" x14ac:dyDescent="0.35">
      <c r="A27" s="2" t="s">
        <v>35</v>
      </c>
      <c r="B27" s="2" t="s">
        <v>362</v>
      </c>
      <c r="C27" t="s">
        <v>7352</v>
      </c>
    </row>
    <row r="28" spans="1:3" x14ac:dyDescent="0.35">
      <c r="A28" s="2" t="s">
        <v>36</v>
      </c>
      <c r="B28" s="2">
        <v>154680</v>
      </c>
      <c r="C28" t="s">
        <v>7354</v>
      </c>
    </row>
    <row r="29" spans="1:3" x14ac:dyDescent="0.35">
      <c r="A29" s="2" t="s">
        <v>37</v>
      </c>
      <c r="B29" s="2">
        <v>938692</v>
      </c>
      <c r="C29" t="s">
        <v>7348</v>
      </c>
    </row>
    <row r="30" spans="1:3" x14ac:dyDescent="0.35">
      <c r="A30" s="2" t="s">
        <v>38</v>
      </c>
      <c r="B30" s="2">
        <v>546075</v>
      </c>
      <c r="C30" t="s">
        <v>7349</v>
      </c>
    </row>
    <row r="31" spans="1:3" x14ac:dyDescent="0.35">
      <c r="A31" s="2" t="s">
        <v>39</v>
      </c>
      <c r="B31" s="2">
        <v>905276</v>
      </c>
      <c r="C31" t="s">
        <v>7349</v>
      </c>
    </row>
    <row r="32" spans="1:3" x14ac:dyDescent="0.35">
      <c r="A32" s="2" t="s">
        <v>40</v>
      </c>
      <c r="B32" s="2" t="s">
        <v>363</v>
      </c>
      <c r="C32" t="s">
        <v>7348</v>
      </c>
    </row>
    <row r="33" spans="1:3" x14ac:dyDescent="0.35">
      <c r="A33" s="2" t="s">
        <v>41</v>
      </c>
      <c r="B33" s="2">
        <v>922817</v>
      </c>
      <c r="C33" t="s">
        <v>7352</v>
      </c>
    </row>
    <row r="34" spans="1:3" x14ac:dyDescent="0.35">
      <c r="A34" s="2" t="s">
        <v>42</v>
      </c>
      <c r="B34" s="2">
        <v>921983</v>
      </c>
      <c r="C34" t="s">
        <v>7355</v>
      </c>
    </row>
    <row r="35" spans="1:3" x14ac:dyDescent="0.35">
      <c r="A35" s="2" t="s">
        <v>43</v>
      </c>
      <c r="B35" s="2">
        <v>132808</v>
      </c>
      <c r="C35" t="s">
        <v>7352</v>
      </c>
    </row>
    <row r="36" spans="1:3" x14ac:dyDescent="0.35">
      <c r="A36" s="2" t="s">
        <v>44</v>
      </c>
      <c r="B36" s="2">
        <v>992816</v>
      </c>
      <c r="C36" t="s">
        <v>7349</v>
      </c>
    </row>
    <row r="37" spans="1:3" x14ac:dyDescent="0.35">
      <c r="A37" s="2" t="s">
        <v>45</v>
      </c>
      <c r="B37" s="2">
        <v>905296</v>
      </c>
      <c r="C37" t="s">
        <v>7349</v>
      </c>
    </row>
    <row r="38" spans="1:3" x14ac:dyDescent="0.35">
      <c r="A38" s="2" t="s">
        <v>46</v>
      </c>
      <c r="B38" s="2">
        <v>921093</v>
      </c>
      <c r="C38" t="s">
        <v>7354</v>
      </c>
    </row>
    <row r="39" spans="1:3" x14ac:dyDescent="0.35">
      <c r="A39" s="2" t="s">
        <v>47</v>
      </c>
      <c r="B39" s="2">
        <v>905113</v>
      </c>
      <c r="C39" t="s">
        <v>7353</v>
      </c>
    </row>
    <row r="40" spans="1:3" x14ac:dyDescent="0.35">
      <c r="A40" s="2" t="s">
        <v>48</v>
      </c>
      <c r="B40" s="2" t="s">
        <v>364</v>
      </c>
      <c r="C40" t="s">
        <v>7352</v>
      </c>
    </row>
    <row r="41" spans="1:3" x14ac:dyDescent="0.35">
      <c r="A41" s="2" t="s">
        <v>49</v>
      </c>
      <c r="B41" s="2">
        <v>945388</v>
      </c>
      <c r="C41" t="s">
        <v>7356</v>
      </c>
    </row>
    <row r="42" spans="1:3" x14ac:dyDescent="0.35">
      <c r="A42" s="2" t="s">
        <v>50</v>
      </c>
      <c r="B42" s="2">
        <v>702259</v>
      </c>
      <c r="C42" t="s">
        <v>7349</v>
      </c>
    </row>
    <row r="43" spans="1:3" x14ac:dyDescent="0.35">
      <c r="A43" s="2" t="s">
        <v>51</v>
      </c>
      <c r="B43" s="2">
        <v>912669</v>
      </c>
      <c r="C43" t="s">
        <v>7349</v>
      </c>
    </row>
    <row r="44" spans="1:3" x14ac:dyDescent="0.35">
      <c r="A44" s="2" t="s">
        <v>52</v>
      </c>
      <c r="B44" s="2">
        <v>544616</v>
      </c>
      <c r="C44" t="s">
        <v>7350</v>
      </c>
    </row>
    <row r="45" spans="1:3" x14ac:dyDescent="0.35">
      <c r="A45" s="2" t="s">
        <v>53</v>
      </c>
      <c r="B45" s="2">
        <v>130502</v>
      </c>
      <c r="C45" t="s">
        <v>7352</v>
      </c>
    </row>
    <row r="46" spans="1:3" x14ac:dyDescent="0.35">
      <c r="A46" s="2" t="s">
        <v>54</v>
      </c>
      <c r="B46" s="2">
        <v>921161</v>
      </c>
      <c r="C46" t="s">
        <v>7353</v>
      </c>
    </row>
    <row r="47" spans="1:3" x14ac:dyDescent="0.35">
      <c r="A47" s="2" t="s">
        <v>55</v>
      </c>
      <c r="B47" s="2">
        <v>921431</v>
      </c>
      <c r="C47" t="s">
        <v>7355</v>
      </c>
    </row>
    <row r="48" spans="1:3" x14ac:dyDescent="0.35">
      <c r="A48" s="2" t="s">
        <v>56</v>
      </c>
      <c r="B48" s="2">
        <v>932060</v>
      </c>
      <c r="C48" t="s">
        <v>7353</v>
      </c>
    </row>
    <row r="49" spans="1:3" x14ac:dyDescent="0.35">
      <c r="A49" s="2" t="s">
        <v>57</v>
      </c>
      <c r="B49" s="2">
        <v>923937</v>
      </c>
      <c r="C49" t="s">
        <v>7352</v>
      </c>
    </row>
    <row r="50" spans="1:3" x14ac:dyDescent="0.35">
      <c r="A50" s="2" t="s">
        <v>58</v>
      </c>
      <c r="B50" s="2">
        <v>905840</v>
      </c>
      <c r="C50" t="s">
        <v>7352</v>
      </c>
    </row>
    <row r="51" spans="1:3" x14ac:dyDescent="0.35">
      <c r="A51" s="2" t="s">
        <v>59</v>
      </c>
      <c r="B51" s="2">
        <v>916365</v>
      </c>
      <c r="C51" t="s">
        <v>7348</v>
      </c>
    </row>
    <row r="52" spans="1:3" x14ac:dyDescent="0.35">
      <c r="A52" s="2" t="s">
        <v>60</v>
      </c>
      <c r="B52" s="2">
        <v>992305</v>
      </c>
      <c r="C52" t="s">
        <v>7352</v>
      </c>
    </row>
    <row r="53" spans="1:3" x14ac:dyDescent="0.35">
      <c r="A53" s="2" t="s">
        <v>61</v>
      </c>
      <c r="B53" s="2">
        <v>905876</v>
      </c>
      <c r="C53" t="s">
        <v>7348</v>
      </c>
    </row>
    <row r="54" spans="1:3" x14ac:dyDescent="0.35">
      <c r="A54" s="2" t="s">
        <v>62</v>
      </c>
      <c r="B54" s="2">
        <v>874227</v>
      </c>
      <c r="C54" t="s">
        <v>7352</v>
      </c>
    </row>
    <row r="55" spans="1:3" x14ac:dyDescent="0.35">
      <c r="A55" s="2" t="s">
        <v>63</v>
      </c>
      <c r="B55" s="2">
        <v>929302</v>
      </c>
      <c r="C55" t="s">
        <v>7350</v>
      </c>
    </row>
    <row r="56" spans="1:3" x14ac:dyDescent="0.35">
      <c r="A56" s="2" t="s">
        <v>64</v>
      </c>
      <c r="B56" s="2">
        <v>545725</v>
      </c>
      <c r="C56" t="s">
        <v>7348</v>
      </c>
    </row>
    <row r="57" spans="1:3" x14ac:dyDescent="0.35">
      <c r="A57" s="2" t="s">
        <v>65</v>
      </c>
      <c r="B57" s="2">
        <v>904818</v>
      </c>
      <c r="C57" t="s">
        <v>7347</v>
      </c>
    </row>
    <row r="58" spans="1:3" x14ac:dyDescent="0.35">
      <c r="A58" s="2" t="s">
        <v>66</v>
      </c>
      <c r="B58" s="2">
        <v>894371</v>
      </c>
      <c r="C58" t="s">
        <v>7352</v>
      </c>
    </row>
    <row r="59" spans="1:3" x14ac:dyDescent="0.35">
      <c r="A59" s="2" t="s">
        <v>67</v>
      </c>
      <c r="B59" s="2">
        <v>325824</v>
      </c>
      <c r="C59" t="s">
        <v>7348</v>
      </c>
    </row>
    <row r="60" spans="1:3" x14ac:dyDescent="0.35">
      <c r="A60" s="2" t="s">
        <v>68</v>
      </c>
      <c r="B60" s="2">
        <v>905080</v>
      </c>
      <c r="C60" t="s">
        <v>7348</v>
      </c>
    </row>
    <row r="61" spans="1:3" x14ac:dyDescent="0.35">
      <c r="A61" s="2" t="s">
        <v>69</v>
      </c>
      <c r="B61" s="2">
        <v>912216</v>
      </c>
      <c r="C61" t="s">
        <v>7354</v>
      </c>
    </row>
    <row r="62" spans="1:3" x14ac:dyDescent="0.35">
      <c r="A62" s="2" t="s">
        <v>70</v>
      </c>
      <c r="B62" s="2">
        <v>879628</v>
      </c>
      <c r="C62" t="s">
        <v>7347</v>
      </c>
    </row>
    <row r="63" spans="1:3" x14ac:dyDescent="0.35">
      <c r="A63" s="2" t="s">
        <v>71</v>
      </c>
      <c r="B63" s="2">
        <v>755148</v>
      </c>
      <c r="C63" t="s">
        <v>7349</v>
      </c>
    </row>
    <row r="64" spans="1:3" x14ac:dyDescent="0.35">
      <c r="A64" s="2" t="s">
        <v>72</v>
      </c>
      <c r="B64" s="2">
        <v>905075</v>
      </c>
      <c r="C64" t="s">
        <v>7354</v>
      </c>
    </row>
    <row r="65" spans="1:3" x14ac:dyDescent="0.35">
      <c r="A65" s="2" t="s">
        <v>73</v>
      </c>
      <c r="B65" s="2">
        <v>134843</v>
      </c>
      <c r="C65" t="s">
        <v>7352</v>
      </c>
    </row>
    <row r="66" spans="1:3" x14ac:dyDescent="0.35">
      <c r="A66" s="2" t="s">
        <v>74</v>
      </c>
      <c r="B66" s="2">
        <v>944704</v>
      </c>
      <c r="C66" t="s">
        <v>7354</v>
      </c>
    </row>
    <row r="67" spans="1:3" x14ac:dyDescent="0.35">
      <c r="A67" s="2" t="s">
        <v>75</v>
      </c>
      <c r="B67" s="2">
        <v>877723</v>
      </c>
      <c r="C67" t="s">
        <v>7350</v>
      </c>
    </row>
    <row r="68" spans="1:3" x14ac:dyDescent="0.35">
      <c r="A68" s="2" t="s">
        <v>76</v>
      </c>
      <c r="B68" s="2">
        <v>755695</v>
      </c>
      <c r="C68" t="s">
        <v>7350</v>
      </c>
    </row>
    <row r="69" spans="1:3" x14ac:dyDescent="0.35">
      <c r="A69" s="2" t="s">
        <v>77</v>
      </c>
      <c r="B69" s="2">
        <v>902224</v>
      </c>
      <c r="C69" t="s">
        <v>7347</v>
      </c>
    </row>
    <row r="70" spans="1:3" x14ac:dyDescent="0.35">
      <c r="A70" s="2" t="s">
        <v>78</v>
      </c>
      <c r="B70" s="2" t="s">
        <v>365</v>
      </c>
      <c r="C70" t="s">
        <v>7352</v>
      </c>
    </row>
    <row r="71" spans="1:3" x14ac:dyDescent="0.35">
      <c r="A71" s="2" t="s">
        <v>79</v>
      </c>
      <c r="B71" s="2" t="s">
        <v>366</v>
      </c>
      <c r="C71" t="s">
        <v>7350</v>
      </c>
    </row>
    <row r="72" spans="1:3" x14ac:dyDescent="0.35">
      <c r="A72" s="2" t="s">
        <v>80</v>
      </c>
      <c r="B72" s="2" t="s">
        <v>367</v>
      </c>
      <c r="C72" t="s">
        <v>7353</v>
      </c>
    </row>
    <row r="73" spans="1:3" x14ac:dyDescent="0.35">
      <c r="A73" s="2" t="s">
        <v>81</v>
      </c>
      <c r="B73" s="2">
        <v>755790</v>
      </c>
      <c r="C73" t="s">
        <v>7348</v>
      </c>
    </row>
    <row r="74" spans="1:3" x14ac:dyDescent="0.35">
      <c r="A74" s="2" t="s">
        <v>82</v>
      </c>
      <c r="B74" s="2">
        <v>904842</v>
      </c>
      <c r="C74" t="s">
        <v>7351</v>
      </c>
    </row>
    <row r="75" spans="1:3" x14ac:dyDescent="0.35">
      <c r="A75" s="2" t="s">
        <v>83</v>
      </c>
      <c r="B75" s="2">
        <v>755741</v>
      </c>
      <c r="C75" t="s">
        <v>7352</v>
      </c>
    </row>
    <row r="76" spans="1:3" x14ac:dyDescent="0.35">
      <c r="A76" s="2" t="s">
        <v>84</v>
      </c>
      <c r="B76" s="2">
        <v>905024</v>
      </c>
      <c r="C76" t="s">
        <v>7355</v>
      </c>
    </row>
    <row r="77" spans="1:3" x14ac:dyDescent="0.35">
      <c r="A77" s="2" t="s">
        <v>85</v>
      </c>
      <c r="B77" s="2">
        <v>328314</v>
      </c>
      <c r="C77" t="s">
        <v>7352</v>
      </c>
    </row>
    <row r="78" spans="1:3" x14ac:dyDescent="0.35">
      <c r="A78" s="2" t="s">
        <v>86</v>
      </c>
      <c r="B78" s="2">
        <v>912278</v>
      </c>
      <c r="C78" t="s">
        <v>7348</v>
      </c>
    </row>
    <row r="79" spans="1:3" x14ac:dyDescent="0.35">
      <c r="A79" s="2" t="s">
        <v>87</v>
      </c>
      <c r="B79" s="2" t="s">
        <v>368</v>
      </c>
      <c r="C79" t="s">
        <v>7355</v>
      </c>
    </row>
    <row r="80" spans="1:3" x14ac:dyDescent="0.35">
      <c r="A80" s="2" t="s">
        <v>88</v>
      </c>
      <c r="B80" s="2">
        <v>951545</v>
      </c>
      <c r="C80" t="s">
        <v>7352</v>
      </c>
    </row>
    <row r="81" spans="1:3" x14ac:dyDescent="0.35">
      <c r="A81" s="2" t="s">
        <v>89</v>
      </c>
      <c r="B81" s="2">
        <v>944777</v>
      </c>
      <c r="C81" t="s">
        <v>7347</v>
      </c>
    </row>
    <row r="82" spans="1:3" x14ac:dyDescent="0.35">
      <c r="A82" s="2" t="s">
        <v>90</v>
      </c>
      <c r="B82" s="2">
        <v>542868</v>
      </c>
      <c r="C82" t="s">
        <v>7349</v>
      </c>
    </row>
    <row r="83" spans="1:3" x14ac:dyDescent="0.35">
      <c r="A83" s="2" t="s">
        <v>2</v>
      </c>
      <c r="B83" s="2">
        <v>741344</v>
      </c>
      <c r="C83" t="s">
        <v>7352</v>
      </c>
    </row>
    <row r="84" spans="1:3" x14ac:dyDescent="0.35">
      <c r="A84" s="2" t="s">
        <v>91</v>
      </c>
      <c r="B84" s="2">
        <v>867705</v>
      </c>
      <c r="C84" t="s">
        <v>7349</v>
      </c>
    </row>
    <row r="85" spans="1:3" x14ac:dyDescent="0.35">
      <c r="A85" s="2" t="s">
        <v>92</v>
      </c>
      <c r="B85" s="2">
        <v>916125</v>
      </c>
      <c r="C85" t="s">
        <v>7354</v>
      </c>
    </row>
    <row r="86" spans="1:3" x14ac:dyDescent="0.35">
      <c r="A86" s="2" t="s">
        <v>93</v>
      </c>
      <c r="B86" s="2" t="s">
        <v>369</v>
      </c>
      <c r="C86" t="s">
        <v>7352</v>
      </c>
    </row>
    <row r="87" spans="1:3" x14ac:dyDescent="0.35">
      <c r="A87" s="2" t="s">
        <v>94</v>
      </c>
      <c r="B87" s="2">
        <v>901686</v>
      </c>
      <c r="C87" t="s">
        <v>7351</v>
      </c>
    </row>
    <row r="88" spans="1:3" x14ac:dyDescent="0.35">
      <c r="A88" s="2" t="s">
        <v>95</v>
      </c>
      <c r="B88" s="2">
        <v>904282</v>
      </c>
      <c r="C88" t="s">
        <v>7354</v>
      </c>
    </row>
    <row r="89" spans="1:3" x14ac:dyDescent="0.35">
      <c r="A89" s="2" t="s">
        <v>96</v>
      </c>
      <c r="B89" s="2">
        <v>906148</v>
      </c>
      <c r="C89" t="s">
        <v>7354</v>
      </c>
    </row>
    <row r="90" spans="1:3" x14ac:dyDescent="0.35">
      <c r="A90" s="2" t="s">
        <v>97</v>
      </c>
      <c r="B90" s="2">
        <v>981550</v>
      </c>
      <c r="C90" t="s">
        <v>7350</v>
      </c>
    </row>
    <row r="91" spans="1:3" x14ac:dyDescent="0.35">
      <c r="A91" s="2" t="s">
        <v>98</v>
      </c>
      <c r="B91" s="2">
        <v>922964</v>
      </c>
      <c r="C91" t="s">
        <v>7352</v>
      </c>
    </row>
    <row r="92" spans="1:3" x14ac:dyDescent="0.35">
      <c r="A92" s="2" t="s">
        <v>99</v>
      </c>
      <c r="B92" s="2">
        <v>929814</v>
      </c>
      <c r="C92" t="s">
        <v>7354</v>
      </c>
    </row>
    <row r="93" spans="1:3" x14ac:dyDescent="0.35">
      <c r="A93" s="2" t="s">
        <v>100</v>
      </c>
      <c r="B93" s="2">
        <v>901666</v>
      </c>
      <c r="C93" t="s">
        <v>7355</v>
      </c>
    </row>
    <row r="94" spans="1:3" x14ac:dyDescent="0.35">
      <c r="A94" s="2" t="s">
        <v>101</v>
      </c>
      <c r="B94" s="2">
        <v>902288</v>
      </c>
      <c r="C94" t="s">
        <v>7351</v>
      </c>
    </row>
    <row r="95" spans="1:3" x14ac:dyDescent="0.35">
      <c r="A95" s="2" t="s">
        <v>102</v>
      </c>
      <c r="B95" s="2">
        <v>937083</v>
      </c>
      <c r="C95" t="s">
        <v>7354</v>
      </c>
    </row>
    <row r="96" spans="1:3" x14ac:dyDescent="0.35">
      <c r="A96" s="2" t="s">
        <v>103</v>
      </c>
      <c r="B96" s="2">
        <v>938928</v>
      </c>
      <c r="C96" t="s">
        <v>7348</v>
      </c>
    </row>
    <row r="97" spans="1:3" x14ac:dyDescent="0.35">
      <c r="A97" s="2" t="s">
        <v>104</v>
      </c>
      <c r="B97" s="2">
        <v>912273</v>
      </c>
      <c r="C97" t="s">
        <v>7349</v>
      </c>
    </row>
    <row r="98" spans="1:3" x14ac:dyDescent="0.35">
      <c r="A98" s="2" t="s">
        <v>105</v>
      </c>
      <c r="B98" s="2">
        <v>312385</v>
      </c>
      <c r="C98" t="s">
        <v>7350</v>
      </c>
    </row>
    <row r="99" spans="1:3" x14ac:dyDescent="0.35">
      <c r="A99" s="2" t="s">
        <v>106</v>
      </c>
      <c r="B99" s="2">
        <v>687197</v>
      </c>
      <c r="C99" t="s">
        <v>7352</v>
      </c>
    </row>
    <row r="100" spans="1:3" x14ac:dyDescent="0.35">
      <c r="A100" s="2" t="s">
        <v>107</v>
      </c>
      <c r="B100" s="2">
        <v>993189</v>
      </c>
      <c r="C100" t="s">
        <v>7347</v>
      </c>
    </row>
    <row r="101" spans="1:3" x14ac:dyDescent="0.35">
      <c r="A101" s="2" t="s">
        <v>108</v>
      </c>
      <c r="B101" s="2">
        <v>905966</v>
      </c>
      <c r="C101" t="s">
        <v>7350</v>
      </c>
    </row>
    <row r="102" spans="1:3" x14ac:dyDescent="0.35">
      <c r="A102" s="2" t="s">
        <v>109</v>
      </c>
      <c r="B102" s="2">
        <v>912635</v>
      </c>
      <c r="C102" t="s">
        <v>7348</v>
      </c>
    </row>
    <row r="103" spans="1:3" x14ac:dyDescent="0.35">
      <c r="A103" s="2" t="s">
        <v>110</v>
      </c>
      <c r="B103" s="2">
        <v>325922</v>
      </c>
      <c r="C103" t="s">
        <v>7350</v>
      </c>
    </row>
    <row r="104" spans="1:3" x14ac:dyDescent="0.35">
      <c r="A104" s="2" t="s">
        <v>111</v>
      </c>
      <c r="B104" s="2">
        <v>912941</v>
      </c>
      <c r="C104" t="s">
        <v>7348</v>
      </c>
    </row>
    <row r="105" spans="1:3" x14ac:dyDescent="0.35">
      <c r="A105" s="2" t="s">
        <v>112</v>
      </c>
      <c r="B105" s="2">
        <v>152719</v>
      </c>
      <c r="C105" t="s">
        <v>7350</v>
      </c>
    </row>
    <row r="106" spans="1:3" x14ac:dyDescent="0.35">
      <c r="A106" s="2" t="s">
        <v>113</v>
      </c>
      <c r="B106" s="2">
        <v>867138</v>
      </c>
      <c r="C106" t="s">
        <v>7348</v>
      </c>
    </row>
    <row r="107" spans="1:3" x14ac:dyDescent="0.35">
      <c r="A107" s="2" t="s">
        <v>114</v>
      </c>
      <c r="B107" s="2">
        <v>906189</v>
      </c>
      <c r="C107" t="s">
        <v>7347</v>
      </c>
    </row>
    <row r="108" spans="1:3" x14ac:dyDescent="0.35">
      <c r="A108" s="2" t="s">
        <v>115</v>
      </c>
      <c r="B108" s="2">
        <v>510209</v>
      </c>
      <c r="C108" t="s">
        <v>7348</v>
      </c>
    </row>
    <row r="109" spans="1:3" x14ac:dyDescent="0.35">
      <c r="A109" s="2" t="s">
        <v>116</v>
      </c>
      <c r="B109" s="2">
        <v>271980</v>
      </c>
      <c r="C109" t="s">
        <v>7355</v>
      </c>
    </row>
    <row r="110" spans="1:3" x14ac:dyDescent="0.35">
      <c r="A110" s="2" t="s">
        <v>117</v>
      </c>
      <c r="B110" s="2" t="s">
        <v>370</v>
      </c>
      <c r="C110" t="s">
        <v>7350</v>
      </c>
    </row>
    <row r="111" spans="1:3" x14ac:dyDescent="0.35">
      <c r="A111" s="2" t="s">
        <v>118</v>
      </c>
      <c r="B111" s="2">
        <v>135448</v>
      </c>
      <c r="C111" t="s">
        <v>7350</v>
      </c>
    </row>
    <row r="112" spans="1:3" x14ac:dyDescent="0.35">
      <c r="A112" s="2" t="s">
        <v>119</v>
      </c>
      <c r="B112" s="2">
        <v>154259</v>
      </c>
      <c r="C112" t="s">
        <v>7350</v>
      </c>
    </row>
    <row r="113" spans="1:3" x14ac:dyDescent="0.35">
      <c r="A113" s="2" t="s">
        <v>3</v>
      </c>
      <c r="B113" s="2">
        <v>944314</v>
      </c>
      <c r="C113" t="s">
        <v>7351</v>
      </c>
    </row>
    <row r="114" spans="1:3" x14ac:dyDescent="0.35">
      <c r="A114" s="2" t="s">
        <v>120</v>
      </c>
      <c r="B114" s="2">
        <v>904830</v>
      </c>
      <c r="C114" t="s">
        <v>7347</v>
      </c>
    </row>
    <row r="115" spans="1:3" x14ac:dyDescent="0.35">
      <c r="A115" s="2" t="s">
        <v>121</v>
      </c>
      <c r="B115" s="2">
        <v>905214</v>
      </c>
      <c r="C115" t="s">
        <v>7351</v>
      </c>
    </row>
    <row r="116" spans="1:3" x14ac:dyDescent="0.35">
      <c r="A116" s="2" t="s">
        <v>122</v>
      </c>
      <c r="B116" s="2">
        <v>904383</v>
      </c>
      <c r="C116" t="s">
        <v>7351</v>
      </c>
    </row>
    <row r="117" spans="1:3" x14ac:dyDescent="0.35">
      <c r="A117" s="2" t="s">
        <v>123</v>
      </c>
      <c r="B117" s="2">
        <v>513260</v>
      </c>
      <c r="C117" t="s">
        <v>7352</v>
      </c>
    </row>
    <row r="118" spans="1:3" x14ac:dyDescent="0.35">
      <c r="A118" s="2" t="s">
        <v>124</v>
      </c>
      <c r="B118" s="2">
        <v>916091</v>
      </c>
      <c r="C118" t="s">
        <v>7349</v>
      </c>
    </row>
    <row r="119" spans="1:3" x14ac:dyDescent="0.35">
      <c r="A119" s="2" t="s">
        <v>125</v>
      </c>
      <c r="B119" s="2">
        <v>883488</v>
      </c>
      <c r="C119" t="s">
        <v>7352</v>
      </c>
    </row>
    <row r="120" spans="1:3" x14ac:dyDescent="0.35">
      <c r="A120" s="2" t="s">
        <v>126</v>
      </c>
      <c r="B120" s="2">
        <v>357922</v>
      </c>
      <c r="C120" t="s">
        <v>7353</v>
      </c>
    </row>
    <row r="121" spans="1:3" x14ac:dyDescent="0.35">
      <c r="A121" s="2" t="s">
        <v>127</v>
      </c>
      <c r="B121" s="2">
        <v>903749</v>
      </c>
      <c r="C121" t="s">
        <v>7347</v>
      </c>
    </row>
    <row r="122" spans="1:3" x14ac:dyDescent="0.35">
      <c r="A122" s="2" t="s">
        <v>128</v>
      </c>
      <c r="B122" s="2">
        <v>687609</v>
      </c>
      <c r="C122" t="s">
        <v>7349</v>
      </c>
    </row>
    <row r="123" spans="1:3" x14ac:dyDescent="0.35">
      <c r="A123" s="2" t="s">
        <v>129</v>
      </c>
      <c r="B123" s="2">
        <v>921268</v>
      </c>
      <c r="C123" t="s">
        <v>7353</v>
      </c>
    </row>
    <row r="124" spans="1:3" x14ac:dyDescent="0.35">
      <c r="A124" s="2" t="s">
        <v>130</v>
      </c>
      <c r="B124" s="2">
        <v>902324</v>
      </c>
      <c r="C124" t="s">
        <v>7351</v>
      </c>
    </row>
    <row r="125" spans="1:3" x14ac:dyDescent="0.35">
      <c r="A125" s="2" t="s">
        <v>131</v>
      </c>
      <c r="B125" s="2">
        <v>500320</v>
      </c>
      <c r="C125" t="s">
        <v>7349</v>
      </c>
    </row>
    <row r="126" spans="1:3" x14ac:dyDescent="0.35">
      <c r="A126" s="2" t="s">
        <v>132</v>
      </c>
      <c r="B126" s="2">
        <v>921290</v>
      </c>
      <c r="C126" t="s">
        <v>7348</v>
      </c>
    </row>
    <row r="127" spans="1:3" x14ac:dyDescent="0.35">
      <c r="A127" s="2" t="s">
        <v>133</v>
      </c>
      <c r="B127" s="2">
        <v>905115</v>
      </c>
      <c r="C127" t="s">
        <v>7347</v>
      </c>
    </row>
    <row r="128" spans="1:3" x14ac:dyDescent="0.35">
      <c r="A128" s="2" t="s">
        <v>134</v>
      </c>
      <c r="B128" s="2">
        <v>902306</v>
      </c>
      <c r="C128" t="s">
        <v>7351</v>
      </c>
    </row>
    <row r="129" spans="1:3" x14ac:dyDescent="0.35">
      <c r="A129" s="2" t="s">
        <v>135</v>
      </c>
      <c r="B129" s="2">
        <v>500373</v>
      </c>
      <c r="C129" t="s">
        <v>7355</v>
      </c>
    </row>
    <row r="130" spans="1:3" x14ac:dyDescent="0.35">
      <c r="A130" s="2" t="s">
        <v>136</v>
      </c>
      <c r="B130" s="2">
        <v>906194</v>
      </c>
      <c r="C130" t="s">
        <v>7347</v>
      </c>
    </row>
    <row r="131" spans="1:3" x14ac:dyDescent="0.35">
      <c r="A131" s="2" t="s">
        <v>137</v>
      </c>
      <c r="B131" s="2">
        <v>329534</v>
      </c>
      <c r="C131" t="s">
        <v>7352</v>
      </c>
    </row>
    <row r="132" spans="1:3" x14ac:dyDescent="0.35">
      <c r="A132" s="2" t="s">
        <v>138</v>
      </c>
      <c r="B132" s="2">
        <v>867375</v>
      </c>
      <c r="C132" t="s">
        <v>7354</v>
      </c>
    </row>
    <row r="133" spans="1:3" x14ac:dyDescent="0.35">
      <c r="A133" s="2" t="s">
        <v>139</v>
      </c>
      <c r="B133" s="2">
        <v>311759</v>
      </c>
      <c r="C133" t="s">
        <v>7352</v>
      </c>
    </row>
    <row r="134" spans="1:3" x14ac:dyDescent="0.35">
      <c r="A134" s="2" t="s">
        <v>140</v>
      </c>
      <c r="B134" s="2">
        <v>902317</v>
      </c>
      <c r="C134" t="s">
        <v>7351</v>
      </c>
    </row>
    <row r="135" spans="1:3" x14ac:dyDescent="0.35">
      <c r="A135" s="2" t="s">
        <v>141</v>
      </c>
      <c r="B135" s="2" t="s">
        <v>371</v>
      </c>
      <c r="C135" t="s">
        <v>7350</v>
      </c>
    </row>
    <row r="136" spans="1:3" x14ac:dyDescent="0.35">
      <c r="A136" s="2" t="s">
        <v>142</v>
      </c>
      <c r="B136" s="2">
        <v>910722</v>
      </c>
      <c r="C136" t="s">
        <v>7347</v>
      </c>
    </row>
    <row r="137" spans="1:3" x14ac:dyDescent="0.35">
      <c r="A137" s="2" t="s">
        <v>143</v>
      </c>
      <c r="B137" s="2">
        <v>905039</v>
      </c>
      <c r="C137" t="s">
        <v>7355</v>
      </c>
    </row>
    <row r="138" spans="1:3" x14ac:dyDescent="0.35">
      <c r="A138" s="2" t="s">
        <v>144</v>
      </c>
      <c r="B138" s="2">
        <v>755980</v>
      </c>
      <c r="C138" t="s">
        <v>7347</v>
      </c>
    </row>
    <row r="139" spans="1:3" x14ac:dyDescent="0.35">
      <c r="A139" s="2" t="s">
        <v>145</v>
      </c>
      <c r="B139" s="2">
        <v>905994</v>
      </c>
      <c r="C139" t="s">
        <v>7352</v>
      </c>
    </row>
    <row r="140" spans="1:3" x14ac:dyDescent="0.35">
      <c r="A140" s="2" t="s">
        <v>146</v>
      </c>
      <c r="B140" s="2">
        <v>951849</v>
      </c>
      <c r="C140" t="s">
        <v>7347</v>
      </c>
    </row>
    <row r="141" spans="1:3" x14ac:dyDescent="0.35">
      <c r="A141" s="2" t="s">
        <v>147</v>
      </c>
      <c r="B141" s="2" t="s">
        <v>372</v>
      </c>
      <c r="C141" t="s">
        <v>7352</v>
      </c>
    </row>
    <row r="142" spans="1:3" x14ac:dyDescent="0.35">
      <c r="A142" s="2" t="s">
        <v>148</v>
      </c>
      <c r="B142" s="2">
        <v>997198</v>
      </c>
      <c r="C142" t="s">
        <v>7352</v>
      </c>
    </row>
    <row r="143" spans="1:3" x14ac:dyDescent="0.35">
      <c r="A143" s="2" t="s">
        <v>149</v>
      </c>
      <c r="B143" s="2">
        <v>905159</v>
      </c>
      <c r="C143" t="s">
        <v>7351</v>
      </c>
    </row>
    <row r="144" spans="1:3" x14ac:dyDescent="0.35">
      <c r="A144" s="2" t="s">
        <v>150</v>
      </c>
      <c r="B144" s="2">
        <v>741123</v>
      </c>
      <c r="C144" t="s">
        <v>7347</v>
      </c>
    </row>
    <row r="145" spans="1:3" x14ac:dyDescent="0.35">
      <c r="A145" s="2" t="s">
        <v>151</v>
      </c>
      <c r="B145" s="2">
        <v>905082</v>
      </c>
      <c r="C145" t="s">
        <v>7353</v>
      </c>
    </row>
    <row r="146" spans="1:3" x14ac:dyDescent="0.35">
      <c r="A146" s="2" t="s">
        <v>152</v>
      </c>
      <c r="B146" s="2">
        <v>902230</v>
      </c>
      <c r="C146" t="s">
        <v>7350</v>
      </c>
    </row>
    <row r="147" spans="1:3" x14ac:dyDescent="0.35">
      <c r="A147" s="2" t="s">
        <v>153</v>
      </c>
      <c r="B147" s="2">
        <v>938076</v>
      </c>
      <c r="C147" t="s">
        <v>7352</v>
      </c>
    </row>
    <row r="148" spans="1:3" x14ac:dyDescent="0.35">
      <c r="A148" s="2" t="s">
        <v>154</v>
      </c>
      <c r="B148" s="2">
        <v>152594</v>
      </c>
      <c r="C148" t="s">
        <v>7353</v>
      </c>
    </row>
    <row r="149" spans="1:3" x14ac:dyDescent="0.35">
      <c r="A149" s="2" t="s">
        <v>155</v>
      </c>
      <c r="B149" s="2">
        <v>951018</v>
      </c>
      <c r="C149" t="s">
        <v>7350</v>
      </c>
    </row>
    <row r="150" spans="1:3" x14ac:dyDescent="0.35">
      <c r="A150" s="2" t="s">
        <v>156</v>
      </c>
      <c r="B150" s="2">
        <v>255781</v>
      </c>
      <c r="C150" t="s">
        <v>7347</v>
      </c>
    </row>
    <row r="151" spans="1:3" x14ac:dyDescent="0.35">
      <c r="A151" s="2" t="s">
        <v>157</v>
      </c>
      <c r="B151" s="2">
        <v>907652</v>
      </c>
      <c r="C151" t="s">
        <v>7347</v>
      </c>
    </row>
    <row r="152" spans="1:3" x14ac:dyDescent="0.35">
      <c r="A152" s="2" t="s">
        <v>158</v>
      </c>
      <c r="B152" s="2">
        <v>906150</v>
      </c>
      <c r="C152" t="s">
        <v>7347</v>
      </c>
    </row>
    <row r="153" spans="1:3" x14ac:dyDescent="0.35">
      <c r="A153" s="2" t="s">
        <v>159</v>
      </c>
      <c r="B153" s="2">
        <v>905801</v>
      </c>
      <c r="C153" t="s">
        <v>7354</v>
      </c>
    </row>
    <row r="154" spans="1:3" x14ac:dyDescent="0.35">
      <c r="A154" s="2" t="s">
        <v>160</v>
      </c>
      <c r="B154" s="2">
        <v>906511</v>
      </c>
      <c r="C154" t="s">
        <v>7350</v>
      </c>
    </row>
    <row r="155" spans="1:3" x14ac:dyDescent="0.35">
      <c r="A155" s="2" t="s">
        <v>161</v>
      </c>
      <c r="B155" s="2">
        <v>546697</v>
      </c>
      <c r="C155" t="s">
        <v>7348</v>
      </c>
    </row>
    <row r="156" spans="1:3" x14ac:dyDescent="0.35">
      <c r="A156" s="2" t="s">
        <v>162</v>
      </c>
      <c r="B156" s="2">
        <v>993394</v>
      </c>
      <c r="C156" t="s">
        <v>7352</v>
      </c>
    </row>
    <row r="157" spans="1:3" x14ac:dyDescent="0.35">
      <c r="A157" s="2" t="s">
        <v>163</v>
      </c>
      <c r="B157" s="2">
        <v>696738</v>
      </c>
      <c r="C157" t="s">
        <v>7352</v>
      </c>
    </row>
    <row r="158" spans="1:3" x14ac:dyDescent="0.35">
      <c r="A158" s="2" t="s">
        <v>164</v>
      </c>
      <c r="B158" s="2">
        <v>905596</v>
      </c>
      <c r="C158" t="s">
        <v>7354</v>
      </c>
    </row>
    <row r="159" spans="1:3" x14ac:dyDescent="0.35">
      <c r="A159" s="2" t="s">
        <v>165</v>
      </c>
      <c r="B159" s="2">
        <v>904678</v>
      </c>
      <c r="C159" t="s">
        <v>7355</v>
      </c>
    </row>
    <row r="160" spans="1:3" x14ac:dyDescent="0.35">
      <c r="A160" s="2" t="s">
        <v>166</v>
      </c>
      <c r="B160" s="2" t="s">
        <v>373</v>
      </c>
      <c r="C160" t="s">
        <v>7350</v>
      </c>
    </row>
    <row r="161" spans="1:3" x14ac:dyDescent="0.35">
      <c r="A161" s="2" t="s">
        <v>167</v>
      </c>
      <c r="B161" s="2">
        <v>729665</v>
      </c>
      <c r="C161" t="s">
        <v>7350</v>
      </c>
    </row>
    <row r="162" spans="1:3" x14ac:dyDescent="0.35">
      <c r="A162" s="2" t="s">
        <v>168</v>
      </c>
      <c r="B162" s="2">
        <v>867871</v>
      </c>
      <c r="C162" t="s">
        <v>7352</v>
      </c>
    </row>
    <row r="163" spans="1:3" x14ac:dyDescent="0.35">
      <c r="A163" s="2" t="s">
        <v>169</v>
      </c>
      <c r="B163" s="2">
        <v>912030</v>
      </c>
      <c r="C163" t="s">
        <v>7350</v>
      </c>
    </row>
    <row r="164" spans="1:3" x14ac:dyDescent="0.35">
      <c r="A164" s="2" t="s">
        <v>170</v>
      </c>
      <c r="B164" s="2">
        <v>749688</v>
      </c>
      <c r="C164" t="s">
        <v>7348</v>
      </c>
    </row>
    <row r="165" spans="1:3" x14ac:dyDescent="0.35">
      <c r="A165" s="2" t="s">
        <v>171</v>
      </c>
      <c r="B165" s="2">
        <v>945589</v>
      </c>
      <c r="C165" t="s">
        <v>7352</v>
      </c>
    </row>
    <row r="166" spans="1:3" x14ac:dyDescent="0.35">
      <c r="A166" s="2" t="s">
        <v>172</v>
      </c>
      <c r="B166" s="2">
        <v>905077</v>
      </c>
      <c r="C166" t="s">
        <v>7354</v>
      </c>
    </row>
    <row r="167" spans="1:3" x14ac:dyDescent="0.35">
      <c r="A167" s="2" t="s">
        <v>173</v>
      </c>
      <c r="B167" s="2">
        <v>905802</v>
      </c>
      <c r="C167" t="s">
        <v>7355</v>
      </c>
    </row>
    <row r="168" spans="1:3" x14ac:dyDescent="0.35">
      <c r="A168" s="2" t="s">
        <v>174</v>
      </c>
      <c r="B168" s="2">
        <v>542983</v>
      </c>
      <c r="C168" t="s">
        <v>7348</v>
      </c>
    </row>
    <row r="169" spans="1:3" x14ac:dyDescent="0.35">
      <c r="A169" s="2" t="s">
        <v>175</v>
      </c>
      <c r="B169" s="2">
        <v>998171</v>
      </c>
      <c r="C169" t="s">
        <v>7350</v>
      </c>
    </row>
    <row r="170" spans="1:3" x14ac:dyDescent="0.35">
      <c r="A170" s="2" t="s">
        <v>176</v>
      </c>
      <c r="B170" s="2">
        <v>906191</v>
      </c>
      <c r="C170" t="s">
        <v>7347</v>
      </c>
    </row>
    <row r="171" spans="1:3" x14ac:dyDescent="0.35">
      <c r="A171" s="2" t="s">
        <v>177</v>
      </c>
      <c r="B171" s="2">
        <v>912588</v>
      </c>
      <c r="C171" t="s">
        <v>7352</v>
      </c>
    </row>
    <row r="172" spans="1:3" x14ac:dyDescent="0.35">
      <c r="A172" s="2" t="s">
        <v>178</v>
      </c>
      <c r="B172" s="2">
        <v>905277</v>
      </c>
      <c r="C172" t="s">
        <v>7349</v>
      </c>
    </row>
    <row r="173" spans="1:3" x14ac:dyDescent="0.35">
      <c r="A173" s="2" t="s">
        <v>179</v>
      </c>
      <c r="B173" s="2">
        <v>916860</v>
      </c>
      <c r="C173" t="s">
        <v>7348</v>
      </c>
    </row>
    <row r="174" spans="1:3" x14ac:dyDescent="0.35">
      <c r="A174" s="2" t="s">
        <v>180</v>
      </c>
      <c r="B174" s="2">
        <v>951068</v>
      </c>
      <c r="C174" t="s">
        <v>7352</v>
      </c>
    </row>
    <row r="175" spans="1:3" x14ac:dyDescent="0.35">
      <c r="A175" s="2" t="s">
        <v>181</v>
      </c>
      <c r="B175" s="2">
        <v>905052</v>
      </c>
      <c r="C175" t="s">
        <v>7347</v>
      </c>
    </row>
    <row r="176" spans="1:3" x14ac:dyDescent="0.35">
      <c r="A176" s="2" t="s">
        <v>182</v>
      </c>
      <c r="B176" s="2">
        <v>905446</v>
      </c>
      <c r="C176" t="s">
        <v>7347</v>
      </c>
    </row>
    <row r="177" spans="1:3" x14ac:dyDescent="0.35">
      <c r="A177" s="2" t="s">
        <v>183</v>
      </c>
      <c r="B177" s="2">
        <v>922726</v>
      </c>
      <c r="C177" t="s">
        <v>7349</v>
      </c>
    </row>
    <row r="178" spans="1:3" x14ac:dyDescent="0.35">
      <c r="A178" s="2" t="s">
        <v>184</v>
      </c>
      <c r="B178" s="2" t="s">
        <v>374</v>
      </c>
      <c r="C178" t="s">
        <v>7352</v>
      </c>
    </row>
    <row r="179" spans="1:3" x14ac:dyDescent="0.35">
      <c r="A179" s="2" t="s">
        <v>185</v>
      </c>
      <c r="B179" s="2">
        <v>906187</v>
      </c>
      <c r="C179" t="s">
        <v>7349</v>
      </c>
    </row>
    <row r="180" spans="1:3" x14ac:dyDescent="0.35">
      <c r="A180" s="2" t="s">
        <v>186</v>
      </c>
      <c r="B180" s="2">
        <v>905050</v>
      </c>
      <c r="C180" t="s">
        <v>7354</v>
      </c>
    </row>
    <row r="181" spans="1:3" x14ac:dyDescent="0.35">
      <c r="A181" s="2" t="s">
        <v>187</v>
      </c>
      <c r="B181" s="2">
        <v>904069</v>
      </c>
      <c r="C181" t="s">
        <v>7353</v>
      </c>
    </row>
    <row r="182" spans="1:3" x14ac:dyDescent="0.35">
      <c r="A182" s="2" t="s">
        <v>188</v>
      </c>
      <c r="B182" s="2">
        <v>923465</v>
      </c>
      <c r="C182" t="s">
        <v>7350</v>
      </c>
    </row>
    <row r="183" spans="1:3" x14ac:dyDescent="0.35">
      <c r="A183" s="2" t="s">
        <v>189</v>
      </c>
      <c r="B183" s="2">
        <v>328184</v>
      </c>
      <c r="C183" t="s">
        <v>7349</v>
      </c>
    </row>
    <row r="184" spans="1:3" x14ac:dyDescent="0.35">
      <c r="A184" s="2" t="s">
        <v>190</v>
      </c>
      <c r="B184" s="2" t="s">
        <v>375</v>
      </c>
      <c r="C184" t="s">
        <v>7352</v>
      </c>
    </row>
    <row r="185" spans="1:3" x14ac:dyDescent="0.35">
      <c r="A185" s="2" t="s">
        <v>191</v>
      </c>
      <c r="B185" s="2">
        <v>894720</v>
      </c>
      <c r="C185" t="s">
        <v>7352</v>
      </c>
    </row>
    <row r="186" spans="1:3" x14ac:dyDescent="0.35">
      <c r="A186" s="2" t="s">
        <v>192</v>
      </c>
      <c r="B186" s="2">
        <v>912142</v>
      </c>
      <c r="C186" t="s">
        <v>7347</v>
      </c>
    </row>
    <row r="187" spans="1:3" x14ac:dyDescent="0.35">
      <c r="A187" s="2" t="s">
        <v>193</v>
      </c>
      <c r="B187" s="2">
        <v>921925</v>
      </c>
      <c r="C187" t="s">
        <v>7352</v>
      </c>
    </row>
    <row r="188" spans="1:3" x14ac:dyDescent="0.35">
      <c r="A188" s="2" t="s">
        <v>194</v>
      </c>
      <c r="B188" s="2">
        <v>912212</v>
      </c>
      <c r="C188" t="s">
        <v>7348</v>
      </c>
    </row>
    <row r="189" spans="1:3" x14ac:dyDescent="0.35">
      <c r="A189" s="2" t="s">
        <v>195</v>
      </c>
      <c r="B189" s="2">
        <v>545615</v>
      </c>
      <c r="C189" t="s">
        <v>7347</v>
      </c>
    </row>
    <row r="190" spans="1:3" x14ac:dyDescent="0.35">
      <c r="A190" s="2" t="s">
        <v>196</v>
      </c>
      <c r="B190" s="2">
        <v>902242</v>
      </c>
      <c r="C190" t="s">
        <v>7352</v>
      </c>
    </row>
    <row r="191" spans="1:3" x14ac:dyDescent="0.35">
      <c r="A191" s="2" t="s">
        <v>197</v>
      </c>
      <c r="B191" s="2">
        <v>699943</v>
      </c>
      <c r="C191" t="s">
        <v>7349</v>
      </c>
    </row>
    <row r="192" spans="1:3" x14ac:dyDescent="0.35">
      <c r="A192" s="2" t="s">
        <v>198</v>
      </c>
      <c r="B192" s="2">
        <v>905922</v>
      </c>
      <c r="C192" t="s">
        <v>7354</v>
      </c>
    </row>
    <row r="193" spans="1:3" x14ac:dyDescent="0.35">
      <c r="A193" s="2" t="s">
        <v>199</v>
      </c>
      <c r="B193" s="2">
        <v>916130</v>
      </c>
      <c r="C193" t="s">
        <v>7352</v>
      </c>
    </row>
    <row r="194" spans="1:3" x14ac:dyDescent="0.35">
      <c r="A194" s="2" t="s">
        <v>200</v>
      </c>
      <c r="B194" s="2">
        <v>902354</v>
      </c>
      <c r="C194" t="s">
        <v>7354</v>
      </c>
    </row>
    <row r="195" spans="1:3" x14ac:dyDescent="0.35">
      <c r="A195" s="2" t="s">
        <v>201</v>
      </c>
      <c r="B195" s="2">
        <v>546169</v>
      </c>
      <c r="C195" t="s">
        <v>7352</v>
      </c>
    </row>
    <row r="196" spans="1:3" x14ac:dyDescent="0.35">
      <c r="A196" s="2" t="s">
        <v>202</v>
      </c>
      <c r="B196" s="2">
        <v>993062</v>
      </c>
      <c r="C196" t="s">
        <v>7349</v>
      </c>
    </row>
    <row r="197" spans="1:3" x14ac:dyDescent="0.35">
      <c r="A197" s="2" t="s">
        <v>203</v>
      </c>
      <c r="B197" s="2">
        <v>325849</v>
      </c>
      <c r="C197" t="s">
        <v>7350</v>
      </c>
    </row>
    <row r="198" spans="1:3" x14ac:dyDescent="0.35">
      <c r="A198" s="2" t="s">
        <v>204</v>
      </c>
      <c r="B198" s="2">
        <v>912134</v>
      </c>
      <c r="C198" t="s">
        <v>7354</v>
      </c>
    </row>
    <row r="199" spans="1:3" x14ac:dyDescent="0.35">
      <c r="A199" s="2" t="s">
        <v>205</v>
      </c>
      <c r="B199" s="2">
        <v>937343</v>
      </c>
      <c r="C199" t="s">
        <v>7350</v>
      </c>
    </row>
    <row r="200" spans="1:3" x14ac:dyDescent="0.35">
      <c r="A200" s="2" t="s">
        <v>206</v>
      </c>
      <c r="B200" s="2">
        <v>905409</v>
      </c>
      <c r="C200" t="s">
        <v>7347</v>
      </c>
    </row>
    <row r="201" spans="1:3" x14ac:dyDescent="0.35">
      <c r="A201" s="2" t="s">
        <v>207</v>
      </c>
      <c r="B201" s="2">
        <v>152533</v>
      </c>
      <c r="C201" t="s">
        <v>7348</v>
      </c>
    </row>
    <row r="202" spans="1:3" x14ac:dyDescent="0.35">
      <c r="A202" s="2" t="s">
        <v>208</v>
      </c>
      <c r="B202" s="2">
        <v>906487</v>
      </c>
      <c r="C202" t="s">
        <v>7350</v>
      </c>
    </row>
    <row r="203" spans="1:3" x14ac:dyDescent="0.35">
      <c r="A203" s="2" t="s">
        <v>209</v>
      </c>
      <c r="B203" s="2">
        <v>912219</v>
      </c>
      <c r="C203" t="s">
        <v>7350</v>
      </c>
    </row>
    <row r="204" spans="1:3" x14ac:dyDescent="0.35">
      <c r="A204" s="2" t="s">
        <v>210</v>
      </c>
      <c r="B204" s="2">
        <v>912402</v>
      </c>
      <c r="C204" t="s">
        <v>7352</v>
      </c>
    </row>
    <row r="205" spans="1:3" x14ac:dyDescent="0.35">
      <c r="A205" s="2" t="s">
        <v>211</v>
      </c>
      <c r="B205" s="2" t="s">
        <v>376</v>
      </c>
      <c r="C205" t="s">
        <v>7353</v>
      </c>
    </row>
    <row r="206" spans="1:3" x14ac:dyDescent="0.35">
      <c r="A206" s="2" t="s">
        <v>212</v>
      </c>
      <c r="B206" s="2">
        <v>154423</v>
      </c>
      <c r="C206" t="s">
        <v>7347</v>
      </c>
    </row>
    <row r="207" spans="1:3" x14ac:dyDescent="0.35">
      <c r="A207" s="2" t="s">
        <v>213</v>
      </c>
      <c r="B207" s="2">
        <v>922418</v>
      </c>
      <c r="C207" t="s">
        <v>7352</v>
      </c>
    </row>
    <row r="208" spans="1:3" x14ac:dyDescent="0.35">
      <c r="A208" s="2" t="s">
        <v>214</v>
      </c>
      <c r="B208" s="2">
        <v>905620</v>
      </c>
      <c r="C208" t="s">
        <v>7350</v>
      </c>
    </row>
    <row r="209" spans="1:3" x14ac:dyDescent="0.35">
      <c r="A209" s="2" t="s">
        <v>215</v>
      </c>
      <c r="B209" s="2">
        <v>951503</v>
      </c>
      <c r="C209" t="s">
        <v>7352</v>
      </c>
    </row>
    <row r="210" spans="1:3" x14ac:dyDescent="0.35">
      <c r="A210" s="2" t="s">
        <v>216</v>
      </c>
      <c r="B210" s="2">
        <v>357366</v>
      </c>
      <c r="C210" t="s">
        <v>7352</v>
      </c>
    </row>
    <row r="211" spans="1:3" x14ac:dyDescent="0.35">
      <c r="A211" s="2" t="s">
        <v>217</v>
      </c>
      <c r="B211" s="2">
        <v>546814</v>
      </c>
      <c r="C211" t="s">
        <v>7350</v>
      </c>
    </row>
    <row r="212" spans="1:3" x14ac:dyDescent="0.35">
      <c r="A212" s="2" t="s">
        <v>218</v>
      </c>
      <c r="B212" s="2">
        <v>544682</v>
      </c>
      <c r="C212" t="s">
        <v>7355</v>
      </c>
    </row>
    <row r="213" spans="1:3" x14ac:dyDescent="0.35">
      <c r="A213" s="2" t="s">
        <v>219</v>
      </c>
      <c r="B213" s="2">
        <v>904780</v>
      </c>
      <c r="C213" t="s">
        <v>7352</v>
      </c>
    </row>
    <row r="214" spans="1:3" x14ac:dyDescent="0.35">
      <c r="A214" s="2" t="s">
        <v>220</v>
      </c>
      <c r="B214" s="2">
        <v>130062</v>
      </c>
      <c r="C214" t="s">
        <v>7353</v>
      </c>
    </row>
    <row r="215" spans="1:3" x14ac:dyDescent="0.35">
      <c r="A215" s="2" t="s">
        <v>221</v>
      </c>
      <c r="B215" s="2">
        <v>905624</v>
      </c>
      <c r="C215" t="s">
        <v>7350</v>
      </c>
    </row>
    <row r="216" spans="1:3" x14ac:dyDescent="0.35">
      <c r="A216" s="2" t="s">
        <v>222</v>
      </c>
      <c r="B216" s="2">
        <v>771830</v>
      </c>
      <c r="C216" t="s">
        <v>7349</v>
      </c>
    </row>
    <row r="217" spans="1:3" x14ac:dyDescent="0.35">
      <c r="A217" s="2" t="s">
        <v>223</v>
      </c>
      <c r="B217" s="2">
        <v>510493</v>
      </c>
      <c r="C217" t="s">
        <v>7354</v>
      </c>
    </row>
    <row r="218" spans="1:3" x14ac:dyDescent="0.35">
      <c r="A218" s="2" t="s">
        <v>224</v>
      </c>
      <c r="B218" s="2">
        <v>921910</v>
      </c>
      <c r="C218" t="s">
        <v>7350</v>
      </c>
    </row>
    <row r="219" spans="1:3" x14ac:dyDescent="0.35">
      <c r="A219" s="2" t="s">
        <v>225</v>
      </c>
      <c r="B219" s="2">
        <v>134784</v>
      </c>
      <c r="C219" t="s">
        <v>7354</v>
      </c>
    </row>
    <row r="220" spans="1:3" x14ac:dyDescent="0.35">
      <c r="A220" s="2" t="s">
        <v>226</v>
      </c>
      <c r="B220" s="2">
        <v>906496</v>
      </c>
      <c r="C220" t="s">
        <v>7348</v>
      </c>
    </row>
    <row r="221" spans="1:3" x14ac:dyDescent="0.35">
      <c r="A221" s="2" t="s">
        <v>227</v>
      </c>
      <c r="B221" s="2">
        <v>905019</v>
      </c>
      <c r="C221" t="s">
        <v>7348</v>
      </c>
    </row>
    <row r="222" spans="1:3" x14ac:dyDescent="0.35">
      <c r="A222" s="2" t="s">
        <v>228</v>
      </c>
      <c r="B222" s="2">
        <v>286738</v>
      </c>
      <c r="C222" t="s">
        <v>7352</v>
      </c>
    </row>
    <row r="223" spans="1:3" x14ac:dyDescent="0.35">
      <c r="A223" s="2" t="s">
        <v>229</v>
      </c>
      <c r="B223" s="2">
        <v>516007</v>
      </c>
      <c r="C223" t="s">
        <v>7350</v>
      </c>
    </row>
    <row r="224" spans="1:3" x14ac:dyDescent="0.35">
      <c r="A224" s="2" t="s">
        <v>230</v>
      </c>
      <c r="B224" s="2">
        <v>328228</v>
      </c>
      <c r="C224" t="s">
        <v>7349</v>
      </c>
    </row>
    <row r="225" spans="1:3" x14ac:dyDescent="0.35">
      <c r="A225" s="2" t="s">
        <v>231</v>
      </c>
      <c r="B225" s="2">
        <v>999506</v>
      </c>
      <c r="C225" t="s">
        <v>7349</v>
      </c>
    </row>
    <row r="226" spans="1:3" x14ac:dyDescent="0.35">
      <c r="A226" s="2" t="s">
        <v>232</v>
      </c>
      <c r="B226" s="2">
        <v>719643</v>
      </c>
      <c r="C226" t="s">
        <v>7349</v>
      </c>
    </row>
    <row r="227" spans="1:3" x14ac:dyDescent="0.35">
      <c r="A227" s="2" t="s">
        <v>233</v>
      </c>
      <c r="B227" s="2">
        <v>325475</v>
      </c>
      <c r="C227" t="s">
        <v>7350</v>
      </c>
    </row>
    <row r="228" spans="1:3" x14ac:dyDescent="0.35">
      <c r="A228" s="2" t="s">
        <v>234</v>
      </c>
      <c r="B228" s="2">
        <v>905997</v>
      </c>
      <c r="C228" t="s">
        <v>7354</v>
      </c>
    </row>
    <row r="229" spans="1:3" x14ac:dyDescent="0.35">
      <c r="A229" s="2" t="s">
        <v>235</v>
      </c>
      <c r="B229" s="2" t="s">
        <v>377</v>
      </c>
      <c r="C229" t="s">
        <v>7354</v>
      </c>
    </row>
    <row r="230" spans="1:3" x14ac:dyDescent="0.35">
      <c r="A230" s="2" t="s">
        <v>236</v>
      </c>
      <c r="B230" s="2">
        <v>683118</v>
      </c>
      <c r="C230" t="s">
        <v>7347</v>
      </c>
    </row>
    <row r="231" spans="1:3" x14ac:dyDescent="0.35">
      <c r="A231" s="2" t="s">
        <v>237</v>
      </c>
      <c r="B231" s="2">
        <v>327998</v>
      </c>
      <c r="C231" t="s">
        <v>7352</v>
      </c>
    </row>
    <row r="232" spans="1:3" x14ac:dyDescent="0.35">
      <c r="A232" s="2" t="s">
        <v>238</v>
      </c>
      <c r="B232" s="2">
        <v>771767</v>
      </c>
      <c r="C232" t="s">
        <v>7353</v>
      </c>
    </row>
    <row r="233" spans="1:3" x14ac:dyDescent="0.35">
      <c r="A233" s="2" t="s">
        <v>239</v>
      </c>
      <c r="B233" s="2">
        <v>904878</v>
      </c>
      <c r="C233" t="s">
        <v>7349</v>
      </c>
    </row>
    <row r="234" spans="1:3" x14ac:dyDescent="0.35">
      <c r="A234" s="2" t="s">
        <v>240</v>
      </c>
      <c r="B234" s="2">
        <v>906931</v>
      </c>
      <c r="C234" t="s">
        <v>7348</v>
      </c>
    </row>
    <row r="235" spans="1:3" x14ac:dyDescent="0.35">
      <c r="A235" s="2" t="s">
        <v>241</v>
      </c>
      <c r="B235" s="2">
        <v>884383</v>
      </c>
      <c r="C235" t="s">
        <v>7355</v>
      </c>
    </row>
    <row r="236" spans="1:3" x14ac:dyDescent="0.35">
      <c r="A236" s="2" t="s">
        <v>242</v>
      </c>
      <c r="B236" s="2">
        <v>867422</v>
      </c>
      <c r="C236" t="s">
        <v>7349</v>
      </c>
    </row>
    <row r="237" spans="1:3" x14ac:dyDescent="0.35">
      <c r="A237" s="2" t="s">
        <v>243</v>
      </c>
      <c r="B237" s="2">
        <v>906933</v>
      </c>
      <c r="C237" t="s">
        <v>7350</v>
      </c>
    </row>
    <row r="238" spans="1:3" x14ac:dyDescent="0.35">
      <c r="A238" s="2" t="s">
        <v>244</v>
      </c>
      <c r="B238" s="2">
        <v>912160</v>
      </c>
      <c r="C238" t="s">
        <v>7353</v>
      </c>
    </row>
    <row r="239" spans="1:3" x14ac:dyDescent="0.35">
      <c r="A239" s="2" t="s">
        <v>245</v>
      </c>
      <c r="B239" s="2">
        <v>905016</v>
      </c>
      <c r="C239" t="s">
        <v>7351</v>
      </c>
    </row>
    <row r="240" spans="1:3" x14ac:dyDescent="0.35">
      <c r="A240" s="2" t="s">
        <v>246</v>
      </c>
      <c r="B240" s="2">
        <v>993249</v>
      </c>
      <c r="C240" t="s">
        <v>7350</v>
      </c>
    </row>
    <row r="241" spans="1:3" x14ac:dyDescent="0.35">
      <c r="A241" s="2" t="s">
        <v>247</v>
      </c>
      <c r="B241" s="2">
        <v>906176</v>
      </c>
      <c r="C241" t="s">
        <v>7351</v>
      </c>
    </row>
    <row r="242" spans="1:3" x14ac:dyDescent="0.35">
      <c r="A242" s="2" t="s">
        <v>248</v>
      </c>
      <c r="B242" s="2">
        <v>906557</v>
      </c>
      <c r="C242" t="s">
        <v>7355</v>
      </c>
    </row>
    <row r="243" spans="1:3" x14ac:dyDescent="0.35">
      <c r="A243" s="2" t="s">
        <v>249</v>
      </c>
      <c r="B243" s="2">
        <v>906560</v>
      </c>
      <c r="C243" t="s">
        <v>7350</v>
      </c>
    </row>
    <row r="244" spans="1:3" x14ac:dyDescent="0.35">
      <c r="A244" s="2" t="s">
        <v>250</v>
      </c>
      <c r="B244" s="2">
        <v>901899</v>
      </c>
      <c r="C244" t="s">
        <v>7347</v>
      </c>
    </row>
    <row r="245" spans="1:3" x14ac:dyDescent="0.35">
      <c r="A245" s="2" t="s">
        <v>251</v>
      </c>
      <c r="B245" s="2">
        <v>905861</v>
      </c>
      <c r="C245" t="s">
        <v>7352</v>
      </c>
    </row>
    <row r="246" spans="1:3" x14ac:dyDescent="0.35">
      <c r="A246" s="2" t="s">
        <v>252</v>
      </c>
      <c r="B246" s="2">
        <v>905809</v>
      </c>
      <c r="C246" t="s">
        <v>7347</v>
      </c>
    </row>
    <row r="247" spans="1:3" x14ac:dyDescent="0.35">
      <c r="A247" s="2" t="s">
        <v>253</v>
      </c>
      <c r="B247" s="2">
        <v>921482</v>
      </c>
      <c r="C247" t="s">
        <v>7353</v>
      </c>
    </row>
    <row r="248" spans="1:3" x14ac:dyDescent="0.35">
      <c r="A248" s="2" t="s">
        <v>254</v>
      </c>
      <c r="B248" s="2">
        <v>694405</v>
      </c>
      <c r="C248" t="s">
        <v>7349</v>
      </c>
    </row>
    <row r="249" spans="1:3" x14ac:dyDescent="0.35">
      <c r="A249" s="2" t="s">
        <v>255</v>
      </c>
      <c r="B249" s="2">
        <v>905102</v>
      </c>
      <c r="C249" t="s">
        <v>7355</v>
      </c>
    </row>
    <row r="250" spans="1:3" x14ac:dyDescent="0.35">
      <c r="A250" s="2" t="s">
        <v>256</v>
      </c>
      <c r="B250" s="2">
        <v>932913</v>
      </c>
      <c r="C250" t="s">
        <v>7350</v>
      </c>
    </row>
    <row r="251" spans="1:3" x14ac:dyDescent="0.35">
      <c r="A251" s="2" t="s">
        <v>257</v>
      </c>
      <c r="B251" s="2">
        <v>719618</v>
      </c>
      <c r="C251" t="s">
        <v>7349</v>
      </c>
    </row>
    <row r="252" spans="1:3" x14ac:dyDescent="0.35">
      <c r="A252" s="2" t="s">
        <v>258</v>
      </c>
      <c r="B252" s="2">
        <v>921757</v>
      </c>
      <c r="C252" t="s">
        <v>7347</v>
      </c>
    </row>
    <row r="253" spans="1:3" x14ac:dyDescent="0.35">
      <c r="A253" s="2" t="s">
        <v>259</v>
      </c>
      <c r="B253" s="2">
        <v>905150</v>
      </c>
      <c r="C253" t="s">
        <v>7347</v>
      </c>
    </row>
    <row r="254" spans="1:3" x14ac:dyDescent="0.35">
      <c r="A254" s="2" t="s">
        <v>260</v>
      </c>
      <c r="B254" s="2">
        <v>945297</v>
      </c>
      <c r="C254" t="s">
        <v>7347</v>
      </c>
    </row>
    <row r="255" spans="1:3" x14ac:dyDescent="0.35">
      <c r="A255" s="2" t="s">
        <v>261</v>
      </c>
      <c r="B255" s="2">
        <v>906585</v>
      </c>
      <c r="C255" t="s">
        <v>7347</v>
      </c>
    </row>
    <row r="256" spans="1:3" x14ac:dyDescent="0.35">
      <c r="A256" s="2" t="s">
        <v>262</v>
      </c>
      <c r="B256" s="2">
        <v>517465</v>
      </c>
      <c r="C256" t="s">
        <v>7352</v>
      </c>
    </row>
    <row r="257" spans="1:3" x14ac:dyDescent="0.35">
      <c r="A257" s="2" t="s">
        <v>263</v>
      </c>
      <c r="B257" s="2">
        <v>905677</v>
      </c>
      <c r="C257" t="s">
        <v>7354</v>
      </c>
    </row>
    <row r="258" spans="1:3" x14ac:dyDescent="0.35">
      <c r="A258" s="2" t="s">
        <v>264</v>
      </c>
      <c r="B258" s="2">
        <v>912157</v>
      </c>
      <c r="C258" t="s">
        <v>7348</v>
      </c>
    </row>
    <row r="259" spans="1:3" x14ac:dyDescent="0.35">
      <c r="A259" s="2" t="s">
        <v>265</v>
      </c>
      <c r="B259" s="2">
        <v>904030</v>
      </c>
      <c r="C259" t="s">
        <v>7348</v>
      </c>
    </row>
    <row r="260" spans="1:3" x14ac:dyDescent="0.35">
      <c r="A260" s="2" t="s">
        <v>266</v>
      </c>
      <c r="B260" s="2">
        <v>902607</v>
      </c>
      <c r="C260" t="s">
        <v>7351</v>
      </c>
    </row>
    <row r="261" spans="1:3" x14ac:dyDescent="0.35">
      <c r="A261" s="2" t="s">
        <v>267</v>
      </c>
      <c r="B261" s="2">
        <v>895705</v>
      </c>
      <c r="C261" t="s">
        <v>7355</v>
      </c>
    </row>
    <row r="262" spans="1:3" x14ac:dyDescent="0.35">
      <c r="A262" s="2" t="s">
        <v>268</v>
      </c>
      <c r="B262" s="2">
        <v>944175</v>
      </c>
      <c r="C262" t="s">
        <v>7352</v>
      </c>
    </row>
    <row r="263" spans="1:3" x14ac:dyDescent="0.35">
      <c r="A263" s="2" t="s">
        <v>269</v>
      </c>
      <c r="B263" s="2">
        <v>901897</v>
      </c>
      <c r="C263" t="s">
        <v>7353</v>
      </c>
    </row>
    <row r="264" spans="1:3" x14ac:dyDescent="0.35">
      <c r="A264" s="2" t="s">
        <v>270</v>
      </c>
      <c r="B264" s="2">
        <v>902107</v>
      </c>
      <c r="C264" t="s">
        <v>7351</v>
      </c>
    </row>
    <row r="265" spans="1:3" x14ac:dyDescent="0.35">
      <c r="A265" s="2" t="s">
        <v>271</v>
      </c>
      <c r="B265" s="2" t="s">
        <v>378</v>
      </c>
      <c r="C265" t="s">
        <v>7352</v>
      </c>
    </row>
    <row r="266" spans="1:3" x14ac:dyDescent="0.35">
      <c r="A266" s="2" t="s">
        <v>272</v>
      </c>
      <c r="B266" s="2">
        <v>912228</v>
      </c>
      <c r="C266" t="s">
        <v>7354</v>
      </c>
    </row>
    <row r="267" spans="1:3" x14ac:dyDescent="0.35">
      <c r="A267" s="2" t="s">
        <v>273</v>
      </c>
      <c r="B267" s="2">
        <v>936324</v>
      </c>
      <c r="C267" t="s">
        <v>7352</v>
      </c>
    </row>
    <row r="268" spans="1:3" x14ac:dyDescent="0.35">
      <c r="A268" s="2" t="s">
        <v>274</v>
      </c>
      <c r="B268" s="2">
        <v>670129</v>
      </c>
      <c r="C268" t="s">
        <v>7352</v>
      </c>
    </row>
    <row r="269" spans="1:3" x14ac:dyDescent="0.35">
      <c r="A269" s="2" t="s">
        <v>275</v>
      </c>
      <c r="B269" s="2" t="s">
        <v>379</v>
      </c>
      <c r="C269" t="s">
        <v>7352</v>
      </c>
    </row>
    <row r="270" spans="1:3" x14ac:dyDescent="0.35">
      <c r="A270" s="2" t="s">
        <v>276</v>
      </c>
      <c r="B270" s="2">
        <v>902321</v>
      </c>
      <c r="C270" t="s">
        <v>7351</v>
      </c>
    </row>
    <row r="271" spans="1:3" x14ac:dyDescent="0.35">
      <c r="A271" s="2" t="s">
        <v>277</v>
      </c>
      <c r="B271" s="2">
        <v>905792</v>
      </c>
      <c r="C271" t="s">
        <v>7352</v>
      </c>
    </row>
    <row r="272" spans="1:3" x14ac:dyDescent="0.35">
      <c r="A272" s="2" t="s">
        <v>278</v>
      </c>
      <c r="B272" s="2">
        <v>912518</v>
      </c>
      <c r="C272" t="s">
        <v>7350</v>
      </c>
    </row>
    <row r="273" spans="1:3" x14ac:dyDescent="0.35">
      <c r="A273" s="2" t="s">
        <v>279</v>
      </c>
      <c r="B273" s="2">
        <v>546370</v>
      </c>
      <c r="C273" t="s">
        <v>7349</v>
      </c>
    </row>
    <row r="274" spans="1:3" x14ac:dyDescent="0.35">
      <c r="A274" s="2" t="s">
        <v>280</v>
      </c>
      <c r="B274" s="2">
        <v>877181</v>
      </c>
      <c r="C274" t="s">
        <v>7348</v>
      </c>
    </row>
    <row r="275" spans="1:3" x14ac:dyDescent="0.35">
      <c r="A275" s="2" t="s">
        <v>281</v>
      </c>
      <c r="B275" s="2">
        <v>894145</v>
      </c>
      <c r="C275" t="s">
        <v>7350</v>
      </c>
    </row>
    <row r="276" spans="1:3" x14ac:dyDescent="0.35">
      <c r="A276" s="2" t="s">
        <v>282</v>
      </c>
      <c r="B276" s="2">
        <v>912633</v>
      </c>
      <c r="C276" t="s">
        <v>7347</v>
      </c>
    </row>
    <row r="277" spans="1:3" x14ac:dyDescent="0.35">
      <c r="A277" s="2" t="s">
        <v>283</v>
      </c>
      <c r="B277" s="2">
        <v>312451</v>
      </c>
      <c r="C277" t="s">
        <v>7352</v>
      </c>
    </row>
    <row r="278" spans="1:3" x14ac:dyDescent="0.35">
      <c r="A278" s="2" t="s">
        <v>284</v>
      </c>
      <c r="B278" s="2">
        <v>951051</v>
      </c>
      <c r="C278" t="s">
        <v>7352</v>
      </c>
    </row>
    <row r="279" spans="1:3" x14ac:dyDescent="0.35">
      <c r="A279" s="2" t="s">
        <v>285</v>
      </c>
      <c r="B279" s="2">
        <v>683432</v>
      </c>
      <c r="C279" t="s">
        <v>7347</v>
      </c>
    </row>
    <row r="280" spans="1:3" x14ac:dyDescent="0.35">
      <c r="A280" s="2" t="s">
        <v>286</v>
      </c>
      <c r="B280" s="2">
        <v>923649</v>
      </c>
      <c r="C280" t="s">
        <v>7347</v>
      </c>
    </row>
    <row r="281" spans="1:3" x14ac:dyDescent="0.35">
      <c r="A281" s="2" t="s">
        <v>287</v>
      </c>
      <c r="B281" s="2">
        <v>902233</v>
      </c>
      <c r="C281" t="s">
        <v>7347</v>
      </c>
    </row>
    <row r="282" spans="1:3" x14ac:dyDescent="0.35">
      <c r="A282" s="2" t="s">
        <v>288</v>
      </c>
      <c r="B282" s="2">
        <v>546965</v>
      </c>
      <c r="C282" t="s">
        <v>7347</v>
      </c>
    </row>
    <row r="283" spans="1:3" x14ac:dyDescent="0.35">
      <c r="A283" s="2" t="s">
        <v>289</v>
      </c>
      <c r="B283" s="2">
        <v>702365</v>
      </c>
      <c r="C283" t="s">
        <v>7350</v>
      </c>
    </row>
    <row r="284" spans="1:3" x14ac:dyDescent="0.35">
      <c r="A284" s="2" t="s">
        <v>290</v>
      </c>
      <c r="B284" s="2">
        <v>322549</v>
      </c>
      <c r="C284" t="s">
        <v>7350</v>
      </c>
    </row>
    <row r="285" spans="1:3" x14ac:dyDescent="0.35">
      <c r="A285" s="2" t="s">
        <v>291</v>
      </c>
      <c r="B285" s="2">
        <v>905414</v>
      </c>
      <c r="C285" t="s">
        <v>7347</v>
      </c>
    </row>
    <row r="286" spans="1:3" x14ac:dyDescent="0.35">
      <c r="A286" s="2" t="s">
        <v>292</v>
      </c>
      <c r="B286" s="2">
        <v>912090</v>
      </c>
      <c r="C286" t="s">
        <v>7355</v>
      </c>
    </row>
    <row r="287" spans="1:3" x14ac:dyDescent="0.35">
      <c r="A287" s="2" t="s">
        <v>293</v>
      </c>
      <c r="B287" s="2" t="s">
        <v>380</v>
      </c>
      <c r="C287" t="s">
        <v>7349</v>
      </c>
    </row>
    <row r="288" spans="1:3" x14ac:dyDescent="0.35">
      <c r="A288" s="2" t="s">
        <v>294</v>
      </c>
      <c r="B288" s="2">
        <v>923036</v>
      </c>
      <c r="C288" t="s">
        <v>7353</v>
      </c>
    </row>
    <row r="289" spans="1:3" x14ac:dyDescent="0.35">
      <c r="A289" s="2" t="s">
        <v>295</v>
      </c>
      <c r="B289" s="2">
        <v>902103</v>
      </c>
      <c r="C289" t="s">
        <v>7351</v>
      </c>
    </row>
    <row r="290" spans="1:3" x14ac:dyDescent="0.35">
      <c r="A290" s="2" t="s">
        <v>296</v>
      </c>
      <c r="B290" s="2">
        <v>905361</v>
      </c>
      <c r="C290" t="s">
        <v>7353</v>
      </c>
    </row>
    <row r="291" spans="1:3" x14ac:dyDescent="0.35">
      <c r="A291" s="2" t="s">
        <v>297</v>
      </c>
      <c r="B291" s="2">
        <v>357834</v>
      </c>
      <c r="C291" t="s">
        <v>7352</v>
      </c>
    </row>
    <row r="292" spans="1:3" x14ac:dyDescent="0.35">
      <c r="A292" s="2" t="s">
        <v>298</v>
      </c>
      <c r="B292" s="2">
        <v>895784</v>
      </c>
      <c r="C292" t="s">
        <v>7352</v>
      </c>
    </row>
    <row r="293" spans="1:3" x14ac:dyDescent="0.35">
      <c r="A293" s="2" t="s">
        <v>299</v>
      </c>
      <c r="B293" s="2">
        <v>906400</v>
      </c>
      <c r="C293" t="s">
        <v>7347</v>
      </c>
    </row>
    <row r="294" spans="1:3" x14ac:dyDescent="0.35">
      <c r="A294" s="2" t="s">
        <v>300</v>
      </c>
      <c r="B294" s="2">
        <v>902325</v>
      </c>
      <c r="C294" t="s">
        <v>7351</v>
      </c>
    </row>
    <row r="295" spans="1:3" x14ac:dyDescent="0.35">
      <c r="A295" s="2" t="s">
        <v>301</v>
      </c>
      <c r="B295" s="2">
        <v>905647</v>
      </c>
      <c r="C295" t="s">
        <v>7347</v>
      </c>
    </row>
    <row r="296" spans="1:3" x14ac:dyDescent="0.35">
      <c r="A296" s="2" t="s">
        <v>302</v>
      </c>
      <c r="B296" s="2">
        <v>921503</v>
      </c>
      <c r="C296" t="s">
        <v>7347</v>
      </c>
    </row>
    <row r="297" spans="1:3" x14ac:dyDescent="0.35">
      <c r="A297" s="2" t="s">
        <v>303</v>
      </c>
      <c r="B297" s="2">
        <v>326143</v>
      </c>
      <c r="C297" t="s">
        <v>7350</v>
      </c>
    </row>
    <row r="298" spans="1:3" x14ac:dyDescent="0.35">
      <c r="A298" s="2" t="s">
        <v>304</v>
      </c>
      <c r="B298" s="2">
        <v>951052</v>
      </c>
      <c r="C298" t="s">
        <v>7352</v>
      </c>
    </row>
    <row r="299" spans="1:3" x14ac:dyDescent="0.35">
      <c r="A299" s="2" t="s">
        <v>305</v>
      </c>
      <c r="B299" s="2">
        <v>981722</v>
      </c>
      <c r="C299" t="s">
        <v>7348</v>
      </c>
    </row>
    <row r="300" spans="1:3" x14ac:dyDescent="0.35">
      <c r="A300" s="2" t="s">
        <v>306</v>
      </c>
      <c r="B300" s="2">
        <v>922725</v>
      </c>
      <c r="C300" t="s">
        <v>7352</v>
      </c>
    </row>
    <row r="301" spans="1:3" x14ac:dyDescent="0.35">
      <c r="A301" s="2" t="s">
        <v>307</v>
      </c>
      <c r="B301" s="2">
        <v>541900</v>
      </c>
      <c r="C301" t="s">
        <v>7349</v>
      </c>
    </row>
    <row r="302" spans="1:3" x14ac:dyDescent="0.35">
      <c r="A302" s="2" t="s">
        <v>308</v>
      </c>
      <c r="B302" s="2">
        <v>325059</v>
      </c>
      <c r="C302" t="s">
        <v>7349</v>
      </c>
    </row>
    <row r="303" spans="1:3" x14ac:dyDescent="0.35">
      <c r="A303" s="2" t="s">
        <v>309</v>
      </c>
      <c r="B303" s="2">
        <v>916079</v>
      </c>
      <c r="C303" t="s">
        <v>7354</v>
      </c>
    </row>
    <row r="304" spans="1:3" x14ac:dyDescent="0.35">
      <c r="A304" s="2" t="s">
        <v>310</v>
      </c>
      <c r="B304" s="2">
        <v>729104</v>
      </c>
      <c r="C304" t="s">
        <v>7352</v>
      </c>
    </row>
    <row r="305" spans="1:3" x14ac:dyDescent="0.35">
      <c r="A305" s="2" t="s">
        <v>311</v>
      </c>
      <c r="B305" s="2">
        <v>266220</v>
      </c>
      <c r="C305" t="s">
        <v>7350</v>
      </c>
    </row>
    <row r="306" spans="1:3" x14ac:dyDescent="0.35">
      <c r="A306" s="2" t="s">
        <v>312</v>
      </c>
      <c r="B306" s="2">
        <v>923425</v>
      </c>
      <c r="C306" t="s">
        <v>7350</v>
      </c>
    </row>
    <row r="307" spans="1:3" x14ac:dyDescent="0.35">
      <c r="A307" s="2" t="s">
        <v>313</v>
      </c>
      <c r="B307" s="2">
        <v>905061</v>
      </c>
      <c r="C307" t="s">
        <v>7349</v>
      </c>
    </row>
    <row r="308" spans="1:3" x14ac:dyDescent="0.35">
      <c r="A308" s="2" t="s">
        <v>314</v>
      </c>
      <c r="B308" s="2">
        <v>906394</v>
      </c>
      <c r="C308" t="s">
        <v>7348</v>
      </c>
    </row>
    <row r="309" spans="1:3" x14ac:dyDescent="0.35">
      <c r="A309" s="2" t="s">
        <v>315</v>
      </c>
      <c r="B309" s="2">
        <v>745110</v>
      </c>
      <c r="C309" t="s">
        <v>7350</v>
      </c>
    </row>
    <row r="310" spans="1:3" x14ac:dyDescent="0.35">
      <c r="A310" s="2" t="s">
        <v>316</v>
      </c>
      <c r="B310" s="2">
        <v>921855</v>
      </c>
      <c r="C310" t="s">
        <v>7350</v>
      </c>
    </row>
    <row r="311" spans="1:3" x14ac:dyDescent="0.35">
      <c r="A311" s="2" t="s">
        <v>317</v>
      </c>
      <c r="B311" s="2">
        <v>944738</v>
      </c>
      <c r="C311" t="s">
        <v>7349</v>
      </c>
    </row>
    <row r="312" spans="1:3" x14ac:dyDescent="0.35">
      <c r="A312" s="2" t="s">
        <v>318</v>
      </c>
      <c r="B312" s="2">
        <v>933974</v>
      </c>
      <c r="C312" t="s">
        <v>7352</v>
      </c>
    </row>
    <row r="313" spans="1:3" x14ac:dyDescent="0.35">
      <c r="A313" s="2" t="s">
        <v>319</v>
      </c>
      <c r="B313" s="2">
        <v>906643</v>
      </c>
      <c r="C313" t="s">
        <v>7354</v>
      </c>
    </row>
    <row r="314" spans="1:3" x14ac:dyDescent="0.35">
      <c r="A314" s="2" t="s">
        <v>320</v>
      </c>
      <c r="B314" s="2">
        <v>951046</v>
      </c>
      <c r="C314" t="s">
        <v>7352</v>
      </c>
    </row>
    <row r="315" spans="1:3" x14ac:dyDescent="0.35">
      <c r="A315" s="2" t="s">
        <v>321</v>
      </c>
      <c r="B315" s="2">
        <v>992656</v>
      </c>
      <c r="C315" t="s">
        <v>7352</v>
      </c>
    </row>
    <row r="316" spans="1:3" x14ac:dyDescent="0.35">
      <c r="A316" s="2" t="s">
        <v>322</v>
      </c>
      <c r="B316" s="2">
        <v>905105</v>
      </c>
      <c r="C316" t="s">
        <v>7347</v>
      </c>
    </row>
    <row r="317" spans="1:3" x14ac:dyDescent="0.35">
      <c r="A317" s="2" t="s">
        <v>323</v>
      </c>
      <c r="B317" s="2">
        <v>277487</v>
      </c>
      <c r="C317" t="s">
        <v>7347</v>
      </c>
    </row>
    <row r="318" spans="1:3" x14ac:dyDescent="0.35">
      <c r="A318" s="2" t="s">
        <v>324</v>
      </c>
      <c r="B318" s="2">
        <v>905122</v>
      </c>
      <c r="C318" t="s">
        <v>7347</v>
      </c>
    </row>
    <row r="319" spans="1:3" x14ac:dyDescent="0.35">
      <c r="A319" s="2" t="s">
        <v>325</v>
      </c>
      <c r="B319" s="2">
        <v>702635</v>
      </c>
      <c r="C319" t="s">
        <v>7348</v>
      </c>
    </row>
    <row r="320" spans="1:3" x14ac:dyDescent="0.35">
      <c r="A320" s="2" t="s">
        <v>326</v>
      </c>
      <c r="B320" s="2">
        <v>741410</v>
      </c>
      <c r="C320" t="s">
        <v>7352</v>
      </c>
    </row>
    <row r="321" spans="1:3" x14ac:dyDescent="0.35">
      <c r="A321" s="2" t="s">
        <v>327</v>
      </c>
      <c r="B321" s="2">
        <v>982852</v>
      </c>
      <c r="C321" t="s">
        <v>7355</v>
      </c>
    </row>
    <row r="322" spans="1:3" x14ac:dyDescent="0.35">
      <c r="A322" s="2" t="s">
        <v>328</v>
      </c>
      <c r="B322" s="2">
        <v>906220</v>
      </c>
      <c r="C322" t="s">
        <v>7348</v>
      </c>
    </row>
    <row r="323" spans="1:3" x14ac:dyDescent="0.35">
      <c r="A323" s="2" t="s">
        <v>329</v>
      </c>
      <c r="B323" s="2">
        <v>674693</v>
      </c>
      <c r="C323" t="s">
        <v>7349</v>
      </c>
    </row>
    <row r="324" spans="1:3" x14ac:dyDescent="0.35">
      <c r="A324" s="2" t="s">
        <v>330</v>
      </c>
      <c r="B324" s="2">
        <v>945384</v>
      </c>
      <c r="C324" t="s">
        <v>7356</v>
      </c>
    </row>
    <row r="325" spans="1:3" x14ac:dyDescent="0.35">
      <c r="A325" s="2" t="s">
        <v>331</v>
      </c>
      <c r="B325" s="2">
        <v>545310</v>
      </c>
      <c r="C325" t="s">
        <v>7348</v>
      </c>
    </row>
    <row r="326" spans="1:3" x14ac:dyDescent="0.35">
      <c r="A326" s="2" t="s">
        <v>332</v>
      </c>
      <c r="B326" s="2">
        <v>901892</v>
      </c>
      <c r="C326" t="s">
        <v>7350</v>
      </c>
    </row>
    <row r="327" spans="1:3" x14ac:dyDescent="0.35">
      <c r="A327" s="2" t="s">
        <v>333</v>
      </c>
      <c r="B327" s="2">
        <v>543487</v>
      </c>
      <c r="C327" t="s">
        <v>7350</v>
      </c>
    </row>
    <row r="328" spans="1:3" x14ac:dyDescent="0.35">
      <c r="A328" s="2" t="s">
        <v>334</v>
      </c>
      <c r="B328" s="2">
        <v>912146</v>
      </c>
      <c r="C328" t="s">
        <v>7352</v>
      </c>
    </row>
    <row r="329" spans="1:3" x14ac:dyDescent="0.35">
      <c r="A329" s="2" t="s">
        <v>335</v>
      </c>
      <c r="B329" s="2">
        <v>905816</v>
      </c>
      <c r="C329" t="s">
        <v>7353</v>
      </c>
    </row>
    <row r="330" spans="1:3" x14ac:dyDescent="0.35">
      <c r="A330" s="2" t="s">
        <v>336</v>
      </c>
      <c r="B330" s="2">
        <v>905898</v>
      </c>
      <c r="C330" t="s">
        <v>7347</v>
      </c>
    </row>
    <row r="331" spans="1:3" x14ac:dyDescent="0.35">
      <c r="A331" s="2" t="s">
        <v>337</v>
      </c>
      <c r="B331" s="2">
        <v>904866</v>
      </c>
      <c r="C331" t="s">
        <v>7354</v>
      </c>
    </row>
    <row r="332" spans="1:3" x14ac:dyDescent="0.35">
      <c r="A332" s="2" t="s">
        <v>338</v>
      </c>
      <c r="B332" s="2">
        <v>916548</v>
      </c>
      <c r="C332" t="s">
        <v>7354</v>
      </c>
    </row>
    <row r="333" spans="1:3" x14ac:dyDescent="0.35">
      <c r="A333" s="2" t="s">
        <v>339</v>
      </c>
      <c r="B333" s="2">
        <v>921964</v>
      </c>
      <c r="C333" t="s">
        <v>7350</v>
      </c>
    </row>
    <row r="334" spans="1:3" x14ac:dyDescent="0.35">
      <c r="A334" s="2" t="s">
        <v>340</v>
      </c>
      <c r="B334" s="2">
        <v>519514</v>
      </c>
      <c r="C334" t="s">
        <v>7347</v>
      </c>
    </row>
    <row r="335" spans="1:3" x14ac:dyDescent="0.35">
      <c r="A335" s="2" t="s">
        <v>341</v>
      </c>
      <c r="B335" s="2">
        <v>867390</v>
      </c>
      <c r="C335" t="s">
        <v>7348</v>
      </c>
    </row>
    <row r="336" spans="1:3" x14ac:dyDescent="0.35">
      <c r="A336" s="2" t="s">
        <v>342</v>
      </c>
      <c r="B336" s="2">
        <v>902335</v>
      </c>
      <c r="C336" t="s">
        <v>7351</v>
      </c>
    </row>
    <row r="337" spans="1:3" x14ac:dyDescent="0.35">
      <c r="A337" s="2" t="s">
        <v>343</v>
      </c>
      <c r="B337" s="2">
        <v>906195</v>
      </c>
      <c r="C337" t="s">
        <v>7352</v>
      </c>
    </row>
    <row r="338" spans="1:3" x14ac:dyDescent="0.35">
      <c r="A338" s="2" t="s">
        <v>344</v>
      </c>
      <c r="B338" s="2">
        <v>906785</v>
      </c>
      <c r="C338" t="s">
        <v>7349</v>
      </c>
    </row>
    <row r="339" spans="1:3" x14ac:dyDescent="0.35">
      <c r="A339" s="2" t="s">
        <v>345</v>
      </c>
      <c r="B339" s="2" t="s">
        <v>381</v>
      </c>
      <c r="C339" t="s">
        <v>7347</v>
      </c>
    </row>
    <row r="340" spans="1:3" x14ac:dyDescent="0.35">
      <c r="A340" s="2" t="s">
        <v>346</v>
      </c>
      <c r="B340" s="2">
        <v>905818</v>
      </c>
      <c r="C340" t="s">
        <v>7352</v>
      </c>
    </row>
    <row r="341" spans="1:3" x14ac:dyDescent="0.35">
      <c r="A341" s="2" t="s">
        <v>347</v>
      </c>
      <c r="B341" s="2">
        <v>904869</v>
      </c>
      <c r="C341" t="s">
        <v>7350</v>
      </c>
    </row>
    <row r="342" spans="1:3" x14ac:dyDescent="0.35">
      <c r="A342" s="2" t="s">
        <v>348</v>
      </c>
      <c r="B342" s="2">
        <v>922407</v>
      </c>
      <c r="C342" t="s">
        <v>7355</v>
      </c>
    </row>
    <row r="343" spans="1:3" x14ac:dyDescent="0.35">
      <c r="A343" s="2" t="s">
        <v>349</v>
      </c>
      <c r="B343" s="2" t="s">
        <v>382</v>
      </c>
      <c r="C343" t="s">
        <v>7352</v>
      </c>
    </row>
    <row r="344" spans="1:3" x14ac:dyDescent="0.35">
      <c r="A344" s="2" t="s">
        <v>350</v>
      </c>
      <c r="B344" s="2" t="s">
        <v>383</v>
      </c>
      <c r="C344" t="s">
        <v>7350</v>
      </c>
    </row>
    <row r="345" spans="1:3" x14ac:dyDescent="0.35">
      <c r="A345" s="2" t="s">
        <v>351</v>
      </c>
      <c r="B345" s="2">
        <v>905010</v>
      </c>
      <c r="C345" t="s">
        <v>7351</v>
      </c>
    </row>
    <row r="346" spans="1:3" x14ac:dyDescent="0.35">
      <c r="A346" s="2" t="s">
        <v>352</v>
      </c>
      <c r="B346" s="2">
        <v>905284</v>
      </c>
      <c r="C346" t="s">
        <v>7349</v>
      </c>
    </row>
    <row r="347" spans="1:3" x14ac:dyDescent="0.35">
      <c r="A347" s="2" t="s">
        <v>353</v>
      </c>
      <c r="B347" s="2">
        <v>543542</v>
      </c>
      <c r="C347" t="s">
        <v>7349</v>
      </c>
    </row>
    <row r="348" spans="1:3" x14ac:dyDescent="0.35">
      <c r="A348" s="2" t="s">
        <v>354</v>
      </c>
      <c r="B348" s="2">
        <v>878574</v>
      </c>
      <c r="C348" t="s">
        <v>7350</v>
      </c>
    </row>
    <row r="349" spans="1:3" x14ac:dyDescent="0.35">
      <c r="A349" s="2" t="s">
        <v>355</v>
      </c>
      <c r="B349" s="2" t="s">
        <v>384</v>
      </c>
      <c r="C349" t="s">
        <v>7348</v>
      </c>
    </row>
    <row r="350" spans="1:3" x14ac:dyDescent="0.35">
      <c r="A350" s="2" t="s">
        <v>356</v>
      </c>
      <c r="B350" s="2">
        <v>951584</v>
      </c>
      <c r="C350" t="s">
        <v>7352</v>
      </c>
    </row>
  </sheetData>
  <autoFilter ref="A2:B350" xr:uid="{EE7AE95D-3CFF-4C7F-BB5A-317FFED68A11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6899-9061-4FF5-AE8B-0EDCE4AF214D}">
  <sheetPr>
    <tabColor rgb="FF92D050"/>
  </sheetPr>
  <dimension ref="A1:O348"/>
  <sheetViews>
    <sheetView zoomScale="81" zoomScaleNormal="70" workbookViewId="0">
      <selection sqref="A1:XFD1048576"/>
    </sheetView>
  </sheetViews>
  <sheetFormatPr baseColWidth="10" defaultRowHeight="14" x14ac:dyDescent="0.3"/>
  <cols>
    <col min="1" max="2" width="11.6328125" style="4" bestFit="1" customWidth="1"/>
    <col min="3" max="3" width="62.90625" style="4" bestFit="1" customWidth="1"/>
    <col min="4" max="4" width="14.08984375" style="4" bestFit="1" customWidth="1"/>
    <col min="5" max="16384" width="10.90625" style="4"/>
  </cols>
  <sheetData>
    <row r="1" spans="1:15" ht="23" thickBot="1" x14ac:dyDescent="0.5">
      <c r="A1" s="68" t="s">
        <v>7382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4.5" thickBot="1" x14ac:dyDescent="0.35">
      <c r="A2" s="17" t="s">
        <v>7373</v>
      </c>
      <c r="B2" s="17" t="s">
        <v>358</v>
      </c>
      <c r="C2" s="37" t="s">
        <v>390</v>
      </c>
      <c r="D2" s="37" t="s">
        <v>358</v>
      </c>
      <c r="E2" s="37">
        <v>2007</v>
      </c>
      <c r="F2" s="37">
        <v>2008</v>
      </c>
      <c r="G2" s="37">
        <v>2009</v>
      </c>
      <c r="H2" s="37">
        <v>2010</v>
      </c>
      <c r="I2" s="37">
        <v>2011</v>
      </c>
      <c r="J2" s="37">
        <v>2012</v>
      </c>
      <c r="K2" s="37">
        <v>2013</v>
      </c>
      <c r="L2" s="37">
        <v>2014</v>
      </c>
      <c r="M2" s="37">
        <v>2015</v>
      </c>
      <c r="N2" s="37">
        <v>2016</v>
      </c>
      <c r="O2" s="37">
        <v>2017</v>
      </c>
    </row>
    <row r="3" spans="1:15" x14ac:dyDescent="0.3">
      <c r="A3" s="15">
        <f>VLOOKUP(B3,'PORTFOLIO RAW'!B:B,1,FALSE)</f>
        <v>891399</v>
      </c>
      <c r="B3" s="15">
        <v>891399</v>
      </c>
      <c r="C3" s="18" t="s">
        <v>391</v>
      </c>
      <c r="D3" s="18" t="s">
        <v>392</v>
      </c>
      <c r="E3" s="18">
        <v>30.96</v>
      </c>
      <c r="F3" s="18">
        <v>12.91</v>
      </c>
      <c r="G3" s="18">
        <v>7.42</v>
      </c>
      <c r="H3" s="18">
        <v>9.8699999999999992</v>
      </c>
      <c r="I3" s="18">
        <v>13.65</v>
      </c>
      <c r="J3" s="18">
        <v>14.39</v>
      </c>
      <c r="K3" s="18">
        <v>14.83</v>
      </c>
      <c r="L3" s="18">
        <v>14.25</v>
      </c>
      <c r="M3" s="18">
        <v>18.88</v>
      </c>
      <c r="N3" s="18">
        <v>19.18</v>
      </c>
      <c r="O3" s="18">
        <v>16.87</v>
      </c>
    </row>
    <row r="4" spans="1:15" x14ac:dyDescent="0.3">
      <c r="A4" s="15">
        <f>VLOOKUP(B4,'PORTFOLIO RAW'!B:B,1,FALSE)</f>
        <v>916328</v>
      </c>
      <c r="B4" s="13">
        <v>916328</v>
      </c>
      <c r="C4" s="8" t="s">
        <v>393</v>
      </c>
      <c r="D4" s="8" t="s">
        <v>394</v>
      </c>
      <c r="E4" s="8">
        <v>4.67</v>
      </c>
      <c r="F4" s="8">
        <v>5.18</v>
      </c>
      <c r="G4" s="8">
        <v>3.11</v>
      </c>
      <c r="H4" s="8">
        <v>3.6</v>
      </c>
      <c r="I4" s="8">
        <v>3.36</v>
      </c>
      <c r="J4" s="8">
        <v>4.0999999999999996</v>
      </c>
      <c r="K4" s="8">
        <v>2.1800000000000002</v>
      </c>
      <c r="L4" s="8">
        <v>3.04</v>
      </c>
      <c r="M4" s="8">
        <v>3.04</v>
      </c>
      <c r="N4" s="8">
        <v>2.98</v>
      </c>
      <c r="O4" s="8">
        <v>2.92</v>
      </c>
    </row>
    <row r="5" spans="1:15" x14ac:dyDescent="0.3">
      <c r="A5" s="15">
        <f>VLOOKUP(B5,'PORTFOLIO RAW'!B:B,1,FALSE)</f>
        <v>545101</v>
      </c>
      <c r="B5" s="13">
        <v>545101</v>
      </c>
      <c r="C5" s="8" t="s">
        <v>395</v>
      </c>
      <c r="D5" s="8" t="s">
        <v>396</v>
      </c>
      <c r="E5" s="8">
        <v>4.08</v>
      </c>
      <c r="F5" s="8">
        <v>2.42</v>
      </c>
      <c r="G5" s="8">
        <v>2.0499999999999998</v>
      </c>
      <c r="H5" s="8">
        <v>1.4</v>
      </c>
      <c r="I5" s="8">
        <v>1.41</v>
      </c>
      <c r="J5" s="8">
        <v>1.83</v>
      </c>
      <c r="K5" s="8">
        <v>2.29</v>
      </c>
      <c r="L5" s="8">
        <v>2.4900000000000002</v>
      </c>
      <c r="M5" s="8">
        <v>2.37</v>
      </c>
      <c r="N5" s="8">
        <v>3.01</v>
      </c>
      <c r="O5" s="8">
        <v>3.02</v>
      </c>
    </row>
    <row r="6" spans="1:15" x14ac:dyDescent="0.3">
      <c r="A6" s="15">
        <f>VLOOKUP(B6,'PORTFOLIO RAW'!B:B,1,FALSE)</f>
        <v>906187</v>
      </c>
      <c r="B6" s="13">
        <v>906187</v>
      </c>
      <c r="C6" s="8" t="s">
        <v>397</v>
      </c>
      <c r="D6" s="8" t="s">
        <v>398</v>
      </c>
      <c r="E6" s="8">
        <v>5.58</v>
      </c>
      <c r="F6" s="8">
        <v>11.96</v>
      </c>
      <c r="G6" s="8">
        <v>7.07</v>
      </c>
      <c r="H6" s="8">
        <v>7.21</v>
      </c>
      <c r="I6" s="8">
        <v>10.36</v>
      </c>
      <c r="J6" s="8">
        <v>12.49</v>
      </c>
      <c r="K6" s="8">
        <v>9.1300000000000008</v>
      </c>
      <c r="L6" s="8">
        <v>16.309999999999999</v>
      </c>
      <c r="M6" s="8">
        <v>9.93</v>
      </c>
      <c r="N6" s="8">
        <v>8.09</v>
      </c>
      <c r="O6" s="8">
        <v>7.73</v>
      </c>
    </row>
    <row r="7" spans="1:15" x14ac:dyDescent="0.3">
      <c r="A7" s="15">
        <f>VLOOKUP(B7,'PORTFOLIO RAW'!B:B,1,FALSE)</f>
        <v>936365</v>
      </c>
      <c r="B7" s="13">
        <v>936365</v>
      </c>
      <c r="C7" s="8" t="s">
        <v>399</v>
      </c>
      <c r="D7" s="8" t="s">
        <v>400</v>
      </c>
      <c r="E7" s="8">
        <v>2.4700000000000002</v>
      </c>
      <c r="F7" s="8">
        <v>-40.130000000000003</v>
      </c>
      <c r="G7" s="8">
        <v>5.87</v>
      </c>
      <c r="H7" s="8">
        <v>4.0599999999999996</v>
      </c>
      <c r="I7" s="8">
        <v>2.93</v>
      </c>
      <c r="J7" s="8">
        <v>4.72</v>
      </c>
      <c r="K7" s="8">
        <v>5.07</v>
      </c>
      <c r="L7" s="8">
        <v>15.65</v>
      </c>
      <c r="M7" s="8">
        <v>-3.54</v>
      </c>
      <c r="N7" s="8">
        <v>13.27</v>
      </c>
      <c r="O7" s="8">
        <v>21.29</v>
      </c>
    </row>
    <row r="8" spans="1:15" x14ac:dyDescent="0.3">
      <c r="A8" s="15">
        <f>VLOOKUP(B8,'PORTFOLIO RAW'!B:B,1,FALSE)</f>
        <v>749382</v>
      </c>
      <c r="B8" s="13">
        <v>749382</v>
      </c>
      <c r="C8" s="8" t="s">
        <v>401</v>
      </c>
      <c r="D8" s="8" t="s">
        <v>402</v>
      </c>
      <c r="E8" s="8">
        <v>5.42</v>
      </c>
      <c r="F8" s="8">
        <v>4.92</v>
      </c>
      <c r="G8" s="8">
        <v>3.54</v>
      </c>
      <c r="H8" s="8">
        <v>3.35</v>
      </c>
      <c r="I8" s="8">
        <v>2.1</v>
      </c>
      <c r="J8" s="8">
        <v>2.5499999999999998</v>
      </c>
      <c r="K8" s="8">
        <v>3.91</v>
      </c>
      <c r="L8" s="8">
        <v>4.93</v>
      </c>
      <c r="M8" s="8">
        <v>5.79</v>
      </c>
      <c r="N8" s="8">
        <v>6.75</v>
      </c>
      <c r="O8" s="8">
        <v>8.75</v>
      </c>
    </row>
    <row r="9" spans="1:15" x14ac:dyDescent="0.3">
      <c r="A9" s="15">
        <f>VLOOKUP(B9,'PORTFOLIO RAW'!B:B,1,FALSE)</f>
        <v>905271</v>
      </c>
      <c r="B9" s="13">
        <v>905271</v>
      </c>
      <c r="C9" s="8" t="s">
        <v>403</v>
      </c>
      <c r="D9" s="8" t="s">
        <v>404</v>
      </c>
      <c r="E9" s="8">
        <v>3.65</v>
      </c>
      <c r="F9" s="8">
        <v>3.51</v>
      </c>
      <c r="G9" s="8">
        <v>3.52</v>
      </c>
      <c r="H9" s="8">
        <v>3.18</v>
      </c>
      <c r="I9" s="8">
        <v>3.02</v>
      </c>
      <c r="J9" s="8">
        <v>2.78</v>
      </c>
      <c r="K9" s="8">
        <v>3.23</v>
      </c>
      <c r="L9" s="8">
        <v>3.89</v>
      </c>
      <c r="M9" s="8">
        <v>3.99</v>
      </c>
      <c r="N9" s="8">
        <v>4.5</v>
      </c>
      <c r="O9" s="8">
        <v>3.26</v>
      </c>
    </row>
    <row r="10" spans="1:15" x14ac:dyDescent="0.3">
      <c r="A10" s="15">
        <f>VLOOKUP(B10,'PORTFOLIO RAW'!B:B,1,FALSE)</f>
        <v>894371</v>
      </c>
      <c r="B10" s="13">
        <v>894371</v>
      </c>
      <c r="C10" s="8" t="s">
        <v>405</v>
      </c>
      <c r="D10" s="8" t="s">
        <v>406</v>
      </c>
      <c r="E10" s="8">
        <v>3.36</v>
      </c>
      <c r="F10" s="8">
        <v>3.23</v>
      </c>
      <c r="G10" s="8">
        <v>2.2000000000000002</v>
      </c>
      <c r="H10" s="8">
        <v>2.83</v>
      </c>
      <c r="I10" s="8">
        <v>3.01</v>
      </c>
      <c r="J10" s="8">
        <v>3.33</v>
      </c>
      <c r="K10" s="8">
        <v>3.01</v>
      </c>
      <c r="L10" s="8">
        <v>3.15</v>
      </c>
      <c r="M10" s="8">
        <v>3.19</v>
      </c>
      <c r="N10" s="8">
        <v>3.72</v>
      </c>
      <c r="O10" s="8">
        <v>3.32</v>
      </c>
    </row>
    <row r="11" spans="1:15" x14ac:dyDescent="0.3">
      <c r="A11" s="15">
        <f>VLOOKUP(B11,'PORTFOLIO RAW'!B:B,1,FALSE)</f>
        <v>322677</v>
      </c>
      <c r="B11" s="13">
        <v>322677</v>
      </c>
      <c r="C11" s="8" t="s">
        <v>407</v>
      </c>
      <c r="D11" s="8" t="s">
        <v>408</v>
      </c>
      <c r="E11" s="8">
        <v>1.56</v>
      </c>
      <c r="F11" s="8">
        <v>1.57</v>
      </c>
      <c r="G11" s="8">
        <v>0.94</v>
      </c>
      <c r="H11" s="8">
        <v>0.94</v>
      </c>
      <c r="I11" s="8">
        <v>0.73</v>
      </c>
      <c r="J11" s="8">
        <v>1.0900000000000001</v>
      </c>
      <c r="K11" s="8">
        <v>1.26</v>
      </c>
      <c r="L11" s="8">
        <v>1.45</v>
      </c>
      <c r="M11" s="8">
        <v>1.31</v>
      </c>
      <c r="N11" s="8">
        <v>1.42</v>
      </c>
      <c r="O11" s="8">
        <v>1.73</v>
      </c>
    </row>
    <row r="12" spans="1:15" x14ac:dyDescent="0.3">
      <c r="A12" s="15">
        <f>VLOOKUP(B12,'PORTFOLIO RAW'!B:B,1,FALSE)</f>
        <v>906191</v>
      </c>
      <c r="B12" s="13">
        <v>906191</v>
      </c>
      <c r="C12" s="8" t="s">
        <v>409</v>
      </c>
      <c r="D12" s="8" t="s">
        <v>410</v>
      </c>
      <c r="E12" s="8">
        <v>4.72</v>
      </c>
      <c r="F12" s="8">
        <v>4.6900000000000004</v>
      </c>
      <c r="G12" s="8">
        <v>3.42</v>
      </c>
      <c r="H12" s="8">
        <v>3.21</v>
      </c>
      <c r="I12" s="8">
        <v>3.39</v>
      </c>
      <c r="J12" s="8">
        <v>3.64</v>
      </c>
      <c r="K12" s="8">
        <v>3.84</v>
      </c>
      <c r="L12" s="8">
        <v>4.28</v>
      </c>
      <c r="M12" s="8">
        <v>4.1900000000000004</v>
      </c>
      <c r="N12" s="8">
        <v>4.51</v>
      </c>
      <c r="O12" s="8">
        <v>6.11</v>
      </c>
    </row>
    <row r="13" spans="1:15" x14ac:dyDescent="0.3">
      <c r="A13" s="15">
        <f>VLOOKUP(B13,'PORTFOLIO RAW'!B:B,1,FALSE)</f>
        <v>938692</v>
      </c>
      <c r="B13" s="13">
        <v>938692</v>
      </c>
      <c r="C13" s="8" t="s">
        <v>411</v>
      </c>
      <c r="D13" s="8" t="s">
        <v>412</v>
      </c>
      <c r="E13" s="8">
        <v>3.36</v>
      </c>
      <c r="F13" s="8">
        <v>3.11</v>
      </c>
      <c r="G13" s="8">
        <v>2.72</v>
      </c>
      <c r="H13" s="8">
        <v>2.2400000000000002</v>
      </c>
      <c r="I13" s="8">
        <v>2.79</v>
      </c>
      <c r="J13" s="8">
        <v>3.33</v>
      </c>
      <c r="K13" s="8">
        <v>3.98</v>
      </c>
      <c r="L13" s="8">
        <v>4.24</v>
      </c>
      <c r="M13" s="8">
        <v>4.07</v>
      </c>
      <c r="N13" s="8">
        <v>4.34</v>
      </c>
      <c r="O13" s="8">
        <v>5.44</v>
      </c>
    </row>
    <row r="14" spans="1:15" x14ac:dyDescent="0.3">
      <c r="A14" s="15">
        <f>VLOOKUP(B14,'PORTFOLIO RAW'!B:B,1,FALSE)</f>
        <v>905802</v>
      </c>
      <c r="B14" s="13">
        <v>905802</v>
      </c>
      <c r="C14" s="8" t="s">
        <v>413</v>
      </c>
      <c r="D14" s="8" t="s">
        <v>414</v>
      </c>
      <c r="E14" s="8">
        <v>2.16</v>
      </c>
      <c r="F14" s="8">
        <v>2.5099999999999998</v>
      </c>
      <c r="G14" s="8">
        <v>1.36</v>
      </c>
      <c r="H14" s="8">
        <v>1.1200000000000001</v>
      </c>
      <c r="I14" s="8">
        <v>1.1000000000000001</v>
      </c>
      <c r="J14" s="8">
        <v>0.9</v>
      </c>
      <c r="K14" s="8">
        <v>1.0900000000000001</v>
      </c>
      <c r="L14" s="8">
        <v>1.35</v>
      </c>
      <c r="M14" s="8">
        <v>0.78</v>
      </c>
      <c r="N14" s="8">
        <v>1</v>
      </c>
      <c r="O14" s="8">
        <v>1.25</v>
      </c>
    </row>
    <row r="15" spans="1:15" x14ac:dyDescent="0.3">
      <c r="A15" s="15">
        <f>VLOOKUP(B15,'PORTFOLIO RAW'!B:B,1,FALSE)</f>
        <v>906156</v>
      </c>
      <c r="B15" s="13">
        <v>906156</v>
      </c>
      <c r="C15" s="8" t="s">
        <v>415</v>
      </c>
      <c r="D15" s="8" t="s">
        <v>416</v>
      </c>
      <c r="E15" s="8">
        <v>6.45</v>
      </c>
      <c r="F15" s="8">
        <v>3.96</v>
      </c>
      <c r="G15" s="8">
        <v>2.87</v>
      </c>
      <c r="H15" s="8">
        <v>3.2</v>
      </c>
      <c r="I15" s="8">
        <v>3.13</v>
      </c>
      <c r="J15" s="8">
        <v>3.5</v>
      </c>
      <c r="K15" s="8">
        <v>4.28</v>
      </c>
      <c r="L15" s="8">
        <v>4.54</v>
      </c>
      <c r="M15" s="8">
        <v>3.68</v>
      </c>
      <c r="N15" s="8">
        <v>2.87</v>
      </c>
      <c r="O15" s="8">
        <v>4.29</v>
      </c>
    </row>
    <row r="16" spans="1:15" x14ac:dyDescent="0.3">
      <c r="A16" s="15">
        <f>VLOOKUP(B16,'PORTFOLIO RAW'!B:B,1,FALSE)</f>
        <v>905425</v>
      </c>
      <c r="B16" s="13">
        <v>905425</v>
      </c>
      <c r="C16" s="8" t="s">
        <v>417</v>
      </c>
      <c r="D16" s="8" t="s">
        <v>418</v>
      </c>
      <c r="E16" s="8">
        <v>1.81</v>
      </c>
      <c r="F16" s="8">
        <v>1.44</v>
      </c>
      <c r="G16" s="8">
        <v>1.1599999999999999</v>
      </c>
      <c r="H16" s="8">
        <v>1.28</v>
      </c>
      <c r="I16" s="8">
        <v>1.26</v>
      </c>
      <c r="J16" s="8">
        <v>1.4</v>
      </c>
      <c r="K16" s="8">
        <v>1.32</v>
      </c>
      <c r="L16" s="8">
        <v>1.55</v>
      </c>
      <c r="M16" s="8">
        <v>1.52</v>
      </c>
      <c r="N16" s="8">
        <v>1.84</v>
      </c>
      <c r="O16" s="8">
        <v>1.93</v>
      </c>
    </row>
    <row r="17" spans="1:15" x14ac:dyDescent="0.3">
      <c r="A17" s="15">
        <f>VLOOKUP(B17,'PORTFOLIO RAW'!B:B,1,FALSE)</f>
        <v>933185</v>
      </c>
      <c r="B17" s="13">
        <v>933185</v>
      </c>
      <c r="C17" s="8" t="s">
        <v>419</v>
      </c>
      <c r="D17" s="8" t="s">
        <v>420</v>
      </c>
      <c r="E17" s="8">
        <v>3.41</v>
      </c>
      <c r="F17" s="8">
        <v>3.86</v>
      </c>
      <c r="G17" s="8">
        <v>2.21</v>
      </c>
      <c r="H17" s="8">
        <v>2.29</v>
      </c>
      <c r="I17" s="8">
        <v>1.32</v>
      </c>
      <c r="J17" s="8">
        <v>1.7</v>
      </c>
      <c r="K17" s="8">
        <v>2.13</v>
      </c>
      <c r="L17" s="8">
        <v>1.93</v>
      </c>
      <c r="M17" s="8">
        <v>1.67</v>
      </c>
      <c r="N17" s="8">
        <v>1.89</v>
      </c>
      <c r="O17" s="8">
        <v>1.78</v>
      </c>
    </row>
    <row r="18" spans="1:15" x14ac:dyDescent="0.3">
      <c r="A18" s="15">
        <f>VLOOKUP(B18,'PORTFOLIO RAW'!B:B,1,FALSE)</f>
        <v>916305</v>
      </c>
      <c r="B18" s="13">
        <v>916305</v>
      </c>
      <c r="C18" s="8" t="s">
        <v>421</v>
      </c>
      <c r="D18" s="8" t="s">
        <v>422</v>
      </c>
      <c r="E18" s="8">
        <v>1.88</v>
      </c>
      <c r="F18" s="8">
        <v>0.6</v>
      </c>
      <c r="G18" s="8">
        <v>-1.01</v>
      </c>
      <c r="H18" s="8">
        <v>1</v>
      </c>
      <c r="I18" s="8">
        <v>0.48</v>
      </c>
      <c r="J18" s="8">
        <v>0.59</v>
      </c>
      <c r="K18" s="8">
        <v>0.8</v>
      </c>
      <c r="L18" s="8">
        <v>0.84</v>
      </c>
      <c r="M18" s="8">
        <v>0.9</v>
      </c>
      <c r="N18" s="8">
        <v>0.89</v>
      </c>
      <c r="O18" s="8">
        <v>0.96</v>
      </c>
    </row>
    <row r="19" spans="1:15" x14ac:dyDescent="0.3">
      <c r="A19" s="15">
        <f>VLOOKUP(B19,'PORTFOLIO RAW'!B:B,1,FALSE)</f>
        <v>905276</v>
      </c>
      <c r="B19" s="13">
        <v>905276</v>
      </c>
      <c r="C19" s="8" t="s">
        <v>423</v>
      </c>
      <c r="D19" s="8" t="s">
        <v>424</v>
      </c>
      <c r="E19" s="8">
        <v>4.8899999999999997</v>
      </c>
      <c r="F19" s="8">
        <v>3.32</v>
      </c>
      <c r="G19" s="8">
        <v>3.14</v>
      </c>
      <c r="H19" s="8">
        <v>2.8</v>
      </c>
      <c r="I19" s="8">
        <v>2.7</v>
      </c>
      <c r="J19" s="8">
        <v>2.91</v>
      </c>
      <c r="K19" s="8">
        <v>3.15</v>
      </c>
      <c r="L19" s="8">
        <v>3.3</v>
      </c>
      <c r="M19" s="8">
        <v>3.5</v>
      </c>
      <c r="N19" s="8">
        <v>3.71</v>
      </c>
      <c r="O19" s="8">
        <v>3.03</v>
      </c>
    </row>
    <row r="20" spans="1:15" x14ac:dyDescent="0.3">
      <c r="A20" s="15">
        <f>VLOOKUP(B20,'PORTFOLIO RAW'!B:B,1,FALSE)</f>
        <v>982852</v>
      </c>
      <c r="B20" s="13">
        <v>982852</v>
      </c>
      <c r="C20" s="8" t="s">
        <v>425</v>
      </c>
      <c r="D20" s="8" t="s">
        <v>426</v>
      </c>
      <c r="E20" s="8">
        <v>2.1</v>
      </c>
      <c r="F20" s="8">
        <v>1.1399999999999999</v>
      </c>
      <c r="G20" s="8">
        <v>0.77</v>
      </c>
      <c r="H20" s="8">
        <v>0.65</v>
      </c>
      <c r="I20" s="8">
        <v>0.73</v>
      </c>
      <c r="J20" s="8">
        <v>0.98</v>
      </c>
      <c r="K20" s="8">
        <v>0.96</v>
      </c>
      <c r="L20" s="8">
        <v>1.24</v>
      </c>
      <c r="M20" s="8">
        <v>1.45</v>
      </c>
      <c r="N20" s="8">
        <v>1.28</v>
      </c>
      <c r="O20" s="8">
        <v>1.47</v>
      </c>
    </row>
    <row r="21" spans="1:15" x14ac:dyDescent="0.3">
      <c r="A21" s="15">
        <f>VLOOKUP(B21,'PORTFOLIO RAW'!B:B,1,FALSE)</f>
        <v>921983</v>
      </c>
      <c r="B21" s="13">
        <v>921983</v>
      </c>
      <c r="C21" s="8" t="s">
        <v>427</v>
      </c>
      <c r="D21" s="8" t="s">
        <v>428</v>
      </c>
      <c r="E21" s="8">
        <v>1.93</v>
      </c>
      <c r="F21" s="8">
        <v>2.4700000000000002</v>
      </c>
      <c r="G21" s="8">
        <v>2</v>
      </c>
      <c r="H21" s="8">
        <v>1.51</v>
      </c>
      <c r="I21" s="8">
        <v>1.31</v>
      </c>
      <c r="J21" s="8">
        <v>1.1599999999999999</v>
      </c>
      <c r="K21" s="8">
        <v>1.02</v>
      </c>
      <c r="L21" s="8">
        <v>1.42</v>
      </c>
      <c r="M21" s="8">
        <v>5.84</v>
      </c>
      <c r="N21" s="8">
        <v>3.5</v>
      </c>
      <c r="O21" s="8">
        <v>2.21</v>
      </c>
    </row>
    <row r="22" spans="1:15" x14ac:dyDescent="0.3">
      <c r="A22" s="15">
        <f>VLOOKUP(B22,'PORTFOLIO RAW'!B:B,1,FALSE)</f>
        <v>981550</v>
      </c>
      <c r="B22" s="13">
        <v>981550</v>
      </c>
      <c r="C22" s="8" t="s">
        <v>429</v>
      </c>
      <c r="D22" s="8" t="s">
        <v>430</v>
      </c>
      <c r="E22" s="8">
        <v>1.74</v>
      </c>
      <c r="F22" s="8">
        <v>1.47</v>
      </c>
      <c r="G22" s="8">
        <v>1.1499999999999999</v>
      </c>
      <c r="H22" s="8">
        <v>1.1399999999999999</v>
      </c>
      <c r="I22" s="8">
        <v>1.3</v>
      </c>
      <c r="J22" s="8">
        <v>1.92</v>
      </c>
      <c r="K22" s="8">
        <v>2.29</v>
      </c>
      <c r="L22" s="8">
        <v>2.76</v>
      </c>
      <c r="M22" s="8">
        <v>2.71</v>
      </c>
      <c r="N22" s="8">
        <v>2.96</v>
      </c>
      <c r="O22" s="8">
        <v>2.57</v>
      </c>
    </row>
    <row r="23" spans="1:15" x14ac:dyDescent="0.3">
      <c r="A23" s="15">
        <f>VLOOKUP(B23,'PORTFOLIO RAW'!B:B,1,FALSE)</f>
        <v>992816</v>
      </c>
      <c r="B23" s="13">
        <v>992816</v>
      </c>
      <c r="C23" s="8" t="s">
        <v>431</v>
      </c>
      <c r="D23" s="8" t="s">
        <v>432</v>
      </c>
      <c r="E23" s="8">
        <v>8.4</v>
      </c>
      <c r="F23" s="8">
        <v>5.94</v>
      </c>
      <c r="G23" s="8">
        <v>5.24</v>
      </c>
      <c r="H23" s="8">
        <v>5.41</v>
      </c>
      <c r="I23" s="8">
        <v>5</v>
      </c>
      <c r="J23" s="8">
        <v>5.54</v>
      </c>
      <c r="K23" s="8">
        <v>3.44</v>
      </c>
      <c r="L23" s="8">
        <v>5.42</v>
      </c>
      <c r="M23" s="8">
        <v>5.42</v>
      </c>
      <c r="N23" s="8">
        <v>4.7699999999999996</v>
      </c>
      <c r="O23" s="8">
        <v>6.01</v>
      </c>
    </row>
    <row r="24" spans="1:15" x14ac:dyDescent="0.3">
      <c r="A24" s="15">
        <f>VLOOKUP(B24,'PORTFOLIO RAW'!B:B,1,FALSE)</f>
        <v>905296</v>
      </c>
      <c r="B24" s="13">
        <v>905296</v>
      </c>
      <c r="C24" s="8" t="s">
        <v>433</v>
      </c>
      <c r="D24" s="8" t="s">
        <v>434</v>
      </c>
      <c r="E24" s="8">
        <v>3.7</v>
      </c>
      <c r="F24" s="8">
        <v>2.83</v>
      </c>
      <c r="G24" s="8">
        <v>2.4500000000000002</v>
      </c>
      <c r="H24" s="8">
        <v>1.98</v>
      </c>
      <c r="I24" s="8">
        <v>1.67</v>
      </c>
      <c r="J24" s="8">
        <v>1.96</v>
      </c>
      <c r="K24" s="8">
        <v>2.7</v>
      </c>
      <c r="L24" s="8">
        <v>3.49</v>
      </c>
      <c r="M24" s="8">
        <v>2.5099999999999998</v>
      </c>
      <c r="N24" s="8">
        <v>4.55</v>
      </c>
      <c r="O24" s="8">
        <v>5.39</v>
      </c>
    </row>
    <row r="25" spans="1:15" x14ac:dyDescent="0.3">
      <c r="A25" s="15">
        <f>VLOOKUP(B25,'PORTFOLIO RAW'!B:B,1,FALSE)</f>
        <v>130298</v>
      </c>
      <c r="B25" s="13">
        <v>130298</v>
      </c>
      <c r="C25" s="8" t="s">
        <v>435</v>
      </c>
      <c r="D25" s="8" t="s">
        <v>436</v>
      </c>
      <c r="E25" s="8">
        <v>3.18</v>
      </c>
      <c r="F25" s="8">
        <v>3.1</v>
      </c>
      <c r="G25" s="8">
        <v>2.62</v>
      </c>
      <c r="H25" s="8">
        <v>2.85</v>
      </c>
      <c r="I25" s="8">
        <v>2.59</v>
      </c>
      <c r="J25" s="8">
        <v>2.62</v>
      </c>
      <c r="K25" s="8">
        <v>3.16</v>
      </c>
      <c r="L25" s="8">
        <v>3.69</v>
      </c>
      <c r="M25" s="8">
        <v>1.58</v>
      </c>
      <c r="N25" s="8">
        <v>2.27</v>
      </c>
      <c r="O25" s="8">
        <v>4.09</v>
      </c>
    </row>
    <row r="26" spans="1:15" x14ac:dyDescent="0.3">
      <c r="A26" s="15">
        <f>VLOOKUP(B26,'PORTFOLIO RAW'!B:B,1,FALSE)</f>
        <v>921093</v>
      </c>
      <c r="B26" s="13">
        <v>921093</v>
      </c>
      <c r="C26" s="8" t="s">
        <v>437</v>
      </c>
      <c r="D26" s="8" t="s">
        <v>438</v>
      </c>
      <c r="E26" s="8">
        <v>1.56</v>
      </c>
      <c r="F26" s="8">
        <v>1.1299999999999999</v>
      </c>
      <c r="G26" s="8">
        <v>1.28</v>
      </c>
      <c r="H26" s="8">
        <v>1.1200000000000001</v>
      </c>
      <c r="I26" s="8">
        <v>0.99</v>
      </c>
      <c r="J26" s="8">
        <v>0.94</v>
      </c>
      <c r="K26" s="8">
        <v>1.22</v>
      </c>
      <c r="L26" s="8">
        <v>1.7</v>
      </c>
      <c r="M26" s="8">
        <v>1.47</v>
      </c>
      <c r="N26" s="8">
        <v>1.43</v>
      </c>
      <c r="O26" s="8">
        <v>1.33</v>
      </c>
    </row>
    <row r="27" spans="1:15" x14ac:dyDescent="0.3">
      <c r="A27" s="15">
        <f>VLOOKUP(B27,'PORTFOLIO RAW'!B:B,1,FALSE)</f>
        <v>902607</v>
      </c>
      <c r="B27" s="13">
        <v>902607</v>
      </c>
      <c r="C27" s="8" t="s">
        <v>439</v>
      </c>
      <c r="D27" s="8" t="s">
        <v>440</v>
      </c>
      <c r="E27" s="8">
        <v>1.1399999999999999</v>
      </c>
      <c r="F27" s="8">
        <v>1.02</v>
      </c>
      <c r="G27" s="8">
        <v>1.01</v>
      </c>
      <c r="H27" s="8">
        <v>1.21</v>
      </c>
      <c r="I27" s="8">
        <v>1.27</v>
      </c>
      <c r="J27" s="8">
        <v>1.44</v>
      </c>
      <c r="K27" s="8">
        <v>1.45</v>
      </c>
      <c r="L27" s="8">
        <v>1.43</v>
      </c>
      <c r="M27" s="8">
        <v>1.49</v>
      </c>
      <c r="N27" s="8">
        <v>1.78</v>
      </c>
      <c r="O27" s="8">
        <v>1.95</v>
      </c>
    </row>
    <row r="28" spans="1:15" x14ac:dyDescent="0.3">
      <c r="A28" s="15">
        <f>VLOOKUP(B28,'PORTFOLIO RAW'!B:B,1,FALSE)</f>
        <v>670942</v>
      </c>
      <c r="B28" s="13">
        <v>670942</v>
      </c>
      <c r="C28" s="8" t="s">
        <v>441</v>
      </c>
      <c r="D28" s="8" t="s">
        <v>442</v>
      </c>
      <c r="E28" s="8">
        <v>1.63</v>
      </c>
      <c r="F28" s="8">
        <v>1.24</v>
      </c>
      <c r="G28" s="8">
        <v>0.69</v>
      </c>
      <c r="H28" s="8">
        <v>0.85</v>
      </c>
      <c r="I28" s="8">
        <v>0.94</v>
      </c>
      <c r="J28" s="8">
        <v>1.2</v>
      </c>
      <c r="K28" s="8">
        <v>1.28</v>
      </c>
      <c r="L28" s="8">
        <v>1.4</v>
      </c>
      <c r="M28" s="8">
        <v>1.41</v>
      </c>
      <c r="N28" s="8">
        <v>1.71</v>
      </c>
      <c r="O28" s="8">
        <v>1.98</v>
      </c>
    </row>
    <row r="29" spans="1:15" x14ac:dyDescent="0.3">
      <c r="A29" s="15">
        <f>VLOOKUP(B29,'PORTFOLIO RAW'!B:B,1,FALSE)</f>
        <v>702259</v>
      </c>
      <c r="B29" s="13">
        <v>702259</v>
      </c>
      <c r="C29" s="8" t="s">
        <v>443</v>
      </c>
      <c r="D29" s="8" t="s">
        <v>444</v>
      </c>
      <c r="E29" s="8">
        <v>9.2200000000000006</v>
      </c>
      <c r="F29" s="8">
        <v>6.13</v>
      </c>
      <c r="G29" s="8">
        <v>3.67</v>
      </c>
      <c r="H29" s="8">
        <v>4.72</v>
      </c>
      <c r="I29" s="8">
        <v>3.42</v>
      </c>
      <c r="J29" s="8">
        <v>3.73</v>
      </c>
      <c r="K29" s="8">
        <v>4.08</v>
      </c>
      <c r="L29" s="8">
        <v>5.69</v>
      </c>
      <c r="M29" s="8">
        <v>6.49</v>
      </c>
      <c r="N29" s="8">
        <v>20.81</v>
      </c>
      <c r="O29" s="8">
        <v>-96.52</v>
      </c>
    </row>
    <row r="30" spans="1:15" x14ac:dyDescent="0.3">
      <c r="A30" s="15">
        <f>VLOOKUP(B30,'PORTFOLIO RAW'!B:B,1,FALSE)</f>
        <v>912669</v>
      </c>
      <c r="B30" s="13">
        <v>912669</v>
      </c>
      <c r="C30" s="8" t="s">
        <v>445</v>
      </c>
      <c r="D30" s="8" t="s">
        <v>446</v>
      </c>
      <c r="E30" s="8">
        <v>4.82</v>
      </c>
      <c r="F30" s="8">
        <v>4.2699999999999996</v>
      </c>
      <c r="G30" s="8">
        <v>3.62</v>
      </c>
      <c r="H30" s="8">
        <v>3.44</v>
      </c>
      <c r="I30" s="8">
        <v>4.05</v>
      </c>
      <c r="J30" s="8">
        <v>4.59</v>
      </c>
      <c r="K30" s="8">
        <v>5.36</v>
      </c>
      <c r="L30" s="8">
        <v>8.41</v>
      </c>
      <c r="M30" s="8">
        <v>8.1999999999999993</v>
      </c>
      <c r="N30" s="8">
        <v>10.029999999999999</v>
      </c>
      <c r="O30" s="8">
        <v>13.72</v>
      </c>
    </row>
    <row r="31" spans="1:15" x14ac:dyDescent="0.3">
      <c r="A31" s="15">
        <f>VLOOKUP(B31,'PORTFOLIO RAW'!B:B,1,FALSE)</f>
        <v>544616</v>
      </c>
      <c r="B31" s="13">
        <v>544616</v>
      </c>
      <c r="C31" s="8" t="s">
        <v>447</v>
      </c>
      <c r="D31" s="8" t="s">
        <v>448</v>
      </c>
      <c r="E31" s="8">
        <v>33.409999999999997</v>
      </c>
      <c r="F31" s="8">
        <v>-19.12</v>
      </c>
      <c r="G31" s="8">
        <v>-10.46</v>
      </c>
      <c r="H31" s="8">
        <v>-8.25</v>
      </c>
      <c r="I31" s="8">
        <v>-8.8000000000000007</v>
      </c>
      <c r="J31" s="8">
        <v>-8.24</v>
      </c>
      <c r="K31" s="8">
        <v>-8.8800000000000008</v>
      </c>
      <c r="L31" s="8">
        <v>-10</v>
      </c>
      <c r="M31" s="8">
        <v>-12.52</v>
      </c>
      <c r="N31" s="8">
        <v>-15.23</v>
      </c>
      <c r="O31" s="8">
        <v>-10.02</v>
      </c>
    </row>
    <row r="32" spans="1:15" x14ac:dyDescent="0.3">
      <c r="A32" s="15">
        <f>VLOOKUP(B32,'PORTFOLIO RAW'!B:B,1,FALSE)</f>
        <v>921161</v>
      </c>
      <c r="B32" s="13">
        <v>921161</v>
      </c>
      <c r="C32" s="8" t="s">
        <v>449</v>
      </c>
      <c r="D32" s="8" t="s">
        <v>450</v>
      </c>
      <c r="E32" s="8">
        <v>3.05</v>
      </c>
      <c r="F32" s="8">
        <v>2.83</v>
      </c>
      <c r="G32" s="8">
        <v>2.94</v>
      </c>
      <c r="H32" s="8">
        <v>2.46</v>
      </c>
      <c r="I32" s="8">
        <v>1.74</v>
      </c>
      <c r="J32" s="8">
        <v>1.98</v>
      </c>
      <c r="K32" s="8">
        <v>2.9</v>
      </c>
      <c r="L32" s="8">
        <v>4.2</v>
      </c>
      <c r="M32" s="8">
        <v>5.6</v>
      </c>
      <c r="N32" s="8">
        <v>7.45</v>
      </c>
      <c r="O32" s="8">
        <v>8.35</v>
      </c>
    </row>
    <row r="33" spans="1:15" x14ac:dyDescent="0.3">
      <c r="A33" s="15">
        <f>VLOOKUP(B33,'PORTFOLIO RAW'!B:B,1,FALSE)</f>
        <v>932060</v>
      </c>
      <c r="B33" s="13">
        <v>932060</v>
      </c>
      <c r="C33" s="8" t="s">
        <v>451</v>
      </c>
      <c r="D33" s="8" t="s">
        <v>452</v>
      </c>
      <c r="E33" s="8">
        <v>4.17</v>
      </c>
      <c r="F33" s="8">
        <v>3.77</v>
      </c>
      <c r="G33" s="8">
        <v>3.03</v>
      </c>
      <c r="H33" s="8">
        <v>3.62</v>
      </c>
      <c r="I33" s="8">
        <v>4.5</v>
      </c>
      <c r="J33" s="8">
        <v>5.92</v>
      </c>
      <c r="K33" s="8">
        <v>5.54</v>
      </c>
      <c r="L33" s="8">
        <v>8.6300000000000008</v>
      </c>
      <c r="M33" s="8">
        <v>7.39</v>
      </c>
      <c r="N33" s="8">
        <v>3.99</v>
      </c>
      <c r="O33" s="8">
        <v>3.64</v>
      </c>
    </row>
    <row r="34" spans="1:15" x14ac:dyDescent="0.3">
      <c r="A34" s="15">
        <f>VLOOKUP(B34,'PORTFOLIO RAW'!B:B,1,FALSE)</f>
        <v>874227</v>
      </c>
      <c r="B34" s="13">
        <v>874227</v>
      </c>
      <c r="C34" s="8" t="s">
        <v>453</v>
      </c>
      <c r="D34" s="8" t="s">
        <v>454</v>
      </c>
      <c r="E34" s="8">
        <v>1.48</v>
      </c>
      <c r="F34" s="8">
        <v>1.91</v>
      </c>
      <c r="G34" s="8">
        <v>1.19</v>
      </c>
      <c r="H34" s="8">
        <v>1.24</v>
      </c>
      <c r="I34" s="8">
        <v>1.05</v>
      </c>
      <c r="J34" s="8">
        <v>1.1399999999999999</v>
      </c>
      <c r="K34" s="8">
        <v>1.29</v>
      </c>
      <c r="L34" s="8">
        <v>1.42</v>
      </c>
      <c r="M34" s="8">
        <v>1.24</v>
      </c>
      <c r="N34" s="8">
        <v>1.24</v>
      </c>
      <c r="O34" s="8">
        <v>1.3</v>
      </c>
    </row>
    <row r="35" spans="1:15" x14ac:dyDescent="0.3">
      <c r="A35" s="15">
        <f>VLOOKUP(B35,'PORTFOLIO RAW'!B:B,1,FALSE)</f>
        <v>916365</v>
      </c>
      <c r="B35" s="13">
        <v>916365</v>
      </c>
      <c r="C35" s="8" t="s">
        <v>455</v>
      </c>
      <c r="D35" s="8" t="s">
        <v>456</v>
      </c>
      <c r="E35" s="8">
        <v>5.22</v>
      </c>
      <c r="F35" s="8">
        <v>6.65</v>
      </c>
      <c r="G35" s="8">
        <v>4.8899999999999997</v>
      </c>
      <c r="H35" s="8">
        <v>4.07</v>
      </c>
      <c r="I35" s="8">
        <v>4.87</v>
      </c>
      <c r="J35" s="8">
        <v>4.8099999999999996</v>
      </c>
      <c r="K35" s="8">
        <v>4.59</v>
      </c>
      <c r="L35" s="8">
        <v>4.84</v>
      </c>
      <c r="M35" s="8">
        <v>2.2400000000000002</v>
      </c>
      <c r="N35" s="8">
        <v>3.11</v>
      </c>
      <c r="O35" s="8">
        <v>3.84</v>
      </c>
    </row>
    <row r="36" spans="1:15" x14ac:dyDescent="0.3">
      <c r="A36" s="15">
        <f>VLOOKUP(B36,'PORTFOLIO RAW'!B:B,1,FALSE)</f>
        <v>905876</v>
      </c>
      <c r="B36" s="13">
        <v>905876</v>
      </c>
      <c r="C36" s="8" t="s">
        <v>457</v>
      </c>
      <c r="D36" s="8" t="s">
        <v>458</v>
      </c>
      <c r="E36" s="8">
        <v>4.5</v>
      </c>
      <c r="F36" s="8">
        <v>4.07</v>
      </c>
      <c r="G36" s="8">
        <v>3.27</v>
      </c>
      <c r="H36" s="8">
        <v>3.14</v>
      </c>
      <c r="I36" s="8">
        <v>3.4</v>
      </c>
      <c r="J36" s="8">
        <v>3.82</v>
      </c>
      <c r="K36" s="8">
        <v>3.93</v>
      </c>
      <c r="L36" s="8">
        <v>4.32</v>
      </c>
      <c r="M36" s="8">
        <v>4.0599999999999996</v>
      </c>
      <c r="N36" s="8">
        <v>4.91</v>
      </c>
      <c r="O36" s="8">
        <v>3.41</v>
      </c>
    </row>
    <row r="37" spans="1:15" x14ac:dyDescent="0.3">
      <c r="A37" s="15">
        <f>VLOOKUP(B37,'PORTFOLIO RAW'!B:B,1,FALSE)</f>
        <v>945384</v>
      </c>
      <c r="B37" s="13">
        <v>945384</v>
      </c>
      <c r="C37" s="8" t="s">
        <v>459</v>
      </c>
      <c r="D37" s="8" t="s">
        <v>460</v>
      </c>
      <c r="E37" s="8">
        <v>2.5099999999999998</v>
      </c>
      <c r="F37" s="8">
        <v>2.27</v>
      </c>
      <c r="G37" s="8">
        <v>2.02</v>
      </c>
      <c r="H37" s="8">
        <v>2.35</v>
      </c>
      <c r="I37" s="8">
        <v>2.87</v>
      </c>
      <c r="J37" s="8">
        <v>3.91</v>
      </c>
      <c r="K37" s="8">
        <v>3.52</v>
      </c>
      <c r="L37" s="8">
        <v>16.97</v>
      </c>
      <c r="M37" s="8">
        <v>11.03</v>
      </c>
      <c r="N37" s="8">
        <v>9.2799999999999994</v>
      </c>
      <c r="O37" s="8">
        <v>4.68</v>
      </c>
    </row>
    <row r="38" spans="1:15" x14ac:dyDescent="0.3">
      <c r="A38" s="15">
        <f>VLOOKUP(B38,'PORTFOLIO RAW'!B:B,1,FALSE)</f>
        <v>929302</v>
      </c>
      <c r="B38" s="13">
        <v>929302</v>
      </c>
      <c r="C38" s="8" t="s">
        <v>461</v>
      </c>
      <c r="D38" s="8" t="s">
        <v>462</v>
      </c>
      <c r="E38" s="8">
        <v>4.33</v>
      </c>
      <c r="F38" s="8">
        <v>3.86</v>
      </c>
      <c r="G38" s="8">
        <v>2.5</v>
      </c>
      <c r="H38" s="8">
        <v>2.42</v>
      </c>
      <c r="I38" s="8">
        <v>3.03</v>
      </c>
      <c r="J38" s="8">
        <v>1.99</v>
      </c>
      <c r="K38" s="8">
        <v>3.28</v>
      </c>
      <c r="L38" s="8">
        <v>2.42</v>
      </c>
      <c r="M38" s="8">
        <v>2.95</v>
      </c>
      <c r="N38" s="8">
        <v>2.5499999999999998</v>
      </c>
      <c r="O38" s="8">
        <v>4.3600000000000003</v>
      </c>
    </row>
    <row r="39" spans="1:15" x14ac:dyDescent="0.3">
      <c r="A39" s="15">
        <f>VLOOKUP(B39,'PORTFOLIO RAW'!B:B,1,FALSE)</f>
        <v>895784</v>
      </c>
      <c r="B39" s="13">
        <v>895784</v>
      </c>
      <c r="C39" s="8" t="s">
        <v>463</v>
      </c>
      <c r="D39" s="8" t="s">
        <v>464</v>
      </c>
      <c r="E39" s="8">
        <v>1.81</v>
      </c>
      <c r="F39" s="8">
        <v>1.17</v>
      </c>
      <c r="G39" s="8">
        <v>0.8</v>
      </c>
      <c r="H39" s="8">
        <v>1.1599999999999999</v>
      </c>
      <c r="I39" s="8">
        <v>1.1000000000000001</v>
      </c>
      <c r="J39" s="8">
        <v>1.22</v>
      </c>
      <c r="K39" s="8">
        <v>1.33</v>
      </c>
      <c r="L39" s="8">
        <v>1.5</v>
      </c>
      <c r="M39" s="8">
        <v>1.56</v>
      </c>
      <c r="N39" s="8">
        <v>1.56</v>
      </c>
      <c r="O39" s="8">
        <v>1.61</v>
      </c>
    </row>
    <row r="40" spans="1:15" x14ac:dyDescent="0.3">
      <c r="A40" s="15">
        <f>VLOOKUP(B40,'PORTFOLIO RAW'!B:B,1,FALSE)</f>
        <v>878574</v>
      </c>
      <c r="B40" s="13">
        <v>878574</v>
      </c>
      <c r="C40" s="8" t="s">
        <v>465</v>
      </c>
      <c r="D40" s="8" t="s">
        <v>466</v>
      </c>
      <c r="E40" s="8">
        <v>15.65</v>
      </c>
      <c r="F40" s="8">
        <v>-170.26</v>
      </c>
      <c r="G40" s="8">
        <v>15.81</v>
      </c>
      <c r="H40" s="8">
        <v>13.8</v>
      </c>
      <c r="I40" s="8">
        <v>13.89</v>
      </c>
      <c r="J40" s="8">
        <v>14.43</v>
      </c>
      <c r="K40" s="8">
        <v>14.85</v>
      </c>
      <c r="L40" s="8">
        <v>20.74</v>
      </c>
      <c r="M40" s="8">
        <v>37.94</v>
      </c>
      <c r="N40" s="8">
        <v>-6.12</v>
      </c>
      <c r="O40" s="8">
        <v>-4.16</v>
      </c>
    </row>
    <row r="41" spans="1:15" x14ac:dyDescent="0.3">
      <c r="A41" s="15">
        <f>VLOOKUP(B41,'PORTFOLIO RAW'!B:B,1,FALSE)</f>
        <v>905159</v>
      </c>
      <c r="B41" s="13">
        <v>905159</v>
      </c>
      <c r="C41" s="8" t="s">
        <v>467</v>
      </c>
      <c r="D41" s="8" t="s">
        <v>468</v>
      </c>
      <c r="E41" s="8">
        <v>2.19</v>
      </c>
      <c r="F41" s="8">
        <v>2.54</v>
      </c>
      <c r="G41" s="8">
        <v>1.67</v>
      </c>
      <c r="H41" s="8">
        <v>1.31</v>
      </c>
      <c r="I41" s="8">
        <v>1.45</v>
      </c>
      <c r="J41" s="8">
        <v>1.41</v>
      </c>
      <c r="K41" s="8">
        <v>1.21</v>
      </c>
      <c r="L41" s="8">
        <v>1.17</v>
      </c>
      <c r="M41" s="8">
        <v>1.06</v>
      </c>
      <c r="N41" s="8">
        <v>2.2999999999999998</v>
      </c>
      <c r="O41" s="8">
        <v>3.53</v>
      </c>
    </row>
    <row r="42" spans="1:15" x14ac:dyDescent="0.3">
      <c r="A42" s="15">
        <f>VLOOKUP(B42,'PORTFOLIO RAW'!B:B,1,FALSE)</f>
        <v>905596</v>
      </c>
      <c r="B42" s="13">
        <v>905596</v>
      </c>
      <c r="C42" s="8" t="s">
        <v>469</v>
      </c>
      <c r="D42" s="8" t="s">
        <v>470</v>
      </c>
      <c r="E42" s="8">
        <v>6.84</v>
      </c>
      <c r="F42" s="8">
        <v>5.85</v>
      </c>
      <c r="G42" s="8">
        <v>4.09</v>
      </c>
      <c r="H42" s="8">
        <v>2.82</v>
      </c>
      <c r="I42" s="8">
        <v>3.25</v>
      </c>
      <c r="J42" s="8">
        <v>3.65</v>
      </c>
      <c r="K42" s="8">
        <v>4.7699999999999996</v>
      </c>
      <c r="L42" s="8">
        <v>4.84</v>
      </c>
      <c r="M42" s="8">
        <v>424.72</v>
      </c>
      <c r="N42" s="8">
        <v>-80.790000000000006</v>
      </c>
      <c r="O42" s="8">
        <v>13.92</v>
      </c>
    </row>
    <row r="43" spans="1:15" x14ac:dyDescent="0.3">
      <c r="A43" s="15">
        <f>VLOOKUP(B43,'PORTFOLIO RAW'!B:B,1,FALSE)</f>
        <v>904818</v>
      </c>
      <c r="B43" s="13">
        <v>904818</v>
      </c>
      <c r="C43" s="8" t="s">
        <v>471</v>
      </c>
      <c r="D43" s="8" t="s">
        <v>472</v>
      </c>
      <c r="E43" s="8">
        <v>8.81</v>
      </c>
      <c r="F43" s="8">
        <v>-34.19</v>
      </c>
      <c r="G43" s="8">
        <v>18.100000000000001</v>
      </c>
      <c r="H43" s="8">
        <v>16.86</v>
      </c>
      <c r="I43" s="8">
        <v>13.4</v>
      </c>
      <c r="J43" s="8">
        <v>8.9499999999999993</v>
      </c>
      <c r="K43" s="8">
        <v>5.92</v>
      </c>
      <c r="L43" s="8">
        <v>10.76</v>
      </c>
      <c r="M43" s="8">
        <v>14.6</v>
      </c>
      <c r="N43" s="8">
        <v>97.57</v>
      </c>
      <c r="O43" s="8">
        <v>425.35</v>
      </c>
    </row>
    <row r="44" spans="1:15" x14ac:dyDescent="0.3">
      <c r="A44" s="15">
        <f>VLOOKUP(B44,'PORTFOLIO RAW'!B:B,1,FALSE)</f>
        <v>923649</v>
      </c>
      <c r="B44" s="13">
        <v>923649</v>
      </c>
      <c r="C44" s="8" t="s">
        <v>473</v>
      </c>
      <c r="D44" s="8" t="s">
        <v>474</v>
      </c>
      <c r="E44" s="8">
        <v>5.14</v>
      </c>
      <c r="F44" s="8">
        <v>4.46</v>
      </c>
      <c r="G44" s="8">
        <v>4.63</v>
      </c>
      <c r="H44" s="8">
        <v>4.4400000000000004</v>
      </c>
      <c r="I44" s="8">
        <v>3.98</v>
      </c>
      <c r="J44" s="8">
        <v>4.46</v>
      </c>
      <c r="K44" s="8">
        <v>5.82</v>
      </c>
      <c r="L44" s="8">
        <v>7.1</v>
      </c>
      <c r="M44" s="8">
        <v>6.82</v>
      </c>
      <c r="N44" s="8">
        <v>4.42</v>
      </c>
      <c r="O44" s="8">
        <v>5.47</v>
      </c>
    </row>
    <row r="45" spans="1:15" x14ac:dyDescent="0.3">
      <c r="A45" s="15">
        <f>VLOOKUP(B45,'PORTFOLIO RAW'!B:B,1,FALSE)</f>
        <v>325824</v>
      </c>
      <c r="B45" s="13">
        <v>325824</v>
      </c>
      <c r="C45" s="8" t="s">
        <v>475</v>
      </c>
      <c r="D45" s="8" t="s">
        <v>476</v>
      </c>
      <c r="E45" s="8">
        <v>1.35</v>
      </c>
      <c r="F45" s="8">
        <v>1.55</v>
      </c>
      <c r="G45" s="8">
        <v>1.34</v>
      </c>
      <c r="H45" s="8">
        <v>0.74</v>
      </c>
      <c r="I45" s="8">
        <v>0.84</v>
      </c>
      <c r="J45" s="8">
        <v>1.2</v>
      </c>
      <c r="K45" s="8">
        <v>2.39</v>
      </c>
      <c r="L45" s="8">
        <v>2.5499999999999998</v>
      </c>
      <c r="M45" s="8">
        <v>3.56</v>
      </c>
      <c r="N45" s="8">
        <v>4.71</v>
      </c>
      <c r="O45" s="8">
        <v>5.64</v>
      </c>
    </row>
    <row r="46" spans="1:15" x14ac:dyDescent="0.3">
      <c r="A46" s="15">
        <f>VLOOKUP(B46,'PORTFOLIO RAW'!B:B,1,FALSE)</f>
        <v>879628</v>
      </c>
      <c r="B46" s="13">
        <v>879628</v>
      </c>
      <c r="C46" s="8" t="s">
        <v>477</v>
      </c>
      <c r="D46" s="8" t="s">
        <v>478</v>
      </c>
      <c r="E46" s="8">
        <v>8.7899999999999991</v>
      </c>
      <c r="F46" s="8">
        <v>8.64</v>
      </c>
      <c r="G46" s="8">
        <v>9.15</v>
      </c>
      <c r="H46" s="8">
        <v>9.48</v>
      </c>
      <c r="I46" s="8">
        <v>9.16</v>
      </c>
      <c r="J46" s="8">
        <v>6.18</v>
      </c>
      <c r="K46" s="8">
        <v>10.53</v>
      </c>
      <c r="L46" s="8">
        <v>9.5299999999999994</v>
      </c>
      <c r="M46" s="8">
        <v>8.33</v>
      </c>
      <c r="N46" s="8">
        <v>7.71</v>
      </c>
      <c r="O46" s="8">
        <v>7.17</v>
      </c>
    </row>
    <row r="47" spans="1:15" x14ac:dyDescent="0.3">
      <c r="A47" s="15">
        <f>VLOOKUP(B47,'PORTFOLIO RAW'!B:B,1,FALSE)</f>
        <v>905080</v>
      </c>
      <c r="B47" s="13">
        <v>905080</v>
      </c>
      <c r="C47" s="8" t="s">
        <v>479</v>
      </c>
      <c r="D47" s="8" t="s">
        <v>480</v>
      </c>
      <c r="E47" s="8">
        <v>5.34</v>
      </c>
      <c r="F47" s="8">
        <v>3.4</v>
      </c>
      <c r="G47" s="8">
        <v>3.01</v>
      </c>
      <c r="H47" s="8">
        <v>3.04</v>
      </c>
      <c r="I47" s="8">
        <v>3.37</v>
      </c>
      <c r="J47" s="8">
        <v>4.08</v>
      </c>
      <c r="K47" s="8">
        <v>5.08</v>
      </c>
      <c r="L47" s="8">
        <v>5.75</v>
      </c>
      <c r="M47" s="8">
        <v>7.52</v>
      </c>
      <c r="N47" s="8">
        <v>5.74</v>
      </c>
      <c r="O47" s="8">
        <v>8.8699999999999992</v>
      </c>
    </row>
    <row r="48" spans="1:15" x14ac:dyDescent="0.3">
      <c r="A48" s="15">
        <f>VLOOKUP(B48,'PORTFOLIO RAW'!B:B,1,FALSE)</f>
        <v>130502</v>
      </c>
      <c r="B48" s="13">
        <v>130502</v>
      </c>
      <c r="C48" s="8" t="s">
        <v>481</v>
      </c>
      <c r="D48" s="8" t="s">
        <v>482</v>
      </c>
      <c r="E48" s="8">
        <v>3.16</v>
      </c>
      <c r="F48" s="8">
        <v>2.74</v>
      </c>
      <c r="G48" s="8">
        <v>1.98</v>
      </c>
      <c r="H48" s="8">
        <v>2.89</v>
      </c>
      <c r="I48" s="8">
        <v>2.72</v>
      </c>
      <c r="J48" s="8">
        <v>1.96</v>
      </c>
      <c r="K48" s="8">
        <v>2</v>
      </c>
      <c r="L48" s="8">
        <v>2.11</v>
      </c>
      <c r="M48" s="8">
        <v>2.31</v>
      </c>
      <c r="N48" s="8">
        <v>2.38</v>
      </c>
      <c r="O48" s="8">
        <v>2.4</v>
      </c>
    </row>
    <row r="49" spans="1:15" x14ac:dyDescent="0.3">
      <c r="A49" s="15">
        <f>VLOOKUP(B49,'PORTFOLIO RAW'!B:B,1,FALSE)</f>
        <v>902103</v>
      </c>
      <c r="B49" s="13">
        <v>902103</v>
      </c>
      <c r="C49" s="8" t="s">
        <v>483</v>
      </c>
      <c r="D49" s="8" t="s">
        <v>484</v>
      </c>
      <c r="E49" s="8">
        <v>1.87</v>
      </c>
      <c r="F49" s="8">
        <v>1.65</v>
      </c>
      <c r="G49" s="8">
        <v>1.39</v>
      </c>
      <c r="H49" s="8">
        <v>1.47</v>
      </c>
      <c r="I49" s="8">
        <v>1.29</v>
      </c>
      <c r="J49" s="8">
        <v>1.52</v>
      </c>
      <c r="K49" s="8">
        <v>1.93</v>
      </c>
      <c r="L49" s="8">
        <v>2.31</v>
      </c>
      <c r="M49" s="8">
        <v>1.94</v>
      </c>
      <c r="N49" s="8">
        <v>2.1</v>
      </c>
      <c r="O49" s="8">
        <v>2.3199999999999998</v>
      </c>
    </row>
    <row r="50" spans="1:15" x14ac:dyDescent="0.3">
      <c r="A50" s="15">
        <f>VLOOKUP(B50,'PORTFOLIO RAW'!B:B,1,FALSE)</f>
        <v>951849</v>
      </c>
      <c r="B50" s="13">
        <v>951849</v>
      </c>
      <c r="C50" s="8" t="s">
        <v>485</v>
      </c>
      <c r="D50" s="8" t="s">
        <v>486</v>
      </c>
      <c r="E50" s="8">
        <v>2.2200000000000002</v>
      </c>
      <c r="F50" s="8">
        <v>2.06</v>
      </c>
      <c r="G50" s="8">
        <v>1.72</v>
      </c>
      <c r="H50" s="8">
        <v>1.71</v>
      </c>
      <c r="I50" s="8">
        <v>1.62</v>
      </c>
      <c r="J50" s="8">
        <v>1.54</v>
      </c>
      <c r="K50" s="8">
        <v>2.42</v>
      </c>
      <c r="L50" s="8">
        <v>2.99</v>
      </c>
      <c r="M50" s="8">
        <v>2.98</v>
      </c>
      <c r="N50" s="8">
        <v>2.69</v>
      </c>
      <c r="O50" s="8">
        <v>3.05</v>
      </c>
    </row>
    <row r="51" spans="1:15" x14ac:dyDescent="0.3">
      <c r="A51" s="15">
        <f>VLOOKUP(B51,'PORTFOLIO RAW'!B:B,1,FALSE)</f>
        <v>674693</v>
      </c>
      <c r="B51" s="13">
        <v>674693</v>
      </c>
      <c r="C51" s="8" t="s">
        <v>487</v>
      </c>
      <c r="D51" s="8" t="s">
        <v>488</v>
      </c>
      <c r="E51" s="8">
        <v>5.44</v>
      </c>
      <c r="F51" s="8">
        <v>107.04</v>
      </c>
      <c r="G51" s="8">
        <v>8.16</v>
      </c>
      <c r="H51" s="8">
        <v>8.26</v>
      </c>
      <c r="I51" s="8">
        <v>-53.71</v>
      </c>
      <c r="J51" s="8">
        <v>-793.3</v>
      </c>
      <c r="K51" s="8">
        <v>-17.53</v>
      </c>
      <c r="L51" s="8">
        <v>-7.9</v>
      </c>
      <c r="M51" s="8">
        <v>-7.42</v>
      </c>
      <c r="N51" s="8">
        <v>-6.91</v>
      </c>
      <c r="O51" s="8">
        <v>-8.4</v>
      </c>
    </row>
    <row r="52" spans="1:15" x14ac:dyDescent="0.3">
      <c r="A52" s="15">
        <f>VLOOKUP(B52,'PORTFOLIO RAW'!B:B,1,FALSE)</f>
        <v>546075</v>
      </c>
      <c r="B52" s="13">
        <v>546075</v>
      </c>
      <c r="C52" s="8" t="s">
        <v>489</v>
      </c>
      <c r="D52" s="8" t="s">
        <v>490</v>
      </c>
      <c r="E52" s="8">
        <v>5.51</v>
      </c>
      <c r="F52" s="8">
        <v>5.88</v>
      </c>
      <c r="G52" s="8">
        <v>3.87</v>
      </c>
      <c r="H52" s="8">
        <v>3.61</v>
      </c>
      <c r="I52" s="8">
        <v>3.35</v>
      </c>
      <c r="J52" s="8">
        <v>4.0999999999999996</v>
      </c>
      <c r="K52" s="8">
        <v>4.2699999999999996</v>
      </c>
      <c r="L52" s="8">
        <v>5.62</v>
      </c>
      <c r="M52" s="8">
        <v>4.96</v>
      </c>
      <c r="N52" s="8">
        <v>5.39</v>
      </c>
      <c r="O52" s="8">
        <v>6.35</v>
      </c>
    </row>
    <row r="53" spans="1:15" x14ac:dyDescent="0.3">
      <c r="A53" s="15">
        <f>VLOOKUP(B53,'PORTFOLIO RAW'!B:B,1,FALSE)</f>
        <v>912216</v>
      </c>
      <c r="B53" s="13">
        <v>912216</v>
      </c>
      <c r="C53" s="8" t="s">
        <v>491</v>
      </c>
      <c r="D53" s="8" t="s">
        <v>492</v>
      </c>
      <c r="E53" s="8">
        <v>5.48</v>
      </c>
      <c r="F53" s="8">
        <v>4.17</v>
      </c>
      <c r="G53" s="8">
        <v>3.67</v>
      </c>
      <c r="H53" s="8">
        <v>4.41</v>
      </c>
      <c r="I53" s="8">
        <v>4.9800000000000004</v>
      </c>
      <c r="J53" s="8">
        <v>8.5</v>
      </c>
      <c r="K53" s="8">
        <v>7.45</v>
      </c>
      <c r="L53" s="8">
        <v>10.63</v>
      </c>
      <c r="M53" s="8">
        <v>13.52</v>
      </c>
      <c r="N53" s="8">
        <v>13.65</v>
      </c>
      <c r="O53" s="8">
        <v>13.7</v>
      </c>
    </row>
    <row r="54" spans="1:15" x14ac:dyDescent="0.3">
      <c r="A54" s="15">
        <f>VLOOKUP(B54,'PORTFOLIO RAW'!B:B,1,FALSE)</f>
        <v>993189</v>
      </c>
      <c r="B54" s="13">
        <v>993189</v>
      </c>
      <c r="C54" s="8" t="s">
        <v>493</v>
      </c>
      <c r="D54" s="8" t="s">
        <v>494</v>
      </c>
      <c r="E54" s="8">
        <v>2.04</v>
      </c>
      <c r="F54" s="8">
        <v>3.01</v>
      </c>
      <c r="G54" s="8">
        <v>2.0099999999999998</v>
      </c>
      <c r="H54" s="8">
        <v>2.42</v>
      </c>
      <c r="I54" s="8">
        <v>2.62</v>
      </c>
      <c r="J54" s="8">
        <v>2.4900000000000002</v>
      </c>
      <c r="K54" s="8">
        <v>2.57</v>
      </c>
      <c r="L54" s="8">
        <v>2.91</v>
      </c>
      <c r="M54" s="8">
        <v>2.38</v>
      </c>
      <c r="N54" s="8">
        <v>2.36</v>
      </c>
      <c r="O54" s="8">
        <v>3.28</v>
      </c>
    </row>
    <row r="55" spans="1:15" x14ac:dyDescent="0.3">
      <c r="A55" s="15">
        <f>VLOOKUP(B55,'PORTFOLIO RAW'!B:B,1,FALSE)</f>
        <v>905075</v>
      </c>
      <c r="B55" s="13">
        <v>905075</v>
      </c>
      <c r="C55" s="8" t="s">
        <v>495</v>
      </c>
      <c r="D55" s="8" t="s">
        <v>496</v>
      </c>
      <c r="E55" s="8">
        <v>10.220000000000001</v>
      </c>
      <c r="F55" s="8">
        <v>19.12</v>
      </c>
      <c r="G55" s="8">
        <v>12.04</v>
      </c>
      <c r="H55" s="8">
        <v>11.26</v>
      </c>
      <c r="I55" s="8">
        <v>11.14</v>
      </c>
      <c r="J55" s="8">
        <v>9.0500000000000007</v>
      </c>
      <c r="K55" s="8">
        <v>8.11</v>
      </c>
      <c r="L55" s="8">
        <v>9.8000000000000007</v>
      </c>
      <c r="M55" s="8">
        <v>10.39</v>
      </c>
      <c r="N55" s="8">
        <v>10.34</v>
      </c>
      <c r="O55" s="8">
        <v>10.25</v>
      </c>
    </row>
    <row r="56" spans="1:15" x14ac:dyDescent="0.3">
      <c r="A56" s="15">
        <f>VLOOKUP(B56,'PORTFOLIO RAW'!B:B,1,FALSE)</f>
        <v>937083</v>
      </c>
      <c r="B56" s="13">
        <v>937083</v>
      </c>
      <c r="C56" s="8" t="s">
        <v>497</v>
      </c>
      <c r="D56" s="8" t="s">
        <v>498</v>
      </c>
      <c r="E56" s="8">
        <v>15.03</v>
      </c>
      <c r="F56" s="8">
        <v>2.5299999999999998</v>
      </c>
      <c r="G56" s="8">
        <v>11.14</v>
      </c>
      <c r="H56" s="8">
        <v>1.51</v>
      </c>
      <c r="I56" s="8">
        <v>1.52</v>
      </c>
      <c r="J56" s="8">
        <v>2.08</v>
      </c>
      <c r="K56" s="8">
        <v>2.16</v>
      </c>
      <c r="L56" s="8">
        <v>2.93</v>
      </c>
      <c r="M56" s="8">
        <v>3.78</v>
      </c>
      <c r="N56" s="8">
        <v>4.76</v>
      </c>
      <c r="O56" s="8">
        <v>4.91</v>
      </c>
    </row>
    <row r="57" spans="1:15" x14ac:dyDescent="0.3">
      <c r="A57" s="15">
        <f>VLOOKUP(B57,'PORTFOLIO RAW'!B:B,1,FALSE)</f>
        <v>944704</v>
      </c>
      <c r="B57" s="13">
        <v>944704</v>
      </c>
      <c r="C57" s="8" t="s">
        <v>499</v>
      </c>
      <c r="D57" s="8" t="s">
        <v>500</v>
      </c>
      <c r="E57" s="8">
        <v>3.03</v>
      </c>
      <c r="F57" s="8">
        <v>2.1</v>
      </c>
      <c r="G57" s="8">
        <v>1.91</v>
      </c>
      <c r="H57" s="8">
        <v>1.97</v>
      </c>
      <c r="I57" s="8">
        <v>2.4300000000000002</v>
      </c>
      <c r="J57" s="8">
        <v>2.2000000000000002</v>
      </c>
      <c r="K57" s="8">
        <v>2.84</v>
      </c>
      <c r="L57" s="8">
        <v>4.09</v>
      </c>
      <c r="M57" s="8">
        <v>4.2</v>
      </c>
      <c r="N57" s="8">
        <v>3.57</v>
      </c>
      <c r="O57" s="8">
        <v>3.47</v>
      </c>
    </row>
    <row r="58" spans="1:15" x14ac:dyDescent="0.3">
      <c r="A58" s="15">
        <f>VLOOKUP(B58,'PORTFOLIO RAW'!B:B,1,FALSE)</f>
        <v>902224</v>
      </c>
      <c r="B58" s="13">
        <v>902224</v>
      </c>
      <c r="C58" s="8" t="s">
        <v>501</v>
      </c>
      <c r="D58" s="8" t="s">
        <v>502</v>
      </c>
      <c r="E58" s="8">
        <v>5.57</v>
      </c>
      <c r="F58" s="8">
        <v>6.65</v>
      </c>
      <c r="G58" s="8">
        <v>3.8</v>
      </c>
      <c r="H58" s="8">
        <v>4.3499999999999996</v>
      </c>
      <c r="I58" s="8">
        <v>4.2</v>
      </c>
      <c r="J58" s="8">
        <v>3.45</v>
      </c>
      <c r="K58" s="8">
        <v>2.64</v>
      </c>
      <c r="L58" s="8">
        <v>3.84</v>
      </c>
      <c r="M58" s="8">
        <v>2.92</v>
      </c>
      <c r="N58" s="8">
        <v>3.63</v>
      </c>
      <c r="O58" s="8">
        <v>5.42</v>
      </c>
    </row>
    <row r="59" spans="1:15" x14ac:dyDescent="0.3">
      <c r="A59" s="15">
        <f>VLOOKUP(B59,'PORTFOLIO RAW'!B:B,1,FALSE)</f>
        <v>755790</v>
      </c>
      <c r="B59" s="13">
        <v>755790</v>
      </c>
      <c r="C59" s="8" t="s">
        <v>503</v>
      </c>
      <c r="D59" s="8" t="s">
        <v>504</v>
      </c>
      <c r="E59" s="8">
        <v>9.33</v>
      </c>
      <c r="F59" s="8">
        <v>8.85</v>
      </c>
      <c r="G59" s="8">
        <v>5.48</v>
      </c>
      <c r="H59" s="8">
        <v>4.3</v>
      </c>
      <c r="I59" s="8">
        <v>5.46</v>
      </c>
      <c r="J59" s="8">
        <v>5.84</v>
      </c>
      <c r="K59" s="8">
        <v>11.03</v>
      </c>
      <c r="L59" s="8">
        <v>11.5</v>
      </c>
      <c r="M59" s="8">
        <v>16.38</v>
      </c>
      <c r="N59" s="8">
        <v>12.73</v>
      </c>
      <c r="O59" s="8">
        <v>16.3</v>
      </c>
    </row>
    <row r="60" spans="1:15" x14ac:dyDescent="0.3">
      <c r="A60" s="15">
        <f>VLOOKUP(B60,'PORTFOLIO RAW'!B:B,1,FALSE)</f>
        <v>867705</v>
      </c>
      <c r="B60" s="13">
        <v>867705</v>
      </c>
      <c r="C60" s="8" t="s">
        <v>505</v>
      </c>
      <c r="D60" s="8" t="s">
        <v>506</v>
      </c>
      <c r="E60" s="8">
        <v>3.82</v>
      </c>
      <c r="F60" s="8">
        <v>2.71</v>
      </c>
      <c r="G60" s="8">
        <v>3.11</v>
      </c>
      <c r="H60" s="8">
        <v>5.13</v>
      </c>
      <c r="I60" s="8">
        <v>3.78</v>
      </c>
      <c r="J60" s="8">
        <v>4.8600000000000003</v>
      </c>
      <c r="K60" s="8">
        <v>4.29</v>
      </c>
      <c r="L60" s="8">
        <v>5.42</v>
      </c>
      <c r="M60" s="8">
        <v>5.89</v>
      </c>
      <c r="N60" s="8">
        <v>4.97</v>
      </c>
      <c r="O60" s="8">
        <v>11.67</v>
      </c>
    </row>
    <row r="61" spans="1:15" x14ac:dyDescent="0.3">
      <c r="A61" s="15">
        <f>VLOOKUP(B61,'PORTFOLIO RAW'!B:B,1,FALSE)</f>
        <v>902242</v>
      </c>
      <c r="B61" s="13">
        <v>902242</v>
      </c>
      <c r="C61" s="8" t="s">
        <v>507</v>
      </c>
      <c r="D61" s="8" t="s">
        <v>508</v>
      </c>
      <c r="E61" s="8">
        <v>1.29</v>
      </c>
      <c r="F61" s="8">
        <v>1.2</v>
      </c>
      <c r="G61" s="8">
        <v>1.1200000000000001</v>
      </c>
      <c r="H61" s="8">
        <v>0.97</v>
      </c>
      <c r="I61" s="8">
        <v>0.72</v>
      </c>
      <c r="J61" s="8">
        <v>0.8</v>
      </c>
      <c r="K61" s="8">
        <v>0.99</v>
      </c>
      <c r="L61" s="8">
        <v>1.08</v>
      </c>
      <c r="M61" s="8">
        <v>1.02</v>
      </c>
      <c r="N61" s="8">
        <v>1.05</v>
      </c>
      <c r="O61" s="8">
        <v>1.45</v>
      </c>
    </row>
    <row r="62" spans="1:15" x14ac:dyDescent="0.3">
      <c r="A62" s="15">
        <f>VLOOKUP(B62,'PORTFOLIO RAW'!B:B,1,FALSE)</f>
        <v>951545</v>
      </c>
      <c r="B62" s="13">
        <v>951545</v>
      </c>
      <c r="C62" s="8" t="s">
        <v>509</v>
      </c>
      <c r="D62" s="8" t="s">
        <v>510</v>
      </c>
      <c r="E62" s="8">
        <v>1.98</v>
      </c>
      <c r="F62" s="8">
        <v>1.44</v>
      </c>
      <c r="G62" s="8">
        <v>1.03</v>
      </c>
      <c r="H62" s="8">
        <v>1.1200000000000001</v>
      </c>
      <c r="I62" s="8">
        <v>1.0900000000000001</v>
      </c>
      <c r="J62" s="8">
        <v>1.49</v>
      </c>
      <c r="K62" s="8">
        <v>1.71</v>
      </c>
      <c r="L62" s="8">
        <v>1.65</v>
      </c>
      <c r="M62" s="8">
        <v>1.71</v>
      </c>
      <c r="N62" s="8">
        <v>2.2999999999999998</v>
      </c>
      <c r="O62" s="8">
        <v>2.2999999999999998</v>
      </c>
    </row>
    <row r="63" spans="1:15" x14ac:dyDescent="0.3">
      <c r="A63" s="15">
        <f>VLOOKUP(B63,'PORTFOLIO RAW'!B:B,1,FALSE)</f>
        <v>944777</v>
      </c>
      <c r="B63" s="13">
        <v>944777</v>
      </c>
      <c r="C63" s="8" t="s">
        <v>511</v>
      </c>
      <c r="D63" s="8" t="s">
        <v>512</v>
      </c>
      <c r="E63" s="8">
        <v>2.58</v>
      </c>
      <c r="F63" s="8">
        <v>1.95</v>
      </c>
      <c r="G63" s="8">
        <v>1.79</v>
      </c>
      <c r="H63" s="8">
        <v>1.83</v>
      </c>
      <c r="I63" s="8">
        <v>1.89</v>
      </c>
      <c r="J63" s="8">
        <v>2.37</v>
      </c>
      <c r="K63" s="8">
        <v>2.87</v>
      </c>
      <c r="L63" s="8">
        <v>4.07</v>
      </c>
      <c r="M63" s="8">
        <v>5.24</v>
      </c>
      <c r="N63" s="8">
        <v>5.19</v>
      </c>
      <c r="O63" s="8">
        <v>4.8899999999999997</v>
      </c>
    </row>
    <row r="64" spans="1:15" x14ac:dyDescent="0.3">
      <c r="A64" s="15">
        <f>VLOOKUP(B64,'PORTFOLIO RAW'!B:B,1,FALSE)</f>
        <v>542868</v>
      </c>
      <c r="B64" s="13">
        <v>542868</v>
      </c>
      <c r="C64" s="8" t="s">
        <v>513</v>
      </c>
      <c r="D64" s="8" t="s">
        <v>514</v>
      </c>
      <c r="E64" s="8">
        <v>5.71</v>
      </c>
      <c r="F64" s="8">
        <v>3.7</v>
      </c>
      <c r="G64" s="8">
        <v>3.06</v>
      </c>
      <c r="H64" s="8">
        <v>2.57</v>
      </c>
      <c r="I64" s="8">
        <v>1.73</v>
      </c>
      <c r="J64" s="8">
        <v>1.71</v>
      </c>
      <c r="K64" s="8">
        <v>2.33</v>
      </c>
      <c r="L64" s="8">
        <v>2.15</v>
      </c>
      <c r="M64" s="8">
        <v>2.0299999999999998</v>
      </c>
      <c r="N64" s="8">
        <v>2.36</v>
      </c>
      <c r="O64" s="8">
        <v>3.74</v>
      </c>
    </row>
    <row r="65" spans="1:15" x14ac:dyDescent="0.3">
      <c r="A65" s="15">
        <f>VLOOKUP(B65,'PORTFOLIO RAW'!B:B,1,FALSE)</f>
        <v>916125</v>
      </c>
      <c r="B65" s="13">
        <v>916125</v>
      </c>
      <c r="C65" s="8" t="s">
        <v>515</v>
      </c>
      <c r="D65" s="8" t="s">
        <v>516</v>
      </c>
      <c r="E65" s="8">
        <v>-22.77</v>
      </c>
      <c r="F65" s="8">
        <v>-49.57</v>
      </c>
      <c r="G65" s="8">
        <v>97.26</v>
      </c>
      <c r="H65" s="8">
        <v>-109.57</v>
      </c>
      <c r="I65" s="8">
        <v>-66.959999999999994</v>
      </c>
      <c r="J65" s="8">
        <v>63.89</v>
      </c>
      <c r="K65" s="8">
        <v>69.959999999999994</v>
      </c>
      <c r="L65" s="8">
        <v>98.89</v>
      </c>
      <c r="M65" s="8">
        <v>49.14</v>
      </c>
      <c r="N65" s="8">
        <v>29.51</v>
      </c>
      <c r="O65" s="8">
        <v>24.07</v>
      </c>
    </row>
    <row r="66" spans="1:15" x14ac:dyDescent="0.3">
      <c r="A66" s="15">
        <f>VLOOKUP(B66,'PORTFOLIO RAW'!B:B,1,FALSE)</f>
        <v>904282</v>
      </c>
      <c r="B66" s="13">
        <v>904282</v>
      </c>
      <c r="C66" s="8" t="s">
        <v>517</v>
      </c>
      <c r="D66" s="8" t="s">
        <v>518</v>
      </c>
      <c r="E66" s="8">
        <v>5.99</v>
      </c>
      <c r="F66" s="8">
        <v>5.95</v>
      </c>
      <c r="G66" s="8">
        <v>5.0199999999999996</v>
      </c>
      <c r="H66" s="8">
        <v>4.32</v>
      </c>
      <c r="I66" s="8">
        <v>5.13</v>
      </c>
      <c r="J66" s="8">
        <v>5.31</v>
      </c>
      <c r="K66" s="8">
        <v>5.27</v>
      </c>
      <c r="L66" s="8">
        <v>6.08</v>
      </c>
      <c r="M66" s="8">
        <v>6.64</v>
      </c>
      <c r="N66" s="8">
        <v>7.92</v>
      </c>
      <c r="O66" s="8">
        <v>11.44</v>
      </c>
    </row>
    <row r="67" spans="1:15" x14ac:dyDescent="0.3">
      <c r="A67" s="15">
        <f>VLOOKUP(B67,'PORTFOLIO RAW'!B:B,1,FALSE)</f>
        <v>906148</v>
      </c>
      <c r="B67" s="13">
        <v>906148</v>
      </c>
      <c r="C67" s="8" t="s">
        <v>519</v>
      </c>
      <c r="D67" s="8" t="s">
        <v>520</v>
      </c>
      <c r="E67" s="8">
        <v>15.59</v>
      </c>
      <c r="F67" s="8">
        <v>19.920000000000002</v>
      </c>
      <c r="G67" s="8">
        <v>12.17</v>
      </c>
      <c r="H67" s="8">
        <v>14.22</v>
      </c>
      <c r="I67" s="8">
        <v>19.25</v>
      </c>
      <c r="J67" s="8">
        <v>23.13</v>
      </c>
      <c r="K67" s="8">
        <v>24.32</v>
      </c>
      <c r="L67" s="8">
        <v>52.07</v>
      </c>
      <c r="M67" s="8">
        <v>-188.73</v>
      </c>
      <c r="N67" s="8">
        <v>-265.91000000000003</v>
      </c>
      <c r="O67" s="8">
        <v>-1065.08</v>
      </c>
    </row>
    <row r="68" spans="1:15" x14ac:dyDescent="0.3">
      <c r="A68" s="15">
        <f>VLOOKUP(B68,'PORTFOLIO RAW'!B:B,1,FALSE)</f>
        <v>922964</v>
      </c>
      <c r="B68" s="13">
        <v>922964</v>
      </c>
      <c r="C68" s="8" t="s">
        <v>521</v>
      </c>
      <c r="D68" s="8" t="s">
        <v>522</v>
      </c>
      <c r="E68" s="8">
        <v>1.63</v>
      </c>
      <c r="F68" s="8">
        <v>1.29</v>
      </c>
      <c r="G68" s="8">
        <v>0.97</v>
      </c>
      <c r="H68" s="8">
        <v>1.1499999999999999</v>
      </c>
      <c r="I68" s="8">
        <v>0.63</v>
      </c>
      <c r="J68" s="8">
        <v>0.88</v>
      </c>
      <c r="K68" s="8">
        <v>1.03</v>
      </c>
      <c r="L68" s="8">
        <v>1.27</v>
      </c>
      <c r="M68" s="8">
        <v>0.95</v>
      </c>
      <c r="N68" s="8">
        <v>1.03</v>
      </c>
      <c r="O68" s="8">
        <v>1.6</v>
      </c>
    </row>
    <row r="69" spans="1:15" x14ac:dyDescent="0.3">
      <c r="A69" s="15">
        <f>VLOOKUP(B69,'PORTFOLIO RAW'!B:B,1,FALSE)</f>
        <v>929814</v>
      </c>
      <c r="B69" s="13">
        <v>929814</v>
      </c>
      <c r="C69" s="8" t="s">
        <v>523</v>
      </c>
      <c r="D69" s="8" t="s">
        <v>524</v>
      </c>
      <c r="E69" s="8">
        <v>2.42</v>
      </c>
      <c r="F69" s="8">
        <v>1.87</v>
      </c>
      <c r="G69" s="8">
        <v>2</v>
      </c>
      <c r="H69" s="8">
        <v>2.09</v>
      </c>
      <c r="I69" s="8">
        <v>2.15</v>
      </c>
      <c r="J69" s="8">
        <v>2.1</v>
      </c>
      <c r="K69" s="8">
        <v>2.4900000000000002</v>
      </c>
      <c r="L69" s="8">
        <v>3.15</v>
      </c>
      <c r="M69" s="8">
        <v>4.92</v>
      </c>
      <c r="N69" s="8">
        <v>4.68</v>
      </c>
      <c r="O69" s="8">
        <v>3.74</v>
      </c>
    </row>
    <row r="70" spans="1:15" x14ac:dyDescent="0.3">
      <c r="A70" s="15">
        <f>VLOOKUP(B70,'PORTFOLIO RAW'!B:B,1,FALSE)</f>
        <v>902288</v>
      </c>
      <c r="B70" s="13">
        <v>902288</v>
      </c>
      <c r="C70" s="8" t="s">
        <v>525</v>
      </c>
      <c r="D70" s="8" t="s">
        <v>526</v>
      </c>
      <c r="E70" s="8">
        <v>1.4</v>
      </c>
      <c r="F70" s="8">
        <v>1.25</v>
      </c>
      <c r="G70" s="8">
        <v>1.1100000000000001</v>
      </c>
      <c r="H70" s="8">
        <v>1.24</v>
      </c>
      <c r="I70" s="8">
        <v>1.49</v>
      </c>
      <c r="J70" s="8">
        <v>1.47</v>
      </c>
      <c r="K70" s="8">
        <v>1.34</v>
      </c>
      <c r="L70" s="8">
        <v>1.33</v>
      </c>
      <c r="M70" s="8">
        <v>1.46</v>
      </c>
      <c r="N70" s="8">
        <v>1.63</v>
      </c>
      <c r="O70" s="8">
        <v>1.66</v>
      </c>
    </row>
    <row r="71" spans="1:15" x14ac:dyDescent="0.3">
      <c r="A71" s="15">
        <f>VLOOKUP(B71,'PORTFOLIO RAW'!B:B,1,FALSE)</f>
        <v>901686</v>
      </c>
      <c r="B71" s="13">
        <v>901686</v>
      </c>
      <c r="C71" s="8" t="s">
        <v>527</v>
      </c>
      <c r="D71" s="8" t="s">
        <v>528</v>
      </c>
      <c r="E71" s="8">
        <v>1.74</v>
      </c>
      <c r="F71" s="8">
        <v>1.18</v>
      </c>
      <c r="G71" s="8">
        <v>1.18</v>
      </c>
      <c r="H71" s="8">
        <v>1.49</v>
      </c>
      <c r="I71" s="8">
        <v>1.71</v>
      </c>
      <c r="J71" s="8">
        <v>1.91</v>
      </c>
      <c r="K71" s="8">
        <v>2.06</v>
      </c>
      <c r="L71" s="8">
        <v>2.23</v>
      </c>
      <c r="M71" s="8">
        <v>2.37</v>
      </c>
      <c r="N71" s="8">
        <v>2.81</v>
      </c>
      <c r="O71" s="8">
        <v>2.99</v>
      </c>
    </row>
    <row r="72" spans="1:15" x14ac:dyDescent="0.3">
      <c r="A72" s="15">
        <f>VLOOKUP(B72,'PORTFOLIO RAW'!B:B,1,FALSE)</f>
        <v>938928</v>
      </c>
      <c r="B72" s="13">
        <v>938928</v>
      </c>
      <c r="C72" s="8" t="s">
        <v>529</v>
      </c>
      <c r="D72" s="8" t="s">
        <v>530</v>
      </c>
      <c r="E72" s="8">
        <v>1.64</v>
      </c>
      <c r="F72" s="8">
        <v>1.17</v>
      </c>
      <c r="G72" s="8">
        <v>0.88</v>
      </c>
      <c r="H72" s="8">
        <v>1.27</v>
      </c>
      <c r="I72" s="8">
        <v>2.04</v>
      </c>
      <c r="J72" s="8">
        <v>2.04</v>
      </c>
      <c r="K72" s="8">
        <v>2.67</v>
      </c>
      <c r="L72" s="8">
        <v>2.99</v>
      </c>
      <c r="M72" s="8">
        <v>2.79</v>
      </c>
      <c r="N72" s="8">
        <v>3.37</v>
      </c>
      <c r="O72" s="8">
        <v>3.64</v>
      </c>
    </row>
    <row r="73" spans="1:15" x14ac:dyDescent="0.3">
      <c r="A73" s="15">
        <f>VLOOKUP(B73,'PORTFOLIO RAW'!B:B,1,FALSE)</f>
        <v>912273</v>
      </c>
      <c r="B73" s="13">
        <v>912273</v>
      </c>
      <c r="C73" s="8" t="s">
        <v>531</v>
      </c>
      <c r="D73" s="8" t="s">
        <v>532</v>
      </c>
      <c r="E73" s="8">
        <v>3.96</v>
      </c>
      <c r="F73" s="8">
        <v>2.0099999999999998</v>
      </c>
      <c r="G73" s="8">
        <v>1.53</v>
      </c>
      <c r="H73" s="8">
        <v>1.42</v>
      </c>
      <c r="I73" s="8">
        <v>1</v>
      </c>
      <c r="J73" s="8">
        <v>0.91</v>
      </c>
      <c r="K73" s="8">
        <v>1.01</v>
      </c>
      <c r="L73" s="8">
        <v>1.37</v>
      </c>
      <c r="M73" s="8">
        <v>1.31</v>
      </c>
      <c r="N73" s="8">
        <v>1.51</v>
      </c>
      <c r="O73" s="8">
        <v>2.02</v>
      </c>
    </row>
    <row r="74" spans="1:15" x14ac:dyDescent="0.3">
      <c r="A74" s="15">
        <f>VLOOKUP(B74,'PORTFOLIO RAW'!B:B,1,FALSE)</f>
        <v>923036</v>
      </c>
      <c r="B74" s="13">
        <v>923036</v>
      </c>
      <c r="C74" s="8" t="s">
        <v>533</v>
      </c>
      <c r="D74" s="8" t="s">
        <v>534</v>
      </c>
      <c r="E74" s="8">
        <v>2.08</v>
      </c>
      <c r="F74" s="8">
        <v>1.91</v>
      </c>
      <c r="G74" s="8">
        <v>1.49</v>
      </c>
      <c r="H74" s="8">
        <v>1.51</v>
      </c>
      <c r="I74" s="8">
        <v>0.99</v>
      </c>
      <c r="J74" s="8">
        <v>2.23</v>
      </c>
      <c r="K74" s="8">
        <v>4.03</v>
      </c>
      <c r="L74" s="8">
        <v>6.65</v>
      </c>
      <c r="M74" s="8">
        <v>19.52</v>
      </c>
      <c r="N74" s="8">
        <v>14.93</v>
      </c>
      <c r="O74" s="8">
        <v>52.24</v>
      </c>
    </row>
    <row r="75" spans="1:15" x14ac:dyDescent="0.3">
      <c r="A75" s="15">
        <f>VLOOKUP(B75,'PORTFOLIO RAW'!B:B,1,FALSE)</f>
        <v>905966</v>
      </c>
      <c r="B75" s="13">
        <v>905966</v>
      </c>
      <c r="C75" s="8" t="s">
        <v>535</v>
      </c>
      <c r="D75" s="8" t="s">
        <v>536</v>
      </c>
      <c r="E75" s="8">
        <v>3.97</v>
      </c>
      <c r="F75" s="8">
        <v>3.66</v>
      </c>
      <c r="G75" s="8">
        <v>2.46</v>
      </c>
      <c r="H75" s="8">
        <v>3.74</v>
      </c>
      <c r="I75" s="8">
        <v>3.34</v>
      </c>
      <c r="J75" s="8">
        <v>2.8</v>
      </c>
      <c r="K75" s="8">
        <v>3.35</v>
      </c>
      <c r="L75" s="8">
        <v>3.27</v>
      </c>
      <c r="M75" s="8">
        <v>2.78</v>
      </c>
      <c r="N75" s="8">
        <v>2.92</v>
      </c>
      <c r="O75" s="8">
        <v>3.86</v>
      </c>
    </row>
    <row r="76" spans="1:15" x14ac:dyDescent="0.3">
      <c r="A76" s="15">
        <f>VLOOKUP(B76,'PORTFOLIO RAW'!B:B,1,FALSE)</f>
        <v>325922</v>
      </c>
      <c r="B76" s="13">
        <v>325922</v>
      </c>
      <c r="C76" s="8" t="s">
        <v>537</v>
      </c>
      <c r="D76" s="8" t="s">
        <v>538</v>
      </c>
      <c r="E76" s="8">
        <v>0.79</v>
      </c>
      <c r="F76" s="8">
        <v>1.68</v>
      </c>
      <c r="G76" s="8">
        <v>1.86</v>
      </c>
      <c r="H76" s="8">
        <v>1.35</v>
      </c>
      <c r="I76" s="8">
        <v>1.18</v>
      </c>
      <c r="J76" s="8">
        <v>1.97</v>
      </c>
      <c r="K76" s="8">
        <v>1.61</v>
      </c>
      <c r="L76" s="8">
        <v>1.56</v>
      </c>
      <c r="M76" s="8">
        <v>1.97</v>
      </c>
      <c r="N76" s="8">
        <v>1.64</v>
      </c>
      <c r="O76" s="8">
        <v>1.79</v>
      </c>
    </row>
    <row r="77" spans="1:15" x14ac:dyDescent="0.3">
      <c r="A77" s="15">
        <f>VLOOKUP(B77,'PORTFOLIO RAW'!B:B,1,FALSE)</f>
        <v>912941</v>
      </c>
      <c r="B77" s="13">
        <v>912941</v>
      </c>
      <c r="C77" s="8" t="s">
        <v>539</v>
      </c>
      <c r="D77" s="8" t="s">
        <v>540</v>
      </c>
      <c r="E77" s="8">
        <v>2.81</v>
      </c>
      <c r="F77" s="8">
        <v>2.5299999999999998</v>
      </c>
      <c r="G77" s="8">
        <v>1.87</v>
      </c>
      <c r="H77" s="8">
        <v>1.96</v>
      </c>
      <c r="I77" s="8">
        <v>1.88</v>
      </c>
      <c r="J77" s="8">
        <v>2.0099999999999998</v>
      </c>
      <c r="K77" s="8">
        <v>2.16</v>
      </c>
      <c r="L77" s="8">
        <v>2.38</v>
      </c>
      <c r="M77" s="8">
        <v>2.4900000000000002</v>
      </c>
      <c r="N77" s="8">
        <v>2.2999999999999998</v>
      </c>
      <c r="O77" s="8">
        <v>2.2799999999999998</v>
      </c>
    </row>
    <row r="78" spans="1:15" x14ac:dyDescent="0.3">
      <c r="A78" s="15">
        <f>VLOOKUP(B78,'PORTFOLIO RAW'!B:B,1,FALSE)</f>
        <v>683118</v>
      </c>
      <c r="B78" s="13">
        <v>683118</v>
      </c>
      <c r="C78" s="8" t="s">
        <v>541</v>
      </c>
      <c r="D78" s="8" t="s">
        <v>542</v>
      </c>
      <c r="E78" s="8">
        <v>-16.239999999999998</v>
      </c>
      <c r="F78" s="8">
        <v>-8.86</v>
      </c>
      <c r="G78" s="8">
        <v>-9.1999999999999993</v>
      </c>
      <c r="H78" s="8">
        <v>-19.670000000000002</v>
      </c>
      <c r="I78" s="8">
        <v>-44.48</v>
      </c>
      <c r="J78" s="8">
        <v>26.19</v>
      </c>
      <c r="K78" s="8">
        <v>46.17</v>
      </c>
      <c r="L78" s="8">
        <v>-106.53</v>
      </c>
      <c r="M78" s="8">
        <v>-35.72</v>
      </c>
      <c r="N78" s="8">
        <v>-16.95</v>
      </c>
      <c r="O78" s="8">
        <v>-79.72</v>
      </c>
    </row>
    <row r="79" spans="1:15" x14ac:dyDescent="0.3">
      <c r="A79" s="15">
        <f>VLOOKUP(B79,'PORTFOLIO RAW'!B:B,1,FALSE)</f>
        <v>923425</v>
      </c>
      <c r="B79" s="13">
        <v>923425</v>
      </c>
      <c r="C79" s="8" t="s">
        <v>543</v>
      </c>
      <c r="D79" s="8" t="s">
        <v>544</v>
      </c>
      <c r="E79" s="8">
        <v>3.63</v>
      </c>
      <c r="F79" s="8">
        <v>2.93</v>
      </c>
      <c r="G79" s="8">
        <v>2.39</v>
      </c>
      <c r="H79" s="8">
        <v>2.54</v>
      </c>
      <c r="I79" s="8">
        <v>2.23</v>
      </c>
      <c r="J79" s="8">
        <v>2.59</v>
      </c>
      <c r="K79" s="8">
        <v>2.5099999999999998</v>
      </c>
      <c r="L79" s="8">
        <v>2.89</v>
      </c>
      <c r="M79" s="8">
        <v>3.72</v>
      </c>
      <c r="N79" s="8">
        <v>3.6</v>
      </c>
      <c r="O79" s="8">
        <v>2.76</v>
      </c>
    </row>
    <row r="80" spans="1:15" x14ac:dyDescent="0.3">
      <c r="A80" s="15">
        <f>VLOOKUP(B80,'PORTFOLIO RAW'!B:B,1,FALSE)</f>
        <v>906189</v>
      </c>
      <c r="B80" s="13">
        <v>906189</v>
      </c>
      <c r="C80" s="8" t="s">
        <v>545</v>
      </c>
      <c r="D80" s="8" t="s">
        <v>546</v>
      </c>
      <c r="E80" s="8">
        <v>4.4800000000000004</v>
      </c>
      <c r="F80" s="8">
        <v>4.1399999999999997</v>
      </c>
      <c r="G80" s="8">
        <v>3.96</v>
      </c>
      <c r="H80" s="8">
        <v>4.96</v>
      </c>
      <c r="I80" s="8">
        <v>4.62</v>
      </c>
      <c r="J80" s="8">
        <v>4.71</v>
      </c>
      <c r="K80" s="8">
        <v>3.13</v>
      </c>
      <c r="L80" s="8">
        <v>3.31</v>
      </c>
      <c r="M80" s="8">
        <v>3.87</v>
      </c>
      <c r="N80" s="8">
        <v>3.98</v>
      </c>
      <c r="O80" s="8">
        <v>4.17</v>
      </c>
    </row>
    <row r="81" spans="1:15" x14ac:dyDescent="0.3">
      <c r="A81" s="15">
        <f>VLOOKUP(B81,'PORTFOLIO RAW'!B:B,1,FALSE)</f>
        <v>327998</v>
      </c>
      <c r="B81" s="13">
        <v>327998</v>
      </c>
      <c r="C81" s="8" t="s">
        <v>547</v>
      </c>
      <c r="D81" s="8" t="s">
        <v>548</v>
      </c>
      <c r="E81" s="8">
        <v>2.2799999999999998</v>
      </c>
      <c r="F81" s="8">
        <v>0.95</v>
      </c>
      <c r="G81" s="8">
        <v>1.1499999999999999</v>
      </c>
      <c r="H81" s="8">
        <v>0.79</v>
      </c>
      <c r="I81" s="8">
        <v>0.48</v>
      </c>
      <c r="J81" s="8">
        <v>0.56000000000000005</v>
      </c>
      <c r="K81" s="8">
        <v>0.88</v>
      </c>
      <c r="L81" s="8">
        <v>1.08</v>
      </c>
      <c r="M81" s="8">
        <v>0.95</v>
      </c>
      <c r="N81" s="8">
        <v>0.88</v>
      </c>
      <c r="O81" s="8">
        <v>1.28</v>
      </c>
    </row>
    <row r="82" spans="1:15" x14ac:dyDescent="0.3">
      <c r="A82" s="15">
        <f>VLOOKUP(B82,'PORTFOLIO RAW'!B:B,1,FALSE)</f>
        <v>683432</v>
      </c>
      <c r="B82" s="13">
        <v>683432</v>
      </c>
      <c r="C82" s="8" t="s">
        <v>549</v>
      </c>
      <c r="D82" s="8" t="s">
        <v>550</v>
      </c>
      <c r="E82" s="8">
        <v>4.68</v>
      </c>
      <c r="F82" s="8">
        <v>0.8</v>
      </c>
      <c r="G82" s="8">
        <v>1.37</v>
      </c>
      <c r="H82" s="8">
        <v>1.54</v>
      </c>
      <c r="I82" s="8">
        <v>1.39</v>
      </c>
      <c r="J82" s="8">
        <v>1.34</v>
      </c>
      <c r="K82" s="8">
        <v>1.57</v>
      </c>
      <c r="L82" s="8">
        <v>1.8</v>
      </c>
      <c r="M82" s="8">
        <v>1.83</v>
      </c>
      <c r="N82" s="8">
        <v>2.2599999999999998</v>
      </c>
      <c r="O82" s="8">
        <v>2.82</v>
      </c>
    </row>
    <row r="83" spans="1:15" x14ac:dyDescent="0.3">
      <c r="A83" s="15">
        <f>VLOOKUP(B83,'PORTFOLIO RAW'!B:B,1,FALSE)</f>
        <v>921964</v>
      </c>
      <c r="B83" s="13">
        <v>921964</v>
      </c>
      <c r="C83" s="8" t="s">
        <v>551</v>
      </c>
      <c r="D83" s="8" t="s">
        <v>552</v>
      </c>
      <c r="E83" s="8">
        <v>2.15</v>
      </c>
      <c r="F83" s="8">
        <v>2</v>
      </c>
      <c r="G83" s="8">
        <v>1.57</v>
      </c>
      <c r="H83" s="8">
        <v>1.82</v>
      </c>
      <c r="I83" s="8">
        <v>1.6</v>
      </c>
      <c r="J83" s="8">
        <v>2.38</v>
      </c>
      <c r="K83" s="8">
        <v>2.56</v>
      </c>
      <c r="L83" s="8">
        <v>3.46</v>
      </c>
      <c r="M83" s="8">
        <v>3.9</v>
      </c>
      <c r="N83" s="8">
        <v>3.45</v>
      </c>
      <c r="O83" s="8">
        <v>3.71</v>
      </c>
    </row>
    <row r="84" spans="1:15" x14ac:dyDescent="0.3">
      <c r="A84" s="15">
        <f>VLOOKUP(B84,'PORTFOLIO RAW'!B:B,1,FALSE)</f>
        <v>154259</v>
      </c>
      <c r="B84" s="13">
        <v>154259</v>
      </c>
      <c r="C84" s="8" t="s">
        <v>553</v>
      </c>
      <c r="D84" s="8" t="s">
        <v>554</v>
      </c>
      <c r="E84" s="8">
        <v>4.04</v>
      </c>
      <c r="F84" s="8">
        <v>2.71</v>
      </c>
      <c r="G84" s="8">
        <v>3.02</v>
      </c>
      <c r="H84" s="8">
        <v>4.22</v>
      </c>
      <c r="I84" s="8">
        <v>6.87</v>
      </c>
      <c r="J84" s="8">
        <v>6.83</v>
      </c>
      <c r="K84" s="8">
        <v>11.05</v>
      </c>
      <c r="L84" s="8">
        <v>6.57</v>
      </c>
      <c r="M84" s="8">
        <v>3.55</v>
      </c>
      <c r="N84" s="8">
        <v>3.49</v>
      </c>
      <c r="O84" s="8">
        <v>2.75</v>
      </c>
    </row>
    <row r="85" spans="1:15" x14ac:dyDescent="0.3">
      <c r="A85" s="15">
        <f>VLOOKUP(B85,'PORTFOLIO RAW'!B:B,1,FALSE)</f>
        <v>904830</v>
      </c>
      <c r="B85" s="13">
        <v>904830</v>
      </c>
      <c r="C85" s="8" t="s">
        <v>555</v>
      </c>
      <c r="D85" s="8" t="s">
        <v>556</v>
      </c>
      <c r="E85" s="8">
        <v>2.61</v>
      </c>
      <c r="F85" s="8">
        <v>2.29</v>
      </c>
      <c r="G85" s="8">
        <v>1.79</v>
      </c>
      <c r="H85" s="8">
        <v>2.14</v>
      </c>
      <c r="I85" s="8">
        <v>1.92</v>
      </c>
      <c r="J85" s="8">
        <v>2.27</v>
      </c>
      <c r="K85" s="8">
        <v>2.88</v>
      </c>
      <c r="L85" s="8">
        <v>3.84</v>
      </c>
      <c r="M85" s="8">
        <v>2.61</v>
      </c>
      <c r="N85" s="8">
        <v>2.82</v>
      </c>
      <c r="O85" s="8">
        <v>3.28</v>
      </c>
    </row>
    <row r="86" spans="1:15" x14ac:dyDescent="0.3">
      <c r="A86" s="15">
        <f>VLOOKUP(B86,'PORTFOLIO RAW'!B:B,1,FALSE)</f>
        <v>932913</v>
      </c>
      <c r="B86" s="13">
        <v>932913</v>
      </c>
      <c r="C86" s="8" t="s">
        <v>557</v>
      </c>
      <c r="D86" s="8" t="s">
        <v>558</v>
      </c>
      <c r="E86" s="8">
        <v>4.04</v>
      </c>
      <c r="F86" s="8">
        <v>3.79</v>
      </c>
      <c r="G86" s="8">
        <v>2.82</v>
      </c>
      <c r="H86" s="8">
        <v>3.32</v>
      </c>
      <c r="I86" s="8">
        <v>3.12</v>
      </c>
      <c r="J86" s="8">
        <v>4.08</v>
      </c>
      <c r="K86" s="8">
        <v>4.68</v>
      </c>
      <c r="L86" s="8">
        <v>6.23</v>
      </c>
      <c r="M86" s="8">
        <v>6.67</v>
      </c>
      <c r="N86" s="8">
        <v>9.1999999999999993</v>
      </c>
      <c r="O86" s="8">
        <v>6.56</v>
      </c>
    </row>
    <row r="87" spans="1:15" x14ac:dyDescent="0.3">
      <c r="A87" s="15">
        <f>VLOOKUP(B87,'PORTFOLIO RAW'!B:B,1,FALSE)</f>
        <v>905214</v>
      </c>
      <c r="B87" s="13">
        <v>905214</v>
      </c>
      <c r="C87" s="8" t="s">
        <v>559</v>
      </c>
      <c r="D87" s="8" t="s">
        <v>560</v>
      </c>
      <c r="E87" s="8">
        <v>1.43</v>
      </c>
      <c r="F87" s="8">
        <v>1.1499999999999999</v>
      </c>
      <c r="G87" s="8">
        <v>0.92</v>
      </c>
      <c r="H87" s="8">
        <v>1.17</v>
      </c>
      <c r="I87" s="8">
        <v>1.23</v>
      </c>
      <c r="J87" s="8">
        <v>1.37</v>
      </c>
      <c r="K87" s="8">
        <v>1.48</v>
      </c>
      <c r="L87" s="8">
        <v>1.62</v>
      </c>
      <c r="M87" s="8">
        <v>1.59</v>
      </c>
      <c r="N87" s="8">
        <v>1.87</v>
      </c>
      <c r="O87" s="8">
        <v>2.0499999999999998</v>
      </c>
    </row>
    <row r="88" spans="1:15" x14ac:dyDescent="0.3">
      <c r="A88" s="15">
        <f>VLOOKUP(B88,'PORTFOLIO RAW'!B:B,1,FALSE)</f>
        <v>513260</v>
      </c>
      <c r="B88" s="13">
        <v>513260</v>
      </c>
      <c r="C88" s="8" t="s">
        <v>561</v>
      </c>
      <c r="D88" s="8" t="s">
        <v>562</v>
      </c>
      <c r="E88" s="8">
        <v>2.2799999999999998</v>
      </c>
      <c r="F88" s="8">
        <v>2.19</v>
      </c>
      <c r="G88" s="8">
        <v>1.47</v>
      </c>
      <c r="H88" s="8">
        <v>1.52</v>
      </c>
      <c r="I88" s="8">
        <v>1.48</v>
      </c>
      <c r="J88" s="8">
        <v>2.08</v>
      </c>
      <c r="K88" s="8">
        <v>2.0299999999999998</v>
      </c>
      <c r="L88" s="8">
        <v>2.08</v>
      </c>
      <c r="M88" s="8">
        <v>2.06</v>
      </c>
      <c r="N88" s="8">
        <v>2.72</v>
      </c>
      <c r="O88" s="8">
        <v>2.31</v>
      </c>
    </row>
    <row r="89" spans="1:15" x14ac:dyDescent="0.3">
      <c r="A89" s="15">
        <f>VLOOKUP(B89,'PORTFOLIO RAW'!B:B,1,FALSE)</f>
        <v>152719</v>
      </c>
      <c r="B89" s="13">
        <v>152719</v>
      </c>
      <c r="C89" s="8" t="s">
        <v>563</v>
      </c>
      <c r="D89" s="8" t="s">
        <v>564</v>
      </c>
      <c r="E89" s="8">
        <v>4.37</v>
      </c>
      <c r="F89" s="8">
        <v>2.74</v>
      </c>
      <c r="G89" s="8">
        <v>2.74</v>
      </c>
      <c r="H89" s="8">
        <v>3.22</v>
      </c>
      <c r="I89" s="8">
        <v>3.21</v>
      </c>
      <c r="J89" s="8">
        <v>3.42</v>
      </c>
      <c r="K89" s="8">
        <v>2.77</v>
      </c>
      <c r="L89" s="8">
        <v>2.91</v>
      </c>
      <c r="M89" s="8">
        <v>4.5599999999999996</v>
      </c>
      <c r="N89" s="8">
        <v>3.6</v>
      </c>
      <c r="O89" s="8">
        <v>4.72</v>
      </c>
    </row>
    <row r="90" spans="1:15" x14ac:dyDescent="0.3">
      <c r="A90" s="15">
        <f>VLOOKUP(B90,'PORTFOLIO RAW'!B:B,1,FALSE)</f>
        <v>687609</v>
      </c>
      <c r="B90" s="13">
        <v>687609</v>
      </c>
      <c r="C90" s="8" t="s">
        <v>565</v>
      </c>
      <c r="D90" s="8" t="s">
        <v>566</v>
      </c>
      <c r="E90" s="8">
        <v>4.43</v>
      </c>
      <c r="F90" s="8">
        <v>2.72</v>
      </c>
      <c r="G90" s="8">
        <v>2.2799999999999998</v>
      </c>
      <c r="H90" s="8">
        <v>2.11</v>
      </c>
      <c r="I90" s="8">
        <v>2.35</v>
      </c>
      <c r="J90" s="8">
        <v>3.09</v>
      </c>
      <c r="K90" s="8">
        <v>3.02</v>
      </c>
      <c r="L90" s="8">
        <v>3.27</v>
      </c>
      <c r="M90" s="8">
        <v>4.82</v>
      </c>
      <c r="N90" s="8">
        <v>3.36</v>
      </c>
      <c r="O90" s="8">
        <v>5.12</v>
      </c>
    </row>
    <row r="91" spans="1:15" x14ac:dyDescent="0.3">
      <c r="A91" s="15">
        <f>VLOOKUP(B91,'PORTFOLIO RAW'!B:B,1,FALSE)</f>
        <v>923937</v>
      </c>
      <c r="B91" s="13">
        <v>923937</v>
      </c>
      <c r="C91" s="8" t="s">
        <v>567</v>
      </c>
      <c r="D91" s="8" t="s">
        <v>568</v>
      </c>
      <c r="E91" s="8">
        <v>1.58</v>
      </c>
      <c r="F91" s="8">
        <v>1.24</v>
      </c>
      <c r="G91" s="8">
        <v>0.79</v>
      </c>
      <c r="H91" s="8">
        <v>0.65</v>
      </c>
      <c r="I91" s="8">
        <v>0.33</v>
      </c>
      <c r="J91" s="8">
        <v>0.45</v>
      </c>
      <c r="K91" s="8">
        <v>0.71</v>
      </c>
      <c r="L91" s="8">
        <v>0.8</v>
      </c>
      <c r="M91" s="8">
        <v>0.69</v>
      </c>
      <c r="N91" s="8">
        <v>0.66</v>
      </c>
      <c r="O91" s="8">
        <v>1.08</v>
      </c>
    </row>
    <row r="92" spans="1:15" x14ac:dyDescent="0.3">
      <c r="A92" s="15">
        <f>VLOOKUP(B92,'PORTFOLIO RAW'!B:B,1,FALSE)</f>
        <v>741344</v>
      </c>
      <c r="B92" s="13">
        <v>741344</v>
      </c>
      <c r="C92" s="8" t="s">
        <v>569</v>
      </c>
      <c r="D92" s="8" t="s">
        <v>570</v>
      </c>
      <c r="E92" s="8">
        <v>2.0699999999999998</v>
      </c>
      <c r="F92" s="8">
        <v>1.58</v>
      </c>
      <c r="G92" s="8">
        <v>0.64</v>
      </c>
      <c r="H92" s="8">
        <v>0.71</v>
      </c>
      <c r="I92" s="8">
        <v>0.44</v>
      </c>
      <c r="J92" s="8">
        <v>0.53</v>
      </c>
      <c r="K92" s="8">
        <v>0.79</v>
      </c>
      <c r="L92" s="8">
        <v>0.81</v>
      </c>
      <c r="M92" s="8">
        <v>0.74</v>
      </c>
      <c r="N92" s="8">
        <v>0.66</v>
      </c>
      <c r="O92" s="8">
        <v>1.07</v>
      </c>
    </row>
    <row r="93" spans="1:15" x14ac:dyDescent="0.3">
      <c r="A93" s="15">
        <f>VLOOKUP(B93,'PORTFOLIO RAW'!B:B,1,FALSE)</f>
        <v>357922</v>
      </c>
      <c r="B93" s="13">
        <v>357922</v>
      </c>
      <c r="C93" s="8" t="s">
        <v>571</v>
      </c>
      <c r="D93" s="8" t="s">
        <v>572</v>
      </c>
      <c r="E93" s="8">
        <v>2.7</v>
      </c>
      <c r="F93" s="8">
        <v>3.01</v>
      </c>
      <c r="G93" s="8">
        <v>2.62</v>
      </c>
      <c r="H93" s="8">
        <v>3.17</v>
      </c>
      <c r="I93" s="8">
        <v>2.75</v>
      </c>
      <c r="J93" s="8">
        <v>2.69</v>
      </c>
      <c r="K93" s="8">
        <v>3.19</v>
      </c>
      <c r="L93" s="8">
        <v>3.6</v>
      </c>
      <c r="M93" s="8">
        <v>2.61</v>
      </c>
      <c r="N93" s="8">
        <v>2.1</v>
      </c>
      <c r="O93" s="8">
        <v>2.31</v>
      </c>
    </row>
    <row r="94" spans="1:15" x14ac:dyDescent="0.3">
      <c r="A94" s="15">
        <f>VLOOKUP(B94,'PORTFOLIO RAW'!B:B,1,FALSE)</f>
        <v>883488</v>
      </c>
      <c r="B94" s="13">
        <v>883488</v>
      </c>
      <c r="C94" s="8" t="s">
        <v>573</v>
      </c>
      <c r="D94" s="8" t="s">
        <v>574</v>
      </c>
      <c r="E94" s="8">
        <v>2.06</v>
      </c>
      <c r="F94" s="8">
        <v>0.81</v>
      </c>
      <c r="G94" s="8">
        <v>0.55000000000000004</v>
      </c>
      <c r="H94" s="8">
        <v>0.78</v>
      </c>
      <c r="I94" s="8">
        <v>0.62</v>
      </c>
      <c r="J94" s="8">
        <v>0.54</v>
      </c>
      <c r="K94" s="8">
        <v>0.99</v>
      </c>
      <c r="L94" s="8">
        <v>1.27</v>
      </c>
      <c r="M94" s="8">
        <v>1.3</v>
      </c>
      <c r="N94" s="8">
        <v>1.31</v>
      </c>
      <c r="O94" s="8">
        <v>1.84</v>
      </c>
    </row>
    <row r="95" spans="1:15" x14ac:dyDescent="0.3">
      <c r="A95" s="15">
        <f>VLOOKUP(B95,'PORTFOLIO RAW'!B:B,1,FALSE)</f>
        <v>755148</v>
      </c>
      <c r="B95" s="13">
        <v>755148</v>
      </c>
      <c r="C95" s="8" t="s">
        <v>575</v>
      </c>
      <c r="D95" s="8" t="s">
        <v>576</v>
      </c>
      <c r="E95" s="8">
        <v>2.92</v>
      </c>
      <c r="F95" s="8">
        <v>18.989999999999998</v>
      </c>
      <c r="G95" s="8">
        <v>17.649999999999999</v>
      </c>
      <c r="H95" s="8">
        <v>7.54</v>
      </c>
      <c r="I95" s="8">
        <v>6.26</v>
      </c>
      <c r="J95" s="8">
        <v>4</v>
      </c>
      <c r="K95" s="8">
        <v>3.34</v>
      </c>
      <c r="L95" s="8">
        <v>3.81</v>
      </c>
      <c r="M95" s="8">
        <v>4.41</v>
      </c>
      <c r="N95" s="8">
        <v>9.66</v>
      </c>
      <c r="O95" s="8">
        <v>10.87</v>
      </c>
    </row>
    <row r="96" spans="1:15" x14ac:dyDescent="0.3">
      <c r="A96" s="15">
        <f>VLOOKUP(B96,'PORTFOLIO RAW'!B:B,1,FALSE)</f>
        <v>135448</v>
      </c>
      <c r="B96" s="13">
        <v>135448</v>
      </c>
      <c r="C96" s="8" t="s">
        <v>577</v>
      </c>
      <c r="D96" s="8" t="s">
        <v>578</v>
      </c>
      <c r="E96" s="8">
        <v>26.25</v>
      </c>
      <c r="F96" s="8">
        <v>-5.89</v>
      </c>
      <c r="G96" s="8">
        <v>-3.86</v>
      </c>
      <c r="H96" s="8">
        <v>-7.56</v>
      </c>
      <c r="I96" s="8">
        <v>-28.83</v>
      </c>
      <c r="J96" s="8">
        <v>376.54</v>
      </c>
      <c r="K96" s="8">
        <v>22.01</v>
      </c>
      <c r="L96" s="8">
        <v>14.84</v>
      </c>
      <c r="M96" s="8">
        <v>10.25</v>
      </c>
      <c r="N96" s="8">
        <v>5.24</v>
      </c>
      <c r="O96" s="8">
        <v>3.6</v>
      </c>
    </row>
    <row r="97" spans="1:15" x14ac:dyDescent="0.3">
      <c r="A97" s="15">
        <f>VLOOKUP(B97,'PORTFOLIO RAW'!B:B,1,FALSE)</f>
        <v>921268</v>
      </c>
      <c r="B97" s="13">
        <v>921268</v>
      </c>
      <c r="C97" s="8" t="s">
        <v>579</v>
      </c>
      <c r="D97" s="8" t="s">
        <v>580</v>
      </c>
      <c r="E97" s="8">
        <v>5.74</v>
      </c>
      <c r="F97" s="8">
        <v>7.87</v>
      </c>
      <c r="G97" s="8">
        <v>5.57</v>
      </c>
      <c r="H97" s="8">
        <v>5.55</v>
      </c>
      <c r="I97" s="8">
        <v>2.1</v>
      </c>
      <c r="J97" s="8">
        <v>3.06</v>
      </c>
      <c r="K97" s="8">
        <v>4.03</v>
      </c>
      <c r="L97" s="8">
        <v>4.84</v>
      </c>
      <c r="M97" s="8">
        <v>4.8099999999999996</v>
      </c>
      <c r="N97" s="8">
        <v>4.96</v>
      </c>
      <c r="O97" s="8">
        <v>4.97</v>
      </c>
    </row>
    <row r="98" spans="1:15" x14ac:dyDescent="0.3">
      <c r="A98" s="15">
        <f>VLOOKUP(B98,'PORTFOLIO RAW'!B:B,1,FALSE)</f>
        <v>912157</v>
      </c>
      <c r="B98" s="13">
        <v>912157</v>
      </c>
      <c r="C98" s="8" t="s">
        <v>581</v>
      </c>
      <c r="D98" s="8" t="s">
        <v>582</v>
      </c>
      <c r="E98" s="8">
        <v>2.2000000000000002</v>
      </c>
      <c r="F98" s="8">
        <v>2.0099999999999998</v>
      </c>
      <c r="G98" s="8">
        <v>1.44</v>
      </c>
      <c r="H98" s="8">
        <v>1.37</v>
      </c>
      <c r="I98" s="8">
        <v>1.25</v>
      </c>
      <c r="J98" s="8">
        <v>1.77</v>
      </c>
      <c r="K98" s="8">
        <v>2.15</v>
      </c>
      <c r="L98" s="8">
        <v>2.44</v>
      </c>
      <c r="M98" s="8">
        <v>2.54</v>
      </c>
      <c r="N98" s="8">
        <v>2.71</v>
      </c>
      <c r="O98" s="8">
        <v>3.04</v>
      </c>
    </row>
    <row r="99" spans="1:15" x14ac:dyDescent="0.3">
      <c r="A99" s="15">
        <f>VLOOKUP(B99,'PORTFOLIO RAW'!B:B,1,FALSE)</f>
        <v>500320</v>
      </c>
      <c r="B99" s="13">
        <v>500320</v>
      </c>
      <c r="C99" s="8" t="s">
        <v>583</v>
      </c>
      <c r="D99" s="8" t="s">
        <v>584</v>
      </c>
      <c r="E99" s="8">
        <v>4.0599999999999996</v>
      </c>
      <c r="F99" s="8">
        <v>4.42</v>
      </c>
      <c r="G99" s="8">
        <v>2.2200000000000002</v>
      </c>
      <c r="H99" s="8">
        <v>2.11</v>
      </c>
      <c r="I99" s="8">
        <v>3.07</v>
      </c>
      <c r="J99" s="8">
        <v>1.89</v>
      </c>
      <c r="K99" s="8">
        <v>3.36</v>
      </c>
      <c r="L99" s="8">
        <v>3.78</v>
      </c>
      <c r="M99" s="8">
        <v>6.43</v>
      </c>
      <c r="N99" s="8">
        <v>6.15</v>
      </c>
      <c r="O99" s="8">
        <v>8.09</v>
      </c>
    </row>
    <row r="100" spans="1:15" x14ac:dyDescent="0.3">
      <c r="A100" s="15">
        <f>VLOOKUP(B100,'PORTFOLIO RAW'!B:B,1,FALSE)</f>
        <v>905115</v>
      </c>
      <c r="B100" s="13">
        <v>905115</v>
      </c>
      <c r="C100" s="8" t="s">
        <v>585</v>
      </c>
      <c r="D100" s="8" t="s">
        <v>586</v>
      </c>
      <c r="E100" s="8">
        <v>4.55</v>
      </c>
      <c r="F100" s="8">
        <v>3.73</v>
      </c>
      <c r="G100" s="8">
        <v>3.61</v>
      </c>
      <c r="H100" s="8">
        <v>4.0199999999999996</v>
      </c>
      <c r="I100" s="8">
        <v>3.26</v>
      </c>
      <c r="J100" s="8">
        <v>3.56</v>
      </c>
      <c r="K100" s="8">
        <v>4.38</v>
      </c>
      <c r="L100" s="8">
        <v>4.4800000000000004</v>
      </c>
      <c r="M100" s="8">
        <v>3.67</v>
      </c>
      <c r="N100" s="8">
        <v>4.3600000000000003</v>
      </c>
      <c r="O100" s="8">
        <v>4.6900000000000004</v>
      </c>
    </row>
    <row r="101" spans="1:15" x14ac:dyDescent="0.3">
      <c r="A101" s="15">
        <f>VLOOKUP(B101,'PORTFOLIO RAW'!B:B,1,FALSE)</f>
        <v>902306</v>
      </c>
      <c r="B101" s="13">
        <v>902306</v>
      </c>
      <c r="C101" s="8" t="s">
        <v>587</v>
      </c>
      <c r="D101" s="8" t="s">
        <v>588</v>
      </c>
      <c r="E101" s="8">
        <v>2.71</v>
      </c>
      <c r="F101" s="8">
        <v>2.19</v>
      </c>
      <c r="G101" s="8">
        <v>1.84</v>
      </c>
      <c r="H101" s="8">
        <v>1.69</v>
      </c>
      <c r="I101" s="8">
        <v>1.32</v>
      </c>
      <c r="J101" s="8">
        <v>1.33</v>
      </c>
      <c r="K101" s="8">
        <v>1.18</v>
      </c>
      <c r="L101" s="8">
        <v>1.38</v>
      </c>
      <c r="M101" s="8">
        <v>1.25</v>
      </c>
      <c r="N101" s="8">
        <v>1.75</v>
      </c>
      <c r="O101" s="8">
        <v>1.75</v>
      </c>
    </row>
    <row r="102" spans="1:15" x14ac:dyDescent="0.3">
      <c r="A102" s="15">
        <f>VLOOKUP(B102,'PORTFOLIO RAW'!B:B,1,FALSE)</f>
        <v>500373</v>
      </c>
      <c r="B102" s="13">
        <v>500373</v>
      </c>
      <c r="C102" s="8" t="s">
        <v>589</v>
      </c>
      <c r="D102" s="8" t="s">
        <v>590</v>
      </c>
      <c r="E102" s="8">
        <v>2.59</v>
      </c>
      <c r="F102" s="8">
        <v>2.68</v>
      </c>
      <c r="G102" s="8">
        <v>2.06</v>
      </c>
      <c r="H102" s="8">
        <v>2.17</v>
      </c>
      <c r="I102" s="8">
        <v>1.85</v>
      </c>
      <c r="J102" s="8">
        <v>2.31</v>
      </c>
      <c r="K102" s="8">
        <v>2.98</v>
      </c>
      <c r="L102" s="8">
        <v>3.23</v>
      </c>
      <c r="M102" s="8">
        <v>3.24</v>
      </c>
      <c r="N102" s="8">
        <v>3.56</v>
      </c>
      <c r="O102" s="8">
        <v>3.34</v>
      </c>
    </row>
    <row r="103" spans="1:15" x14ac:dyDescent="0.3">
      <c r="A103" s="15">
        <f>VLOOKUP(B103,'PORTFOLIO RAW'!B:B,1,FALSE)</f>
        <v>906194</v>
      </c>
      <c r="B103" s="13">
        <v>906194</v>
      </c>
      <c r="C103" s="8" t="s">
        <v>591</v>
      </c>
      <c r="D103" s="8" t="s">
        <v>592</v>
      </c>
      <c r="E103" s="8">
        <v>3.88</v>
      </c>
      <c r="F103" s="8">
        <v>3.47</v>
      </c>
      <c r="G103" s="8">
        <v>2.27</v>
      </c>
      <c r="H103" s="8">
        <v>2.2599999999999998</v>
      </c>
      <c r="I103" s="8">
        <v>2.27</v>
      </c>
      <c r="J103" s="8">
        <v>2.93</v>
      </c>
      <c r="K103" s="8">
        <v>3.24</v>
      </c>
      <c r="L103" s="8">
        <v>4.25</v>
      </c>
      <c r="M103" s="8">
        <v>4.97</v>
      </c>
      <c r="N103" s="8">
        <v>5.91</v>
      </c>
      <c r="O103" s="8">
        <v>3.64</v>
      </c>
    </row>
    <row r="104" spans="1:15" x14ac:dyDescent="0.3">
      <c r="A104" s="15">
        <f>VLOOKUP(B104,'PORTFOLIO RAW'!B:B,1,FALSE)</f>
        <v>329534</v>
      </c>
      <c r="B104" s="13">
        <v>329534</v>
      </c>
      <c r="C104" s="8" t="s">
        <v>593</v>
      </c>
      <c r="D104" s="8" t="s">
        <v>594</v>
      </c>
      <c r="E104" s="8">
        <v>2.4900000000000002</v>
      </c>
      <c r="F104" s="8">
        <v>2.69</v>
      </c>
      <c r="G104" s="8">
        <v>1.8</v>
      </c>
      <c r="H104" s="8">
        <v>2.93</v>
      </c>
      <c r="I104" s="8">
        <v>3.02</v>
      </c>
      <c r="J104" s="8">
        <v>2.39</v>
      </c>
      <c r="K104" s="8">
        <v>1.93</v>
      </c>
      <c r="L104" s="8">
        <v>2.17</v>
      </c>
      <c r="M104" s="8">
        <v>2.52</v>
      </c>
      <c r="N104" s="8">
        <v>2.34</v>
      </c>
      <c r="O104" s="8">
        <v>2.4</v>
      </c>
    </row>
    <row r="105" spans="1:15" x14ac:dyDescent="0.3">
      <c r="A105" s="15">
        <f>VLOOKUP(B105,'PORTFOLIO RAW'!B:B,1,FALSE)</f>
        <v>867375</v>
      </c>
      <c r="B105" s="13">
        <v>867375</v>
      </c>
      <c r="C105" s="8" t="s">
        <v>595</v>
      </c>
      <c r="D105" s="8" t="s">
        <v>596</v>
      </c>
      <c r="E105" s="8">
        <v>4.6100000000000003</v>
      </c>
      <c r="F105" s="8">
        <v>6</v>
      </c>
      <c r="G105" s="8">
        <v>3.67</v>
      </c>
      <c r="H105" s="8">
        <v>4.45</v>
      </c>
      <c r="I105" s="8">
        <v>7.28</v>
      </c>
      <c r="J105" s="8">
        <v>7.23</v>
      </c>
      <c r="K105" s="8">
        <v>7.28</v>
      </c>
      <c r="L105" s="8">
        <v>7.94</v>
      </c>
      <c r="M105" s="8">
        <v>8.0299999999999994</v>
      </c>
      <c r="N105" s="8">
        <v>7.26</v>
      </c>
      <c r="O105" s="8">
        <v>8.67</v>
      </c>
    </row>
    <row r="106" spans="1:15" x14ac:dyDescent="0.3">
      <c r="A106" s="15">
        <f>VLOOKUP(B106,'PORTFOLIO RAW'!B:B,1,FALSE)</f>
        <v>910722</v>
      </c>
      <c r="B106" s="13">
        <v>910722</v>
      </c>
      <c r="C106" s="8" t="s">
        <v>597</v>
      </c>
      <c r="D106" s="8" t="s">
        <v>598</v>
      </c>
      <c r="E106" s="8">
        <v>7.7</v>
      </c>
      <c r="F106" s="8">
        <v>5.99</v>
      </c>
      <c r="G106" s="8">
        <v>5.05</v>
      </c>
      <c r="H106" s="8">
        <v>5.48</v>
      </c>
      <c r="I106" s="8">
        <v>4.5999999999999996</v>
      </c>
      <c r="J106" s="8">
        <v>3.9</v>
      </c>
      <c r="K106" s="8">
        <v>4.4400000000000004</v>
      </c>
      <c r="L106" s="8">
        <v>4.42</v>
      </c>
      <c r="M106" s="8">
        <v>5.22</v>
      </c>
      <c r="N106" s="8">
        <v>4.93</v>
      </c>
      <c r="O106" s="8">
        <v>5.26</v>
      </c>
    </row>
    <row r="107" spans="1:15" x14ac:dyDescent="0.3">
      <c r="A107" s="15">
        <f>VLOOKUP(B107,'PORTFOLIO RAW'!B:B,1,FALSE)</f>
        <v>905039</v>
      </c>
      <c r="B107" s="13">
        <v>905039</v>
      </c>
      <c r="C107" s="8" t="s">
        <v>599</v>
      </c>
      <c r="D107" s="8" t="s">
        <v>600</v>
      </c>
      <c r="E107" s="8">
        <v>4.1900000000000004</v>
      </c>
      <c r="F107" s="8">
        <v>3.66</v>
      </c>
      <c r="G107" s="8">
        <v>3.04</v>
      </c>
      <c r="H107" s="8">
        <v>2.13</v>
      </c>
      <c r="I107" s="8">
        <v>2.33</v>
      </c>
      <c r="J107" s="8">
        <v>2.5499999999999998</v>
      </c>
      <c r="K107" s="8">
        <v>2.2400000000000002</v>
      </c>
      <c r="L107" s="8">
        <v>2.37</v>
      </c>
      <c r="M107" s="8">
        <v>1.77</v>
      </c>
      <c r="N107" s="8">
        <v>2.0499999999999998</v>
      </c>
      <c r="O107" s="8">
        <v>1.82</v>
      </c>
    </row>
    <row r="108" spans="1:15" x14ac:dyDescent="0.3">
      <c r="A108" s="15">
        <f>VLOOKUP(B108,'PORTFOLIO RAW'!B:B,1,FALSE)</f>
        <v>905082</v>
      </c>
      <c r="B108" s="13">
        <v>905082</v>
      </c>
      <c r="C108" s="8" t="s">
        <v>601</v>
      </c>
      <c r="D108" s="8" t="s">
        <v>602</v>
      </c>
      <c r="E108" s="8">
        <v>3.63</v>
      </c>
      <c r="F108" s="8">
        <v>5.27</v>
      </c>
      <c r="G108" s="8">
        <v>3.91</v>
      </c>
      <c r="H108" s="8">
        <v>4.3899999999999997</v>
      </c>
      <c r="I108" s="8">
        <v>4.41</v>
      </c>
      <c r="J108" s="8">
        <v>5.38</v>
      </c>
      <c r="K108" s="8">
        <v>6.4</v>
      </c>
      <c r="L108" s="8">
        <v>5.28</v>
      </c>
      <c r="M108" s="8">
        <v>2.7</v>
      </c>
      <c r="N108" s="8">
        <v>3.24</v>
      </c>
      <c r="O108" s="8">
        <v>4.5999999999999996</v>
      </c>
    </row>
    <row r="109" spans="1:15" x14ac:dyDescent="0.3">
      <c r="A109" s="15">
        <f>VLOOKUP(B109,'PORTFOLIO RAW'!B:B,1,FALSE)</f>
        <v>905016</v>
      </c>
      <c r="B109" s="13">
        <v>905016</v>
      </c>
      <c r="C109" s="8" t="s">
        <v>603</v>
      </c>
      <c r="D109" s="8" t="s">
        <v>604</v>
      </c>
      <c r="E109" s="8">
        <v>2.37</v>
      </c>
      <c r="F109" s="8">
        <v>1.96</v>
      </c>
      <c r="G109" s="8">
        <v>1.75</v>
      </c>
      <c r="H109" s="8">
        <v>1.57</v>
      </c>
      <c r="I109" s="8">
        <v>1.57</v>
      </c>
      <c r="J109" s="8">
        <v>1.77</v>
      </c>
      <c r="K109" s="8">
        <v>1.9</v>
      </c>
      <c r="L109" s="8">
        <v>2.08</v>
      </c>
      <c r="M109" s="8">
        <v>1.98</v>
      </c>
      <c r="N109" s="8">
        <v>2.37</v>
      </c>
      <c r="O109" s="8">
        <v>2.44</v>
      </c>
    </row>
    <row r="110" spans="1:15" x14ac:dyDescent="0.3">
      <c r="A110" s="15" t="str">
        <f>VLOOKUP(B110,'PORTFOLIO RAW'!B:B,1,FALSE)</f>
        <v>28341F</v>
      </c>
      <c r="B110" s="13" t="s">
        <v>364</v>
      </c>
      <c r="C110" s="8" t="s">
        <v>605</v>
      </c>
      <c r="D110" s="8" t="s">
        <v>606</v>
      </c>
      <c r="E110" s="8">
        <v>1.51</v>
      </c>
      <c r="F110" s="8">
        <v>1.54</v>
      </c>
      <c r="G110" s="8">
        <v>0.81</v>
      </c>
      <c r="H110" s="8">
        <v>0.99</v>
      </c>
      <c r="I110" s="8">
        <v>0.77</v>
      </c>
      <c r="J110" s="8">
        <v>0.59</v>
      </c>
      <c r="K110" s="8">
        <v>0.94</v>
      </c>
      <c r="L110" s="8">
        <v>1.0900000000000001</v>
      </c>
      <c r="M110" s="8">
        <v>1.26</v>
      </c>
      <c r="N110" s="8">
        <v>1.49</v>
      </c>
      <c r="O110" s="8">
        <v>1.37</v>
      </c>
    </row>
    <row r="111" spans="1:15" x14ac:dyDescent="0.3">
      <c r="A111" s="15">
        <f>VLOOKUP(B111,'PORTFOLIO RAW'!B:B,1,FALSE)</f>
        <v>755980</v>
      </c>
      <c r="B111" s="13">
        <v>755980</v>
      </c>
      <c r="C111" s="8" t="s">
        <v>607</v>
      </c>
      <c r="D111" s="8" t="s">
        <v>608</v>
      </c>
      <c r="E111" s="8">
        <v>6.65</v>
      </c>
      <c r="F111" s="8">
        <v>6.97</v>
      </c>
      <c r="G111" s="8">
        <v>4.8600000000000003</v>
      </c>
      <c r="H111" s="8">
        <v>6</v>
      </c>
      <c r="I111" s="8">
        <v>7.41</v>
      </c>
      <c r="J111" s="8">
        <v>8.33</v>
      </c>
      <c r="K111" s="8">
        <v>8.4</v>
      </c>
      <c r="L111" s="8">
        <v>7.16</v>
      </c>
      <c r="M111" s="8">
        <v>5.99</v>
      </c>
      <c r="N111" s="8">
        <v>5.97</v>
      </c>
      <c r="O111" s="8">
        <v>6.12</v>
      </c>
    </row>
    <row r="112" spans="1:15" x14ac:dyDescent="0.3">
      <c r="A112" s="15">
        <f>VLOOKUP(B112,'PORTFOLIO RAW'!B:B,1,FALSE)</f>
        <v>905994</v>
      </c>
      <c r="B112" s="13">
        <v>905994</v>
      </c>
      <c r="C112" s="8" t="s">
        <v>609</v>
      </c>
      <c r="D112" s="8" t="s">
        <v>610</v>
      </c>
      <c r="E112" s="8">
        <v>4.41</v>
      </c>
      <c r="F112" s="8">
        <v>4.71</v>
      </c>
      <c r="G112" s="8">
        <v>3.32</v>
      </c>
      <c r="H112" s="8">
        <v>4.49</v>
      </c>
      <c r="I112" s="8">
        <v>4.42</v>
      </c>
      <c r="J112" s="8">
        <v>5.28</v>
      </c>
      <c r="K112" s="8">
        <v>4.6900000000000004</v>
      </c>
      <c r="L112" s="8">
        <v>5.07</v>
      </c>
      <c r="M112" s="8">
        <v>5.63</v>
      </c>
      <c r="N112" s="8">
        <v>5.6</v>
      </c>
      <c r="O112" s="8">
        <v>4.2699999999999996</v>
      </c>
    </row>
    <row r="113" spans="1:15" x14ac:dyDescent="0.3">
      <c r="A113" s="15">
        <f>VLOOKUP(B113,'PORTFOLIO RAW'!B:B,1,FALSE)</f>
        <v>997198</v>
      </c>
      <c r="B113" s="13">
        <v>997198</v>
      </c>
      <c r="C113" s="8" t="s">
        <v>611</v>
      </c>
      <c r="D113" s="8" t="s">
        <v>612</v>
      </c>
      <c r="E113" s="8">
        <v>2.0699999999999998</v>
      </c>
      <c r="F113" s="8">
        <v>1.39</v>
      </c>
      <c r="G113" s="8">
        <v>0.84</v>
      </c>
      <c r="H113" s="8">
        <v>0.96</v>
      </c>
      <c r="I113" s="8">
        <v>0.75</v>
      </c>
      <c r="J113" s="8">
        <v>1.08</v>
      </c>
      <c r="K113" s="8">
        <v>1.23</v>
      </c>
      <c r="L113" s="8">
        <v>1.22</v>
      </c>
      <c r="M113" s="8">
        <v>1.05</v>
      </c>
      <c r="N113" s="8">
        <v>1.06</v>
      </c>
      <c r="O113" s="8">
        <v>1.34</v>
      </c>
    </row>
    <row r="114" spans="1:15" x14ac:dyDescent="0.3">
      <c r="A114" s="15">
        <f>VLOOKUP(B114,'PORTFOLIO RAW'!B:B,1,FALSE)</f>
        <v>951503</v>
      </c>
      <c r="B114" s="13">
        <v>951503</v>
      </c>
      <c r="C114" s="8" t="s">
        <v>613</v>
      </c>
      <c r="D114" s="8" t="s">
        <v>614</v>
      </c>
      <c r="E114" s="8">
        <v>1.79</v>
      </c>
      <c r="F114" s="8">
        <v>1.67</v>
      </c>
      <c r="G114" s="8">
        <v>1.1200000000000001</v>
      </c>
      <c r="H114" s="8">
        <v>1.43</v>
      </c>
      <c r="I114" s="8">
        <v>1.07</v>
      </c>
      <c r="J114" s="8">
        <v>1.28</v>
      </c>
      <c r="K114" s="8">
        <v>1.39</v>
      </c>
      <c r="L114" s="8">
        <v>1.52</v>
      </c>
      <c r="M114" s="8">
        <v>1.06</v>
      </c>
      <c r="N114" s="8">
        <v>1.19</v>
      </c>
      <c r="O114" s="8">
        <v>1.56</v>
      </c>
    </row>
    <row r="115" spans="1:15" x14ac:dyDescent="0.3">
      <c r="A115" s="15">
        <f>VLOOKUP(B115,'PORTFOLIO RAW'!B:B,1,FALSE)</f>
        <v>741123</v>
      </c>
      <c r="B115" s="13">
        <v>741123</v>
      </c>
      <c r="C115" s="8" t="s">
        <v>615</v>
      </c>
      <c r="D115" s="8" t="s">
        <v>616</v>
      </c>
      <c r="E115" s="8">
        <v>3.3</v>
      </c>
      <c r="F115" s="8">
        <v>3.26</v>
      </c>
      <c r="G115" s="8">
        <v>2.52</v>
      </c>
      <c r="H115" s="8">
        <v>2.52</v>
      </c>
      <c r="I115" s="8">
        <v>2.33</v>
      </c>
      <c r="J115" s="8">
        <v>2.92</v>
      </c>
      <c r="K115" s="8">
        <v>3.7</v>
      </c>
      <c r="L115" s="8">
        <v>4.97</v>
      </c>
      <c r="M115" s="8">
        <v>7.63</v>
      </c>
      <c r="N115" s="8">
        <v>8.59</v>
      </c>
      <c r="O115" s="8">
        <v>9.64</v>
      </c>
    </row>
    <row r="116" spans="1:15" x14ac:dyDescent="0.3">
      <c r="A116" s="15">
        <f>VLOOKUP(B116,'PORTFOLIO RAW'!B:B,1,FALSE)</f>
        <v>546814</v>
      </c>
      <c r="B116" s="13">
        <v>546814</v>
      </c>
      <c r="C116" s="8" t="s">
        <v>617</v>
      </c>
      <c r="D116" s="8" t="s">
        <v>618</v>
      </c>
      <c r="E116" s="8">
        <v>1.49</v>
      </c>
      <c r="F116" s="8">
        <v>1.81</v>
      </c>
      <c r="G116" s="8">
        <v>1.61</v>
      </c>
      <c r="H116" s="8">
        <v>1.69</v>
      </c>
      <c r="I116" s="8">
        <v>1.97</v>
      </c>
      <c r="J116" s="8">
        <v>2.57</v>
      </c>
      <c r="K116" s="8">
        <v>2.69</v>
      </c>
      <c r="L116" s="8">
        <v>3.95</v>
      </c>
      <c r="M116" s="8">
        <v>4.21</v>
      </c>
      <c r="N116" s="8">
        <v>2.4900000000000002</v>
      </c>
      <c r="O116" s="8">
        <v>1.1499999999999999</v>
      </c>
    </row>
    <row r="117" spans="1:15" x14ac:dyDescent="0.3">
      <c r="A117" s="15">
        <f>VLOOKUP(B117,'PORTFOLIO RAW'!B:B,1,FALSE)</f>
        <v>938076</v>
      </c>
      <c r="B117" s="13">
        <v>938076</v>
      </c>
      <c r="C117" s="8" t="s">
        <v>619</v>
      </c>
      <c r="D117" s="8" t="s">
        <v>620</v>
      </c>
      <c r="E117" s="8">
        <v>4.34</v>
      </c>
      <c r="F117" s="8">
        <v>3.58</v>
      </c>
      <c r="G117" s="8">
        <v>3.12</v>
      </c>
      <c r="H117" s="8">
        <v>3.15</v>
      </c>
      <c r="I117" s="8">
        <v>2.98</v>
      </c>
      <c r="J117" s="8">
        <v>2.9</v>
      </c>
      <c r="K117" s="8">
        <v>3.27</v>
      </c>
      <c r="L117" s="8">
        <v>3.01</v>
      </c>
      <c r="M117" s="8">
        <v>2</v>
      </c>
      <c r="N117" s="8">
        <v>1.69</v>
      </c>
      <c r="O117" s="8">
        <v>1.9</v>
      </c>
    </row>
    <row r="118" spans="1:15" x14ac:dyDescent="0.3">
      <c r="A118" s="15">
        <f>VLOOKUP(B118,'PORTFOLIO RAW'!B:B,1,FALSE)</f>
        <v>152594</v>
      </c>
      <c r="B118" s="13">
        <v>152594</v>
      </c>
      <c r="C118" s="8" t="s">
        <v>621</v>
      </c>
      <c r="D118" s="8" t="s">
        <v>622</v>
      </c>
      <c r="E118" s="8">
        <v>2.88</v>
      </c>
      <c r="F118" s="8">
        <v>13.66</v>
      </c>
      <c r="G118" s="8">
        <v>4.63</v>
      </c>
      <c r="H118" s="8">
        <v>3.14</v>
      </c>
      <c r="I118" s="8">
        <v>2.34</v>
      </c>
      <c r="J118" s="8">
        <v>2.21</v>
      </c>
      <c r="K118" s="8">
        <v>1.68</v>
      </c>
      <c r="L118" s="8">
        <v>1.94</v>
      </c>
      <c r="M118" s="8">
        <v>1.58</v>
      </c>
      <c r="N118" s="8">
        <v>2.1800000000000002</v>
      </c>
      <c r="O118" s="8">
        <v>2.57</v>
      </c>
    </row>
    <row r="119" spans="1:15" x14ac:dyDescent="0.3">
      <c r="A119" s="15">
        <f>VLOOKUP(B119,'PORTFOLIO RAW'!B:B,1,FALSE)</f>
        <v>951018</v>
      </c>
      <c r="B119" s="13">
        <v>951018</v>
      </c>
      <c r="C119" s="8" t="s">
        <v>623</v>
      </c>
      <c r="D119" s="8" t="s">
        <v>624</v>
      </c>
      <c r="E119" s="8">
        <v>3.4</v>
      </c>
      <c r="F119" s="8">
        <v>3.09</v>
      </c>
      <c r="G119" s="8">
        <v>3.14</v>
      </c>
      <c r="H119" s="8">
        <v>2.91</v>
      </c>
      <c r="I119" s="8">
        <v>3.1</v>
      </c>
      <c r="J119" s="8">
        <v>6.01</v>
      </c>
      <c r="K119" s="8">
        <v>6.34</v>
      </c>
      <c r="L119" s="8">
        <v>6.4</v>
      </c>
      <c r="M119" s="8">
        <v>5.05</v>
      </c>
      <c r="N119" s="8">
        <v>3.1</v>
      </c>
      <c r="O119" s="8">
        <v>3.49</v>
      </c>
    </row>
    <row r="120" spans="1:15" x14ac:dyDescent="0.3">
      <c r="A120" s="15">
        <f>VLOOKUP(B120,'PORTFOLIO RAW'!B:B,1,FALSE)</f>
        <v>907652</v>
      </c>
      <c r="B120" s="13">
        <v>907652</v>
      </c>
      <c r="C120" s="8" t="s">
        <v>625</v>
      </c>
      <c r="D120" s="8" t="s">
        <v>626</v>
      </c>
      <c r="E120" s="8">
        <v>2.87</v>
      </c>
      <c r="F120" s="8">
        <v>3.26</v>
      </c>
      <c r="G120" s="8">
        <v>2</v>
      </c>
      <c r="H120" s="8">
        <v>1.82</v>
      </c>
      <c r="I120" s="8">
        <v>1.63</v>
      </c>
      <c r="J120" s="8">
        <v>2.0499999999999998</v>
      </c>
      <c r="K120" s="8">
        <v>2.13</v>
      </c>
      <c r="L120" s="8">
        <v>3.66</v>
      </c>
      <c r="M120" s="8">
        <v>4.18</v>
      </c>
      <c r="N120" s="8">
        <v>4.22</v>
      </c>
      <c r="O120" s="8">
        <v>5.35</v>
      </c>
    </row>
    <row r="121" spans="1:15" x14ac:dyDescent="0.3">
      <c r="A121" s="15">
        <f>VLOOKUP(B121,'PORTFOLIO RAW'!B:B,1,FALSE)</f>
        <v>905801</v>
      </c>
      <c r="B121" s="13">
        <v>905801</v>
      </c>
      <c r="C121" s="8" t="s">
        <v>627</v>
      </c>
      <c r="D121" s="8" t="s">
        <v>628</v>
      </c>
      <c r="E121" s="8">
        <v>3.07</v>
      </c>
      <c r="F121" s="8">
        <v>4.5199999999999996</v>
      </c>
      <c r="G121" s="8">
        <v>3.65</v>
      </c>
      <c r="H121" s="8">
        <v>3.64</v>
      </c>
      <c r="I121" s="8">
        <v>3.76</v>
      </c>
      <c r="J121" s="8">
        <v>3.91</v>
      </c>
      <c r="K121" s="8">
        <v>4.72</v>
      </c>
      <c r="L121" s="8">
        <v>6.2</v>
      </c>
      <c r="M121" s="8">
        <v>6.86</v>
      </c>
      <c r="N121" s="8">
        <v>8.84</v>
      </c>
      <c r="O121" s="8">
        <v>4.83</v>
      </c>
    </row>
    <row r="122" spans="1:15" x14ac:dyDescent="0.3">
      <c r="A122" s="15">
        <f>VLOOKUP(B122,'PORTFOLIO RAW'!B:B,1,FALSE)</f>
        <v>906511</v>
      </c>
      <c r="B122" s="13">
        <v>906511</v>
      </c>
      <c r="C122" s="8" t="s">
        <v>629</v>
      </c>
      <c r="D122" s="8" t="s">
        <v>630</v>
      </c>
      <c r="E122" s="8">
        <v>3.18</v>
      </c>
      <c r="F122" s="8">
        <v>2.94</v>
      </c>
      <c r="G122" s="8">
        <v>2.29</v>
      </c>
      <c r="H122" s="8">
        <v>2.5</v>
      </c>
      <c r="I122" s="8">
        <v>2.94</v>
      </c>
      <c r="J122" s="8">
        <v>3.24</v>
      </c>
      <c r="K122" s="8">
        <v>3.76</v>
      </c>
      <c r="L122" s="8">
        <v>4.1399999999999997</v>
      </c>
      <c r="M122" s="8">
        <v>4.01</v>
      </c>
      <c r="N122" s="8">
        <v>4.5999999999999996</v>
      </c>
      <c r="O122" s="8">
        <v>3.73</v>
      </c>
    </row>
    <row r="123" spans="1:15" x14ac:dyDescent="0.3">
      <c r="A123" s="15">
        <f>VLOOKUP(B123,'PORTFOLIO RAW'!B:B,1,FALSE)</f>
        <v>546697</v>
      </c>
      <c r="B123" s="13">
        <v>546697</v>
      </c>
      <c r="C123" s="8" t="s">
        <v>631</v>
      </c>
      <c r="D123" s="8" t="s">
        <v>632</v>
      </c>
      <c r="E123" s="8">
        <v>10.56</v>
      </c>
      <c r="F123" s="8">
        <v>10.29</v>
      </c>
      <c r="G123" s="8">
        <v>6.5</v>
      </c>
      <c r="H123" s="8">
        <v>5.4</v>
      </c>
      <c r="I123" s="8">
        <v>4.68</v>
      </c>
      <c r="J123" s="8">
        <v>5.47</v>
      </c>
      <c r="K123" s="8">
        <v>8.6</v>
      </c>
      <c r="L123" s="8">
        <v>10.38</v>
      </c>
      <c r="M123" s="8">
        <v>8.59</v>
      </c>
      <c r="N123" s="8">
        <v>5.71</v>
      </c>
      <c r="O123" s="8">
        <v>5.28</v>
      </c>
    </row>
    <row r="124" spans="1:15" x14ac:dyDescent="0.3">
      <c r="A124" s="15">
        <f>VLOOKUP(B124,'PORTFOLIO RAW'!B:B,1,FALSE)</f>
        <v>134784</v>
      </c>
      <c r="B124" s="13">
        <v>134784</v>
      </c>
      <c r="C124" s="8" t="s">
        <v>633</v>
      </c>
      <c r="D124" s="8" t="s">
        <v>634</v>
      </c>
      <c r="E124" s="8">
        <v>2.72</v>
      </c>
      <c r="F124" s="8">
        <v>2.54</v>
      </c>
      <c r="G124" s="8">
        <v>2.0699999999999998</v>
      </c>
      <c r="H124" s="8">
        <v>2.2799999999999998</v>
      </c>
      <c r="I124" s="8">
        <v>2.79</v>
      </c>
      <c r="J124" s="8">
        <v>2.88</v>
      </c>
      <c r="K124" s="8">
        <v>3.52</v>
      </c>
      <c r="L124" s="8">
        <v>5.67</v>
      </c>
      <c r="M124" s="8">
        <v>5.31</v>
      </c>
      <c r="N124" s="8">
        <v>3.35</v>
      </c>
      <c r="O124" s="8">
        <v>3.22</v>
      </c>
    </row>
    <row r="125" spans="1:15" x14ac:dyDescent="0.3">
      <c r="A125" s="15">
        <f>VLOOKUP(B125,'PORTFOLIO RAW'!B:B,1,FALSE)</f>
        <v>694405</v>
      </c>
      <c r="B125" s="13">
        <v>694405</v>
      </c>
      <c r="C125" s="8" t="s">
        <v>635</v>
      </c>
      <c r="D125" s="8" t="s">
        <v>636</v>
      </c>
      <c r="E125" s="8">
        <v>7.16</v>
      </c>
      <c r="F125" s="8">
        <v>2.65</v>
      </c>
      <c r="G125" s="8">
        <v>3.13</v>
      </c>
      <c r="H125" s="8">
        <v>1.93</v>
      </c>
      <c r="I125" s="8">
        <v>2.15</v>
      </c>
      <c r="J125" s="8">
        <v>1.75</v>
      </c>
      <c r="K125" s="8">
        <v>2.0499999999999998</v>
      </c>
      <c r="L125" s="8">
        <v>2.34</v>
      </c>
      <c r="M125" s="8">
        <v>2.81</v>
      </c>
      <c r="N125" s="8">
        <v>5.86</v>
      </c>
      <c r="O125" s="8">
        <v>14.92</v>
      </c>
    </row>
    <row r="126" spans="1:15" x14ac:dyDescent="0.3">
      <c r="A126" s="15">
        <f>VLOOKUP(B126,'PORTFOLIO RAW'!B:B,1,FALSE)</f>
        <v>906150</v>
      </c>
      <c r="B126" s="13">
        <v>906150</v>
      </c>
      <c r="C126" s="8" t="s">
        <v>637</v>
      </c>
      <c r="D126" s="8" t="s">
        <v>638</v>
      </c>
      <c r="E126" s="8">
        <v>3.66</v>
      </c>
      <c r="F126" s="8">
        <v>2.5299999999999998</v>
      </c>
      <c r="G126" s="8">
        <v>1.49</v>
      </c>
      <c r="H126" s="8">
        <v>1.49</v>
      </c>
      <c r="I126" s="8">
        <v>1.46</v>
      </c>
      <c r="J126" s="8">
        <v>1.93</v>
      </c>
      <c r="K126" s="8">
        <v>1.87</v>
      </c>
      <c r="L126" s="8">
        <v>2.06</v>
      </c>
      <c r="M126" s="8">
        <v>2.5499999999999998</v>
      </c>
      <c r="N126" s="8">
        <v>3.51</v>
      </c>
      <c r="O126" s="8">
        <v>3.28</v>
      </c>
    </row>
    <row r="127" spans="1:15" x14ac:dyDescent="0.3">
      <c r="A127" s="15">
        <f>VLOOKUP(B127,'PORTFOLIO RAW'!B:B,1,FALSE)</f>
        <v>905898</v>
      </c>
      <c r="B127" s="13">
        <v>905898</v>
      </c>
      <c r="C127" s="8" t="s">
        <v>639</v>
      </c>
      <c r="D127" s="8" t="s">
        <v>640</v>
      </c>
      <c r="E127" s="8">
        <v>3.65</v>
      </c>
      <c r="F127" s="8">
        <v>3.46</v>
      </c>
      <c r="G127" s="8">
        <v>3.09</v>
      </c>
      <c r="H127" s="8">
        <v>3.89</v>
      </c>
      <c r="I127" s="8">
        <v>4.2699999999999996</v>
      </c>
      <c r="J127" s="8">
        <v>4.71</v>
      </c>
      <c r="K127" s="8">
        <v>5.78</v>
      </c>
      <c r="L127" s="8">
        <v>5.4</v>
      </c>
      <c r="M127" s="8">
        <v>6.24</v>
      </c>
      <c r="N127" s="8">
        <v>7.28</v>
      </c>
      <c r="O127" s="8">
        <v>5.98</v>
      </c>
    </row>
    <row r="128" spans="1:15" x14ac:dyDescent="0.3">
      <c r="A128" s="15">
        <f>VLOOKUP(B128,'PORTFOLIO RAW'!B:B,1,FALSE)</f>
        <v>904678</v>
      </c>
      <c r="B128" s="13">
        <v>904678</v>
      </c>
      <c r="C128" s="8" t="s">
        <v>641</v>
      </c>
      <c r="D128" s="8" t="s">
        <v>642</v>
      </c>
      <c r="E128" s="8">
        <v>4.97</v>
      </c>
      <c r="F128" s="8">
        <v>4.2699999999999996</v>
      </c>
      <c r="G128" s="8">
        <v>2.91</v>
      </c>
      <c r="H128" s="8">
        <v>2.78</v>
      </c>
      <c r="I128" s="8">
        <v>2.65</v>
      </c>
      <c r="J128" s="8">
        <v>2.13</v>
      </c>
      <c r="K128" s="8">
        <v>3.32</v>
      </c>
      <c r="L128" s="8">
        <v>3.48</v>
      </c>
      <c r="M128" s="8">
        <v>2.0699999999999998</v>
      </c>
      <c r="N128" s="8">
        <v>3.78</v>
      </c>
      <c r="O128" s="8">
        <v>4.57</v>
      </c>
    </row>
    <row r="129" spans="1:15" x14ac:dyDescent="0.3">
      <c r="A129" s="15">
        <f>VLOOKUP(B129,'PORTFOLIO RAW'!B:B,1,FALSE)</f>
        <v>696738</v>
      </c>
      <c r="B129" s="13">
        <v>696738</v>
      </c>
      <c r="C129" s="8" t="s">
        <v>643</v>
      </c>
      <c r="D129" s="8" t="s">
        <v>644</v>
      </c>
      <c r="E129" s="8">
        <v>2.08</v>
      </c>
      <c r="F129" s="8">
        <v>1.1000000000000001</v>
      </c>
      <c r="G129" s="8">
        <v>1.5</v>
      </c>
      <c r="H129" s="8">
        <v>1.1299999999999999</v>
      </c>
      <c r="I129" s="8">
        <v>0.77</v>
      </c>
      <c r="J129" s="8">
        <v>0.81</v>
      </c>
      <c r="K129" s="8">
        <v>1.07</v>
      </c>
      <c r="L129" s="8">
        <v>1.1100000000000001</v>
      </c>
      <c r="M129" s="8">
        <v>1.04</v>
      </c>
      <c r="N129" s="8">
        <v>0.89</v>
      </c>
      <c r="O129" s="8">
        <v>1.26</v>
      </c>
    </row>
    <row r="130" spans="1:15" x14ac:dyDescent="0.3">
      <c r="A130" s="15">
        <f>VLOOKUP(B130,'PORTFOLIO RAW'!B:B,1,FALSE)</f>
        <v>729665</v>
      </c>
      <c r="B130" s="13">
        <v>729665</v>
      </c>
      <c r="C130" s="8" t="s">
        <v>645</v>
      </c>
      <c r="D130" s="8" t="s">
        <v>646</v>
      </c>
      <c r="E130" s="8">
        <v>5.22</v>
      </c>
      <c r="F130" s="8">
        <v>4.76</v>
      </c>
      <c r="G130" s="8">
        <v>2.77</v>
      </c>
      <c r="H130" s="8">
        <v>3.04</v>
      </c>
      <c r="I130" s="8">
        <v>3.58</v>
      </c>
      <c r="J130" s="8">
        <v>3.94</v>
      </c>
      <c r="K130" s="8">
        <v>4.76</v>
      </c>
      <c r="L130" s="8">
        <v>4.68</v>
      </c>
      <c r="M130" s="8">
        <v>6.09</v>
      </c>
      <c r="N130" s="8">
        <v>4.7</v>
      </c>
      <c r="O130" s="8">
        <v>4.47</v>
      </c>
    </row>
    <row r="131" spans="1:15" x14ac:dyDescent="0.3">
      <c r="A131" s="15">
        <f>VLOOKUP(B131,'PORTFOLIO RAW'!B:B,1,FALSE)</f>
        <v>912030</v>
      </c>
      <c r="B131" s="13">
        <v>912030</v>
      </c>
      <c r="C131" s="8" t="s">
        <v>647</v>
      </c>
      <c r="D131" s="8" t="s">
        <v>648</v>
      </c>
      <c r="E131" s="8">
        <v>3.34</v>
      </c>
      <c r="F131" s="8">
        <v>3.71</v>
      </c>
      <c r="G131" s="8">
        <v>2.54</v>
      </c>
      <c r="H131" s="8">
        <v>3.93</v>
      </c>
      <c r="I131" s="8">
        <v>3.35</v>
      </c>
      <c r="J131" s="8">
        <v>3.3</v>
      </c>
      <c r="K131" s="8">
        <v>3.76</v>
      </c>
      <c r="L131" s="8">
        <v>4.71</v>
      </c>
      <c r="M131" s="8">
        <v>5.78</v>
      </c>
      <c r="N131" s="8">
        <v>5.21</v>
      </c>
      <c r="O131" s="8">
        <v>6.53</v>
      </c>
    </row>
    <row r="132" spans="1:15" x14ac:dyDescent="0.3">
      <c r="A132" s="15">
        <f>VLOOKUP(B132,'PORTFOLIO RAW'!B:B,1,FALSE)</f>
        <v>945589</v>
      </c>
      <c r="B132" s="13">
        <v>945589</v>
      </c>
      <c r="C132" s="8" t="s">
        <v>649</v>
      </c>
      <c r="D132" s="8" t="s">
        <v>650</v>
      </c>
      <c r="E132" s="8">
        <v>1.75</v>
      </c>
      <c r="F132" s="8">
        <v>1.94</v>
      </c>
      <c r="G132" s="8">
        <v>1.51</v>
      </c>
      <c r="H132" s="8">
        <v>1.54</v>
      </c>
      <c r="I132" s="8">
        <v>1.75</v>
      </c>
      <c r="J132" s="8">
        <v>1.83</v>
      </c>
      <c r="K132" s="8">
        <v>1.79</v>
      </c>
      <c r="L132" s="8">
        <v>1.71</v>
      </c>
      <c r="M132" s="8">
        <v>1.91</v>
      </c>
      <c r="N132" s="8">
        <v>3.17</v>
      </c>
      <c r="O132" s="8">
        <v>2.57</v>
      </c>
    </row>
    <row r="133" spans="1:15" x14ac:dyDescent="0.3">
      <c r="A133" s="15">
        <f>VLOOKUP(B133,'PORTFOLIO RAW'!B:B,1,FALSE)</f>
        <v>905077</v>
      </c>
      <c r="B133" s="13">
        <v>905077</v>
      </c>
      <c r="C133" s="8" t="s">
        <v>651</v>
      </c>
      <c r="D133" s="8" t="s">
        <v>652</v>
      </c>
      <c r="E133" s="8">
        <v>17.690000000000001</v>
      </c>
      <c r="F133" s="8">
        <v>29.02</v>
      </c>
      <c r="G133" s="8">
        <v>12.47</v>
      </c>
      <c r="H133" s="8">
        <v>12.12</v>
      </c>
      <c r="I133" s="8">
        <v>15.76</v>
      </c>
      <c r="J133" s="8">
        <v>15.77</v>
      </c>
      <c r="K133" s="8">
        <v>13</v>
      </c>
      <c r="L133" s="8">
        <v>14.33</v>
      </c>
      <c r="M133" s="8">
        <v>20.420000000000002</v>
      </c>
      <c r="N133" s="8">
        <v>25.96</v>
      </c>
      <c r="O133" s="8">
        <v>25.24</v>
      </c>
    </row>
    <row r="134" spans="1:15" x14ac:dyDescent="0.3">
      <c r="A134" s="15">
        <f>VLOOKUP(B134,'PORTFOLIO RAW'!B:B,1,FALSE)</f>
        <v>699943</v>
      </c>
      <c r="B134" s="13">
        <v>699943</v>
      </c>
      <c r="C134" s="8" t="s">
        <v>653</v>
      </c>
      <c r="D134" s="8" t="s">
        <v>654</v>
      </c>
      <c r="E134" s="8">
        <v>3.46</v>
      </c>
      <c r="F134" s="8">
        <v>2.48</v>
      </c>
      <c r="G134" s="8">
        <v>2.4900000000000002</v>
      </c>
      <c r="H134" s="8">
        <v>2.39</v>
      </c>
      <c r="I134" s="8">
        <v>1.51</v>
      </c>
      <c r="J134" s="8">
        <v>1.4</v>
      </c>
      <c r="K134" s="8">
        <v>1.46</v>
      </c>
      <c r="L134" s="8">
        <v>2.08</v>
      </c>
      <c r="M134" s="8">
        <v>2.15</v>
      </c>
      <c r="N134" s="8">
        <v>1.73</v>
      </c>
      <c r="O134" s="8">
        <v>2.25</v>
      </c>
    </row>
    <row r="135" spans="1:15" x14ac:dyDescent="0.3">
      <c r="A135" s="15">
        <f>VLOOKUP(B135,'PORTFOLIO RAW'!B:B,1,FALSE)</f>
        <v>542983</v>
      </c>
      <c r="B135" s="13">
        <v>542983</v>
      </c>
      <c r="C135" s="8" t="s">
        <v>655</v>
      </c>
      <c r="D135" s="8" t="s">
        <v>656</v>
      </c>
      <c r="E135" s="8">
        <v>3.67</v>
      </c>
      <c r="F135" s="8">
        <v>1.0900000000000001</v>
      </c>
      <c r="G135" s="8">
        <v>1.68</v>
      </c>
      <c r="H135" s="8">
        <v>1.58</v>
      </c>
      <c r="I135" s="8">
        <v>1.45</v>
      </c>
      <c r="J135" s="8">
        <v>1.87</v>
      </c>
      <c r="K135" s="8">
        <v>2.81</v>
      </c>
      <c r="L135" s="8">
        <v>3.25</v>
      </c>
      <c r="M135" s="8">
        <v>5.64</v>
      </c>
      <c r="N135" s="8">
        <v>4.95</v>
      </c>
      <c r="O135" s="8">
        <v>3.76</v>
      </c>
    </row>
    <row r="136" spans="1:15" x14ac:dyDescent="0.3">
      <c r="A136" s="15">
        <f>VLOOKUP(B136,'PORTFOLIO RAW'!B:B,1,FALSE)</f>
        <v>998171</v>
      </c>
      <c r="B136" s="13">
        <v>998171</v>
      </c>
      <c r="C136" s="8" t="s">
        <v>657</v>
      </c>
      <c r="D136" s="8" t="s">
        <v>658</v>
      </c>
      <c r="E136" s="8">
        <v>3.94</v>
      </c>
      <c r="F136" s="8">
        <v>2.62</v>
      </c>
      <c r="G136" s="8">
        <v>2.48</v>
      </c>
      <c r="H136" s="8">
        <v>2.7</v>
      </c>
      <c r="I136" s="8">
        <v>3.04</v>
      </c>
      <c r="J136" s="8">
        <v>5.03</v>
      </c>
      <c r="K136" s="8">
        <v>8.81</v>
      </c>
      <c r="L136" s="8">
        <v>13.33</v>
      </c>
      <c r="M136" s="8">
        <v>23.4</v>
      </c>
      <c r="N136" s="8">
        <v>36.17</v>
      </c>
      <c r="O136" s="8">
        <v>128.65</v>
      </c>
    </row>
    <row r="137" spans="1:15" x14ac:dyDescent="0.3">
      <c r="A137" s="15">
        <f>VLOOKUP(B137,'PORTFOLIO RAW'!B:B,1,FALSE)</f>
        <v>904842</v>
      </c>
      <c r="B137" s="13">
        <v>904842</v>
      </c>
      <c r="C137" s="8" t="s">
        <v>659</v>
      </c>
      <c r="D137" s="8" t="s">
        <v>660</v>
      </c>
      <c r="E137" s="8">
        <v>2.9</v>
      </c>
      <c r="F137" s="8">
        <v>2.4900000000000002</v>
      </c>
      <c r="G137" s="8">
        <v>1.73</v>
      </c>
      <c r="H137" s="8">
        <v>2.0299999999999998</v>
      </c>
      <c r="I137" s="8">
        <v>2.0299999999999998</v>
      </c>
      <c r="J137" s="8">
        <v>2.0699999999999998</v>
      </c>
      <c r="K137" s="8">
        <v>2.37</v>
      </c>
      <c r="L137" s="8">
        <v>2.27</v>
      </c>
      <c r="M137" s="8">
        <v>2.2400000000000002</v>
      </c>
      <c r="N137" s="8">
        <v>2.92</v>
      </c>
      <c r="O137" s="8">
        <v>2.73</v>
      </c>
    </row>
    <row r="138" spans="1:15" x14ac:dyDescent="0.3">
      <c r="A138" s="15">
        <f>VLOOKUP(B138,'PORTFOLIO RAW'!B:B,1,FALSE)</f>
        <v>916860</v>
      </c>
      <c r="B138" s="13">
        <v>916860</v>
      </c>
      <c r="C138" s="8" t="s">
        <v>661</v>
      </c>
      <c r="D138" s="8" t="s">
        <v>662</v>
      </c>
      <c r="E138" s="8">
        <v>2.77</v>
      </c>
      <c r="F138" s="8">
        <v>1.64</v>
      </c>
      <c r="G138" s="8">
        <v>1.18</v>
      </c>
      <c r="H138" s="8">
        <v>1.27</v>
      </c>
      <c r="I138" s="8">
        <v>1.65</v>
      </c>
      <c r="J138" s="8">
        <v>1.34</v>
      </c>
      <c r="K138" s="8">
        <v>1.63</v>
      </c>
      <c r="L138" s="8">
        <v>2.16</v>
      </c>
      <c r="M138" s="8">
        <v>2.69</v>
      </c>
      <c r="N138" s="8">
        <v>2.4300000000000002</v>
      </c>
      <c r="O138" s="8">
        <v>3.52</v>
      </c>
    </row>
    <row r="139" spans="1:15" x14ac:dyDescent="0.3">
      <c r="A139" s="15">
        <f>VLOOKUP(B139,'PORTFOLIO RAW'!B:B,1,FALSE)</f>
        <v>951068</v>
      </c>
      <c r="B139" s="13">
        <v>951068</v>
      </c>
      <c r="C139" s="8" t="s">
        <v>663</v>
      </c>
      <c r="D139" s="8" t="s">
        <v>664</v>
      </c>
      <c r="E139" s="8">
        <v>1.0900000000000001</v>
      </c>
      <c r="F139" s="8">
        <v>0.89</v>
      </c>
      <c r="G139" s="8">
        <v>0.85</v>
      </c>
      <c r="H139" s="8">
        <v>0.93</v>
      </c>
      <c r="I139" s="8">
        <v>0.86</v>
      </c>
      <c r="J139" s="8">
        <v>1.1100000000000001</v>
      </c>
      <c r="K139" s="8">
        <v>1.23</v>
      </c>
      <c r="L139" s="8">
        <v>1.39</v>
      </c>
      <c r="M139" s="8">
        <v>1.34</v>
      </c>
      <c r="N139" s="8">
        <v>0.84</v>
      </c>
      <c r="O139" s="8">
        <v>1.49</v>
      </c>
    </row>
    <row r="140" spans="1:15" x14ac:dyDescent="0.3">
      <c r="A140" s="15">
        <f>VLOOKUP(B140,'PORTFOLIO RAW'!B:B,1,FALSE)</f>
        <v>545725</v>
      </c>
      <c r="B140" s="13">
        <v>545725</v>
      </c>
      <c r="C140" s="8" t="s">
        <v>665</v>
      </c>
      <c r="D140" s="8" t="s">
        <v>666</v>
      </c>
      <c r="E140" s="8">
        <v>3.49</v>
      </c>
      <c r="F140" s="8">
        <v>2.5</v>
      </c>
      <c r="G140" s="8">
        <v>2.3199999999999998</v>
      </c>
      <c r="H140" s="8">
        <v>2.59</v>
      </c>
      <c r="I140" s="8">
        <v>3.78</v>
      </c>
      <c r="J140" s="8">
        <v>5.3</v>
      </c>
      <c r="K140" s="8">
        <v>6.84</v>
      </c>
      <c r="L140" s="8">
        <v>7.19</v>
      </c>
      <c r="M140" s="8">
        <v>7.9</v>
      </c>
      <c r="N140" s="8">
        <v>5.54</v>
      </c>
      <c r="O140" s="8">
        <v>5.35</v>
      </c>
    </row>
    <row r="141" spans="1:15" x14ac:dyDescent="0.3">
      <c r="A141" s="15">
        <f>VLOOKUP(B141,'PORTFOLIO RAW'!B:B,1,FALSE)</f>
        <v>905052</v>
      </c>
      <c r="B141" s="13">
        <v>905052</v>
      </c>
      <c r="C141" s="8" t="s">
        <v>667</v>
      </c>
      <c r="D141" s="8" t="s">
        <v>668</v>
      </c>
      <c r="E141" s="8">
        <v>3.41</v>
      </c>
      <c r="F141" s="8">
        <v>3.31</v>
      </c>
      <c r="G141" s="8">
        <v>2.52</v>
      </c>
      <c r="H141" s="8">
        <v>2.5299999999999998</v>
      </c>
      <c r="I141" s="8">
        <v>2.21</v>
      </c>
      <c r="J141" s="8">
        <v>2.71</v>
      </c>
      <c r="K141" s="8">
        <v>3.53</v>
      </c>
      <c r="L141" s="8">
        <v>5.15</v>
      </c>
      <c r="M141" s="8">
        <v>5.94</v>
      </c>
      <c r="N141" s="8">
        <v>9.8800000000000008</v>
      </c>
      <c r="O141" s="8">
        <v>11.09</v>
      </c>
    </row>
    <row r="142" spans="1:15" x14ac:dyDescent="0.3">
      <c r="A142" s="15">
        <f>VLOOKUP(B142,'PORTFOLIO RAW'!B:B,1,FALSE)</f>
        <v>328184</v>
      </c>
      <c r="B142" s="13">
        <v>328184</v>
      </c>
      <c r="C142" s="8" t="s">
        <v>669</v>
      </c>
      <c r="D142" s="8" t="s">
        <v>670</v>
      </c>
      <c r="E142" s="8">
        <v>4.8899999999999997</v>
      </c>
      <c r="F142" s="8">
        <v>4.0199999999999996</v>
      </c>
      <c r="G142" s="8">
        <v>3.17</v>
      </c>
      <c r="H142" s="8">
        <v>5.53</v>
      </c>
      <c r="I142" s="8">
        <v>5.37</v>
      </c>
      <c r="J142" s="8">
        <v>4.8899999999999997</v>
      </c>
      <c r="K142" s="8">
        <v>6.14</v>
      </c>
      <c r="L142" s="8">
        <v>10.62</v>
      </c>
      <c r="M142" s="8">
        <v>20.420000000000002</v>
      </c>
      <c r="N142" s="8">
        <v>20.76</v>
      </c>
      <c r="O142" s="8">
        <v>15.81</v>
      </c>
    </row>
    <row r="143" spans="1:15" x14ac:dyDescent="0.3">
      <c r="A143" s="15">
        <f>VLOOKUP(B143,'PORTFOLIO RAW'!B:B,1,FALSE)</f>
        <v>922726</v>
      </c>
      <c r="B143" s="13">
        <v>922726</v>
      </c>
      <c r="C143" s="8" t="s">
        <v>671</v>
      </c>
      <c r="D143" s="8" t="s">
        <v>672</v>
      </c>
      <c r="E143" s="8">
        <v>3.52</v>
      </c>
      <c r="F143" s="8">
        <v>2.77</v>
      </c>
      <c r="G143" s="8">
        <v>2.63</v>
      </c>
      <c r="H143" s="8">
        <v>2.13</v>
      </c>
      <c r="I143" s="8">
        <v>2.54</v>
      </c>
      <c r="J143" s="8">
        <v>2.2599999999999998</v>
      </c>
      <c r="K143" s="8">
        <v>2.0299999999999998</v>
      </c>
      <c r="L143" s="8">
        <v>3.09</v>
      </c>
      <c r="M143" s="8">
        <v>2.2599999999999998</v>
      </c>
      <c r="N143" s="8">
        <v>2.65</v>
      </c>
      <c r="O143" s="8">
        <v>2.52</v>
      </c>
    </row>
    <row r="144" spans="1:15" x14ac:dyDescent="0.3">
      <c r="A144" s="15">
        <f>VLOOKUP(B144,'PORTFOLIO RAW'!B:B,1,FALSE)</f>
        <v>905050</v>
      </c>
      <c r="B144" s="13">
        <v>905050</v>
      </c>
      <c r="C144" s="8" t="s">
        <v>673</v>
      </c>
      <c r="D144" s="8" t="s">
        <v>674</v>
      </c>
      <c r="E144" s="8">
        <v>7.62</v>
      </c>
      <c r="F144" s="8">
        <v>6.1</v>
      </c>
      <c r="G144" s="8">
        <v>4.0199999999999996</v>
      </c>
      <c r="H144" s="8">
        <v>3.91</v>
      </c>
      <c r="I144" s="8">
        <v>4.3600000000000003</v>
      </c>
      <c r="J144" s="8">
        <v>3.95</v>
      </c>
      <c r="K144" s="8">
        <v>4.6399999999999997</v>
      </c>
      <c r="L144" s="8">
        <v>5.38</v>
      </c>
      <c r="M144" s="8">
        <v>5.33</v>
      </c>
      <c r="N144" s="8">
        <v>6.77</v>
      </c>
      <c r="O144" s="8">
        <v>6.8</v>
      </c>
    </row>
    <row r="145" spans="1:15" x14ac:dyDescent="0.3">
      <c r="A145" s="15">
        <f>VLOOKUP(B145,'PORTFOLIO RAW'!B:B,1,FALSE)</f>
        <v>904069</v>
      </c>
      <c r="B145" s="13">
        <v>904069</v>
      </c>
      <c r="C145" s="8" t="s">
        <v>675</v>
      </c>
      <c r="D145" s="8" t="s">
        <v>676</v>
      </c>
      <c r="E145" s="8">
        <v>1.77</v>
      </c>
      <c r="F145" s="8">
        <v>2.97</v>
      </c>
      <c r="G145" s="8">
        <v>1.66</v>
      </c>
      <c r="H145" s="8">
        <v>1.4</v>
      </c>
      <c r="I145" s="8">
        <v>1.8</v>
      </c>
      <c r="J145" s="8">
        <v>2.41</v>
      </c>
      <c r="K145" s="8">
        <v>2.63</v>
      </c>
      <c r="L145" s="8">
        <v>4.08</v>
      </c>
      <c r="M145" s="8">
        <v>4.3499999999999996</v>
      </c>
      <c r="N145" s="8">
        <v>4.55</v>
      </c>
      <c r="O145" s="8">
        <v>3.66</v>
      </c>
    </row>
    <row r="146" spans="1:15" x14ac:dyDescent="0.3">
      <c r="A146" s="15">
        <f>VLOOKUP(B146,'PORTFOLIO RAW'!B:B,1,FALSE)</f>
        <v>923465</v>
      </c>
      <c r="B146" s="13">
        <v>923465</v>
      </c>
      <c r="C146" s="8" t="s">
        <v>677</v>
      </c>
      <c r="D146" s="8" t="s">
        <v>678</v>
      </c>
      <c r="E146" s="8">
        <v>2.74</v>
      </c>
      <c r="F146" s="8">
        <v>2.08</v>
      </c>
      <c r="G146" s="8">
        <v>1.84</v>
      </c>
      <c r="H146" s="8">
        <v>2.1</v>
      </c>
      <c r="I146" s="8">
        <v>1.74</v>
      </c>
      <c r="J146" s="8">
        <v>2.31</v>
      </c>
      <c r="K146" s="8">
        <v>3.29</v>
      </c>
      <c r="L146" s="8">
        <v>3.75</v>
      </c>
      <c r="M146" s="8">
        <v>4.2</v>
      </c>
      <c r="N146" s="8">
        <v>4.47</v>
      </c>
      <c r="O146" s="8">
        <v>3.71</v>
      </c>
    </row>
    <row r="147" spans="1:15" x14ac:dyDescent="0.3">
      <c r="A147" s="15">
        <f>VLOOKUP(B147,'PORTFOLIO RAW'!B:B,1,FALSE)</f>
        <v>912142</v>
      </c>
      <c r="B147" s="13">
        <v>912142</v>
      </c>
      <c r="C147" s="8" t="s">
        <v>679</v>
      </c>
      <c r="D147" s="8" t="s">
        <v>680</v>
      </c>
      <c r="E147" s="8">
        <v>4.91</v>
      </c>
      <c r="F147" s="8">
        <v>3.51</v>
      </c>
      <c r="G147" s="8">
        <v>2.29</v>
      </c>
      <c r="H147" s="8">
        <v>1.62</v>
      </c>
      <c r="I147" s="8">
        <v>1.35</v>
      </c>
      <c r="J147" s="8">
        <v>1.49</v>
      </c>
      <c r="K147" s="8">
        <v>1.84</v>
      </c>
      <c r="L147" s="8">
        <v>1.56</v>
      </c>
      <c r="M147" s="8">
        <v>1.0900000000000001</v>
      </c>
      <c r="N147" s="8">
        <v>1.42</v>
      </c>
      <c r="O147" s="8">
        <v>1.57</v>
      </c>
    </row>
    <row r="148" spans="1:15" x14ac:dyDescent="0.3">
      <c r="A148" s="15">
        <f>VLOOKUP(B148,'PORTFOLIO RAW'!B:B,1,FALSE)</f>
        <v>912212</v>
      </c>
      <c r="B148" s="13">
        <v>912212</v>
      </c>
      <c r="C148" s="8" t="s">
        <v>681</v>
      </c>
      <c r="D148" s="8" t="s">
        <v>682</v>
      </c>
      <c r="E148" s="8">
        <v>4.33</v>
      </c>
      <c r="F148" s="8">
        <v>4.5999999999999996</v>
      </c>
      <c r="G148" s="8">
        <v>3.31</v>
      </c>
      <c r="H148" s="8">
        <v>3.02</v>
      </c>
      <c r="I148" s="8">
        <v>3.08</v>
      </c>
      <c r="J148" s="8">
        <v>2.93</v>
      </c>
      <c r="K148" s="8">
        <v>3.41</v>
      </c>
      <c r="L148" s="8">
        <v>4.37</v>
      </c>
      <c r="M148" s="8">
        <v>3.63</v>
      </c>
      <c r="N148" s="8">
        <v>4.58</v>
      </c>
      <c r="O148" s="8">
        <v>5.94</v>
      </c>
    </row>
    <row r="149" spans="1:15" x14ac:dyDescent="0.3">
      <c r="A149" s="15">
        <f>VLOOKUP(B149,'PORTFOLIO RAW'!B:B,1,FALSE)</f>
        <v>867871</v>
      </c>
      <c r="B149" s="13">
        <v>867871</v>
      </c>
      <c r="C149" s="8" t="s">
        <v>683</v>
      </c>
      <c r="D149" s="8" t="s">
        <v>684</v>
      </c>
      <c r="E149" s="8">
        <v>1.47</v>
      </c>
      <c r="F149" s="8">
        <v>1.1399999999999999</v>
      </c>
      <c r="G149" s="8">
        <v>0.52</v>
      </c>
      <c r="H149" s="8">
        <v>0.5</v>
      </c>
      <c r="I149" s="8">
        <v>0.38</v>
      </c>
      <c r="J149" s="8">
        <v>0.45</v>
      </c>
      <c r="K149" s="8">
        <v>0.79</v>
      </c>
      <c r="L149" s="8">
        <v>1.04</v>
      </c>
      <c r="M149" s="8">
        <v>1.1200000000000001</v>
      </c>
      <c r="N149" s="8">
        <v>1.04</v>
      </c>
      <c r="O149" s="8">
        <v>1.74</v>
      </c>
    </row>
    <row r="150" spans="1:15" x14ac:dyDescent="0.3">
      <c r="A150" s="15">
        <f>VLOOKUP(B150,'PORTFOLIO RAW'!B:B,1,FALSE)</f>
        <v>993062</v>
      </c>
      <c r="B150" s="13">
        <v>993062</v>
      </c>
      <c r="C150" s="8" t="s">
        <v>685</v>
      </c>
      <c r="D150" s="8" t="s">
        <v>686</v>
      </c>
      <c r="E150" s="8">
        <v>3.7</v>
      </c>
      <c r="F150" s="8">
        <v>2.72</v>
      </c>
      <c r="G150" s="8">
        <v>2.7</v>
      </c>
      <c r="H150" s="8">
        <v>1.84</v>
      </c>
      <c r="I150" s="8">
        <v>1.93</v>
      </c>
      <c r="J150" s="8">
        <v>2.2799999999999998</v>
      </c>
      <c r="K150" s="8">
        <v>2.78</v>
      </c>
      <c r="L150" s="8">
        <v>31.59</v>
      </c>
      <c r="M150" s="8">
        <v>11.46</v>
      </c>
      <c r="N150" s="8">
        <v>8.15</v>
      </c>
      <c r="O150" s="8">
        <v>9.65</v>
      </c>
    </row>
    <row r="151" spans="1:15" x14ac:dyDescent="0.3">
      <c r="A151" s="15">
        <f>VLOOKUP(B151,'PORTFOLIO RAW'!B:B,1,FALSE)</f>
        <v>271980</v>
      </c>
      <c r="B151" s="13">
        <v>271980</v>
      </c>
      <c r="C151" s="8" t="s">
        <v>687</v>
      </c>
      <c r="D151" s="8" t="s">
        <v>688</v>
      </c>
      <c r="E151" s="8">
        <v>1.71</v>
      </c>
      <c r="F151" s="8">
        <v>2.73</v>
      </c>
      <c r="G151" s="8">
        <v>2.02</v>
      </c>
      <c r="H151" s="8">
        <v>1.42</v>
      </c>
      <c r="I151" s="8">
        <v>1.26</v>
      </c>
      <c r="J151" s="8">
        <v>1.1599999999999999</v>
      </c>
      <c r="K151" s="8">
        <v>1.18</v>
      </c>
      <c r="L151" s="8">
        <v>1.35</v>
      </c>
      <c r="M151" s="8">
        <v>2.3199999999999998</v>
      </c>
      <c r="N151" s="8">
        <v>3.59</v>
      </c>
      <c r="O151" s="8">
        <v>1.98</v>
      </c>
    </row>
    <row r="152" spans="1:15" x14ac:dyDescent="0.3">
      <c r="A152" s="15">
        <f>VLOOKUP(B152,'PORTFOLIO RAW'!B:B,1,FALSE)</f>
        <v>905922</v>
      </c>
      <c r="B152" s="13">
        <v>905922</v>
      </c>
      <c r="C152" s="8" t="s">
        <v>689</v>
      </c>
      <c r="D152" s="8" t="s">
        <v>690</v>
      </c>
      <c r="E152" s="8">
        <v>8.82</v>
      </c>
      <c r="F152" s="8">
        <v>14.85</v>
      </c>
      <c r="G152" s="8">
        <v>8.23</v>
      </c>
      <c r="H152" s="8">
        <v>8.9</v>
      </c>
      <c r="I152" s="8">
        <v>10.99</v>
      </c>
      <c r="J152" s="8">
        <v>7.58</v>
      </c>
      <c r="K152" s="8">
        <v>6.19</v>
      </c>
      <c r="L152" s="8">
        <v>8.09</v>
      </c>
      <c r="M152" s="8">
        <v>11.21</v>
      </c>
      <c r="N152" s="8">
        <v>14.17</v>
      </c>
      <c r="O152" s="8">
        <v>10.1</v>
      </c>
    </row>
    <row r="153" spans="1:15" x14ac:dyDescent="0.3">
      <c r="A153" s="15">
        <f>VLOOKUP(B153,'PORTFOLIO RAW'!B:B,1,FALSE)</f>
        <v>916130</v>
      </c>
      <c r="B153" s="13">
        <v>916130</v>
      </c>
      <c r="C153" s="8" t="s">
        <v>691</v>
      </c>
      <c r="D153" s="8" t="s">
        <v>692</v>
      </c>
      <c r="E153" s="8">
        <v>1.72</v>
      </c>
      <c r="F153" s="8">
        <v>1.01</v>
      </c>
      <c r="G153" s="8">
        <v>0.73</v>
      </c>
      <c r="H153" s="8">
        <v>0.88</v>
      </c>
      <c r="I153" s="8">
        <v>0.63</v>
      </c>
      <c r="J153" s="8">
        <v>0.85</v>
      </c>
      <c r="K153" s="8">
        <v>1.05</v>
      </c>
      <c r="L153" s="8">
        <v>1.19</v>
      </c>
      <c r="M153" s="8">
        <v>1.04</v>
      </c>
      <c r="N153" s="8">
        <v>0.97</v>
      </c>
      <c r="O153" s="8">
        <v>1.41</v>
      </c>
    </row>
    <row r="154" spans="1:15" x14ac:dyDescent="0.3">
      <c r="A154" s="15">
        <f>VLOOKUP(B154,'PORTFOLIO RAW'!B:B,1,FALSE)</f>
        <v>546169</v>
      </c>
      <c r="B154" s="13">
        <v>546169</v>
      </c>
      <c r="C154" s="8" t="s">
        <v>693</v>
      </c>
      <c r="D154" s="8" t="s">
        <v>694</v>
      </c>
      <c r="E154" s="8">
        <v>3.52</v>
      </c>
      <c r="F154" s="8">
        <v>3.27</v>
      </c>
      <c r="G154" s="8">
        <v>1.33</v>
      </c>
      <c r="H154" s="8">
        <v>1.65</v>
      </c>
      <c r="I154" s="8">
        <v>1.74</v>
      </c>
      <c r="J154" s="8">
        <v>2.2200000000000002</v>
      </c>
      <c r="K154" s="8">
        <v>1.82</v>
      </c>
      <c r="L154" s="8">
        <v>1.93</v>
      </c>
      <c r="M154" s="8">
        <v>1.98</v>
      </c>
      <c r="N154" s="8">
        <v>2.3199999999999998</v>
      </c>
      <c r="O154" s="8">
        <v>1.54</v>
      </c>
    </row>
    <row r="155" spans="1:15" x14ac:dyDescent="0.3">
      <c r="A155" s="15">
        <f>VLOOKUP(B155,'PORTFOLIO RAW'!B:B,1,FALSE)</f>
        <v>902354</v>
      </c>
      <c r="B155" s="13">
        <v>902354</v>
      </c>
      <c r="C155" s="8" t="s">
        <v>695</v>
      </c>
      <c r="D155" s="8" t="s">
        <v>696</v>
      </c>
      <c r="E155" s="8">
        <v>5.67</v>
      </c>
      <c r="F155" s="8">
        <v>7.07</v>
      </c>
      <c r="G155" s="8">
        <v>4.4400000000000004</v>
      </c>
      <c r="H155" s="8">
        <v>4.63</v>
      </c>
      <c r="I155" s="8">
        <v>5.26</v>
      </c>
      <c r="J155" s="8">
        <v>6.73</v>
      </c>
      <c r="K155" s="8">
        <v>7.59</v>
      </c>
      <c r="L155" s="8">
        <v>54.85</v>
      </c>
      <c r="M155" s="8">
        <v>-225.79</v>
      </c>
      <c r="N155" s="8">
        <v>-435.34</v>
      </c>
      <c r="O155" s="8">
        <v>67.489999999999995</v>
      </c>
    </row>
    <row r="156" spans="1:15" x14ac:dyDescent="0.3">
      <c r="A156" s="15">
        <f>VLOOKUP(B156,'PORTFOLIO RAW'!B:B,1,FALSE)</f>
        <v>325849</v>
      </c>
      <c r="B156" s="13">
        <v>325849</v>
      </c>
      <c r="C156" s="8" t="s">
        <v>697</v>
      </c>
      <c r="D156" s="8" t="s">
        <v>698</v>
      </c>
      <c r="E156" s="8">
        <v>3.05</v>
      </c>
      <c r="F156" s="8">
        <v>2.2599999999999998</v>
      </c>
      <c r="G156" s="8">
        <v>2.14</v>
      </c>
      <c r="H156" s="8">
        <v>2.0299999999999998</v>
      </c>
      <c r="I156" s="8">
        <v>1.94</v>
      </c>
      <c r="J156" s="8">
        <v>2.06</v>
      </c>
      <c r="K156" s="8">
        <v>1.91</v>
      </c>
      <c r="L156" s="8">
        <v>2.12</v>
      </c>
      <c r="M156" s="8">
        <v>1.74</v>
      </c>
      <c r="N156" s="8">
        <v>1.51</v>
      </c>
      <c r="O156" s="8">
        <v>1.4</v>
      </c>
    </row>
    <row r="157" spans="1:15" x14ac:dyDescent="0.3">
      <c r="A157" s="15">
        <f>VLOOKUP(B157,'PORTFOLIO RAW'!B:B,1,FALSE)</f>
        <v>912134</v>
      </c>
      <c r="B157" s="13">
        <v>912134</v>
      </c>
      <c r="C157" s="8" t="s">
        <v>699</v>
      </c>
      <c r="D157" s="8" t="s">
        <v>700</v>
      </c>
      <c r="E157" s="8">
        <v>4.13</v>
      </c>
      <c r="F157" s="8">
        <v>3.41</v>
      </c>
      <c r="G157" s="8">
        <v>2.79</v>
      </c>
      <c r="H157" s="8">
        <v>2.63</v>
      </c>
      <c r="I157" s="8">
        <v>3.36</v>
      </c>
      <c r="J157" s="8">
        <v>3</v>
      </c>
      <c r="K157" s="8">
        <v>3.94</v>
      </c>
      <c r="L157" s="8">
        <v>4.7300000000000004</v>
      </c>
      <c r="M157" s="8">
        <v>5.24</v>
      </c>
      <c r="N157" s="8">
        <v>4.38</v>
      </c>
      <c r="O157" s="8">
        <v>2.67</v>
      </c>
    </row>
    <row r="158" spans="1:15" x14ac:dyDescent="0.3">
      <c r="A158" s="15">
        <f>VLOOKUP(B158,'PORTFOLIO RAW'!B:B,1,FALSE)</f>
        <v>277355</v>
      </c>
      <c r="B158" s="13">
        <v>277355</v>
      </c>
      <c r="C158" s="8" t="s">
        <v>701</v>
      </c>
      <c r="D158" s="8" t="s">
        <v>702</v>
      </c>
      <c r="E158" s="8">
        <v>3.7</v>
      </c>
      <c r="F158" s="8">
        <v>1.9</v>
      </c>
      <c r="G158" s="8">
        <v>1.86</v>
      </c>
      <c r="H158" s="8">
        <v>4.4000000000000004</v>
      </c>
      <c r="I158" s="8">
        <v>1.87</v>
      </c>
      <c r="J158" s="8">
        <v>2.92</v>
      </c>
      <c r="K158" s="8">
        <v>3.57</v>
      </c>
      <c r="L158" s="8">
        <v>3.78</v>
      </c>
      <c r="M158" s="8">
        <v>4.12</v>
      </c>
      <c r="N158" s="8">
        <v>2.78</v>
      </c>
      <c r="O158" s="8">
        <v>2.4700000000000002</v>
      </c>
    </row>
    <row r="159" spans="1:15" x14ac:dyDescent="0.3">
      <c r="A159" s="15">
        <f>VLOOKUP(B159,'PORTFOLIO RAW'!B:B,1,FALSE)</f>
        <v>906487</v>
      </c>
      <c r="B159" s="13">
        <v>906487</v>
      </c>
      <c r="C159" s="8" t="s">
        <v>703</v>
      </c>
      <c r="D159" s="8" t="s">
        <v>704</v>
      </c>
      <c r="E159" s="8">
        <v>1.59</v>
      </c>
      <c r="F159" s="8">
        <v>2.33</v>
      </c>
      <c r="G159" s="8">
        <v>1.97</v>
      </c>
      <c r="H159" s="8">
        <v>2.17</v>
      </c>
      <c r="I159" s="8">
        <v>2.31</v>
      </c>
      <c r="J159" s="8">
        <v>2.44</v>
      </c>
      <c r="K159" s="8">
        <v>3.12</v>
      </c>
      <c r="L159" s="8">
        <v>4.21</v>
      </c>
      <c r="M159" s="8">
        <v>5.49</v>
      </c>
      <c r="N159" s="8">
        <v>5.94</v>
      </c>
      <c r="O159" s="8">
        <v>5.08</v>
      </c>
    </row>
    <row r="160" spans="1:15" x14ac:dyDescent="0.3">
      <c r="A160" s="15">
        <f>VLOOKUP(B160,'PORTFOLIO RAW'!B:B,1,FALSE)</f>
        <v>912219</v>
      </c>
      <c r="B160" s="13">
        <v>912219</v>
      </c>
      <c r="C160" s="8" t="s">
        <v>705</v>
      </c>
      <c r="D160" s="8" t="s">
        <v>706</v>
      </c>
      <c r="E160" s="8">
        <v>1.07</v>
      </c>
      <c r="F160" s="8">
        <v>1.03</v>
      </c>
      <c r="G160" s="8">
        <v>1.17</v>
      </c>
      <c r="H160" s="8">
        <v>1.07</v>
      </c>
      <c r="I160" s="8">
        <v>0.98</v>
      </c>
      <c r="J160" s="8">
        <v>2.02</v>
      </c>
      <c r="K160" s="8">
        <v>1.61</v>
      </c>
      <c r="L160" s="8">
        <v>1.74</v>
      </c>
      <c r="M160" s="8">
        <v>1.87</v>
      </c>
      <c r="N160" s="8">
        <v>1.31</v>
      </c>
      <c r="O160" s="8">
        <v>1.53</v>
      </c>
    </row>
    <row r="161" spans="1:15" x14ac:dyDescent="0.3">
      <c r="A161" s="15">
        <f>VLOOKUP(B161,'PORTFOLIO RAW'!B:B,1,FALSE)</f>
        <v>921290</v>
      </c>
      <c r="B161" s="13">
        <v>921290</v>
      </c>
      <c r="C161" s="8" t="s">
        <v>707</v>
      </c>
      <c r="D161" s="8" t="s">
        <v>708</v>
      </c>
      <c r="E161" s="8">
        <v>4.79</v>
      </c>
      <c r="F161" s="8">
        <v>7.88</v>
      </c>
      <c r="G161" s="8">
        <v>3.96</v>
      </c>
      <c r="H161" s="8">
        <v>3.37</v>
      </c>
      <c r="I161" s="8">
        <v>3.24</v>
      </c>
      <c r="J161" s="8">
        <v>3.7</v>
      </c>
      <c r="K161" s="8">
        <v>3.45</v>
      </c>
      <c r="L161" s="8">
        <v>4.84</v>
      </c>
      <c r="M161" s="8">
        <v>6.73</v>
      </c>
      <c r="N161" s="8">
        <v>6.29</v>
      </c>
      <c r="O161" s="8">
        <v>7.79</v>
      </c>
    </row>
    <row r="162" spans="1:15" x14ac:dyDescent="0.3">
      <c r="A162" s="15">
        <f>VLOOKUP(B162,'PORTFOLIO RAW'!B:B,1,FALSE)</f>
        <v>912402</v>
      </c>
      <c r="B162" s="13">
        <v>912402</v>
      </c>
      <c r="C162" s="8" t="s">
        <v>709</v>
      </c>
      <c r="D162" s="8" t="s">
        <v>710</v>
      </c>
      <c r="E162" s="8">
        <v>1.52</v>
      </c>
      <c r="F162" s="8">
        <v>1.34</v>
      </c>
      <c r="G162" s="8">
        <v>0.73</v>
      </c>
      <c r="H162" s="8">
        <v>0.67</v>
      </c>
      <c r="I162" s="8">
        <v>0.49</v>
      </c>
      <c r="J162" s="8">
        <v>0.64</v>
      </c>
      <c r="K162" s="8">
        <v>0.96</v>
      </c>
      <c r="L162" s="8">
        <v>1.18</v>
      </c>
      <c r="M162" s="8">
        <v>0.96</v>
      </c>
      <c r="N162" s="8">
        <v>0.86</v>
      </c>
      <c r="O162" s="8">
        <v>1.1599999999999999</v>
      </c>
    </row>
    <row r="163" spans="1:15" x14ac:dyDescent="0.3">
      <c r="A163" s="15">
        <f>VLOOKUP(B163,'PORTFOLIO RAW'!B:B,1,FALSE)</f>
        <v>277487</v>
      </c>
      <c r="B163" s="13">
        <v>277487</v>
      </c>
      <c r="C163" s="8" t="s">
        <v>711</v>
      </c>
      <c r="D163" s="8" t="s">
        <v>712</v>
      </c>
      <c r="E163" s="8">
        <v>12.57</v>
      </c>
      <c r="F163" s="8">
        <v>9.9499999999999993</v>
      </c>
      <c r="G163" s="8">
        <v>7.58</v>
      </c>
      <c r="H163" s="8">
        <v>8.2200000000000006</v>
      </c>
      <c r="I163" s="8">
        <v>9.23</v>
      </c>
      <c r="J163" s="8">
        <v>14.84</v>
      </c>
      <c r="K163" s="8">
        <v>13.25</v>
      </c>
      <c r="L163" s="8">
        <v>42.17</v>
      </c>
      <c r="M163" s="8">
        <v>35.6</v>
      </c>
      <c r="N163" s="8">
        <v>233.32</v>
      </c>
      <c r="O163" s="8">
        <v>101.63</v>
      </c>
    </row>
    <row r="164" spans="1:15" x14ac:dyDescent="0.3">
      <c r="A164" s="15">
        <f>VLOOKUP(B164,'PORTFOLIO RAW'!B:B,1,FALSE)</f>
        <v>277642</v>
      </c>
      <c r="B164" s="13">
        <v>277642</v>
      </c>
      <c r="C164" s="8" t="s">
        <v>713</v>
      </c>
      <c r="D164" s="8" t="s">
        <v>714</v>
      </c>
      <c r="E164" s="8">
        <v>4.42</v>
      </c>
      <c r="F164" s="8">
        <v>4.5999999999999996</v>
      </c>
      <c r="G164" s="8">
        <v>3.91</v>
      </c>
      <c r="H164" s="8">
        <v>3.33</v>
      </c>
      <c r="I164" s="8">
        <v>2.82</v>
      </c>
      <c r="J164" s="8">
        <v>2.64</v>
      </c>
      <c r="K164" s="8">
        <v>3.27</v>
      </c>
      <c r="L164" s="8">
        <v>3.67</v>
      </c>
      <c r="M164" s="8">
        <v>2.84</v>
      </c>
      <c r="N164" s="8">
        <v>3.49</v>
      </c>
      <c r="O164" s="8">
        <v>4.4000000000000004</v>
      </c>
    </row>
    <row r="165" spans="1:15" x14ac:dyDescent="0.3">
      <c r="A165" s="15">
        <f>VLOOKUP(B165,'PORTFOLIO RAW'!B:B,1,FALSE)</f>
        <v>154423</v>
      </c>
      <c r="B165" s="13">
        <v>154423</v>
      </c>
      <c r="C165" s="8" t="s">
        <v>715</v>
      </c>
      <c r="D165" s="8" t="s">
        <v>716</v>
      </c>
      <c r="E165" s="8">
        <v>4.26</v>
      </c>
      <c r="F165" s="8">
        <v>15.34</v>
      </c>
      <c r="G165" s="8">
        <v>7.45</v>
      </c>
      <c r="H165" s="8">
        <v>6.91</v>
      </c>
      <c r="I165" s="8">
        <v>25.29</v>
      </c>
      <c r="J165" s="8">
        <v>758.47</v>
      </c>
      <c r="K165" s="8">
        <v>8.35</v>
      </c>
      <c r="L165" s="8">
        <v>16.87</v>
      </c>
      <c r="M165" s="8">
        <v>20.39</v>
      </c>
      <c r="N165" s="8">
        <v>48.21</v>
      </c>
      <c r="O165" s="8">
        <v>-129.83000000000001</v>
      </c>
    </row>
    <row r="166" spans="1:15" x14ac:dyDescent="0.3">
      <c r="A166" s="15">
        <f>VLOOKUP(B166,'PORTFOLIO RAW'!B:B,1,FALSE)</f>
        <v>922418</v>
      </c>
      <c r="B166" s="13">
        <v>922418</v>
      </c>
      <c r="C166" s="8" t="s">
        <v>717</v>
      </c>
      <c r="D166" s="8" t="s">
        <v>718</v>
      </c>
      <c r="E166" s="8">
        <v>1.46</v>
      </c>
      <c r="F166" s="8">
        <v>1.36</v>
      </c>
      <c r="G166" s="8">
        <v>0.89</v>
      </c>
      <c r="H166" s="8">
        <v>0.88</v>
      </c>
      <c r="I166" s="8">
        <v>0.83</v>
      </c>
      <c r="J166" s="8">
        <v>0.9</v>
      </c>
      <c r="K166" s="8">
        <v>0.98</v>
      </c>
      <c r="L166" s="8">
        <v>0.89</v>
      </c>
      <c r="M166" s="8">
        <v>0.76</v>
      </c>
      <c r="N166" s="8">
        <v>0.77</v>
      </c>
      <c r="O166" s="8">
        <v>0.87</v>
      </c>
    </row>
    <row r="167" spans="1:15" x14ac:dyDescent="0.3">
      <c r="A167" s="15">
        <f>VLOOKUP(B167,'PORTFOLIO RAW'!B:B,1,FALSE)</f>
        <v>755695</v>
      </c>
      <c r="B167" s="13">
        <v>755695</v>
      </c>
      <c r="C167" s="8" t="s">
        <v>719</v>
      </c>
      <c r="D167" s="8" t="s">
        <v>720</v>
      </c>
      <c r="E167" s="8">
        <v>1.91</v>
      </c>
      <c r="F167" s="8">
        <v>1.63</v>
      </c>
      <c r="G167" s="8">
        <v>1.1599999999999999</v>
      </c>
      <c r="H167" s="8">
        <v>1.28</v>
      </c>
      <c r="I167" s="8">
        <v>1.1299999999999999</v>
      </c>
      <c r="J167" s="8">
        <v>1.1200000000000001</v>
      </c>
      <c r="K167" s="8">
        <v>1.17</v>
      </c>
      <c r="L167" s="8">
        <v>1.3</v>
      </c>
      <c r="M167" s="8">
        <v>1.72</v>
      </c>
      <c r="N167" s="8">
        <v>1.53</v>
      </c>
      <c r="O167" s="8">
        <v>1.92</v>
      </c>
    </row>
    <row r="168" spans="1:15" x14ac:dyDescent="0.3">
      <c r="A168" s="15">
        <f>VLOOKUP(B168,'PORTFOLIO RAW'!B:B,1,FALSE)</f>
        <v>905620</v>
      </c>
      <c r="B168" s="13">
        <v>905620</v>
      </c>
      <c r="C168" s="8" t="s">
        <v>721</v>
      </c>
      <c r="D168" s="8" t="s">
        <v>722</v>
      </c>
      <c r="E168" s="8">
        <v>2.85</v>
      </c>
      <c r="F168" s="8">
        <v>2.0699999999999998</v>
      </c>
      <c r="G168" s="8">
        <v>1.7</v>
      </c>
      <c r="H168" s="8">
        <v>1.66</v>
      </c>
      <c r="I168" s="8">
        <v>1.52</v>
      </c>
      <c r="J168" s="8">
        <v>1.45</v>
      </c>
      <c r="K168" s="8">
        <v>4.25</v>
      </c>
      <c r="L168" s="8">
        <v>5.36</v>
      </c>
      <c r="M168" s="8">
        <v>8.24</v>
      </c>
      <c r="N168" s="8">
        <v>9.6999999999999993</v>
      </c>
      <c r="O168" s="8">
        <v>11.05</v>
      </c>
    </row>
    <row r="169" spans="1:15" x14ac:dyDescent="0.3">
      <c r="A169" s="15">
        <f>VLOOKUP(B169,'PORTFOLIO RAW'!B:B,1,FALSE)</f>
        <v>944314</v>
      </c>
      <c r="B169" s="13">
        <v>944314</v>
      </c>
      <c r="C169" s="8" t="s">
        <v>723</v>
      </c>
      <c r="D169" s="8" t="s">
        <v>724</v>
      </c>
      <c r="E169" s="8">
        <v>3.19</v>
      </c>
      <c r="F169" s="8">
        <v>2.54</v>
      </c>
      <c r="G169" s="8">
        <v>1.83</v>
      </c>
      <c r="H169" s="8">
        <v>2.17</v>
      </c>
      <c r="I169" s="8">
        <v>2.5499999999999998</v>
      </c>
      <c r="J169" s="8">
        <v>2.85</v>
      </c>
      <c r="K169" s="8">
        <v>3.1</v>
      </c>
      <c r="L169" s="8">
        <v>3.48</v>
      </c>
      <c r="M169" s="8">
        <v>3.24</v>
      </c>
      <c r="N169" s="8">
        <v>3.19</v>
      </c>
      <c r="O169" s="8">
        <v>2.91</v>
      </c>
    </row>
    <row r="170" spans="1:15" x14ac:dyDescent="0.3">
      <c r="A170" s="15">
        <f>VLOOKUP(B170,'PORTFOLIO RAW'!B:B,1,FALSE)</f>
        <v>357366</v>
      </c>
      <c r="B170" s="13">
        <v>357366</v>
      </c>
      <c r="C170" s="8" t="s">
        <v>725</v>
      </c>
      <c r="D170" s="8" t="s">
        <v>726</v>
      </c>
      <c r="E170" s="8">
        <v>4.6399999999999997</v>
      </c>
      <c r="F170" s="8">
        <v>3.71</v>
      </c>
      <c r="G170" s="8">
        <v>1.44</v>
      </c>
      <c r="H170" s="8">
        <v>2.2200000000000002</v>
      </c>
      <c r="I170" s="8">
        <v>2.1800000000000002</v>
      </c>
      <c r="J170" s="8">
        <v>2.56</v>
      </c>
      <c r="K170" s="8">
        <v>2.4300000000000002</v>
      </c>
      <c r="L170" s="8">
        <v>1.62</v>
      </c>
      <c r="M170" s="8">
        <v>2.6</v>
      </c>
      <c r="N170" s="8">
        <v>2.81</v>
      </c>
      <c r="O170" s="8">
        <v>2.0299999999999998</v>
      </c>
    </row>
    <row r="171" spans="1:15" x14ac:dyDescent="0.3">
      <c r="A171" s="15">
        <f>VLOOKUP(B171,'PORTFOLIO RAW'!B:B,1,FALSE)</f>
        <v>516007</v>
      </c>
      <c r="B171" s="13">
        <v>516007</v>
      </c>
      <c r="C171" s="8" t="s">
        <v>727</v>
      </c>
      <c r="D171" s="8" t="s">
        <v>728</v>
      </c>
      <c r="E171" s="8">
        <v>4.01</v>
      </c>
      <c r="F171" s="8">
        <v>2.4300000000000002</v>
      </c>
      <c r="G171" s="8">
        <v>1.51</v>
      </c>
      <c r="H171" s="8">
        <v>1.6</v>
      </c>
      <c r="I171" s="8">
        <v>0.89</v>
      </c>
      <c r="J171" s="8">
        <v>1.21</v>
      </c>
      <c r="K171" s="8">
        <v>2.2999999999999998</v>
      </c>
      <c r="L171" s="8">
        <v>2.77</v>
      </c>
      <c r="M171" s="8">
        <v>2.27</v>
      </c>
      <c r="N171" s="8">
        <v>2.27</v>
      </c>
      <c r="O171" s="8">
        <v>2.5</v>
      </c>
    </row>
    <row r="172" spans="1:15" x14ac:dyDescent="0.3">
      <c r="A172" s="15">
        <f>VLOOKUP(B172,'PORTFOLIO RAW'!B:B,1,FALSE)</f>
        <v>510493</v>
      </c>
      <c r="B172" s="13">
        <v>510493</v>
      </c>
      <c r="C172" s="8" t="s">
        <v>729</v>
      </c>
      <c r="D172" s="8" t="s">
        <v>730</v>
      </c>
      <c r="E172" s="8">
        <v>4.29</v>
      </c>
      <c r="F172" s="8">
        <v>4.45</v>
      </c>
      <c r="G172" s="8">
        <v>3.43</v>
      </c>
      <c r="H172" s="8">
        <v>3.8</v>
      </c>
      <c r="I172" s="8">
        <v>3.86</v>
      </c>
      <c r="J172" s="8">
        <v>4.99</v>
      </c>
      <c r="K172" s="8">
        <v>4.71</v>
      </c>
      <c r="L172" s="8">
        <v>4.92</v>
      </c>
      <c r="M172" s="8">
        <v>6.34</v>
      </c>
      <c r="N172" s="8">
        <v>7.49</v>
      </c>
      <c r="O172" s="8">
        <v>4.95</v>
      </c>
    </row>
    <row r="173" spans="1:15" x14ac:dyDescent="0.3">
      <c r="A173" s="15">
        <f>VLOOKUP(B173,'PORTFOLIO RAW'!B:B,1,FALSE)</f>
        <v>921910</v>
      </c>
      <c r="B173" s="13">
        <v>921910</v>
      </c>
      <c r="C173" s="8" t="s">
        <v>731</v>
      </c>
      <c r="D173" s="8" t="s">
        <v>732</v>
      </c>
      <c r="E173" s="8">
        <v>4.28</v>
      </c>
      <c r="F173" s="8">
        <v>5.38</v>
      </c>
      <c r="G173" s="8">
        <v>4.43</v>
      </c>
      <c r="H173" s="8">
        <v>5.46</v>
      </c>
      <c r="I173" s="8">
        <v>6.4</v>
      </c>
      <c r="J173" s="8">
        <v>6.14</v>
      </c>
      <c r="K173" s="8">
        <v>6.05</v>
      </c>
      <c r="L173" s="8">
        <v>7.21</v>
      </c>
      <c r="M173" s="8">
        <v>12.9</v>
      </c>
      <c r="N173" s="8">
        <v>-45.08</v>
      </c>
      <c r="O173" s="8">
        <v>-39.630000000000003</v>
      </c>
    </row>
    <row r="174" spans="1:15" x14ac:dyDescent="0.3">
      <c r="A174" s="15">
        <f>VLOOKUP(B174,'PORTFOLIO RAW'!B:B,1,FALSE)</f>
        <v>311759</v>
      </c>
      <c r="B174" s="13">
        <v>311759</v>
      </c>
      <c r="C174" s="8" t="s">
        <v>733</v>
      </c>
      <c r="D174" s="8" t="s">
        <v>734</v>
      </c>
      <c r="E174" s="8">
        <v>1.19</v>
      </c>
      <c r="F174" s="8">
        <v>1.1399999999999999</v>
      </c>
      <c r="G174" s="8">
        <v>0.9</v>
      </c>
      <c r="H174" s="8">
        <v>0.81</v>
      </c>
      <c r="I174" s="8">
        <v>0.77</v>
      </c>
      <c r="J174" s="8">
        <v>0.93</v>
      </c>
      <c r="K174" s="8">
        <v>1.03</v>
      </c>
      <c r="L174" s="8">
        <v>1.03</v>
      </c>
      <c r="M174" s="8">
        <v>1.23</v>
      </c>
      <c r="N174" s="8">
        <v>1.01</v>
      </c>
      <c r="O174" s="8">
        <v>1.1100000000000001</v>
      </c>
    </row>
    <row r="175" spans="1:15" x14ac:dyDescent="0.3">
      <c r="A175" s="15">
        <f>VLOOKUP(B175,'PORTFOLIO RAW'!B:B,1,FALSE)</f>
        <v>912588</v>
      </c>
      <c r="B175" s="13">
        <v>912588</v>
      </c>
      <c r="C175" s="8" t="s">
        <v>735</v>
      </c>
      <c r="D175" s="8" t="s">
        <v>736</v>
      </c>
      <c r="E175" s="8">
        <v>2.19</v>
      </c>
      <c r="F175" s="8">
        <v>1.53</v>
      </c>
      <c r="G175" s="8">
        <v>1.1499999999999999</v>
      </c>
      <c r="H175" s="8">
        <v>1.58</v>
      </c>
      <c r="I175" s="8">
        <v>1.22</v>
      </c>
      <c r="J175" s="8">
        <v>1.76</v>
      </c>
      <c r="K175" s="8">
        <v>1.89</v>
      </c>
      <c r="L175" s="8">
        <v>2.25</v>
      </c>
      <c r="M175" s="8">
        <v>1.76</v>
      </c>
      <c r="N175" s="8">
        <v>1.7</v>
      </c>
      <c r="O175" s="8">
        <v>1.96</v>
      </c>
    </row>
    <row r="176" spans="1:15" x14ac:dyDescent="0.3">
      <c r="A176" s="15">
        <f>VLOOKUP(B176,'PORTFOLIO RAW'!B:B,1,FALSE)</f>
        <v>904780</v>
      </c>
      <c r="B176" s="13">
        <v>904780</v>
      </c>
      <c r="C176" s="8" t="s">
        <v>737</v>
      </c>
      <c r="D176" s="8" t="s">
        <v>738</v>
      </c>
      <c r="E176" s="8">
        <v>1.71</v>
      </c>
      <c r="F176" s="8">
        <v>3.01</v>
      </c>
      <c r="G176" s="8">
        <v>2.15</v>
      </c>
      <c r="H176" s="8">
        <v>2.09</v>
      </c>
      <c r="I176" s="8">
        <v>2.58</v>
      </c>
      <c r="J176" s="8">
        <v>2.86</v>
      </c>
      <c r="K176" s="8">
        <v>3.08</v>
      </c>
      <c r="L176" s="8">
        <v>4.0999999999999996</v>
      </c>
      <c r="M176" s="8">
        <v>4.32</v>
      </c>
      <c r="N176" s="8">
        <v>5.59</v>
      </c>
      <c r="O176" s="8">
        <v>5.75</v>
      </c>
    </row>
    <row r="177" spans="1:15" x14ac:dyDescent="0.3">
      <c r="A177" s="15">
        <f>VLOOKUP(B177,'PORTFOLIO RAW'!B:B,1,FALSE)</f>
        <v>905624</v>
      </c>
      <c r="B177" s="13">
        <v>905624</v>
      </c>
      <c r="C177" s="8" t="s">
        <v>739</v>
      </c>
      <c r="D177" s="8" t="s">
        <v>740</v>
      </c>
      <c r="E177" s="8">
        <v>2.17</v>
      </c>
      <c r="F177" s="8">
        <v>2.44</v>
      </c>
      <c r="G177" s="8">
        <v>1.93</v>
      </c>
      <c r="H177" s="8">
        <v>2.89</v>
      </c>
      <c r="I177" s="8">
        <v>5.17</v>
      </c>
      <c r="J177" s="8">
        <v>17.829999999999998</v>
      </c>
      <c r="K177" s="8">
        <v>14.67</v>
      </c>
      <c r="L177" s="8">
        <v>9.19</v>
      </c>
      <c r="M177" s="8">
        <v>-69.45</v>
      </c>
      <c r="N177" s="8">
        <v>-36.4</v>
      </c>
      <c r="O177" s="8">
        <v>-199.23</v>
      </c>
    </row>
    <row r="178" spans="1:15" x14ac:dyDescent="0.3">
      <c r="A178" s="15">
        <f>VLOOKUP(B178,'PORTFOLIO RAW'!B:B,1,FALSE)</f>
        <v>130062</v>
      </c>
      <c r="B178" s="13">
        <v>130062</v>
      </c>
      <c r="C178" s="8" t="s">
        <v>741</v>
      </c>
      <c r="D178" s="8" t="s">
        <v>742</v>
      </c>
      <c r="E178" s="8">
        <v>5.87</v>
      </c>
      <c r="F178" s="8">
        <v>4.76</v>
      </c>
      <c r="G178" s="8">
        <v>3.28</v>
      </c>
      <c r="H178" s="8">
        <v>2.41</v>
      </c>
      <c r="I178" s="8">
        <v>2.09</v>
      </c>
      <c r="J178" s="8">
        <v>2.87</v>
      </c>
      <c r="K178" s="8">
        <v>2.89</v>
      </c>
      <c r="L178" s="8">
        <v>1.98</v>
      </c>
      <c r="M178" s="8">
        <v>2.81</v>
      </c>
      <c r="N178" s="8">
        <v>2.68</v>
      </c>
      <c r="O178" s="8">
        <v>2.71</v>
      </c>
    </row>
    <row r="179" spans="1:15" x14ac:dyDescent="0.3">
      <c r="A179" s="15">
        <f>VLOOKUP(B179,'PORTFOLIO RAW'!B:B,1,FALSE)</f>
        <v>286738</v>
      </c>
      <c r="B179" s="13">
        <v>286738</v>
      </c>
      <c r="C179" s="8" t="s">
        <v>743</v>
      </c>
      <c r="D179" s="8" t="s">
        <v>744</v>
      </c>
      <c r="E179" s="8">
        <v>1.58</v>
      </c>
      <c r="F179" s="8">
        <v>1.25</v>
      </c>
      <c r="G179" s="8">
        <v>0.99</v>
      </c>
      <c r="H179" s="8">
        <v>0.86</v>
      </c>
      <c r="I179" s="8">
        <v>0.67</v>
      </c>
      <c r="J179" s="8">
        <v>0.77</v>
      </c>
      <c r="K179" s="8">
        <v>1.02</v>
      </c>
      <c r="L179" s="8">
        <v>1.17</v>
      </c>
      <c r="M179" s="8">
        <v>0.96</v>
      </c>
      <c r="N179" s="8">
        <v>0.92</v>
      </c>
      <c r="O179" s="8">
        <v>1.24</v>
      </c>
    </row>
    <row r="180" spans="1:15" x14ac:dyDescent="0.3">
      <c r="A180" s="15">
        <f>VLOOKUP(B180,'PORTFOLIO RAW'!B:B,1,FALSE)</f>
        <v>771830</v>
      </c>
      <c r="B180" s="13">
        <v>771830</v>
      </c>
      <c r="C180" s="8" t="s">
        <v>745</v>
      </c>
      <c r="D180" s="8" t="s">
        <v>746</v>
      </c>
      <c r="E180" s="8">
        <v>3.03</v>
      </c>
      <c r="F180" s="8">
        <v>2.36</v>
      </c>
      <c r="G180" s="8">
        <v>2.39</v>
      </c>
      <c r="H180" s="8">
        <v>2.0299999999999998</v>
      </c>
      <c r="I180" s="8">
        <v>2.86</v>
      </c>
      <c r="J180" s="8">
        <v>3.14</v>
      </c>
      <c r="K180" s="8">
        <v>3.46</v>
      </c>
      <c r="L180" s="8">
        <v>3.84</v>
      </c>
      <c r="M180" s="8">
        <v>4.5199999999999996</v>
      </c>
      <c r="N180" s="8">
        <v>4.9800000000000004</v>
      </c>
      <c r="O180" s="8">
        <v>6.78</v>
      </c>
    </row>
    <row r="181" spans="1:15" x14ac:dyDescent="0.3">
      <c r="A181" s="15">
        <f>VLOOKUP(B181,'PORTFOLIO RAW'!B:B,1,FALSE)</f>
        <v>312367</v>
      </c>
      <c r="B181" s="13">
        <v>312367</v>
      </c>
      <c r="C181" s="8" t="s">
        <v>747</v>
      </c>
      <c r="D181" s="8" t="s">
        <v>748</v>
      </c>
      <c r="E181" s="8">
        <v>24.93</v>
      </c>
      <c r="F181" s="8">
        <v>1.98</v>
      </c>
      <c r="G181" s="8">
        <v>1.39</v>
      </c>
      <c r="H181" s="8">
        <v>1.31</v>
      </c>
      <c r="I181" s="8">
        <v>1.32</v>
      </c>
      <c r="J181" s="8">
        <v>1.17</v>
      </c>
      <c r="K181" s="8">
        <v>2.87</v>
      </c>
      <c r="L181" s="8">
        <v>2.16</v>
      </c>
      <c r="M181" s="8">
        <v>2.81</v>
      </c>
      <c r="N181" s="8">
        <v>3.59</v>
      </c>
      <c r="O181" s="8">
        <v>5.19</v>
      </c>
    </row>
    <row r="182" spans="1:15" x14ac:dyDescent="0.3">
      <c r="A182" s="15">
        <f>VLOOKUP(B182,'PORTFOLIO RAW'!B:B,1,FALSE)</f>
        <v>912635</v>
      </c>
      <c r="B182" s="13">
        <v>912635</v>
      </c>
      <c r="C182" s="8" t="s">
        <v>749</v>
      </c>
      <c r="D182" s="8" t="s">
        <v>750</v>
      </c>
      <c r="E182" s="8">
        <v>1.8</v>
      </c>
      <c r="F182" s="8">
        <v>1.51</v>
      </c>
      <c r="G182" s="8">
        <v>1.45</v>
      </c>
      <c r="H182" s="8">
        <v>1.0900000000000001</v>
      </c>
      <c r="I182" s="8">
        <v>1.27</v>
      </c>
      <c r="J182" s="8">
        <v>1.61</v>
      </c>
      <c r="K182" s="8">
        <v>1.9</v>
      </c>
      <c r="L182" s="8">
        <v>2.48</v>
      </c>
      <c r="M182" s="8">
        <v>2.97</v>
      </c>
      <c r="N182" s="8">
        <v>2.61</v>
      </c>
      <c r="O182" s="8">
        <v>2.1800000000000002</v>
      </c>
    </row>
    <row r="183" spans="1:15" x14ac:dyDescent="0.3">
      <c r="A183" s="15">
        <f>VLOOKUP(B183,'PORTFOLIO RAW'!B:B,1,FALSE)</f>
        <v>152533</v>
      </c>
      <c r="B183" s="13">
        <v>152533</v>
      </c>
      <c r="C183" s="8" t="s">
        <v>751</v>
      </c>
      <c r="D183" s="8" t="s">
        <v>752</v>
      </c>
      <c r="E183" s="8">
        <v>5.3</v>
      </c>
      <c r="F183" s="8">
        <v>4.84</v>
      </c>
      <c r="G183" s="8">
        <v>3.27</v>
      </c>
      <c r="H183" s="8">
        <v>3.19</v>
      </c>
      <c r="I183" s="8">
        <v>3.34</v>
      </c>
      <c r="J183" s="8">
        <v>3.2</v>
      </c>
      <c r="K183" s="8">
        <v>3.6</v>
      </c>
      <c r="L183" s="8">
        <v>3.19</v>
      </c>
      <c r="M183" s="8">
        <v>2.44</v>
      </c>
      <c r="N183" s="8">
        <v>2.5</v>
      </c>
      <c r="O183" s="8">
        <v>2.31</v>
      </c>
    </row>
    <row r="184" spans="1:15" x14ac:dyDescent="0.3">
      <c r="A184" s="15">
        <f>VLOOKUP(B184,'PORTFOLIO RAW'!B:B,1,FALSE)</f>
        <v>719643</v>
      </c>
      <c r="B184" s="13">
        <v>719643</v>
      </c>
      <c r="C184" s="8" t="s">
        <v>753</v>
      </c>
      <c r="D184" s="8" t="s">
        <v>754</v>
      </c>
      <c r="E184" s="8">
        <v>7.34</v>
      </c>
      <c r="F184" s="8">
        <v>5.81</v>
      </c>
      <c r="G184" s="8">
        <v>4.88</v>
      </c>
      <c r="H184" s="8">
        <v>3.83</v>
      </c>
      <c r="I184" s="8">
        <v>3.43</v>
      </c>
      <c r="J184" s="8">
        <v>3.36</v>
      </c>
      <c r="K184" s="8">
        <v>3.05</v>
      </c>
      <c r="L184" s="8">
        <v>4.8899999999999997</v>
      </c>
      <c r="M184" s="8">
        <v>4.83</v>
      </c>
      <c r="N184" s="8">
        <v>6.12</v>
      </c>
      <c r="O184" s="8">
        <v>6.98</v>
      </c>
    </row>
    <row r="185" spans="1:15" x14ac:dyDescent="0.3">
      <c r="A185" s="15">
        <f>VLOOKUP(B185,'PORTFOLIO RAW'!B:B,1,FALSE)</f>
        <v>999506</v>
      </c>
      <c r="B185" s="13">
        <v>999506</v>
      </c>
      <c r="C185" s="8" t="s">
        <v>755</v>
      </c>
      <c r="D185" s="8" t="s">
        <v>756</v>
      </c>
      <c r="E185" s="8">
        <v>1.32</v>
      </c>
      <c r="F185" s="8">
        <v>0.79</v>
      </c>
      <c r="G185" s="8">
        <v>0.87</v>
      </c>
      <c r="H185" s="8">
        <v>0.81</v>
      </c>
      <c r="I185" s="8">
        <v>0.89</v>
      </c>
      <c r="J185" s="8">
        <v>0.72</v>
      </c>
      <c r="K185" s="8">
        <v>1.66</v>
      </c>
      <c r="L185" s="8">
        <v>2.75</v>
      </c>
      <c r="M185" s="8">
        <v>1.39</v>
      </c>
      <c r="N185" s="8">
        <v>0.94</v>
      </c>
      <c r="O185" s="8">
        <v>1.24</v>
      </c>
    </row>
    <row r="186" spans="1:15" x14ac:dyDescent="0.3">
      <c r="A186" s="15">
        <f>VLOOKUP(B186,'PORTFOLIO RAW'!B:B,1,FALSE)</f>
        <v>328228</v>
      </c>
      <c r="B186" s="13">
        <v>328228</v>
      </c>
      <c r="C186" s="8" t="s">
        <v>757</v>
      </c>
      <c r="D186" s="8" t="s">
        <v>758</v>
      </c>
      <c r="E186" s="8">
        <v>7.76</v>
      </c>
      <c r="F186" s="8">
        <v>5.87</v>
      </c>
      <c r="G186" s="8">
        <v>3.23</v>
      </c>
      <c r="H186" s="8">
        <v>3.11</v>
      </c>
      <c r="I186" s="8">
        <v>3.23</v>
      </c>
      <c r="J186" s="8">
        <v>3.43</v>
      </c>
      <c r="K186" s="8">
        <v>3.72</v>
      </c>
      <c r="L186" s="8">
        <v>4.75</v>
      </c>
      <c r="M186" s="8">
        <v>4.2</v>
      </c>
      <c r="N186" s="8">
        <v>3.96</v>
      </c>
      <c r="O186" s="8">
        <v>6.27</v>
      </c>
    </row>
    <row r="187" spans="1:15" x14ac:dyDescent="0.3">
      <c r="A187" s="15">
        <f>VLOOKUP(B187,'PORTFOLIO RAW'!B:B,1,FALSE)</f>
        <v>902172</v>
      </c>
      <c r="B187" s="13">
        <v>902172</v>
      </c>
      <c r="C187" s="8" t="s">
        <v>759</v>
      </c>
      <c r="D187" s="8" t="s">
        <v>760</v>
      </c>
      <c r="E187" s="8">
        <v>5.57</v>
      </c>
      <c r="F187" s="8">
        <v>5.14</v>
      </c>
      <c r="G187" s="8">
        <v>4.08</v>
      </c>
      <c r="H187" s="8">
        <v>3.98</v>
      </c>
      <c r="I187" s="8">
        <v>3.64</v>
      </c>
      <c r="J187" s="8">
        <v>3.68</v>
      </c>
      <c r="K187" s="8">
        <v>4.6900000000000004</v>
      </c>
      <c r="L187" s="8">
        <v>7.25</v>
      </c>
      <c r="M187" s="8">
        <v>7.45</v>
      </c>
      <c r="N187" s="8">
        <v>10.42</v>
      </c>
      <c r="O187" s="8">
        <v>10.86</v>
      </c>
    </row>
    <row r="188" spans="1:15" x14ac:dyDescent="0.3">
      <c r="A188" s="15">
        <f>VLOOKUP(B188,'PORTFOLIO RAW'!B:B,1,FALSE)</f>
        <v>325475</v>
      </c>
      <c r="B188" s="13">
        <v>325475</v>
      </c>
      <c r="C188" s="8" t="s">
        <v>761</v>
      </c>
      <c r="D188" s="8" t="s">
        <v>762</v>
      </c>
      <c r="E188" s="8">
        <v>1.22</v>
      </c>
      <c r="F188" s="8">
        <v>1.61</v>
      </c>
      <c r="G188" s="8">
        <v>1.1200000000000001</v>
      </c>
      <c r="H188" s="8">
        <v>1.05</v>
      </c>
      <c r="I188" s="8">
        <v>0.87</v>
      </c>
      <c r="J188" s="8">
        <v>1.48</v>
      </c>
      <c r="K188" s="8">
        <v>2.12</v>
      </c>
      <c r="L188" s="8">
        <v>2.3199999999999998</v>
      </c>
      <c r="M188" s="8">
        <v>3.08</v>
      </c>
      <c r="N188" s="8">
        <v>2.65</v>
      </c>
      <c r="O188" s="8">
        <v>2.7</v>
      </c>
    </row>
    <row r="189" spans="1:15" x14ac:dyDescent="0.3">
      <c r="A189" s="15">
        <f>VLOOKUP(B189,'PORTFOLIO RAW'!B:B,1,FALSE)</f>
        <v>905010</v>
      </c>
      <c r="B189" s="13">
        <v>905010</v>
      </c>
      <c r="C189" s="8" t="s">
        <v>763</v>
      </c>
      <c r="D189" s="8" t="s">
        <v>764</v>
      </c>
      <c r="E189" s="8">
        <v>1.46</v>
      </c>
      <c r="F189" s="8">
        <v>1.33</v>
      </c>
      <c r="G189" s="8">
        <v>1.25</v>
      </c>
      <c r="H189" s="8">
        <v>1.32</v>
      </c>
      <c r="I189" s="8">
        <v>1.44</v>
      </c>
      <c r="J189" s="8">
        <v>1.51</v>
      </c>
      <c r="K189" s="8">
        <v>1.44</v>
      </c>
      <c r="L189" s="8">
        <v>1.54</v>
      </c>
      <c r="M189" s="8">
        <v>1.61</v>
      </c>
      <c r="N189" s="8">
        <v>1.91</v>
      </c>
      <c r="O189" s="8">
        <v>2.13</v>
      </c>
    </row>
    <row r="190" spans="1:15" x14ac:dyDescent="0.3">
      <c r="A190" s="15">
        <f>VLOOKUP(B190,'PORTFOLIO RAW'!B:B,1,FALSE)</f>
        <v>902230</v>
      </c>
      <c r="B190" s="13">
        <v>902230</v>
      </c>
      <c r="C190" s="8" t="s">
        <v>765</v>
      </c>
      <c r="D190" s="8" t="s">
        <v>766</v>
      </c>
      <c r="E190" s="8">
        <v>3.07</v>
      </c>
      <c r="F190" s="8">
        <v>-0.69</v>
      </c>
      <c r="G190" s="8">
        <v>-2.86</v>
      </c>
      <c r="H190" s="8">
        <v>-64.12</v>
      </c>
      <c r="I190" s="8">
        <v>2.63</v>
      </c>
      <c r="J190" s="8">
        <v>2.5</v>
      </c>
      <c r="K190" s="8">
        <v>2.6</v>
      </c>
      <c r="L190" s="8">
        <v>2.6</v>
      </c>
      <c r="M190" s="8">
        <v>1.98</v>
      </c>
      <c r="N190" s="8">
        <v>1.63</v>
      </c>
      <c r="O190" s="8">
        <v>1.33</v>
      </c>
    </row>
    <row r="191" spans="1:15" x14ac:dyDescent="0.3">
      <c r="A191" s="15">
        <f>VLOOKUP(B191,'PORTFOLIO RAW'!B:B,1,FALSE)</f>
        <v>884383</v>
      </c>
      <c r="B191" s="13">
        <v>884383</v>
      </c>
      <c r="C191" s="8" t="s">
        <v>767</v>
      </c>
      <c r="D191" s="8" t="s">
        <v>768</v>
      </c>
      <c r="E191" s="8">
        <v>3.75</v>
      </c>
      <c r="F191" s="8">
        <v>1.99</v>
      </c>
      <c r="G191" s="8">
        <v>1.29</v>
      </c>
      <c r="H191" s="8">
        <v>1.1200000000000001</v>
      </c>
      <c r="I191" s="8">
        <v>1.48</v>
      </c>
      <c r="J191" s="8">
        <v>1.7</v>
      </c>
      <c r="K191" s="8">
        <v>1.52</v>
      </c>
      <c r="L191" s="8">
        <v>1.67</v>
      </c>
      <c r="M191" s="8">
        <v>0.89</v>
      </c>
      <c r="N191" s="8">
        <v>0.86</v>
      </c>
      <c r="O191" s="8">
        <v>0.96</v>
      </c>
    </row>
    <row r="192" spans="1:15" x14ac:dyDescent="0.3">
      <c r="A192" s="15">
        <f>VLOOKUP(B192,'PORTFOLIO RAW'!B:B,1,FALSE)</f>
        <v>867422</v>
      </c>
      <c r="B192" s="13">
        <v>867422</v>
      </c>
      <c r="C192" s="8" t="s">
        <v>769</v>
      </c>
      <c r="D192" s="8" t="s">
        <v>770</v>
      </c>
      <c r="E192" s="8">
        <v>5.6</v>
      </c>
      <c r="F192" s="8">
        <v>4.16</v>
      </c>
      <c r="G192" s="8">
        <v>3.29</v>
      </c>
      <c r="H192" s="8">
        <v>4.75</v>
      </c>
      <c r="I192" s="8">
        <v>3.03</v>
      </c>
      <c r="J192" s="8">
        <v>2.73</v>
      </c>
      <c r="K192" s="8">
        <v>3.88</v>
      </c>
      <c r="L192" s="8">
        <v>4.0199999999999996</v>
      </c>
      <c r="M192" s="8">
        <v>3.21</v>
      </c>
      <c r="N192" s="8">
        <v>3.51</v>
      </c>
      <c r="O192" s="8">
        <v>5.44</v>
      </c>
    </row>
    <row r="193" spans="1:15" x14ac:dyDescent="0.3">
      <c r="A193" s="15">
        <f>VLOOKUP(B193,'PORTFOLIO RAW'!B:B,1,FALSE)</f>
        <v>906933</v>
      </c>
      <c r="B193" s="13">
        <v>906933</v>
      </c>
      <c r="C193" s="8" t="s">
        <v>771</v>
      </c>
      <c r="D193" s="8" t="s">
        <v>772</v>
      </c>
      <c r="E193" s="8">
        <v>3.57</v>
      </c>
      <c r="F193" s="8">
        <v>3.28</v>
      </c>
      <c r="G193" s="8">
        <v>2.46</v>
      </c>
      <c r="H193" s="8">
        <v>2.6</v>
      </c>
      <c r="I193" s="8">
        <v>1.98</v>
      </c>
      <c r="J193" s="8">
        <v>2.79</v>
      </c>
      <c r="K193" s="8">
        <v>3.79</v>
      </c>
      <c r="L193" s="8">
        <v>5.16</v>
      </c>
      <c r="M193" s="8">
        <v>6.2</v>
      </c>
      <c r="N193" s="8">
        <v>2.19</v>
      </c>
      <c r="O193" s="8">
        <v>1.47</v>
      </c>
    </row>
    <row r="194" spans="1:15" x14ac:dyDescent="0.3">
      <c r="A194" s="15">
        <f>VLOOKUP(B194,'PORTFOLIO RAW'!B:B,1,FALSE)</f>
        <v>912160</v>
      </c>
      <c r="B194" s="13">
        <v>912160</v>
      </c>
      <c r="C194" s="8" t="s">
        <v>773</v>
      </c>
      <c r="D194" s="8" t="s">
        <v>774</v>
      </c>
      <c r="E194" s="8">
        <v>2.81</v>
      </c>
      <c r="F194" s="8">
        <v>2.66</v>
      </c>
      <c r="G194" s="8">
        <v>2.0499999999999998</v>
      </c>
      <c r="H194" s="8">
        <v>2.33</v>
      </c>
      <c r="I194" s="8">
        <v>2.67</v>
      </c>
      <c r="J194" s="8">
        <v>2.04</v>
      </c>
      <c r="K194" s="8">
        <v>1.36</v>
      </c>
      <c r="L194" s="8">
        <v>1.18</v>
      </c>
      <c r="M194" s="8">
        <v>0.79</v>
      </c>
      <c r="N194" s="8">
        <v>1.89</v>
      </c>
      <c r="O194" s="8">
        <v>1.89</v>
      </c>
    </row>
    <row r="195" spans="1:15" x14ac:dyDescent="0.3">
      <c r="A195" s="15">
        <f>VLOOKUP(B195,'PORTFOLIO RAW'!B:B,1,FALSE)</f>
        <v>993249</v>
      </c>
      <c r="B195" s="13">
        <v>993249</v>
      </c>
      <c r="C195" s="8" t="s">
        <v>775</v>
      </c>
      <c r="D195" s="8" t="s">
        <v>776</v>
      </c>
      <c r="E195" s="8">
        <v>3.63</v>
      </c>
      <c r="F195" s="8">
        <v>3.55</v>
      </c>
      <c r="G195" s="8">
        <v>2.89</v>
      </c>
      <c r="H195" s="8">
        <v>3.82</v>
      </c>
      <c r="I195" s="8">
        <v>4.01</v>
      </c>
      <c r="J195" s="8">
        <v>3.9</v>
      </c>
      <c r="K195" s="8">
        <v>5.74</v>
      </c>
      <c r="L195" s="8">
        <v>5.61</v>
      </c>
      <c r="M195" s="8">
        <v>8.0500000000000007</v>
      </c>
      <c r="N195" s="8">
        <v>7.46</v>
      </c>
      <c r="O195" s="8">
        <v>9.02</v>
      </c>
    </row>
    <row r="196" spans="1:15" x14ac:dyDescent="0.3">
      <c r="A196" s="15">
        <f>VLOOKUP(B196,'PORTFOLIO RAW'!B:B,1,FALSE)</f>
        <v>906557</v>
      </c>
      <c r="B196" s="13">
        <v>906557</v>
      </c>
      <c r="C196" s="8" t="s">
        <v>777</v>
      </c>
      <c r="D196" s="8" t="s">
        <v>778</v>
      </c>
      <c r="E196" s="8">
        <v>2.39</v>
      </c>
      <c r="F196" s="8">
        <v>1.69</v>
      </c>
      <c r="G196" s="8">
        <v>1.94</v>
      </c>
      <c r="H196" s="8">
        <v>1.91</v>
      </c>
      <c r="I196" s="8">
        <v>1.98</v>
      </c>
      <c r="J196" s="8">
        <v>2.0099999999999998</v>
      </c>
      <c r="K196" s="8">
        <v>2.63</v>
      </c>
      <c r="L196" s="8">
        <v>2.5</v>
      </c>
      <c r="M196" s="8">
        <v>1.34</v>
      </c>
      <c r="N196" s="8">
        <v>1.53</v>
      </c>
      <c r="O196" s="8">
        <v>1.31</v>
      </c>
    </row>
    <row r="197" spans="1:15" x14ac:dyDescent="0.3">
      <c r="A197" s="15">
        <f>VLOOKUP(B197,'PORTFOLIO RAW'!B:B,1,FALSE)</f>
        <v>906560</v>
      </c>
      <c r="B197" s="13">
        <v>906560</v>
      </c>
      <c r="C197" s="8" t="s">
        <v>779</v>
      </c>
      <c r="D197" s="8" t="s">
        <v>780</v>
      </c>
      <c r="E197" s="8">
        <v>11.12</v>
      </c>
      <c r="F197" s="8">
        <v>6.04</v>
      </c>
      <c r="G197" s="8">
        <v>4.4000000000000004</v>
      </c>
      <c r="H197" s="8">
        <v>3.94</v>
      </c>
      <c r="I197" s="8">
        <v>5.16</v>
      </c>
      <c r="J197" s="8">
        <v>5.94</v>
      </c>
      <c r="K197" s="8">
        <v>5.34</v>
      </c>
      <c r="L197" s="8">
        <v>5.48</v>
      </c>
      <c r="M197" s="8">
        <v>15.96</v>
      </c>
      <c r="N197" s="8">
        <v>9.92</v>
      </c>
      <c r="O197" s="8">
        <v>7.86</v>
      </c>
    </row>
    <row r="198" spans="1:15" x14ac:dyDescent="0.3">
      <c r="A198" s="15">
        <f>VLOOKUP(B198,'PORTFOLIO RAW'!B:B,1,FALSE)</f>
        <v>901899</v>
      </c>
      <c r="B198" s="13">
        <v>901899</v>
      </c>
      <c r="C198" s="8" t="s">
        <v>781</v>
      </c>
      <c r="D198" s="8" t="s">
        <v>782</v>
      </c>
      <c r="E198" s="8">
        <v>2.0699999999999998</v>
      </c>
      <c r="F198" s="8">
        <v>2.75</v>
      </c>
      <c r="G198" s="8">
        <v>1.65</v>
      </c>
      <c r="H198" s="8">
        <v>2.04</v>
      </c>
      <c r="I198" s="8">
        <v>2.37</v>
      </c>
      <c r="J198" s="8">
        <v>2.16</v>
      </c>
      <c r="K198" s="8">
        <v>2.15</v>
      </c>
      <c r="L198" s="8">
        <v>2.79</v>
      </c>
      <c r="M198" s="8">
        <v>1.95</v>
      </c>
      <c r="N198" s="8">
        <v>2.17</v>
      </c>
      <c r="O198" s="8">
        <v>2.31</v>
      </c>
    </row>
    <row r="199" spans="1:15" x14ac:dyDescent="0.3">
      <c r="A199" s="15">
        <f>VLOOKUP(B199,'PORTFOLIO RAW'!B:B,1,FALSE)</f>
        <v>906176</v>
      </c>
      <c r="B199" s="13">
        <v>906176</v>
      </c>
      <c r="C199" s="8" t="s">
        <v>783</v>
      </c>
      <c r="D199" s="8" t="s">
        <v>784</v>
      </c>
      <c r="E199" s="8">
        <v>1.05</v>
      </c>
      <c r="F199" s="8">
        <v>0.9</v>
      </c>
      <c r="G199" s="8">
        <v>0.76</v>
      </c>
      <c r="H199" s="8">
        <v>0.98</v>
      </c>
      <c r="I199" s="8">
        <v>1.26</v>
      </c>
      <c r="J199" s="8">
        <v>1.31</v>
      </c>
      <c r="K199" s="8">
        <v>1.61</v>
      </c>
      <c r="L199" s="8">
        <v>2.0299999999999998</v>
      </c>
      <c r="M199" s="8">
        <v>1.44</v>
      </c>
      <c r="N199" s="8">
        <v>1.95</v>
      </c>
      <c r="O199" s="8">
        <v>1.98</v>
      </c>
    </row>
    <row r="200" spans="1:15" x14ac:dyDescent="0.3">
      <c r="A200" s="15">
        <f>VLOOKUP(B200,'PORTFOLIO RAW'!B:B,1,FALSE)</f>
        <v>905861</v>
      </c>
      <c r="B200" s="13">
        <v>905861</v>
      </c>
      <c r="C200" s="8" t="s">
        <v>785</v>
      </c>
      <c r="D200" s="8" t="s">
        <v>786</v>
      </c>
      <c r="E200" s="8">
        <v>3.19</v>
      </c>
      <c r="F200" s="8">
        <v>3.46</v>
      </c>
      <c r="G200" s="8">
        <v>2.25</v>
      </c>
      <c r="H200" s="8">
        <v>1.75</v>
      </c>
      <c r="I200" s="8">
        <v>1.21</v>
      </c>
      <c r="J200" s="8">
        <v>1.53</v>
      </c>
      <c r="K200" s="8">
        <v>1.69</v>
      </c>
      <c r="L200" s="8">
        <v>2.04</v>
      </c>
      <c r="M200" s="8">
        <v>1.88</v>
      </c>
      <c r="N200" s="8">
        <v>1.75</v>
      </c>
      <c r="O200" s="8">
        <v>2.2000000000000002</v>
      </c>
    </row>
    <row r="201" spans="1:15" x14ac:dyDescent="0.3">
      <c r="A201" s="15">
        <f>VLOOKUP(B201,'PORTFOLIO RAW'!B:B,1,FALSE)</f>
        <v>905809</v>
      </c>
      <c r="B201" s="13">
        <v>905809</v>
      </c>
      <c r="C201" s="8" t="s">
        <v>787</v>
      </c>
      <c r="D201" s="8" t="s">
        <v>788</v>
      </c>
      <c r="E201" s="8">
        <v>1.56</v>
      </c>
      <c r="F201" s="8">
        <v>1.86</v>
      </c>
      <c r="G201" s="8">
        <v>1.3</v>
      </c>
      <c r="H201" s="8">
        <v>1.3</v>
      </c>
      <c r="I201" s="8">
        <v>1.45</v>
      </c>
      <c r="J201" s="8">
        <v>1.74</v>
      </c>
      <c r="K201" s="8">
        <v>2.09</v>
      </c>
      <c r="L201" s="8">
        <v>3.84</v>
      </c>
      <c r="M201" s="8">
        <v>5.73</v>
      </c>
      <c r="N201" s="8">
        <v>7.2</v>
      </c>
      <c r="O201" s="8">
        <v>6.92</v>
      </c>
    </row>
    <row r="202" spans="1:15" x14ac:dyDescent="0.3">
      <c r="A202" s="15">
        <f>VLOOKUP(B202,'PORTFOLIO RAW'!B:B,1,FALSE)</f>
        <v>906195</v>
      </c>
      <c r="B202" s="13">
        <v>906195</v>
      </c>
      <c r="C202" s="8" t="s">
        <v>789</v>
      </c>
      <c r="D202" s="8" t="s">
        <v>790</v>
      </c>
      <c r="E202" s="8">
        <v>2.59</v>
      </c>
      <c r="F202" s="8">
        <v>1.94</v>
      </c>
      <c r="G202" s="8">
        <v>1.29</v>
      </c>
      <c r="H202" s="8">
        <v>1.18</v>
      </c>
      <c r="I202" s="8">
        <v>1.01</v>
      </c>
      <c r="J202" s="8">
        <v>1.29</v>
      </c>
      <c r="K202" s="8">
        <v>1.48</v>
      </c>
      <c r="L202" s="8">
        <v>1.69</v>
      </c>
      <c r="M202" s="8">
        <v>1.53</v>
      </c>
      <c r="N202" s="8">
        <v>1.34</v>
      </c>
      <c r="O202" s="8">
        <v>1.47</v>
      </c>
    </row>
    <row r="203" spans="1:15" x14ac:dyDescent="0.3">
      <c r="A203" s="15">
        <f>VLOOKUP(B203,'PORTFOLIO RAW'!B:B,1,FALSE)</f>
        <v>921482</v>
      </c>
      <c r="B203" s="13">
        <v>921482</v>
      </c>
      <c r="C203" s="8" t="s">
        <v>791</v>
      </c>
      <c r="D203" s="8" t="s">
        <v>792</v>
      </c>
      <c r="E203" s="8">
        <v>3.41</v>
      </c>
      <c r="F203" s="8">
        <v>2.04</v>
      </c>
      <c r="G203" s="8">
        <v>2.12</v>
      </c>
      <c r="H203" s="8">
        <v>1.72</v>
      </c>
      <c r="I203" s="8">
        <v>1.44</v>
      </c>
      <c r="J203" s="8">
        <v>1.65</v>
      </c>
      <c r="K203" s="8">
        <v>2.1</v>
      </c>
      <c r="L203" s="8">
        <v>2.36</v>
      </c>
      <c r="M203" s="8">
        <v>1.73</v>
      </c>
      <c r="N203" s="8">
        <v>1.87</v>
      </c>
      <c r="O203" s="8">
        <v>2.0499999999999998</v>
      </c>
    </row>
    <row r="204" spans="1:15" x14ac:dyDescent="0.3">
      <c r="A204" s="15">
        <f>VLOOKUP(B204,'PORTFOLIO RAW'!B:B,1,FALSE)</f>
        <v>134843</v>
      </c>
      <c r="B204" s="13">
        <v>134843</v>
      </c>
      <c r="C204" s="8" t="s">
        <v>793</v>
      </c>
      <c r="D204" s="8" t="s">
        <v>794</v>
      </c>
      <c r="E204" s="8">
        <v>1.19</v>
      </c>
      <c r="F204" s="8">
        <v>0.91</v>
      </c>
      <c r="G204" s="8">
        <v>0.64</v>
      </c>
      <c r="H204" s="8">
        <v>0.68</v>
      </c>
      <c r="I204" s="8">
        <v>0.66</v>
      </c>
      <c r="J204" s="8">
        <v>0.83</v>
      </c>
      <c r="K204" s="8">
        <v>0.97</v>
      </c>
      <c r="L204" s="8">
        <v>1.0900000000000001</v>
      </c>
      <c r="M204" s="8">
        <v>0.91</v>
      </c>
      <c r="N204" s="8">
        <v>0.84</v>
      </c>
      <c r="O204" s="8">
        <v>0.89</v>
      </c>
    </row>
    <row r="205" spans="1:15" x14ac:dyDescent="0.3">
      <c r="A205" s="15">
        <f>VLOOKUP(B205,'PORTFOLIO RAW'!B:B,1,FALSE)</f>
        <v>905102</v>
      </c>
      <c r="B205" s="13">
        <v>905102</v>
      </c>
      <c r="C205" s="8" t="s">
        <v>795</v>
      </c>
      <c r="D205" s="8" t="s">
        <v>796</v>
      </c>
      <c r="E205" s="8">
        <v>2.33</v>
      </c>
      <c r="F205" s="8">
        <v>2.41</v>
      </c>
      <c r="G205" s="8">
        <v>2.15</v>
      </c>
      <c r="H205" s="8">
        <v>1.93</v>
      </c>
      <c r="I205" s="8">
        <v>1.75</v>
      </c>
      <c r="J205" s="8">
        <v>1.77</v>
      </c>
      <c r="K205" s="8">
        <v>1.71</v>
      </c>
      <c r="L205" s="8">
        <v>2.1800000000000002</v>
      </c>
      <c r="M205" s="8">
        <v>2.1</v>
      </c>
      <c r="N205" s="8">
        <v>2.5099999999999998</v>
      </c>
      <c r="O205" s="8">
        <v>2.3199999999999998</v>
      </c>
    </row>
    <row r="206" spans="1:15" x14ac:dyDescent="0.3">
      <c r="A206" s="15">
        <f>VLOOKUP(B206,'PORTFOLIO RAW'!B:B,1,FALSE)</f>
        <v>719618</v>
      </c>
      <c r="B206" s="13">
        <v>719618</v>
      </c>
      <c r="C206" s="8" t="s">
        <v>797</v>
      </c>
      <c r="D206" s="8" t="s">
        <v>798</v>
      </c>
      <c r="E206" s="8">
        <v>4.67</v>
      </c>
      <c r="F206" s="8">
        <v>4.12</v>
      </c>
      <c r="G206" s="8">
        <v>3.52</v>
      </c>
      <c r="H206" s="8">
        <v>3.47</v>
      </c>
      <c r="I206" s="8">
        <v>3.27</v>
      </c>
      <c r="J206" s="8">
        <v>3.48</v>
      </c>
      <c r="K206" s="8">
        <v>3.32</v>
      </c>
      <c r="L206" s="8">
        <v>3.62</v>
      </c>
      <c r="M206" s="8">
        <v>3.28</v>
      </c>
      <c r="N206" s="8">
        <v>2.98</v>
      </c>
      <c r="O206" s="8">
        <v>4.38</v>
      </c>
    </row>
    <row r="207" spans="1:15" x14ac:dyDescent="0.3">
      <c r="A207" s="15">
        <f>VLOOKUP(B207,'PORTFOLIO RAW'!B:B,1,FALSE)</f>
        <v>921757</v>
      </c>
      <c r="B207" s="13">
        <v>921757</v>
      </c>
      <c r="C207" s="8" t="s">
        <v>799</v>
      </c>
      <c r="D207" s="8" t="s">
        <v>800</v>
      </c>
      <c r="E207" s="8">
        <v>4.42</v>
      </c>
      <c r="F207" s="8">
        <v>3.29</v>
      </c>
      <c r="G207" s="8">
        <v>2.82</v>
      </c>
      <c r="H207" s="8">
        <v>3.2</v>
      </c>
      <c r="I207" s="8">
        <v>2.5299999999999998</v>
      </c>
      <c r="J207" s="8">
        <v>2.54</v>
      </c>
      <c r="K207" s="8">
        <v>3.08</v>
      </c>
      <c r="L207" s="8">
        <v>3.14</v>
      </c>
      <c r="M207" s="8">
        <v>2.88</v>
      </c>
      <c r="N207" s="8">
        <v>2.96</v>
      </c>
      <c r="O207" s="8">
        <v>3.09</v>
      </c>
    </row>
    <row r="208" spans="1:15" x14ac:dyDescent="0.3">
      <c r="A208" s="15">
        <f>VLOOKUP(B208,'PORTFOLIO RAW'!B:B,1,FALSE)</f>
        <v>902317</v>
      </c>
      <c r="B208" s="13">
        <v>902317</v>
      </c>
      <c r="C208" s="8" t="s">
        <v>801</v>
      </c>
      <c r="D208" s="8" t="s">
        <v>802</v>
      </c>
      <c r="E208" s="8">
        <v>5.1100000000000003</v>
      </c>
      <c r="F208" s="8">
        <v>4.04</v>
      </c>
      <c r="G208" s="8">
        <v>2.68</v>
      </c>
      <c r="H208" s="8">
        <v>2.08</v>
      </c>
      <c r="I208" s="8">
        <v>2.0299999999999998</v>
      </c>
      <c r="J208" s="8">
        <v>1.41</v>
      </c>
      <c r="K208" s="8">
        <v>1.1399999999999999</v>
      </c>
      <c r="L208" s="8">
        <v>1.31</v>
      </c>
      <c r="M208" s="8">
        <v>1.03</v>
      </c>
      <c r="N208" s="8">
        <v>1.21</v>
      </c>
      <c r="O208" s="8">
        <v>1.19</v>
      </c>
    </row>
    <row r="209" spans="1:15" x14ac:dyDescent="0.3">
      <c r="A209" s="15">
        <f>VLOOKUP(B209,'PORTFOLIO RAW'!B:B,1,FALSE)</f>
        <v>905150</v>
      </c>
      <c r="B209" s="13">
        <v>905150</v>
      </c>
      <c r="C209" s="8" t="s">
        <v>803</v>
      </c>
      <c r="D209" s="8" t="s">
        <v>804</v>
      </c>
      <c r="E209" s="8">
        <v>2.54</v>
      </c>
      <c r="F209" s="8">
        <v>2.3199999999999998</v>
      </c>
      <c r="G209" s="8">
        <v>2.0299999999999998</v>
      </c>
      <c r="H209" s="8">
        <v>2.09</v>
      </c>
      <c r="I209" s="8">
        <v>2.08</v>
      </c>
      <c r="J209" s="8">
        <v>2.2200000000000002</v>
      </c>
      <c r="K209" s="8">
        <v>2.41</v>
      </c>
      <c r="L209" s="8">
        <v>3.4</v>
      </c>
      <c r="M209" s="8">
        <v>3.03</v>
      </c>
      <c r="N209" s="8">
        <v>3.1</v>
      </c>
      <c r="O209" s="8">
        <v>4.01</v>
      </c>
    </row>
    <row r="210" spans="1:15" x14ac:dyDescent="0.3">
      <c r="A210" s="15">
        <f>VLOOKUP(B210,'PORTFOLIO RAW'!B:B,1,FALSE)</f>
        <v>945297</v>
      </c>
      <c r="B210" s="13">
        <v>945297</v>
      </c>
      <c r="C210" s="8" t="s">
        <v>805</v>
      </c>
      <c r="D210" s="8" t="s">
        <v>806</v>
      </c>
      <c r="E210" s="8">
        <v>13.62</v>
      </c>
      <c r="F210" s="8">
        <v>8.85</v>
      </c>
      <c r="G210" s="8">
        <v>7.65</v>
      </c>
      <c r="H210" s="8">
        <v>6.44</v>
      </c>
      <c r="I210" s="8">
        <v>6.13</v>
      </c>
      <c r="J210" s="8">
        <v>7.06</v>
      </c>
      <c r="K210" s="8">
        <v>8.42</v>
      </c>
      <c r="L210" s="8">
        <v>8.73</v>
      </c>
      <c r="M210" s="8">
        <v>8.7799999999999994</v>
      </c>
      <c r="N210" s="8">
        <v>10.95</v>
      </c>
      <c r="O210" s="8">
        <v>10.36</v>
      </c>
    </row>
    <row r="211" spans="1:15" x14ac:dyDescent="0.3">
      <c r="A211" s="15">
        <f>VLOOKUP(B211,'PORTFOLIO RAW'!B:B,1,FALSE)</f>
        <v>902107</v>
      </c>
      <c r="B211" s="13">
        <v>902107</v>
      </c>
      <c r="C211" s="8" t="s">
        <v>807</v>
      </c>
      <c r="D211" s="8" t="s">
        <v>808</v>
      </c>
      <c r="E211" s="8">
        <v>3.42</v>
      </c>
      <c r="F211" s="8">
        <v>2.77</v>
      </c>
      <c r="G211" s="8">
        <v>2.1</v>
      </c>
      <c r="H211" s="8">
        <v>1.57</v>
      </c>
      <c r="I211" s="8">
        <v>1.56</v>
      </c>
      <c r="J211" s="8">
        <v>1.59</v>
      </c>
      <c r="K211" s="8">
        <v>1.53</v>
      </c>
      <c r="L211" s="8">
        <v>1.64</v>
      </c>
      <c r="M211" s="8">
        <v>2.09</v>
      </c>
      <c r="N211" s="8">
        <v>2.38</v>
      </c>
      <c r="O211" s="8">
        <v>2.48</v>
      </c>
    </row>
    <row r="212" spans="1:15" x14ac:dyDescent="0.3">
      <c r="A212" s="15">
        <f>VLOOKUP(B212,'PORTFOLIO RAW'!B:B,1,FALSE)</f>
        <v>905677</v>
      </c>
      <c r="B212" s="13">
        <v>905677</v>
      </c>
      <c r="C212" s="8" t="s">
        <v>809</v>
      </c>
      <c r="D212" s="8" t="s">
        <v>810</v>
      </c>
      <c r="E212" s="8">
        <v>6.68</v>
      </c>
      <c r="F212" s="8">
        <v>9.5</v>
      </c>
      <c r="G212" s="8">
        <v>5.56</v>
      </c>
      <c r="H212" s="8">
        <v>5.04</v>
      </c>
      <c r="I212" s="8">
        <v>4.6500000000000004</v>
      </c>
      <c r="J212" s="8">
        <v>4.9800000000000004</v>
      </c>
      <c r="K212" s="8">
        <v>5.2</v>
      </c>
      <c r="L212" s="8">
        <v>8.1199999999999992</v>
      </c>
      <c r="M212" s="8">
        <v>11.5</v>
      </c>
      <c r="N212" s="8">
        <v>13.84</v>
      </c>
      <c r="O212" s="8">
        <v>14.93</v>
      </c>
    </row>
    <row r="213" spans="1:15" x14ac:dyDescent="0.3">
      <c r="A213" s="15">
        <f>VLOOKUP(B213,'PORTFOLIO RAW'!B:B,1,FALSE)</f>
        <v>904030</v>
      </c>
      <c r="B213" s="13">
        <v>904030</v>
      </c>
      <c r="C213" s="8" t="s">
        <v>811</v>
      </c>
      <c r="D213" s="8" t="s">
        <v>812</v>
      </c>
      <c r="E213" s="8">
        <v>2.62</v>
      </c>
      <c r="F213" s="8">
        <v>2.1800000000000002</v>
      </c>
      <c r="G213" s="8">
        <v>1.24</v>
      </c>
      <c r="H213" s="8">
        <v>1.58</v>
      </c>
      <c r="I213" s="8">
        <v>1.73</v>
      </c>
      <c r="J213" s="8">
        <v>2.2400000000000002</v>
      </c>
      <c r="K213" s="8">
        <v>2.5099999999999998</v>
      </c>
      <c r="L213" s="8">
        <v>2.7</v>
      </c>
      <c r="M213" s="8">
        <v>3.13</v>
      </c>
      <c r="N213" s="8">
        <v>3.45</v>
      </c>
      <c r="O213" s="8">
        <v>3.01</v>
      </c>
    </row>
    <row r="214" spans="1:15" x14ac:dyDescent="0.3">
      <c r="A214" s="15">
        <f>VLOOKUP(B214,'PORTFOLIO RAW'!B:B,1,FALSE)</f>
        <v>901666</v>
      </c>
      <c r="B214" s="13">
        <v>901666</v>
      </c>
      <c r="C214" s="8" t="s">
        <v>813</v>
      </c>
      <c r="D214" s="8" t="s">
        <v>814</v>
      </c>
      <c r="E214" s="8">
        <v>1.62</v>
      </c>
      <c r="F214" s="8">
        <v>2.16</v>
      </c>
      <c r="G214" s="8">
        <v>1.1100000000000001</v>
      </c>
      <c r="H214" s="8">
        <v>1.23</v>
      </c>
      <c r="I214" s="8">
        <v>1.41</v>
      </c>
      <c r="J214" s="8">
        <v>1.46</v>
      </c>
      <c r="K214" s="8">
        <v>1.67</v>
      </c>
      <c r="L214" s="8">
        <v>1.91</v>
      </c>
      <c r="M214" s="8">
        <v>1.5</v>
      </c>
      <c r="N214" s="8">
        <v>1.38</v>
      </c>
      <c r="O214" s="8">
        <v>1.92</v>
      </c>
    </row>
    <row r="215" spans="1:15" x14ac:dyDescent="0.3">
      <c r="A215" s="15">
        <f>VLOOKUP(B215,'PORTFOLIO RAW'!B:B,1,FALSE)</f>
        <v>895705</v>
      </c>
      <c r="B215" s="13">
        <v>895705</v>
      </c>
      <c r="C215" s="8" t="s">
        <v>815</v>
      </c>
      <c r="D215" s="8" t="s">
        <v>816</v>
      </c>
      <c r="E215" s="8">
        <v>1.84</v>
      </c>
      <c r="F215" s="8">
        <v>1.8</v>
      </c>
      <c r="G215" s="8">
        <v>1.1499999999999999</v>
      </c>
      <c r="H215" s="8">
        <v>1.88</v>
      </c>
      <c r="I215" s="8">
        <v>1.62</v>
      </c>
      <c r="J215" s="8">
        <v>2.2999999999999998</v>
      </c>
      <c r="K215" s="8">
        <v>3.84</v>
      </c>
      <c r="L215" s="8">
        <v>3.35</v>
      </c>
      <c r="M215" s="8">
        <v>2.17</v>
      </c>
      <c r="N215" s="8">
        <v>2.87</v>
      </c>
      <c r="O215" s="8">
        <v>2.13</v>
      </c>
    </row>
    <row r="216" spans="1:15" x14ac:dyDescent="0.3">
      <c r="A216" s="15">
        <f>VLOOKUP(B216,'PORTFOLIO RAW'!B:B,1,FALSE)</f>
        <v>904853</v>
      </c>
      <c r="B216" s="13">
        <v>904853</v>
      </c>
      <c r="C216" s="8" t="s">
        <v>817</v>
      </c>
      <c r="D216" s="8" t="s">
        <v>818</v>
      </c>
      <c r="E216" s="8">
        <v>7.79</v>
      </c>
      <c r="F216" s="8">
        <v>14.96</v>
      </c>
      <c r="G216" s="8">
        <v>9.14</v>
      </c>
      <c r="H216" s="8">
        <v>9.52</v>
      </c>
      <c r="I216" s="8">
        <v>15.17</v>
      </c>
      <c r="J216" s="8">
        <v>21.57</v>
      </c>
      <c r="K216" s="8">
        <v>17.3</v>
      </c>
      <c r="L216" s="8">
        <v>29.61</v>
      </c>
      <c r="M216" s="8">
        <v>36.799999999999997</v>
      </c>
      <c r="N216" s="8">
        <v>9.6300000000000008</v>
      </c>
      <c r="O216" s="8">
        <v>7.64</v>
      </c>
    </row>
    <row r="217" spans="1:15" x14ac:dyDescent="0.3">
      <c r="A217" s="15">
        <f>VLOOKUP(B217,'PORTFOLIO RAW'!B:B,1,FALSE)</f>
        <v>944175</v>
      </c>
      <c r="B217" s="13">
        <v>944175</v>
      </c>
      <c r="C217" s="8" t="s">
        <v>819</v>
      </c>
      <c r="D217" s="8" t="s">
        <v>820</v>
      </c>
      <c r="E217" s="8">
        <v>1.61</v>
      </c>
      <c r="F217" s="8">
        <v>1.64</v>
      </c>
      <c r="G217" s="8">
        <v>0.98</v>
      </c>
      <c r="H217" s="8">
        <v>0.96</v>
      </c>
      <c r="I217" s="8">
        <v>0.82</v>
      </c>
      <c r="J217" s="8">
        <v>0.99</v>
      </c>
      <c r="K217" s="8">
        <v>1.02</v>
      </c>
      <c r="L217" s="8">
        <v>1.17</v>
      </c>
      <c r="M217" s="8">
        <v>1.0900000000000001</v>
      </c>
      <c r="N217" s="8">
        <v>1.06</v>
      </c>
      <c r="O217" s="8">
        <v>1.46</v>
      </c>
    </row>
    <row r="218" spans="1:15" x14ac:dyDescent="0.3">
      <c r="A218" s="15">
        <f>VLOOKUP(B218,'PORTFOLIO RAW'!B:B,1,FALSE)</f>
        <v>901897</v>
      </c>
      <c r="B218" s="13">
        <v>901897</v>
      </c>
      <c r="C218" s="8" t="s">
        <v>821</v>
      </c>
      <c r="D218" s="8" t="s">
        <v>822</v>
      </c>
      <c r="E218" s="8">
        <v>2.97</v>
      </c>
      <c r="F218" s="8">
        <v>3.3</v>
      </c>
      <c r="G218" s="8">
        <v>2.62</v>
      </c>
      <c r="H218" s="8">
        <v>3.3</v>
      </c>
      <c r="I218" s="8">
        <v>3.76</v>
      </c>
      <c r="J218" s="8">
        <v>4.45</v>
      </c>
      <c r="K218" s="8">
        <v>4.82</v>
      </c>
      <c r="L218" s="8">
        <v>5.4</v>
      </c>
      <c r="M218" s="8">
        <v>5.0599999999999996</v>
      </c>
      <c r="N218" s="8">
        <v>5.59</v>
      </c>
      <c r="O218" s="8">
        <v>5.0199999999999996</v>
      </c>
    </row>
    <row r="219" spans="1:15" x14ac:dyDescent="0.3">
      <c r="A219" s="15">
        <f>VLOOKUP(B219,'PORTFOLIO RAW'!B:B,1,FALSE)</f>
        <v>312385</v>
      </c>
      <c r="B219" s="13">
        <v>312385</v>
      </c>
      <c r="C219" s="8" t="s">
        <v>823</v>
      </c>
      <c r="D219" s="8" t="s">
        <v>824</v>
      </c>
      <c r="E219" s="8">
        <v>2.91</v>
      </c>
      <c r="F219" s="8">
        <v>2.87</v>
      </c>
      <c r="G219" s="8">
        <v>2.31</v>
      </c>
      <c r="H219" s="8">
        <v>2.2400000000000002</v>
      </c>
      <c r="I219" s="8">
        <v>3.01</v>
      </c>
      <c r="J219" s="8">
        <v>4.0999999999999996</v>
      </c>
      <c r="K219" s="8">
        <v>4.1900000000000004</v>
      </c>
      <c r="L219" s="8">
        <v>5.22</v>
      </c>
      <c r="M219" s="8">
        <v>5.14</v>
      </c>
      <c r="N219" s="8">
        <v>6.18</v>
      </c>
      <c r="O219" s="8">
        <v>5.56</v>
      </c>
    </row>
    <row r="220" spans="1:15" x14ac:dyDescent="0.3">
      <c r="A220" s="15">
        <f>VLOOKUP(B220,'PORTFOLIO RAW'!B:B,1,FALSE)</f>
        <v>729104</v>
      </c>
      <c r="B220" s="13">
        <v>729104</v>
      </c>
      <c r="C220" s="8" t="s">
        <v>825</v>
      </c>
      <c r="D220" s="8" t="s">
        <v>826</v>
      </c>
      <c r="E220" s="8">
        <v>5.15</v>
      </c>
      <c r="F220" s="8">
        <v>6.76</v>
      </c>
      <c r="G220" s="8">
        <v>4.13</v>
      </c>
      <c r="H220" s="8">
        <v>3.97</v>
      </c>
      <c r="I220" s="8">
        <v>3.85</v>
      </c>
      <c r="J220" s="8">
        <v>4.25</v>
      </c>
      <c r="K220" s="8">
        <v>3.99</v>
      </c>
      <c r="L220" s="8">
        <v>3.9</v>
      </c>
      <c r="M220" s="8">
        <v>3.74</v>
      </c>
      <c r="N220" s="8">
        <v>3.31</v>
      </c>
      <c r="O220" s="8">
        <v>3.54</v>
      </c>
    </row>
    <row r="221" spans="1:15" x14ac:dyDescent="0.3">
      <c r="A221" s="15">
        <f>VLOOKUP(B221,'PORTFOLIO RAW'!B:B,1,FALSE)</f>
        <v>877181</v>
      </c>
      <c r="B221" s="13">
        <v>877181</v>
      </c>
      <c r="C221" s="8" t="s">
        <v>827</v>
      </c>
      <c r="D221" s="8" t="s">
        <v>828</v>
      </c>
      <c r="E221" s="8">
        <v>3.25</v>
      </c>
      <c r="F221" s="8">
        <v>3.03</v>
      </c>
      <c r="G221" s="8">
        <v>2.37</v>
      </c>
      <c r="H221" s="8">
        <v>2.1800000000000002</v>
      </c>
      <c r="I221" s="8">
        <v>2.13</v>
      </c>
      <c r="J221" s="8">
        <v>2.39</v>
      </c>
      <c r="K221" s="8">
        <v>2.39</v>
      </c>
      <c r="L221" s="8">
        <v>2.13</v>
      </c>
      <c r="M221" s="8">
        <v>2.0499999999999998</v>
      </c>
      <c r="N221" s="8">
        <v>2.5</v>
      </c>
      <c r="O221" s="8">
        <v>2.82</v>
      </c>
    </row>
    <row r="222" spans="1:15" x14ac:dyDescent="0.3">
      <c r="A222" s="15">
        <f>VLOOKUP(B222,'PORTFOLIO RAW'!B:B,1,FALSE)</f>
        <v>912228</v>
      </c>
      <c r="B222" s="13">
        <v>912228</v>
      </c>
      <c r="C222" s="8" t="s">
        <v>829</v>
      </c>
      <c r="D222" s="8" t="s">
        <v>830</v>
      </c>
      <c r="E222" s="8">
        <v>3.1</v>
      </c>
      <c r="F222" s="8">
        <v>3.46</v>
      </c>
      <c r="G222" s="8">
        <v>2.8</v>
      </c>
      <c r="H222" s="8">
        <v>2.62</v>
      </c>
      <c r="I222" s="8">
        <v>2.83</v>
      </c>
      <c r="J222" s="8">
        <v>2.87</v>
      </c>
      <c r="K222" s="8">
        <v>3.19</v>
      </c>
      <c r="L222" s="8">
        <v>3.73</v>
      </c>
      <c r="M222" s="8">
        <v>3.37</v>
      </c>
      <c r="N222" s="8">
        <v>4.3600000000000003</v>
      </c>
      <c r="O222" s="8">
        <v>4.6900000000000004</v>
      </c>
    </row>
    <row r="223" spans="1:15" x14ac:dyDescent="0.3">
      <c r="A223" s="15">
        <f>VLOOKUP(B223,'PORTFOLIO RAW'!B:B,1,FALSE)</f>
        <v>936324</v>
      </c>
      <c r="B223" s="13">
        <v>936324</v>
      </c>
      <c r="C223" s="8" t="s">
        <v>831</v>
      </c>
      <c r="D223" s="8" t="s">
        <v>832</v>
      </c>
      <c r="E223" s="8">
        <v>3.17</v>
      </c>
      <c r="F223" s="8">
        <v>2.78</v>
      </c>
      <c r="G223" s="8">
        <v>2.19</v>
      </c>
      <c r="H223" s="8">
        <v>2.72</v>
      </c>
      <c r="I223" s="8">
        <v>2.2599999999999998</v>
      </c>
      <c r="J223" s="8">
        <v>2.4700000000000002</v>
      </c>
      <c r="K223" s="8">
        <v>3.09</v>
      </c>
      <c r="L223" s="8">
        <v>2.54</v>
      </c>
      <c r="M223" s="8">
        <v>2.77</v>
      </c>
      <c r="N223" s="8">
        <v>2.57</v>
      </c>
      <c r="O223" s="8">
        <v>3.47</v>
      </c>
    </row>
    <row r="224" spans="1:15" x14ac:dyDescent="0.3">
      <c r="A224" s="15">
        <f>VLOOKUP(B224,'PORTFOLIO RAW'!B:B,1,FALSE)</f>
        <v>902321</v>
      </c>
      <c r="B224" s="13">
        <v>902321</v>
      </c>
      <c r="C224" s="8" t="s">
        <v>833</v>
      </c>
      <c r="D224" s="8" t="s">
        <v>834</v>
      </c>
      <c r="E224" s="8">
        <v>3.06</v>
      </c>
      <c r="F224" s="8">
        <v>2.33</v>
      </c>
      <c r="G224" s="8">
        <v>1.84</v>
      </c>
      <c r="H224" s="8">
        <v>1.69</v>
      </c>
      <c r="I224" s="8">
        <v>1.72</v>
      </c>
      <c r="J224" s="8">
        <v>1.49</v>
      </c>
      <c r="K224" s="8">
        <v>1.45</v>
      </c>
      <c r="L224" s="8">
        <v>1.59</v>
      </c>
      <c r="M224" s="8">
        <v>1.56</v>
      </c>
      <c r="N224" s="8">
        <v>1.64</v>
      </c>
      <c r="O224" s="8">
        <v>1.65</v>
      </c>
    </row>
    <row r="225" spans="1:15" x14ac:dyDescent="0.3">
      <c r="A225" s="15">
        <f>VLOOKUP(B225,'PORTFOLIO RAW'!B:B,1,FALSE)</f>
        <v>912518</v>
      </c>
      <c r="B225" s="13">
        <v>912518</v>
      </c>
      <c r="C225" s="8" t="s">
        <v>835</v>
      </c>
      <c r="D225" s="8" t="s">
        <v>836</v>
      </c>
      <c r="E225" s="8">
        <v>0.95</v>
      </c>
      <c r="F225" s="8">
        <v>1.56</v>
      </c>
      <c r="G225" s="8">
        <v>1.04</v>
      </c>
      <c r="H225" s="8">
        <v>1.55</v>
      </c>
      <c r="I225" s="8">
        <v>0.89</v>
      </c>
      <c r="J225" s="8">
        <v>2.93</v>
      </c>
      <c r="K225" s="8">
        <v>1.43</v>
      </c>
      <c r="L225" s="8">
        <v>1.47</v>
      </c>
      <c r="M225" s="8">
        <v>1.52</v>
      </c>
      <c r="N225" s="8">
        <v>1.42</v>
      </c>
      <c r="O225" s="8">
        <v>1.86</v>
      </c>
    </row>
    <row r="226" spans="1:15" x14ac:dyDescent="0.3">
      <c r="A226" s="15">
        <f>VLOOKUP(B226,'PORTFOLIO RAW'!B:B,1,FALSE)</f>
        <v>546370</v>
      </c>
      <c r="B226" s="13">
        <v>546370</v>
      </c>
      <c r="C226" s="8" t="s">
        <v>837</v>
      </c>
      <c r="D226" s="8" t="s">
        <v>838</v>
      </c>
      <c r="E226" s="8">
        <v>4.29</v>
      </c>
      <c r="F226" s="8">
        <v>4.46</v>
      </c>
      <c r="G226" s="8">
        <v>3.64</v>
      </c>
      <c r="H226" s="8">
        <v>3.31</v>
      </c>
      <c r="I226" s="8">
        <v>3.31</v>
      </c>
      <c r="J226" s="8">
        <v>3.27</v>
      </c>
      <c r="K226" s="8">
        <v>3.28</v>
      </c>
      <c r="L226" s="8">
        <v>3.23</v>
      </c>
      <c r="M226" s="8">
        <v>2.72</v>
      </c>
      <c r="N226" s="8">
        <v>2.91</v>
      </c>
      <c r="O226" s="8">
        <v>2.5</v>
      </c>
    </row>
    <row r="227" spans="1:15" x14ac:dyDescent="0.3">
      <c r="A227" s="15">
        <f>VLOOKUP(B227,'PORTFOLIO RAW'!B:B,1,FALSE)</f>
        <v>312451</v>
      </c>
      <c r="B227" s="13">
        <v>312451</v>
      </c>
      <c r="C227" s="8" t="s">
        <v>839</v>
      </c>
      <c r="D227" s="8" t="s">
        <v>840</v>
      </c>
      <c r="E227" s="8">
        <v>3.21</v>
      </c>
      <c r="F227" s="8">
        <v>3.49</v>
      </c>
      <c r="G227" s="8">
        <v>2.73</v>
      </c>
      <c r="H227" s="8">
        <v>2.29</v>
      </c>
      <c r="I227" s="8">
        <v>2.23</v>
      </c>
      <c r="J227" s="8">
        <v>3.13</v>
      </c>
      <c r="K227" s="8">
        <v>2.99</v>
      </c>
      <c r="L227" s="8">
        <v>3.21</v>
      </c>
      <c r="M227" s="8">
        <v>3.37</v>
      </c>
      <c r="N227" s="8">
        <v>3.55</v>
      </c>
      <c r="O227" s="8">
        <v>1.59</v>
      </c>
    </row>
    <row r="228" spans="1:15" x14ac:dyDescent="0.3">
      <c r="A228" s="15">
        <f>VLOOKUP(B228,'PORTFOLIO RAW'!B:B,1,FALSE)</f>
        <v>992656</v>
      </c>
      <c r="B228" s="13">
        <v>992656</v>
      </c>
      <c r="C228" s="8" t="s">
        <v>841</v>
      </c>
      <c r="D228" s="8" t="s">
        <v>842</v>
      </c>
      <c r="E228" s="8">
        <v>3.95</v>
      </c>
      <c r="F228" s="8">
        <v>2.38</v>
      </c>
      <c r="G228" s="8">
        <v>1.78</v>
      </c>
      <c r="H228" s="8">
        <v>2.73</v>
      </c>
      <c r="I228" s="8">
        <v>2.57</v>
      </c>
      <c r="J228" s="8">
        <v>2.15</v>
      </c>
      <c r="K228" s="8">
        <v>2.2000000000000002</v>
      </c>
      <c r="L228" s="8">
        <v>2.61</v>
      </c>
      <c r="M228" s="8">
        <v>3.09</v>
      </c>
      <c r="N228" s="8">
        <v>3.11</v>
      </c>
      <c r="O228" s="8">
        <v>3.7</v>
      </c>
    </row>
    <row r="229" spans="1:15" x14ac:dyDescent="0.3">
      <c r="A229" s="15">
        <f>VLOOKUP(B229,'PORTFOLIO RAW'!B:B,1,FALSE)</f>
        <v>951046</v>
      </c>
      <c r="B229" s="13">
        <v>951046</v>
      </c>
      <c r="C229" s="8" t="s">
        <v>843</v>
      </c>
      <c r="D229" s="8" t="s">
        <v>844</v>
      </c>
      <c r="E229" s="8">
        <v>2.87</v>
      </c>
      <c r="F229" s="8">
        <v>3.6</v>
      </c>
      <c r="G229" s="8">
        <v>1.77</v>
      </c>
      <c r="H229" s="8">
        <v>1.62</v>
      </c>
      <c r="I229" s="8">
        <v>1.48</v>
      </c>
      <c r="J229" s="8">
        <v>1.88</v>
      </c>
      <c r="K229" s="8">
        <v>1.91</v>
      </c>
      <c r="L229" s="8">
        <v>2.0099999999999998</v>
      </c>
      <c r="M229" s="8">
        <v>1.78</v>
      </c>
      <c r="N229" s="8">
        <v>1.76</v>
      </c>
      <c r="O229" s="8">
        <v>2.0499999999999998</v>
      </c>
    </row>
    <row r="230" spans="1:15" x14ac:dyDescent="0.3">
      <c r="A230" s="15">
        <f>VLOOKUP(B230,'PORTFOLIO RAW'!B:B,1,FALSE)</f>
        <v>702365</v>
      </c>
      <c r="B230" s="13">
        <v>702365</v>
      </c>
      <c r="C230" s="8" t="s">
        <v>845</v>
      </c>
      <c r="D230" s="8" t="s">
        <v>846</v>
      </c>
      <c r="E230" s="8">
        <v>3.74</v>
      </c>
      <c r="F230" s="8">
        <v>4.9400000000000004</v>
      </c>
      <c r="G230" s="8">
        <v>5.12</v>
      </c>
      <c r="H230" s="8">
        <v>4.93</v>
      </c>
      <c r="I230" s="8">
        <v>6.28</v>
      </c>
      <c r="J230" s="8">
        <v>8.5</v>
      </c>
      <c r="K230" s="8">
        <v>7.73</v>
      </c>
      <c r="L230" s="8">
        <v>6.95</v>
      </c>
      <c r="M230" s="8">
        <v>8.11</v>
      </c>
      <c r="N230" s="8">
        <v>9.08</v>
      </c>
      <c r="O230" s="8">
        <v>7.7</v>
      </c>
    </row>
    <row r="231" spans="1:15" x14ac:dyDescent="0.3">
      <c r="A231" s="15">
        <f>VLOOKUP(B231,'PORTFOLIO RAW'!B:B,1,FALSE)</f>
        <v>546965</v>
      </c>
      <c r="B231" s="13">
        <v>546965</v>
      </c>
      <c r="C231" s="8" t="s">
        <v>847</v>
      </c>
      <c r="D231" s="8" t="s">
        <v>848</v>
      </c>
      <c r="E231" s="8">
        <v>3.11</v>
      </c>
      <c r="F231" s="8">
        <v>2.83</v>
      </c>
      <c r="G231" s="8">
        <v>1.94</v>
      </c>
      <c r="H231" s="8">
        <v>2.2200000000000002</v>
      </c>
      <c r="I231" s="8">
        <v>2.21</v>
      </c>
      <c r="J231" s="8">
        <v>2.89</v>
      </c>
      <c r="K231" s="8">
        <v>3.15</v>
      </c>
      <c r="L231" s="8">
        <v>3.15</v>
      </c>
      <c r="M231" s="8">
        <v>2.99</v>
      </c>
      <c r="N231" s="8">
        <v>3.08</v>
      </c>
      <c r="O231" s="8">
        <v>3.67</v>
      </c>
    </row>
    <row r="232" spans="1:15" x14ac:dyDescent="0.3">
      <c r="A232" s="15">
        <f>VLOOKUP(B232,'PORTFOLIO RAW'!B:B,1,FALSE)</f>
        <v>902233</v>
      </c>
      <c r="B232" s="13">
        <v>902233</v>
      </c>
      <c r="C232" s="8" t="s">
        <v>849</v>
      </c>
      <c r="D232" s="8" t="s">
        <v>850</v>
      </c>
      <c r="E232" s="8">
        <v>6.15</v>
      </c>
      <c r="F232" s="8">
        <v>3.38</v>
      </c>
      <c r="G232" s="8">
        <v>4.7699999999999996</v>
      </c>
      <c r="H232" s="8">
        <v>5.94</v>
      </c>
      <c r="I232" s="8">
        <v>4.62</v>
      </c>
      <c r="J232" s="8">
        <v>5.51</v>
      </c>
      <c r="K232" s="8">
        <v>5.76</v>
      </c>
      <c r="L232" s="8">
        <v>6.08</v>
      </c>
      <c r="M232" s="8">
        <v>6.17</v>
      </c>
      <c r="N232" s="8">
        <v>7.48</v>
      </c>
      <c r="O232" s="8">
        <v>8.56</v>
      </c>
    </row>
    <row r="233" spans="1:15" x14ac:dyDescent="0.3">
      <c r="A233" s="15">
        <f>VLOOKUP(B233,'PORTFOLIO RAW'!B:B,1,FALSE)</f>
        <v>322549</v>
      </c>
      <c r="B233" s="13">
        <v>322549</v>
      </c>
      <c r="C233" s="8" t="s">
        <v>851</v>
      </c>
      <c r="D233" s="8" t="s">
        <v>852</v>
      </c>
      <c r="E233" s="8">
        <v>1.27</v>
      </c>
      <c r="F233" s="8">
        <v>0.81</v>
      </c>
      <c r="G233" s="8">
        <v>0.67</v>
      </c>
      <c r="H233" s="8">
        <v>0.85</v>
      </c>
      <c r="I233" s="8">
        <v>0.65</v>
      </c>
      <c r="J233" s="8">
        <v>0.81</v>
      </c>
      <c r="K233" s="8">
        <v>0.98</v>
      </c>
      <c r="L233" s="8">
        <v>1.83</v>
      </c>
      <c r="M233" s="8">
        <v>2.6</v>
      </c>
      <c r="N233" s="8">
        <v>1.61</v>
      </c>
      <c r="O233" s="8">
        <v>2.3199999999999998</v>
      </c>
    </row>
    <row r="234" spans="1:15" x14ac:dyDescent="0.3">
      <c r="A234" s="15">
        <f>VLOOKUP(B234,'PORTFOLIO RAW'!B:B,1,FALSE)</f>
        <v>912633</v>
      </c>
      <c r="B234" s="13">
        <v>912633</v>
      </c>
      <c r="C234" s="8" t="s">
        <v>853</v>
      </c>
      <c r="D234" s="8" t="s">
        <v>854</v>
      </c>
      <c r="E234" s="8">
        <v>2.19</v>
      </c>
      <c r="F234" s="8">
        <v>2.68</v>
      </c>
      <c r="G234" s="8">
        <v>1.92</v>
      </c>
      <c r="H234" s="8">
        <v>1.8</v>
      </c>
      <c r="I234" s="8">
        <v>1.79</v>
      </c>
      <c r="J234" s="8">
        <v>2.4</v>
      </c>
      <c r="K234" s="8">
        <v>2.31</v>
      </c>
      <c r="L234" s="8">
        <v>3.37</v>
      </c>
      <c r="M234" s="8">
        <v>3.13</v>
      </c>
      <c r="N234" s="8">
        <v>4.04</v>
      </c>
      <c r="O234" s="8">
        <v>5.38</v>
      </c>
    </row>
    <row r="235" spans="1:15" x14ac:dyDescent="0.3">
      <c r="A235" s="15">
        <f>VLOOKUP(B235,'PORTFOLIO RAW'!B:B,1,FALSE)</f>
        <v>933974</v>
      </c>
      <c r="B235" s="13">
        <v>933974</v>
      </c>
      <c r="C235" s="8" t="s">
        <v>855</v>
      </c>
      <c r="D235" s="8" t="s">
        <v>856</v>
      </c>
      <c r="E235" s="8">
        <v>1.3</v>
      </c>
      <c r="F235" s="8">
        <v>1.18</v>
      </c>
      <c r="G235" s="8">
        <v>1.06</v>
      </c>
      <c r="H235" s="8">
        <v>1.07</v>
      </c>
      <c r="I235" s="8">
        <v>0.98</v>
      </c>
      <c r="J235" s="8">
        <v>1.18</v>
      </c>
      <c r="K235" s="8">
        <v>1.37</v>
      </c>
      <c r="L235" s="8">
        <v>1.4</v>
      </c>
      <c r="M235" s="8">
        <v>1.39</v>
      </c>
      <c r="N235" s="8">
        <v>1.47</v>
      </c>
      <c r="O235" s="8">
        <v>1.48</v>
      </c>
    </row>
    <row r="236" spans="1:15" x14ac:dyDescent="0.3">
      <c r="A236" s="15" t="str">
        <f>VLOOKUP(B236,'PORTFOLIO RAW'!B:B,1,FALSE)</f>
        <v>14015T</v>
      </c>
      <c r="B236" s="13" t="s">
        <v>372</v>
      </c>
      <c r="C236" s="8" t="s">
        <v>857</v>
      </c>
      <c r="D236" s="8" t="s">
        <v>858</v>
      </c>
      <c r="E236" s="8">
        <v>2.35</v>
      </c>
      <c r="F236" s="8">
        <v>1.0900000000000001</v>
      </c>
      <c r="G236" s="8">
        <v>0.57999999999999996</v>
      </c>
      <c r="H236" s="8">
        <v>1.29</v>
      </c>
      <c r="I236" s="8">
        <v>1.22</v>
      </c>
      <c r="J236" s="8">
        <v>1.44</v>
      </c>
      <c r="K236" s="8">
        <v>2.08</v>
      </c>
      <c r="L236" s="8">
        <v>2.4900000000000002</v>
      </c>
      <c r="M236" s="8">
        <v>2.06</v>
      </c>
      <c r="N236" s="8">
        <v>2.58</v>
      </c>
      <c r="O236" s="8">
        <v>2.85</v>
      </c>
    </row>
    <row r="237" spans="1:15" x14ac:dyDescent="0.3">
      <c r="A237" s="15">
        <f>VLOOKUP(B237,'PORTFOLIO RAW'!B:B,1,FALSE)</f>
        <v>905019</v>
      </c>
      <c r="B237" s="13">
        <v>905019</v>
      </c>
      <c r="C237" s="8" t="s">
        <v>859</v>
      </c>
      <c r="D237" s="8" t="s">
        <v>860</v>
      </c>
      <c r="E237" s="8">
        <v>6.13</v>
      </c>
      <c r="F237" s="8">
        <v>3.64</v>
      </c>
      <c r="G237" s="8">
        <v>1.1399999999999999</v>
      </c>
      <c r="H237" s="8">
        <v>2.0699999999999998</v>
      </c>
      <c r="I237" s="8">
        <v>1.84</v>
      </c>
      <c r="J237" s="8">
        <v>2.58</v>
      </c>
      <c r="K237" s="8">
        <v>2.82</v>
      </c>
      <c r="L237" s="8">
        <v>3.59</v>
      </c>
      <c r="M237" s="8">
        <v>3.29</v>
      </c>
      <c r="N237" s="8">
        <v>4.2699999999999996</v>
      </c>
      <c r="O237" s="8">
        <v>5.23</v>
      </c>
    </row>
    <row r="238" spans="1:15" x14ac:dyDescent="0.3">
      <c r="A238" s="15">
        <f>VLOOKUP(B238,'PORTFOLIO RAW'!B:B,1,FALSE)</f>
        <v>912090</v>
      </c>
      <c r="B238" s="13">
        <v>912090</v>
      </c>
      <c r="C238" s="8" t="s">
        <v>861</v>
      </c>
      <c r="D238" s="8" t="s">
        <v>862</v>
      </c>
      <c r="E238" s="8">
        <v>8.6</v>
      </c>
      <c r="F238" s="8">
        <v>6.45</v>
      </c>
      <c r="G238" s="8">
        <v>3.87</v>
      </c>
      <c r="H238" s="8">
        <v>2.58</v>
      </c>
      <c r="I238" s="8">
        <v>2.99</v>
      </c>
      <c r="J238" s="8">
        <v>2.87</v>
      </c>
      <c r="K238" s="8">
        <v>2.93</v>
      </c>
      <c r="L238" s="8">
        <v>3.54</v>
      </c>
      <c r="M238" s="8">
        <v>2.58</v>
      </c>
      <c r="N238" s="8">
        <v>2.5499999999999998</v>
      </c>
      <c r="O238" s="8">
        <v>2.54</v>
      </c>
    </row>
    <row r="239" spans="1:15" x14ac:dyDescent="0.3">
      <c r="A239" s="15">
        <f>VLOOKUP(B239,'PORTFOLIO RAW'!B:B,1,FALSE)</f>
        <v>755741</v>
      </c>
      <c r="B239" s="13">
        <v>755741</v>
      </c>
      <c r="C239" s="8" t="s">
        <v>863</v>
      </c>
      <c r="D239" s="8" t="s">
        <v>864</v>
      </c>
      <c r="E239" s="8">
        <v>7.07</v>
      </c>
      <c r="F239" s="8">
        <v>7.16</v>
      </c>
      <c r="G239" s="8">
        <v>4.03</v>
      </c>
      <c r="H239" s="8">
        <v>2.68</v>
      </c>
      <c r="I239" s="8">
        <v>1.86</v>
      </c>
      <c r="J239" s="8">
        <v>1.97</v>
      </c>
      <c r="K239" s="8">
        <v>2.88</v>
      </c>
      <c r="L239" s="8">
        <v>3.63</v>
      </c>
      <c r="M239" s="8">
        <v>3.14</v>
      </c>
      <c r="N239" s="8">
        <v>2.99</v>
      </c>
      <c r="O239" s="8">
        <v>3.55</v>
      </c>
    </row>
    <row r="240" spans="1:15" x14ac:dyDescent="0.3">
      <c r="A240" s="15" t="str">
        <f>VLOOKUP(B240,'PORTFOLIO RAW'!B:B,1,FALSE)</f>
        <v>14361V</v>
      </c>
      <c r="B240" s="13" t="s">
        <v>384</v>
      </c>
      <c r="C240" s="8" t="s">
        <v>865</v>
      </c>
      <c r="D240" s="8" t="s">
        <v>866</v>
      </c>
      <c r="E240" s="8">
        <v>3.61</v>
      </c>
      <c r="F240" s="8">
        <v>2.71</v>
      </c>
      <c r="G240" s="8">
        <v>1.94</v>
      </c>
      <c r="H240" s="8">
        <v>1.8</v>
      </c>
      <c r="I240" s="8">
        <v>1.98</v>
      </c>
      <c r="J240" s="8">
        <v>1.99</v>
      </c>
      <c r="K240" s="8">
        <v>2.2400000000000002</v>
      </c>
      <c r="L240" s="8">
        <v>2.69</v>
      </c>
      <c r="M240" s="8">
        <v>2.04</v>
      </c>
      <c r="N240" s="8">
        <v>2.58</v>
      </c>
      <c r="O240" s="8">
        <v>2</v>
      </c>
    </row>
    <row r="241" spans="1:15" x14ac:dyDescent="0.3">
      <c r="A241" s="15">
        <f>VLOOKUP(B241,'PORTFOLIO RAW'!B:B,1,FALSE)</f>
        <v>154680</v>
      </c>
      <c r="B241" s="13">
        <v>154680</v>
      </c>
      <c r="C241" s="8" t="s">
        <v>867</v>
      </c>
      <c r="D241" s="8" t="s">
        <v>868</v>
      </c>
      <c r="E241" s="8">
        <v>2.65</v>
      </c>
      <c r="F241" s="8">
        <v>2.31</v>
      </c>
      <c r="G241" s="8">
        <v>2.38</v>
      </c>
      <c r="H241" s="8">
        <v>2.89</v>
      </c>
      <c r="I241" s="8">
        <v>3.73</v>
      </c>
      <c r="J241" s="8">
        <v>3.93</v>
      </c>
      <c r="K241" s="8">
        <v>6.14</v>
      </c>
      <c r="L241" s="8">
        <v>8.8699999999999992</v>
      </c>
      <c r="M241" s="8">
        <v>36.21</v>
      </c>
      <c r="N241" s="8">
        <v>9.17</v>
      </c>
      <c r="O241" s="8">
        <v>8.44</v>
      </c>
    </row>
    <row r="242" spans="1:15" x14ac:dyDescent="0.3">
      <c r="A242" s="15" t="str">
        <f>VLOOKUP(B242,'PORTFOLIO RAW'!B:B,1,FALSE)</f>
        <v>14698C</v>
      </c>
      <c r="B242" s="13" t="s">
        <v>378</v>
      </c>
      <c r="C242" s="8" t="s">
        <v>869</v>
      </c>
      <c r="D242" s="8" t="s">
        <v>870</v>
      </c>
      <c r="E242" s="8">
        <v>2.3199999999999998</v>
      </c>
      <c r="F242" s="8">
        <v>2.11</v>
      </c>
      <c r="G242" s="8">
        <v>1.0900000000000001</v>
      </c>
      <c r="H242" s="8">
        <v>0.93</v>
      </c>
      <c r="I242" s="8">
        <v>0.88</v>
      </c>
      <c r="J242" s="8">
        <v>1.01</v>
      </c>
      <c r="K242" s="8">
        <v>1.35</v>
      </c>
      <c r="L242" s="8">
        <v>1.57</v>
      </c>
      <c r="M242" s="8">
        <v>1.52</v>
      </c>
      <c r="N242" s="8">
        <v>1.38</v>
      </c>
      <c r="O242" s="8">
        <v>1.61</v>
      </c>
    </row>
    <row r="243" spans="1:15" x14ac:dyDescent="0.3">
      <c r="A243" s="15">
        <f>VLOOKUP(B243,'PORTFOLIO RAW'!B:B,1,FALSE)</f>
        <v>905361</v>
      </c>
      <c r="B243" s="13">
        <v>905361</v>
      </c>
      <c r="C243" s="8" t="s">
        <v>871</v>
      </c>
      <c r="D243" s="8" t="s">
        <v>872</v>
      </c>
      <c r="E243" s="8">
        <v>4.93</v>
      </c>
      <c r="F243" s="8">
        <v>4.6399999999999997</v>
      </c>
      <c r="G243" s="8">
        <v>4.84</v>
      </c>
      <c r="H243" s="8">
        <v>5.05</v>
      </c>
      <c r="I243" s="8">
        <v>5.2</v>
      </c>
      <c r="J243" s="8">
        <v>8.99</v>
      </c>
      <c r="K243" s="8">
        <v>10.66</v>
      </c>
      <c r="L243" s="8">
        <v>21.64</v>
      </c>
      <c r="M243" s="8">
        <v>26.49</v>
      </c>
      <c r="N243" s="8">
        <v>13.51</v>
      </c>
      <c r="O243" s="8">
        <v>8.7799999999999994</v>
      </c>
    </row>
    <row r="244" spans="1:15" x14ac:dyDescent="0.3">
      <c r="A244" s="15">
        <f>VLOOKUP(B244,'PORTFOLIO RAW'!B:B,1,FALSE)</f>
        <v>357834</v>
      </c>
      <c r="B244" s="13">
        <v>357834</v>
      </c>
      <c r="C244" s="8" t="s">
        <v>873</v>
      </c>
      <c r="D244" s="8" t="s">
        <v>874</v>
      </c>
      <c r="E244" s="8">
        <v>7.85</v>
      </c>
      <c r="F244" s="8">
        <v>8.69</v>
      </c>
      <c r="G244" s="8">
        <v>4.71</v>
      </c>
      <c r="H244" s="8">
        <v>5.95</v>
      </c>
      <c r="I244" s="8">
        <v>7.63</v>
      </c>
      <c r="J244" s="8">
        <v>8.06</v>
      </c>
      <c r="K244" s="8">
        <v>8.07</v>
      </c>
      <c r="L244" s="8">
        <v>10.199999999999999</v>
      </c>
      <c r="M244" s="8">
        <v>12.86</v>
      </c>
      <c r="N244" s="8">
        <v>15.37</v>
      </c>
      <c r="O244" s="8">
        <v>13.64</v>
      </c>
    </row>
    <row r="245" spans="1:15" x14ac:dyDescent="0.3">
      <c r="A245" s="15">
        <f>VLOOKUP(B245,'PORTFOLIO RAW'!B:B,1,FALSE)</f>
        <v>906400</v>
      </c>
      <c r="B245" s="13">
        <v>906400</v>
      </c>
      <c r="C245" s="8" t="s">
        <v>875</v>
      </c>
      <c r="D245" s="8" t="s">
        <v>876</v>
      </c>
      <c r="E245" s="8">
        <v>2.2200000000000002</v>
      </c>
      <c r="F245" s="8">
        <v>2.83</v>
      </c>
      <c r="G245" s="8">
        <v>1.65</v>
      </c>
      <c r="H245" s="8">
        <v>1.96</v>
      </c>
      <c r="I245" s="8">
        <v>1.9</v>
      </c>
      <c r="J245" s="8">
        <v>2.33</v>
      </c>
      <c r="K245" s="8">
        <v>2.78</v>
      </c>
      <c r="L245" s="8">
        <v>3.26</v>
      </c>
      <c r="M245" s="8">
        <v>3.75</v>
      </c>
      <c r="N245" s="8">
        <v>3.32</v>
      </c>
      <c r="O245" s="8">
        <v>2.91</v>
      </c>
    </row>
    <row r="246" spans="1:15" x14ac:dyDescent="0.3">
      <c r="A246" s="15" t="str">
        <f>VLOOKUP(B246,'PORTFOLIO RAW'!B:B,1,FALSE)</f>
        <v>14861V</v>
      </c>
      <c r="B246" s="13" t="s">
        <v>379</v>
      </c>
      <c r="C246" s="8" t="s">
        <v>877</v>
      </c>
      <c r="D246" s="8" t="s">
        <v>878</v>
      </c>
      <c r="E246" s="8">
        <v>1.86</v>
      </c>
      <c r="F246" s="8">
        <v>1.83</v>
      </c>
      <c r="G246" s="8">
        <v>0.99</v>
      </c>
      <c r="H246" s="8">
        <v>0.9</v>
      </c>
      <c r="I246" s="8">
        <v>0.75</v>
      </c>
      <c r="J246" s="8">
        <v>0.98</v>
      </c>
      <c r="K246" s="8">
        <v>1.45</v>
      </c>
      <c r="L246" s="8">
        <v>1.89</v>
      </c>
      <c r="M246" s="8">
        <v>1.31</v>
      </c>
      <c r="N246" s="8">
        <v>1.26</v>
      </c>
      <c r="O246" s="8">
        <v>1.33</v>
      </c>
    </row>
    <row r="247" spans="1:15" x14ac:dyDescent="0.3">
      <c r="A247" s="15" t="str">
        <f>VLOOKUP(B247,'PORTFOLIO RAW'!B:B,1,FALSE)</f>
        <v>14806F</v>
      </c>
      <c r="B247" s="13" t="s">
        <v>360</v>
      </c>
      <c r="C247" s="8" t="s">
        <v>879</v>
      </c>
      <c r="D247" s="8" t="s">
        <v>880</v>
      </c>
      <c r="E247" s="8">
        <v>3.42</v>
      </c>
      <c r="F247" s="8">
        <v>3.48</v>
      </c>
      <c r="G247" s="8">
        <v>2.92</v>
      </c>
      <c r="H247" s="8">
        <v>4.8</v>
      </c>
      <c r="I247" s="8">
        <v>5.36</v>
      </c>
      <c r="J247" s="8">
        <v>4.1900000000000004</v>
      </c>
      <c r="K247" s="8">
        <v>3.87</v>
      </c>
      <c r="L247" s="8">
        <v>4.8</v>
      </c>
      <c r="M247" s="8">
        <v>5.17</v>
      </c>
      <c r="N247" s="8">
        <v>3.68</v>
      </c>
      <c r="O247" s="8">
        <v>2.0499999999999998</v>
      </c>
    </row>
    <row r="248" spans="1:15" x14ac:dyDescent="0.3">
      <c r="A248" s="15">
        <f>VLOOKUP(B248,'PORTFOLIO RAW'!B:B,1,FALSE)</f>
        <v>902324</v>
      </c>
      <c r="B248" s="13">
        <v>902324</v>
      </c>
      <c r="C248" s="8" t="s">
        <v>881</v>
      </c>
      <c r="D248" s="8" t="s">
        <v>882</v>
      </c>
      <c r="E248" s="8">
        <v>2.19</v>
      </c>
      <c r="F248" s="8">
        <v>1.37</v>
      </c>
      <c r="G248" s="8">
        <v>1.1599999999999999</v>
      </c>
      <c r="H248" s="8">
        <v>1.06</v>
      </c>
      <c r="I248" s="8">
        <v>1.23</v>
      </c>
      <c r="J248" s="8">
        <v>1.56</v>
      </c>
      <c r="K248" s="8">
        <v>1.51</v>
      </c>
      <c r="L248" s="8">
        <v>1.72</v>
      </c>
      <c r="M248" s="8">
        <v>1.76</v>
      </c>
      <c r="N248" s="8">
        <v>1.99</v>
      </c>
      <c r="O248" s="8">
        <v>2.21</v>
      </c>
    </row>
    <row r="249" spans="1:15" x14ac:dyDescent="0.3">
      <c r="A249" s="15">
        <f>VLOOKUP(B249,'PORTFOLIO RAW'!B:B,1,FALSE)</f>
        <v>902325</v>
      </c>
      <c r="B249" s="13">
        <v>902325</v>
      </c>
      <c r="C249" s="8" t="s">
        <v>883</v>
      </c>
      <c r="D249" s="8" t="s">
        <v>884</v>
      </c>
      <c r="E249" s="8">
        <v>2.2599999999999998</v>
      </c>
      <c r="F249" s="8">
        <v>2.23</v>
      </c>
      <c r="G249" s="8">
        <v>1.71</v>
      </c>
      <c r="H249" s="8">
        <v>1.91</v>
      </c>
      <c r="I249" s="8">
        <v>2.09</v>
      </c>
      <c r="J249" s="8">
        <v>2.15</v>
      </c>
      <c r="K249" s="8">
        <v>1.92</v>
      </c>
      <c r="L249" s="8">
        <v>1.96</v>
      </c>
      <c r="M249" s="8">
        <v>1.92</v>
      </c>
      <c r="N249" s="8">
        <v>2.06</v>
      </c>
      <c r="O249" s="8">
        <v>2.0499999999999998</v>
      </c>
    </row>
    <row r="250" spans="1:15" x14ac:dyDescent="0.3">
      <c r="A250" s="15">
        <f>VLOOKUP(B250,'PORTFOLIO RAW'!B:B,1,FALSE)</f>
        <v>992305</v>
      </c>
      <c r="B250" s="13">
        <v>992305</v>
      </c>
      <c r="C250" s="8" t="s">
        <v>885</v>
      </c>
      <c r="D250" s="8" t="s">
        <v>886</v>
      </c>
      <c r="E250" s="8">
        <v>1.83</v>
      </c>
      <c r="F250" s="8">
        <v>1.74</v>
      </c>
      <c r="G250" s="8">
        <v>1.17</v>
      </c>
      <c r="H250" s="8">
        <v>1</v>
      </c>
      <c r="I250" s="8">
        <v>0.89</v>
      </c>
      <c r="J250" s="8">
        <v>1.23</v>
      </c>
      <c r="K250" s="8">
        <v>1.22</v>
      </c>
      <c r="L250" s="8">
        <v>1.28</v>
      </c>
      <c r="M250" s="8">
        <v>1.05</v>
      </c>
      <c r="N250" s="8">
        <v>1.1599999999999999</v>
      </c>
      <c r="O250" s="8">
        <v>1.37</v>
      </c>
    </row>
    <row r="251" spans="1:15" x14ac:dyDescent="0.3">
      <c r="A251" s="15">
        <f>VLOOKUP(B251,'PORTFOLIO RAW'!B:B,1,FALSE)</f>
        <v>905647</v>
      </c>
      <c r="B251" s="13">
        <v>905647</v>
      </c>
      <c r="C251" s="8" t="s">
        <v>887</v>
      </c>
      <c r="D251" s="8" t="s">
        <v>888</v>
      </c>
      <c r="E251" s="8">
        <v>1.63</v>
      </c>
      <c r="F251" s="8">
        <v>2.3199999999999998</v>
      </c>
      <c r="G251" s="8">
        <v>1.31</v>
      </c>
      <c r="H251" s="8">
        <v>1.46</v>
      </c>
      <c r="I251" s="8">
        <v>0.99</v>
      </c>
      <c r="J251" s="8">
        <v>0.95</v>
      </c>
      <c r="K251" s="8">
        <v>1.39</v>
      </c>
      <c r="L251" s="8">
        <v>3.49</v>
      </c>
      <c r="M251" s="8">
        <v>3.54</v>
      </c>
      <c r="N251" s="8">
        <v>2.71</v>
      </c>
      <c r="O251" s="8">
        <v>3.11</v>
      </c>
    </row>
    <row r="252" spans="1:15" x14ac:dyDescent="0.3">
      <c r="A252" s="15">
        <f>VLOOKUP(B252,'PORTFOLIO RAW'!B:B,1,FALSE)</f>
        <v>945388</v>
      </c>
      <c r="B252" s="13">
        <v>945388</v>
      </c>
      <c r="C252" s="8" t="s">
        <v>889</v>
      </c>
      <c r="D252" s="8" t="s">
        <v>890</v>
      </c>
      <c r="E252" s="8">
        <v>2.2200000000000002</v>
      </c>
      <c r="F252" s="8">
        <v>1.86</v>
      </c>
      <c r="G252" s="8">
        <v>1.57</v>
      </c>
      <c r="H252" s="8">
        <v>1.51</v>
      </c>
      <c r="I252" s="8">
        <v>1.62</v>
      </c>
      <c r="J252" s="8">
        <v>2.37</v>
      </c>
      <c r="K252" s="8">
        <v>2</v>
      </c>
      <c r="L252" s="8">
        <v>2.13</v>
      </c>
      <c r="M252" s="8">
        <v>1.63</v>
      </c>
      <c r="N252" s="8">
        <v>2</v>
      </c>
      <c r="O252" s="8">
        <v>1.68</v>
      </c>
    </row>
    <row r="253" spans="1:15" x14ac:dyDescent="0.3">
      <c r="A253" s="15">
        <f>VLOOKUP(B253,'PORTFOLIO RAW'!B:B,1,FALSE)</f>
        <v>905024</v>
      </c>
      <c r="B253" s="13">
        <v>905024</v>
      </c>
      <c r="C253" s="8" t="s">
        <v>891</v>
      </c>
      <c r="D253" s="8" t="s">
        <v>892</v>
      </c>
      <c r="E253" s="8">
        <v>2.6</v>
      </c>
      <c r="F253" s="8">
        <v>2.08</v>
      </c>
      <c r="G253" s="8">
        <v>1.58</v>
      </c>
      <c r="H253" s="8">
        <v>1.53</v>
      </c>
      <c r="I253" s="8">
        <v>1.61</v>
      </c>
      <c r="J253" s="8">
        <v>1.69</v>
      </c>
      <c r="K253" s="8">
        <v>1.62</v>
      </c>
      <c r="L253" s="8">
        <v>1.53</v>
      </c>
      <c r="M253" s="8">
        <v>0.96</v>
      </c>
      <c r="N253" s="8">
        <v>1.27</v>
      </c>
      <c r="O253" s="8">
        <v>1.49</v>
      </c>
    </row>
    <row r="254" spans="1:15" x14ac:dyDescent="0.3">
      <c r="A254" s="15">
        <f>VLOOKUP(B254,'PORTFOLIO RAW'!B:B,1,FALSE)</f>
        <v>951052</v>
      </c>
      <c r="B254" s="13">
        <v>951052</v>
      </c>
      <c r="C254" s="8" t="s">
        <v>893</v>
      </c>
      <c r="D254" s="8" t="s">
        <v>894</v>
      </c>
      <c r="E254" s="8">
        <v>2.29</v>
      </c>
      <c r="F254" s="8">
        <v>2.4</v>
      </c>
      <c r="G254" s="8">
        <v>1.86</v>
      </c>
      <c r="H254" s="8">
        <v>1.1200000000000001</v>
      </c>
      <c r="I254" s="8">
        <v>0.87</v>
      </c>
      <c r="J254" s="8">
        <v>1.02</v>
      </c>
      <c r="K254" s="8">
        <v>1.52</v>
      </c>
      <c r="L254" s="8">
        <v>1.62</v>
      </c>
      <c r="M254" s="8">
        <v>1.53</v>
      </c>
      <c r="N254" s="8">
        <v>1.51</v>
      </c>
      <c r="O254" s="8">
        <v>1.87</v>
      </c>
    </row>
    <row r="255" spans="1:15" x14ac:dyDescent="0.3">
      <c r="A255" s="15">
        <f>VLOOKUP(B255,'PORTFOLIO RAW'!B:B,1,FALSE)</f>
        <v>326143</v>
      </c>
      <c r="B255" s="13">
        <v>326143</v>
      </c>
      <c r="C255" s="8" t="s">
        <v>895</v>
      </c>
      <c r="D255" s="8" t="s">
        <v>896</v>
      </c>
      <c r="E255" s="8">
        <v>8.98</v>
      </c>
      <c r="F255" s="8">
        <v>4.7300000000000004</v>
      </c>
      <c r="G255" s="8">
        <v>5.0199999999999996</v>
      </c>
      <c r="H255" s="8">
        <v>5.29</v>
      </c>
      <c r="I255" s="8">
        <v>6.99</v>
      </c>
      <c r="J255" s="8">
        <v>7.61</v>
      </c>
      <c r="K255" s="8">
        <v>12.77</v>
      </c>
      <c r="L255" s="8">
        <v>10.84</v>
      </c>
      <c r="M255" s="8">
        <v>14.5</v>
      </c>
      <c r="N255" s="8">
        <v>13.29</v>
      </c>
      <c r="O255" s="8">
        <v>14.61</v>
      </c>
    </row>
    <row r="256" spans="1:15" x14ac:dyDescent="0.3">
      <c r="A256" s="15">
        <f>VLOOKUP(B256,'PORTFOLIO RAW'!B:B,1,FALSE)</f>
        <v>905792</v>
      </c>
      <c r="B256" s="13">
        <v>905792</v>
      </c>
      <c r="C256" s="8" t="s">
        <v>897</v>
      </c>
      <c r="D256" s="8" t="s">
        <v>898</v>
      </c>
      <c r="E256" s="8">
        <v>2.54</v>
      </c>
      <c r="F256" s="8">
        <v>3.22</v>
      </c>
      <c r="G256" s="8">
        <v>2.38</v>
      </c>
      <c r="H256" s="8">
        <v>3.34</v>
      </c>
      <c r="I256" s="8">
        <v>3.98</v>
      </c>
      <c r="J256" s="8">
        <v>4.6399999999999997</v>
      </c>
      <c r="K256" s="8">
        <v>5.39</v>
      </c>
      <c r="L256" s="8">
        <v>5.52</v>
      </c>
      <c r="M256" s="8">
        <v>7</v>
      </c>
      <c r="N256" s="8">
        <v>7.45</v>
      </c>
      <c r="O256" s="8">
        <v>7.58</v>
      </c>
    </row>
    <row r="257" spans="1:15" x14ac:dyDescent="0.3">
      <c r="A257" s="15">
        <f>VLOOKUP(B257,'PORTFOLIO RAW'!B:B,1,FALSE)</f>
        <v>981722</v>
      </c>
      <c r="B257" s="13">
        <v>981722</v>
      </c>
      <c r="C257" s="8" t="s">
        <v>899</v>
      </c>
      <c r="D257" s="8" t="s">
        <v>900</v>
      </c>
      <c r="E257" s="8">
        <v>5.2</v>
      </c>
      <c r="F257" s="8">
        <v>4.87</v>
      </c>
      <c r="G257" s="8">
        <v>2.84</v>
      </c>
      <c r="H257" s="8">
        <v>2.7</v>
      </c>
      <c r="I257" s="8">
        <v>2.4500000000000002</v>
      </c>
      <c r="J257" s="8">
        <v>2.4700000000000002</v>
      </c>
      <c r="K257" s="8">
        <v>2.98</v>
      </c>
      <c r="L257" s="8">
        <v>3.65</v>
      </c>
      <c r="M257" s="8">
        <v>4.3899999999999997</v>
      </c>
      <c r="N257" s="8">
        <v>4.49</v>
      </c>
      <c r="O257" s="8">
        <v>5.36</v>
      </c>
    </row>
    <row r="258" spans="1:15" x14ac:dyDescent="0.3">
      <c r="A258" s="15">
        <f>VLOOKUP(B258,'PORTFOLIO RAW'!B:B,1,FALSE)</f>
        <v>922725</v>
      </c>
      <c r="B258" s="13">
        <v>922725</v>
      </c>
      <c r="C258" s="8" t="s">
        <v>901</v>
      </c>
      <c r="D258" s="8" t="s">
        <v>902</v>
      </c>
      <c r="E258" s="8">
        <v>1.56</v>
      </c>
      <c r="F258" s="8">
        <v>1.22</v>
      </c>
      <c r="G258" s="8">
        <v>0.68</v>
      </c>
      <c r="H258" s="8">
        <v>0.72</v>
      </c>
      <c r="I258" s="8">
        <v>0.51</v>
      </c>
      <c r="J258" s="8">
        <v>0.76</v>
      </c>
      <c r="K258" s="8">
        <v>0.86</v>
      </c>
      <c r="L258" s="8">
        <v>0.97</v>
      </c>
      <c r="M258" s="8">
        <v>0.87</v>
      </c>
      <c r="N258" s="8">
        <v>0.97</v>
      </c>
      <c r="O258" s="8">
        <v>1.2</v>
      </c>
    </row>
    <row r="259" spans="1:15" x14ac:dyDescent="0.3">
      <c r="A259" s="15">
        <f>VLOOKUP(B259,'PORTFOLIO RAW'!B:B,1,FALSE)</f>
        <v>541900</v>
      </c>
      <c r="B259" s="13">
        <v>541900</v>
      </c>
      <c r="C259" s="8" t="s">
        <v>903</v>
      </c>
      <c r="D259" s="8" t="s">
        <v>904</v>
      </c>
      <c r="E259" s="8">
        <v>1.55</v>
      </c>
      <c r="F259" s="8">
        <v>4.2300000000000004</v>
      </c>
      <c r="G259" s="8">
        <v>2.8</v>
      </c>
      <c r="H259" s="8">
        <v>2.63</v>
      </c>
      <c r="I259" s="8">
        <v>2.52</v>
      </c>
      <c r="J259" s="8">
        <v>2.4500000000000002</v>
      </c>
      <c r="K259" s="8">
        <v>3.03</v>
      </c>
      <c r="L259" s="8">
        <v>2.84</v>
      </c>
      <c r="M259" s="8">
        <v>3.73</v>
      </c>
      <c r="N259" s="8">
        <v>4.41</v>
      </c>
      <c r="O259" s="8">
        <v>4.13</v>
      </c>
    </row>
    <row r="260" spans="1:15" x14ac:dyDescent="0.3">
      <c r="A260" s="15">
        <f>VLOOKUP(B260,'PORTFOLIO RAW'!B:B,1,FALSE)</f>
        <v>325059</v>
      </c>
      <c r="B260" s="13">
        <v>325059</v>
      </c>
      <c r="C260" s="8" t="s">
        <v>905</v>
      </c>
      <c r="D260" s="8" t="s">
        <v>906</v>
      </c>
      <c r="E260" s="8">
        <v>2.66</v>
      </c>
      <c r="F260" s="8">
        <v>2</v>
      </c>
      <c r="G260" s="8">
        <v>1.78</v>
      </c>
      <c r="H260" s="8">
        <v>1.75</v>
      </c>
      <c r="I260" s="8">
        <v>1.71</v>
      </c>
      <c r="J260" s="8">
        <v>2.02</v>
      </c>
      <c r="K260" s="8">
        <v>2.1</v>
      </c>
      <c r="L260" s="8">
        <v>2.08</v>
      </c>
      <c r="M260" s="8">
        <v>2.36</v>
      </c>
      <c r="N260" s="8">
        <v>2.76</v>
      </c>
      <c r="O260" s="8">
        <v>3.7</v>
      </c>
    </row>
    <row r="261" spans="1:15" x14ac:dyDescent="0.3">
      <c r="A261" s="15">
        <f>VLOOKUP(B261,'PORTFOLIO RAW'!B:B,1,FALSE)</f>
        <v>916079</v>
      </c>
      <c r="B261" s="13">
        <v>916079</v>
      </c>
      <c r="C261" s="8" t="s">
        <v>907</v>
      </c>
      <c r="D261" s="8" t="s">
        <v>908</v>
      </c>
      <c r="E261" s="8">
        <v>6.13</v>
      </c>
      <c r="F261" s="8">
        <v>5.83</v>
      </c>
      <c r="G261" s="8">
        <v>3.96</v>
      </c>
      <c r="H261" s="8">
        <v>3.7</v>
      </c>
      <c r="I261" s="8">
        <v>3.41</v>
      </c>
      <c r="J261" s="8">
        <v>3.49</v>
      </c>
      <c r="K261" s="8">
        <v>3.61</v>
      </c>
      <c r="L261" s="8">
        <v>4.24</v>
      </c>
      <c r="M261" s="8">
        <v>6.75</v>
      </c>
      <c r="N261" s="8">
        <v>11.37</v>
      </c>
      <c r="O261" s="8">
        <v>11.34</v>
      </c>
    </row>
    <row r="262" spans="1:15" x14ac:dyDescent="0.3">
      <c r="A262" s="15">
        <f>VLOOKUP(B262,'PORTFOLIO RAW'!B:B,1,FALSE)</f>
        <v>905061</v>
      </c>
      <c r="B262" s="13">
        <v>905061</v>
      </c>
      <c r="C262" s="8" t="s">
        <v>909</v>
      </c>
      <c r="D262" s="8" t="s">
        <v>910</v>
      </c>
      <c r="E262" s="8">
        <v>5.12</v>
      </c>
      <c r="F262" s="8">
        <v>3.32</v>
      </c>
      <c r="G262" s="8">
        <v>3.12</v>
      </c>
      <c r="H262" s="8">
        <v>2.96</v>
      </c>
      <c r="I262" s="8">
        <v>2.91</v>
      </c>
      <c r="J262" s="8">
        <v>2.99</v>
      </c>
      <c r="K262" s="8">
        <v>4.13</v>
      </c>
      <c r="L262" s="8">
        <v>5.01</v>
      </c>
      <c r="M262" s="8">
        <v>4.93</v>
      </c>
      <c r="N262" s="8">
        <v>6.63</v>
      </c>
      <c r="O262" s="8">
        <v>8.2200000000000006</v>
      </c>
    </row>
    <row r="263" spans="1:15" x14ac:dyDescent="0.3">
      <c r="A263" s="15">
        <f>VLOOKUP(B263,'PORTFOLIO RAW'!B:B,1,FALSE)</f>
        <v>906394</v>
      </c>
      <c r="B263" s="13">
        <v>906394</v>
      </c>
      <c r="C263" s="8" t="s">
        <v>911</v>
      </c>
      <c r="D263" s="8" t="s">
        <v>912</v>
      </c>
      <c r="E263" s="8">
        <v>1.69</v>
      </c>
      <c r="F263" s="8">
        <v>1.6</v>
      </c>
      <c r="G263" s="8">
        <v>1.19</v>
      </c>
      <c r="H263" s="8">
        <v>1.26</v>
      </c>
      <c r="I263" s="8">
        <v>1.36</v>
      </c>
      <c r="J263" s="8">
        <v>1.41</v>
      </c>
      <c r="K263" s="8">
        <v>2</v>
      </c>
      <c r="L263" s="8">
        <v>2.4</v>
      </c>
      <c r="M263" s="8">
        <v>2.35</v>
      </c>
      <c r="N263" s="8">
        <v>2.78</v>
      </c>
      <c r="O263" s="8">
        <v>2.96</v>
      </c>
    </row>
    <row r="264" spans="1:15" x14ac:dyDescent="0.3">
      <c r="A264" s="15">
        <f>VLOOKUP(B264,'PORTFOLIO RAW'!B:B,1,FALSE)</f>
        <v>745110</v>
      </c>
      <c r="B264" s="13">
        <v>745110</v>
      </c>
      <c r="C264" s="8" t="s">
        <v>913</v>
      </c>
      <c r="D264" s="8" t="s">
        <v>914</v>
      </c>
      <c r="E264" s="8">
        <v>4.3</v>
      </c>
      <c r="F264" s="8">
        <v>2.97</v>
      </c>
      <c r="G264" s="8">
        <v>2.5499999999999998</v>
      </c>
      <c r="H264" s="8">
        <v>2.68</v>
      </c>
      <c r="I264" s="8">
        <v>4.07</v>
      </c>
      <c r="J264" s="8">
        <v>3.13</v>
      </c>
      <c r="K264" s="8">
        <v>3.73</v>
      </c>
      <c r="L264" s="8">
        <v>4.54</v>
      </c>
      <c r="M264" s="8">
        <v>3.51</v>
      </c>
      <c r="N264" s="8">
        <v>2.96</v>
      </c>
      <c r="O264" s="8">
        <v>3.46</v>
      </c>
    </row>
    <row r="265" spans="1:15" x14ac:dyDescent="0.3">
      <c r="A265" s="15">
        <f>VLOOKUP(B265,'PORTFOLIO RAW'!B:B,1,FALSE)</f>
        <v>944738</v>
      </c>
      <c r="B265" s="13">
        <v>944738</v>
      </c>
      <c r="C265" s="8" t="s">
        <v>915</v>
      </c>
      <c r="D265" s="8" t="s">
        <v>916</v>
      </c>
      <c r="E265" s="8">
        <v>6.49</v>
      </c>
      <c r="F265" s="8">
        <v>3.6</v>
      </c>
      <c r="G265" s="8">
        <v>2.69</v>
      </c>
      <c r="H265" s="8">
        <v>2.4300000000000002</v>
      </c>
      <c r="I265" s="8">
        <v>2.68</v>
      </c>
      <c r="J265" s="8">
        <v>3.18</v>
      </c>
      <c r="K265" s="8">
        <v>3.54</v>
      </c>
      <c r="L265" s="8">
        <v>3.49</v>
      </c>
      <c r="M265" s="8">
        <v>4.62</v>
      </c>
      <c r="N265" s="8">
        <v>4.08</v>
      </c>
      <c r="O265" s="8">
        <v>5.55</v>
      </c>
    </row>
    <row r="266" spans="1:15" x14ac:dyDescent="0.3">
      <c r="A266" s="15">
        <f>VLOOKUP(B266,'PORTFOLIO RAW'!B:B,1,FALSE)</f>
        <v>867138</v>
      </c>
      <c r="B266" s="13">
        <v>867138</v>
      </c>
      <c r="C266" s="8" t="s">
        <v>917</v>
      </c>
      <c r="D266" s="8" t="s">
        <v>918</v>
      </c>
      <c r="E266" s="8">
        <v>3.69</v>
      </c>
      <c r="F266" s="8">
        <v>3.05</v>
      </c>
      <c r="G266" s="8">
        <v>2.71</v>
      </c>
      <c r="H266" s="8">
        <v>3.42</v>
      </c>
      <c r="I266" s="8">
        <v>3.2</v>
      </c>
      <c r="J266" s="8">
        <v>2.48</v>
      </c>
      <c r="K266" s="8">
        <v>2.8</v>
      </c>
      <c r="L266" s="8">
        <v>3.11</v>
      </c>
      <c r="M266" s="8">
        <v>3.32</v>
      </c>
      <c r="N266" s="8">
        <v>2.89</v>
      </c>
      <c r="O266" s="8">
        <v>2.4700000000000002</v>
      </c>
    </row>
    <row r="267" spans="1:15" x14ac:dyDescent="0.3">
      <c r="A267" s="15">
        <f>VLOOKUP(B267,'PORTFOLIO RAW'!B:B,1,FALSE)</f>
        <v>906643</v>
      </c>
      <c r="B267" s="13">
        <v>906643</v>
      </c>
      <c r="C267" s="8" t="s">
        <v>919</v>
      </c>
      <c r="D267" s="8" t="s">
        <v>920</v>
      </c>
      <c r="E267" s="8">
        <v>1.37</v>
      </c>
      <c r="F267" s="8">
        <v>0.92</v>
      </c>
      <c r="G267" s="8">
        <v>1.1000000000000001</v>
      </c>
      <c r="H267" s="8">
        <v>1.18</v>
      </c>
      <c r="I267" s="8">
        <v>1.1200000000000001</v>
      </c>
      <c r="J267" s="8">
        <v>1</v>
      </c>
      <c r="K267" s="8">
        <v>1.73</v>
      </c>
      <c r="L267" s="8">
        <v>1.63</v>
      </c>
      <c r="M267" s="8">
        <v>1.66</v>
      </c>
      <c r="N267" s="8">
        <v>2.86</v>
      </c>
      <c r="O267" s="8">
        <v>2.23</v>
      </c>
    </row>
    <row r="268" spans="1:15" x14ac:dyDescent="0.3">
      <c r="A268" s="15">
        <f>VLOOKUP(B268,'PORTFOLIO RAW'!B:B,1,FALSE)</f>
        <v>544682</v>
      </c>
      <c r="B268" s="13">
        <v>544682</v>
      </c>
      <c r="C268" s="8" t="s">
        <v>921</v>
      </c>
      <c r="D268" s="8" t="s">
        <v>922</v>
      </c>
      <c r="E268" s="8">
        <v>2.0699999999999998</v>
      </c>
      <c r="F268" s="8">
        <v>1.43</v>
      </c>
      <c r="G268" s="8">
        <v>1.08</v>
      </c>
      <c r="H268" s="8">
        <v>0.97</v>
      </c>
      <c r="I268" s="8">
        <v>1.03</v>
      </c>
      <c r="J268" s="8">
        <v>1.17</v>
      </c>
      <c r="K268" s="8">
        <v>1.32</v>
      </c>
      <c r="L268" s="8">
        <v>1.26</v>
      </c>
      <c r="M268" s="8">
        <v>0.57999999999999996</v>
      </c>
      <c r="N268" s="8">
        <v>0.67</v>
      </c>
      <c r="O268" s="8">
        <v>0.9</v>
      </c>
    </row>
    <row r="269" spans="1:15" x14ac:dyDescent="0.3">
      <c r="A269" s="15">
        <f>VLOOKUP(B269,'PORTFOLIO RAW'!B:B,1,FALSE)</f>
        <v>905105</v>
      </c>
      <c r="B269" s="13">
        <v>905105</v>
      </c>
      <c r="C269" s="8" t="s">
        <v>923</v>
      </c>
      <c r="D269" s="8" t="s">
        <v>924</v>
      </c>
      <c r="E269" s="8">
        <v>1.91</v>
      </c>
      <c r="F269" s="8">
        <v>2.75</v>
      </c>
      <c r="G269" s="8">
        <v>1.86</v>
      </c>
      <c r="H269" s="8">
        <v>2.2599999999999998</v>
      </c>
      <c r="I269" s="8">
        <v>2.3199999999999998</v>
      </c>
      <c r="J269" s="8">
        <v>2.88</v>
      </c>
      <c r="K269" s="8">
        <v>3.49</v>
      </c>
      <c r="L269" s="8">
        <v>4.63</v>
      </c>
      <c r="M269" s="8">
        <v>3.68</v>
      </c>
      <c r="N269" s="8">
        <v>3.89</v>
      </c>
      <c r="O269" s="8">
        <v>3.7</v>
      </c>
    </row>
    <row r="270" spans="1:15" x14ac:dyDescent="0.3">
      <c r="A270" s="15">
        <f>VLOOKUP(B270,'PORTFOLIO RAW'!B:B,1,FALSE)</f>
        <v>905122</v>
      </c>
      <c r="B270" s="13">
        <v>905122</v>
      </c>
      <c r="C270" s="8" t="s">
        <v>925</v>
      </c>
      <c r="D270" s="8" t="s">
        <v>926</v>
      </c>
      <c r="E270" s="8">
        <v>3.66</v>
      </c>
      <c r="F270" s="8">
        <v>3.9</v>
      </c>
      <c r="G270" s="8">
        <v>2.95</v>
      </c>
      <c r="H270" s="8">
        <v>3.06</v>
      </c>
      <c r="I270" s="8">
        <v>3.16</v>
      </c>
      <c r="J270" s="8">
        <v>2.85</v>
      </c>
      <c r="K270" s="8">
        <v>3.16</v>
      </c>
      <c r="L270" s="8">
        <v>3.18</v>
      </c>
      <c r="M270" s="8">
        <v>2.96</v>
      </c>
      <c r="N270" s="8">
        <v>3.04</v>
      </c>
      <c r="O270" s="8">
        <v>3.08</v>
      </c>
    </row>
    <row r="271" spans="1:15" x14ac:dyDescent="0.3">
      <c r="A271" s="15">
        <f>VLOOKUP(B271,'PORTFOLIO RAW'!B:B,1,FALSE)</f>
        <v>702635</v>
      </c>
      <c r="B271" s="13">
        <v>702635</v>
      </c>
      <c r="C271" s="8" t="s">
        <v>927</v>
      </c>
      <c r="D271" s="8" t="s">
        <v>928</v>
      </c>
      <c r="E271" s="8">
        <v>3.31</v>
      </c>
      <c r="F271" s="8">
        <v>1.57</v>
      </c>
      <c r="G271" s="8">
        <v>1.42</v>
      </c>
      <c r="H271" s="8">
        <v>1.54</v>
      </c>
      <c r="I271" s="8">
        <v>1.93</v>
      </c>
      <c r="J271" s="8">
        <v>1.85</v>
      </c>
      <c r="K271" s="8">
        <v>2.2400000000000002</v>
      </c>
      <c r="L271" s="8">
        <v>2.65</v>
      </c>
      <c r="M271" s="8">
        <v>3.46</v>
      </c>
      <c r="N271" s="8">
        <v>3.41</v>
      </c>
      <c r="O271" s="8">
        <v>3.96</v>
      </c>
    </row>
    <row r="272" spans="1:15" x14ac:dyDescent="0.3">
      <c r="A272" s="15">
        <f>VLOOKUP(B272,'PORTFOLIO RAW'!B:B,1,FALSE)</f>
        <v>906220</v>
      </c>
      <c r="B272" s="13">
        <v>906220</v>
      </c>
      <c r="C272" s="8" t="s">
        <v>929</v>
      </c>
      <c r="D272" s="8" t="s">
        <v>930</v>
      </c>
      <c r="E272" s="8">
        <v>6.09</v>
      </c>
      <c r="F272" s="8">
        <v>7.36</v>
      </c>
      <c r="G272" s="8">
        <v>4.13</v>
      </c>
      <c r="H272" s="8">
        <v>5.79</v>
      </c>
      <c r="I272" s="8">
        <v>5.0199999999999996</v>
      </c>
      <c r="J272" s="8">
        <v>4.49</v>
      </c>
      <c r="K272" s="8">
        <v>4.78</v>
      </c>
      <c r="L272" s="8">
        <v>5.28</v>
      </c>
      <c r="M272" s="8">
        <v>4.4800000000000004</v>
      </c>
      <c r="N272" s="8">
        <v>5.15</v>
      </c>
      <c r="O272" s="8">
        <v>6.57</v>
      </c>
    </row>
    <row r="273" spans="1:15" x14ac:dyDescent="0.3">
      <c r="A273" s="15">
        <f>VLOOKUP(B273,'PORTFOLIO RAW'!B:B,1,FALSE)</f>
        <v>901892</v>
      </c>
      <c r="B273" s="13">
        <v>901892</v>
      </c>
      <c r="C273" s="8" t="s">
        <v>931</v>
      </c>
      <c r="D273" s="8" t="s">
        <v>932</v>
      </c>
      <c r="E273" s="8">
        <v>2.6</v>
      </c>
      <c r="F273" s="8">
        <v>2.52</v>
      </c>
      <c r="G273" s="8">
        <v>2.12</v>
      </c>
      <c r="H273" s="8">
        <v>2.21</v>
      </c>
      <c r="I273" s="8">
        <v>3.07</v>
      </c>
      <c r="J273" s="8">
        <v>3.43</v>
      </c>
      <c r="K273" s="8">
        <v>3.68</v>
      </c>
      <c r="L273" s="8">
        <v>5.14</v>
      </c>
      <c r="M273" s="8">
        <v>5.58</v>
      </c>
      <c r="N273" s="8">
        <v>4.71</v>
      </c>
      <c r="O273" s="8">
        <v>6.57</v>
      </c>
    </row>
    <row r="274" spans="1:15" x14ac:dyDescent="0.3">
      <c r="A274" s="15">
        <f>VLOOKUP(B274,'PORTFOLIO RAW'!B:B,1,FALSE)</f>
        <v>545310</v>
      </c>
      <c r="B274" s="13">
        <v>545310</v>
      </c>
      <c r="C274" s="8" t="s">
        <v>933</v>
      </c>
      <c r="D274" s="8" t="s">
        <v>934</v>
      </c>
      <c r="E274" s="8">
        <v>18.809999999999999</v>
      </c>
      <c r="F274" s="8">
        <v>17.329999999999998</v>
      </c>
      <c r="G274" s="8">
        <v>6.19</v>
      </c>
      <c r="H274" s="8">
        <v>14.69</v>
      </c>
      <c r="I274" s="8">
        <v>13.77</v>
      </c>
      <c r="J274" s="8">
        <v>12.56</v>
      </c>
      <c r="K274" s="8">
        <v>13.07</v>
      </c>
      <c r="L274" s="8">
        <v>22.98</v>
      </c>
      <c r="M274" s="8">
        <v>32.32</v>
      </c>
      <c r="N274" s="8">
        <v>19.64</v>
      </c>
      <c r="O274" s="8">
        <v>18.98</v>
      </c>
    </row>
    <row r="275" spans="1:15" x14ac:dyDescent="0.3">
      <c r="A275" s="15">
        <f>VLOOKUP(B275,'PORTFOLIO RAW'!B:B,1,FALSE)</f>
        <v>905816</v>
      </c>
      <c r="B275" s="13">
        <v>905816</v>
      </c>
      <c r="C275" s="8" t="s">
        <v>935</v>
      </c>
      <c r="D275" s="8" t="s">
        <v>936</v>
      </c>
      <c r="E275" s="8">
        <v>2.13</v>
      </c>
      <c r="F275" s="8">
        <v>2.59</v>
      </c>
      <c r="G275" s="8">
        <v>1.77</v>
      </c>
      <c r="H275" s="8">
        <v>1.19</v>
      </c>
      <c r="I275" s="8">
        <v>1.05</v>
      </c>
      <c r="J275" s="8">
        <v>1.64</v>
      </c>
      <c r="K275" s="8">
        <v>1.72</v>
      </c>
      <c r="L275" s="8">
        <v>1.95</v>
      </c>
      <c r="M275" s="8">
        <v>2.96</v>
      </c>
      <c r="N275" s="8">
        <v>3.12</v>
      </c>
      <c r="O275" s="8">
        <v>3.15</v>
      </c>
    </row>
    <row r="276" spans="1:15" x14ac:dyDescent="0.3">
      <c r="A276" s="15">
        <f>VLOOKUP(B276,'PORTFOLIO RAW'!B:B,1,FALSE)</f>
        <v>912146</v>
      </c>
      <c r="B276" s="13">
        <v>912146</v>
      </c>
      <c r="C276" s="8" t="s">
        <v>937</v>
      </c>
      <c r="D276" s="8" t="s">
        <v>938</v>
      </c>
      <c r="E276" s="8">
        <v>3.09</v>
      </c>
      <c r="F276" s="8">
        <v>3.38</v>
      </c>
      <c r="G276" s="8">
        <v>2.2599999999999998</v>
      </c>
      <c r="H276" s="8">
        <v>2.95</v>
      </c>
      <c r="I276" s="8">
        <v>2.67</v>
      </c>
      <c r="J276" s="8">
        <v>2.76</v>
      </c>
      <c r="K276" s="8">
        <v>2.94</v>
      </c>
      <c r="L276" s="8">
        <v>3.51</v>
      </c>
      <c r="M276" s="8">
        <v>3.19</v>
      </c>
      <c r="N276" s="8">
        <v>3.23</v>
      </c>
      <c r="O276" s="8">
        <v>4.0599999999999996</v>
      </c>
    </row>
    <row r="277" spans="1:15" x14ac:dyDescent="0.3">
      <c r="A277" s="15">
        <f>VLOOKUP(B277,'PORTFOLIO RAW'!B:B,1,FALSE)</f>
        <v>916548</v>
      </c>
      <c r="B277" s="13">
        <v>916548</v>
      </c>
      <c r="C277" s="8" t="s">
        <v>939</v>
      </c>
      <c r="D277" s="8" t="s">
        <v>940</v>
      </c>
      <c r="E277" s="8">
        <v>2.79</v>
      </c>
      <c r="F277" s="8">
        <v>3.6</v>
      </c>
      <c r="G277" s="8">
        <v>2.73</v>
      </c>
      <c r="H277" s="8">
        <v>2.84</v>
      </c>
      <c r="I277" s="8">
        <v>2.5299999999999998</v>
      </c>
      <c r="J277" s="8">
        <v>3.29</v>
      </c>
      <c r="K277" s="8">
        <v>3.24</v>
      </c>
      <c r="L277" s="8">
        <v>3.04</v>
      </c>
      <c r="M277" s="8">
        <v>2.52</v>
      </c>
      <c r="N277" s="8">
        <v>2.86</v>
      </c>
      <c r="O277" s="8">
        <v>3.09</v>
      </c>
    </row>
    <row r="278" spans="1:15" x14ac:dyDescent="0.3">
      <c r="A278" s="15">
        <f>VLOOKUP(B278,'PORTFOLIO RAW'!B:B,1,FALSE)</f>
        <v>519514</v>
      </c>
      <c r="B278" s="13">
        <v>519514</v>
      </c>
      <c r="C278" s="8" t="s">
        <v>941</v>
      </c>
      <c r="D278" s="8" t="s">
        <v>942</v>
      </c>
      <c r="E278" s="8">
        <v>3.43</v>
      </c>
      <c r="F278" s="8">
        <v>2.9</v>
      </c>
      <c r="G278" s="8">
        <v>2.41</v>
      </c>
      <c r="H278" s="8">
        <v>2.69</v>
      </c>
      <c r="I278" s="8">
        <v>2.42</v>
      </c>
      <c r="J278" s="8">
        <v>2.37</v>
      </c>
      <c r="K278" s="8">
        <v>3.46</v>
      </c>
      <c r="L278" s="8">
        <v>3.76</v>
      </c>
      <c r="M278" s="8">
        <v>4.22</v>
      </c>
      <c r="N278" s="8">
        <v>5.28</v>
      </c>
      <c r="O278" s="8">
        <v>5.73</v>
      </c>
    </row>
    <row r="279" spans="1:15" x14ac:dyDescent="0.3">
      <c r="A279" s="15">
        <f>VLOOKUP(B279,'PORTFOLIO RAW'!B:B,1,FALSE)</f>
        <v>867390</v>
      </c>
      <c r="B279" s="13">
        <v>867390</v>
      </c>
      <c r="C279" s="8" t="s">
        <v>943</v>
      </c>
      <c r="D279" s="8" t="s">
        <v>944</v>
      </c>
      <c r="E279" s="8">
        <v>11.48</v>
      </c>
      <c r="F279" s="8">
        <v>8.6300000000000008</v>
      </c>
      <c r="G279" s="8">
        <v>6.22</v>
      </c>
      <c r="H279" s="8">
        <v>6.02</v>
      </c>
      <c r="I279" s="8">
        <v>6.05</v>
      </c>
      <c r="J279" s="8">
        <v>5.08</v>
      </c>
      <c r="K279" s="8">
        <v>5.15</v>
      </c>
      <c r="L279" s="8">
        <v>4.5</v>
      </c>
      <c r="M279" s="8">
        <v>4.88</v>
      </c>
      <c r="N279" s="8">
        <v>5.43</v>
      </c>
      <c r="O279" s="8">
        <v>6.57</v>
      </c>
    </row>
    <row r="280" spans="1:15" x14ac:dyDescent="0.3">
      <c r="A280" s="15">
        <f>VLOOKUP(B280,'PORTFOLIO RAW'!B:B,1,FALSE)</f>
        <v>906785</v>
      </c>
      <c r="B280" s="13">
        <v>906785</v>
      </c>
      <c r="C280" s="8" t="s">
        <v>945</v>
      </c>
      <c r="D280" s="8" t="s">
        <v>946</v>
      </c>
      <c r="E280" s="8">
        <v>1.94</v>
      </c>
      <c r="F280" s="8">
        <v>1.66</v>
      </c>
      <c r="G280" s="8">
        <v>1.73</v>
      </c>
      <c r="H280" s="8">
        <v>1.1499999999999999</v>
      </c>
      <c r="I280" s="8">
        <v>0.86</v>
      </c>
      <c r="J280" s="8">
        <v>1.21</v>
      </c>
      <c r="K280" s="8">
        <v>1.7</v>
      </c>
      <c r="L280" s="8">
        <v>2.5</v>
      </c>
      <c r="M280" s="8">
        <v>1.57</v>
      </c>
      <c r="N280" s="8">
        <v>1.36</v>
      </c>
      <c r="O280" s="8">
        <v>2.21</v>
      </c>
    </row>
    <row r="281" spans="1:15" x14ac:dyDescent="0.3">
      <c r="A281" s="15">
        <f>VLOOKUP(B281,'PORTFOLIO RAW'!B:B,1,FALSE)</f>
        <v>905818</v>
      </c>
      <c r="B281" s="13">
        <v>905818</v>
      </c>
      <c r="C281" s="8" t="s">
        <v>947</v>
      </c>
      <c r="D281" s="8" t="s">
        <v>948</v>
      </c>
      <c r="E281" s="8">
        <v>1.92</v>
      </c>
      <c r="F281" s="8">
        <v>2.73</v>
      </c>
      <c r="G281" s="8">
        <v>2.0699999999999998</v>
      </c>
      <c r="H281" s="8">
        <v>1.81</v>
      </c>
      <c r="I281" s="8">
        <v>2.21</v>
      </c>
      <c r="J281" s="8">
        <v>3.47</v>
      </c>
      <c r="K281" s="8">
        <v>2.4700000000000002</v>
      </c>
      <c r="L281" s="8">
        <v>3.26</v>
      </c>
      <c r="M281" s="8">
        <v>3.02</v>
      </c>
      <c r="N281" s="8">
        <v>2.46</v>
      </c>
      <c r="O281" s="8">
        <v>2.83</v>
      </c>
    </row>
    <row r="282" spans="1:15" x14ac:dyDescent="0.3">
      <c r="A282" s="15">
        <f>VLOOKUP(B282,'PORTFOLIO RAW'!B:B,1,FALSE)</f>
        <v>904869</v>
      </c>
      <c r="B282" s="13">
        <v>904869</v>
      </c>
      <c r="C282" s="8" t="s">
        <v>949</v>
      </c>
      <c r="D282" s="8" t="s">
        <v>950</v>
      </c>
      <c r="E282" s="8">
        <v>1.87</v>
      </c>
      <c r="F282" s="8">
        <v>2.2400000000000002</v>
      </c>
      <c r="G282" s="8">
        <v>1.48</v>
      </c>
      <c r="H282" s="8">
        <v>1.44</v>
      </c>
      <c r="I282" s="8">
        <v>0.94</v>
      </c>
      <c r="J282" s="8">
        <v>1.54</v>
      </c>
      <c r="K282" s="8">
        <v>2.38</v>
      </c>
      <c r="L282" s="8">
        <v>2.4900000000000002</v>
      </c>
      <c r="M282" s="8">
        <v>2.71</v>
      </c>
      <c r="N282" s="8">
        <v>2.54</v>
      </c>
      <c r="O282" s="8">
        <v>2.96</v>
      </c>
    </row>
    <row r="283" spans="1:15" x14ac:dyDescent="0.3">
      <c r="A283" s="15" t="str">
        <f>VLOOKUP(B283,'PORTFOLIO RAW'!B:B,1,FALSE)</f>
        <v>26406N</v>
      </c>
      <c r="B283" s="13" t="s">
        <v>383</v>
      </c>
      <c r="C283" s="8" t="s">
        <v>951</v>
      </c>
      <c r="D283" s="8" t="s">
        <v>952</v>
      </c>
      <c r="E283" s="8">
        <v>8.18</v>
      </c>
      <c r="F283" s="8">
        <v>6.19</v>
      </c>
      <c r="G283" s="8">
        <v>2.81</v>
      </c>
      <c r="H283" s="8">
        <v>5.23</v>
      </c>
      <c r="I283" s="8">
        <v>9.16</v>
      </c>
      <c r="J283" s="8">
        <v>-44.59</v>
      </c>
      <c r="K283" s="8">
        <v>-85.06</v>
      </c>
      <c r="L283" s="8">
        <v>-652.48</v>
      </c>
      <c r="M283" s="8">
        <v>-62.06</v>
      </c>
      <c r="N283" s="8">
        <v>66.69</v>
      </c>
      <c r="O283" s="8">
        <v>15.77</v>
      </c>
    </row>
    <row r="284" spans="1:15" x14ac:dyDescent="0.3">
      <c r="A284" s="15" t="str">
        <f>VLOOKUP(B284,'PORTFOLIO RAW'!B:B,1,FALSE)</f>
        <v>26393N</v>
      </c>
      <c r="B284" s="13" t="s">
        <v>369</v>
      </c>
      <c r="C284" s="8" t="s">
        <v>953</v>
      </c>
      <c r="D284" s="8" t="s">
        <v>954</v>
      </c>
      <c r="E284" s="8">
        <v>2.41</v>
      </c>
      <c r="F284" s="8">
        <v>1.18</v>
      </c>
      <c r="G284" s="8">
        <v>1.05</v>
      </c>
      <c r="H284" s="8">
        <v>0.95</v>
      </c>
      <c r="I284" s="8">
        <v>0.82</v>
      </c>
      <c r="J284" s="8">
        <v>0.9</v>
      </c>
      <c r="K284" s="8">
        <v>1.18</v>
      </c>
      <c r="L284" s="8">
        <v>1.33</v>
      </c>
      <c r="M284" s="8">
        <v>1.49</v>
      </c>
      <c r="N284" s="8">
        <v>1.81</v>
      </c>
      <c r="O284" s="8">
        <v>2.0299999999999998</v>
      </c>
    </row>
    <row r="285" spans="1:15" x14ac:dyDescent="0.3">
      <c r="A285" s="15">
        <f>VLOOKUP(B285,'PORTFOLIO RAW'!B:B,1,FALSE)</f>
        <v>922407</v>
      </c>
      <c r="B285" s="13">
        <v>922407</v>
      </c>
      <c r="C285" s="8" t="s">
        <v>955</v>
      </c>
      <c r="D285" s="8" t="s">
        <v>956</v>
      </c>
      <c r="E285" s="8">
        <v>3.17</v>
      </c>
      <c r="F285" s="8">
        <v>1.84</v>
      </c>
      <c r="G285" s="8">
        <v>1.27</v>
      </c>
      <c r="H285" s="8">
        <v>1.51</v>
      </c>
      <c r="I285" s="8">
        <v>8.82</v>
      </c>
      <c r="J285" s="8">
        <v>4.53</v>
      </c>
      <c r="K285" s="8">
        <v>5.15</v>
      </c>
      <c r="L285" s="8">
        <v>4.8</v>
      </c>
      <c r="M285" s="8">
        <v>5.63</v>
      </c>
      <c r="N285" s="8">
        <v>4.8099999999999996</v>
      </c>
      <c r="O285" s="8">
        <v>2.6</v>
      </c>
    </row>
    <row r="286" spans="1:15" x14ac:dyDescent="0.3">
      <c r="A286" s="15">
        <f>VLOOKUP(B286,'PORTFOLIO RAW'!B:B,1,FALSE)</f>
        <v>906979</v>
      </c>
      <c r="B286" s="13">
        <v>906979</v>
      </c>
      <c r="C286" s="8" t="s">
        <v>957</v>
      </c>
      <c r="D286" s="8" t="s">
        <v>958</v>
      </c>
      <c r="E286" s="8">
        <v>1.59</v>
      </c>
      <c r="F286" s="8">
        <v>1.36</v>
      </c>
      <c r="G286" s="8">
        <v>1.1200000000000001</v>
      </c>
      <c r="H286" s="8">
        <v>1.38</v>
      </c>
      <c r="I286" s="8">
        <v>1.48</v>
      </c>
      <c r="J286" s="8">
        <v>1.54</v>
      </c>
      <c r="K286" s="8">
        <v>1.67</v>
      </c>
      <c r="L286" s="8">
        <v>1.85</v>
      </c>
      <c r="M286" s="8">
        <v>1.73</v>
      </c>
      <c r="N286" s="8">
        <v>2.29</v>
      </c>
      <c r="O286" s="8">
        <v>2.33</v>
      </c>
    </row>
    <row r="287" spans="1:15" x14ac:dyDescent="0.3">
      <c r="A287" s="15">
        <f>VLOOKUP(B287,'PORTFOLIO RAW'!B:B,1,FALSE)</f>
        <v>877723</v>
      </c>
      <c r="B287" s="13">
        <v>877723</v>
      </c>
      <c r="C287" s="8" t="s">
        <v>959</v>
      </c>
      <c r="D287" s="8" t="s">
        <v>960</v>
      </c>
      <c r="E287" s="8">
        <v>3.23</v>
      </c>
      <c r="F287" s="8">
        <v>2.2799999999999998</v>
      </c>
      <c r="G287" s="8">
        <v>2.17</v>
      </c>
      <c r="H287" s="8">
        <v>2.33</v>
      </c>
      <c r="I287" s="8">
        <v>2.38</v>
      </c>
      <c r="J287" s="8">
        <v>2.27</v>
      </c>
      <c r="K287" s="8">
        <v>3.45</v>
      </c>
      <c r="L287" s="8">
        <v>3.68</v>
      </c>
      <c r="M287" s="8">
        <v>4.25</v>
      </c>
      <c r="N287" s="8">
        <v>3.43</v>
      </c>
      <c r="O287" s="8">
        <v>3.77</v>
      </c>
    </row>
    <row r="288" spans="1:15" x14ac:dyDescent="0.3">
      <c r="A288" s="15">
        <f>VLOOKUP(B288,'PORTFOLIO RAW'!B:B,1,FALSE)</f>
        <v>543542</v>
      </c>
      <c r="B288" s="13">
        <v>543542</v>
      </c>
      <c r="C288" s="8" t="s">
        <v>961</v>
      </c>
      <c r="D288" s="8" t="s">
        <v>962</v>
      </c>
      <c r="E288" s="8">
        <v>4.79</v>
      </c>
      <c r="F288" s="8">
        <v>3.83</v>
      </c>
      <c r="G288" s="8">
        <v>2.97</v>
      </c>
      <c r="H288" s="8">
        <v>2.81</v>
      </c>
      <c r="I288" s="8">
        <v>2.94</v>
      </c>
      <c r="J288" s="8">
        <v>3.09</v>
      </c>
      <c r="K288" s="8">
        <v>4.5</v>
      </c>
      <c r="L288" s="8">
        <v>4.49</v>
      </c>
      <c r="M288" s="8">
        <v>4.24</v>
      </c>
      <c r="N288" s="8">
        <v>5.35</v>
      </c>
      <c r="O288" s="8">
        <v>7.41</v>
      </c>
    </row>
    <row r="289" spans="1:15" x14ac:dyDescent="0.3">
      <c r="A289" s="15" t="str">
        <f>VLOOKUP(B289,'PORTFOLIO RAW'!B:B,1,FALSE)</f>
        <v>26276P</v>
      </c>
      <c r="B289" s="13" t="s">
        <v>368</v>
      </c>
      <c r="C289" s="8" t="s">
        <v>963</v>
      </c>
      <c r="D289" s="8" t="s">
        <v>964</v>
      </c>
      <c r="E289" s="8">
        <v>0.97</v>
      </c>
      <c r="F289" s="8">
        <v>1.87</v>
      </c>
      <c r="G289" s="8">
        <v>1.74</v>
      </c>
      <c r="H289" s="8">
        <v>2.25</v>
      </c>
      <c r="I289" s="8">
        <v>1.77</v>
      </c>
      <c r="J289" s="8">
        <v>1.53</v>
      </c>
      <c r="K289" s="8">
        <v>1.97</v>
      </c>
      <c r="L289" s="8">
        <v>2.58</v>
      </c>
      <c r="M289" s="8">
        <v>3.51</v>
      </c>
      <c r="N289" s="8">
        <v>5.08</v>
      </c>
      <c r="O289" s="8">
        <v>4.0599999999999996</v>
      </c>
    </row>
    <row r="290" spans="1:15" x14ac:dyDescent="0.3">
      <c r="A290" s="15">
        <f>VLOOKUP(B290,'PORTFOLIO RAW'!B:B,1,FALSE)</f>
        <v>921855</v>
      </c>
      <c r="B290" s="13">
        <v>921855</v>
      </c>
      <c r="C290" s="8" t="s">
        <v>965</v>
      </c>
      <c r="D290" s="8" t="s">
        <v>966</v>
      </c>
      <c r="E290" s="8">
        <v>6.35</v>
      </c>
      <c r="F290" s="8">
        <v>6.4</v>
      </c>
      <c r="G290" s="8">
        <v>5.58</v>
      </c>
      <c r="H290" s="8">
        <v>5.58</v>
      </c>
      <c r="I290" s="8">
        <v>6.91</v>
      </c>
      <c r="J290" s="8">
        <v>9.07</v>
      </c>
      <c r="K290" s="8">
        <v>9.57</v>
      </c>
      <c r="L290" s="8">
        <v>9.69</v>
      </c>
      <c r="M290" s="8">
        <v>11.17</v>
      </c>
      <c r="N290" s="8">
        <v>10.93</v>
      </c>
      <c r="O290" s="8">
        <v>8.9499999999999993</v>
      </c>
    </row>
    <row r="291" spans="1:15" x14ac:dyDescent="0.3">
      <c r="A291" s="15">
        <f>VLOOKUP(B291,'PORTFOLIO RAW'!B:B,1,FALSE)</f>
        <v>951584</v>
      </c>
      <c r="B291" s="13">
        <v>951584</v>
      </c>
      <c r="C291" s="8" t="s">
        <v>967</v>
      </c>
      <c r="D291" s="8" t="s">
        <v>968</v>
      </c>
      <c r="E291" s="8">
        <v>1.51</v>
      </c>
      <c r="F291" s="8">
        <v>1.1599999999999999</v>
      </c>
      <c r="G291" s="8">
        <v>0.56000000000000005</v>
      </c>
      <c r="H291" s="8">
        <v>0.83</v>
      </c>
      <c r="I291" s="8">
        <v>0.66</v>
      </c>
      <c r="J291" s="8">
        <v>0.78</v>
      </c>
      <c r="K291" s="8">
        <v>0.95</v>
      </c>
      <c r="L291" s="8">
        <v>0.96</v>
      </c>
      <c r="M291" s="8">
        <v>0.84</v>
      </c>
      <c r="N291" s="8">
        <v>0.88</v>
      </c>
      <c r="O291" s="8">
        <v>1.28</v>
      </c>
    </row>
    <row r="292" spans="1:15" x14ac:dyDescent="0.3">
      <c r="A292" s="15">
        <f>VLOOKUP(B292,'PORTFOLIO RAW'!B:B,1,FALSE)</f>
        <v>951051</v>
      </c>
      <c r="B292" s="13">
        <v>951051</v>
      </c>
      <c r="C292" s="8" t="s">
        <v>969</v>
      </c>
      <c r="D292" s="8" t="s">
        <v>970</v>
      </c>
      <c r="E292" s="8">
        <v>1.1100000000000001</v>
      </c>
      <c r="F292" s="8">
        <v>1.03</v>
      </c>
      <c r="G292" s="8">
        <v>0.52</v>
      </c>
      <c r="H292" s="8">
        <v>0.67</v>
      </c>
      <c r="I292" s="8">
        <v>0.37</v>
      </c>
      <c r="J292" s="8">
        <v>0.71</v>
      </c>
      <c r="K292" s="8">
        <v>0.85</v>
      </c>
      <c r="L292" s="8">
        <v>0.9</v>
      </c>
      <c r="M292" s="8">
        <v>0.75</v>
      </c>
      <c r="N292" s="8">
        <v>0.77</v>
      </c>
      <c r="O292" s="8">
        <v>1.1299999999999999</v>
      </c>
    </row>
    <row r="293" spans="1:15" x14ac:dyDescent="0.3">
      <c r="A293" s="15">
        <f>VLOOKUP(B293,'PORTFOLIO RAW'!B:B,1,FALSE)</f>
        <v>905997</v>
      </c>
      <c r="B293" s="13">
        <v>905997</v>
      </c>
      <c r="C293" s="8" t="s">
        <v>971</v>
      </c>
      <c r="D293" s="8" t="s">
        <v>972</v>
      </c>
      <c r="E293" s="8">
        <v>0.91</v>
      </c>
      <c r="F293" s="8">
        <v>1.26</v>
      </c>
      <c r="G293" s="8">
        <v>1.1000000000000001</v>
      </c>
      <c r="H293" s="8">
        <v>0.98</v>
      </c>
      <c r="I293" s="8">
        <v>0.93</v>
      </c>
      <c r="J293" s="8">
        <v>0.92</v>
      </c>
      <c r="K293" s="8">
        <v>0.96</v>
      </c>
      <c r="L293" s="8">
        <v>1.61</v>
      </c>
      <c r="M293" s="8">
        <v>2.0099999999999998</v>
      </c>
      <c r="N293" s="8">
        <v>1.74</v>
      </c>
      <c r="O293" s="8">
        <v>1.23</v>
      </c>
    </row>
    <row r="294" spans="1:15" x14ac:dyDescent="0.3">
      <c r="A294" s="15" t="str">
        <f>VLOOKUP(B294,'PORTFOLIO RAW'!B:B,1,FALSE)</f>
        <v>31604H</v>
      </c>
      <c r="B294" s="13" t="s">
        <v>362</v>
      </c>
      <c r="C294" s="8" t="s">
        <v>973</v>
      </c>
      <c r="D294" s="8" t="s">
        <v>974</v>
      </c>
      <c r="E294" s="8">
        <v>1.85</v>
      </c>
      <c r="F294" s="8">
        <v>1.53</v>
      </c>
      <c r="G294" s="8">
        <v>0.9</v>
      </c>
      <c r="H294" s="8">
        <v>1.1299999999999999</v>
      </c>
      <c r="I294" s="8">
        <v>1</v>
      </c>
      <c r="J294" s="8">
        <v>1.33</v>
      </c>
      <c r="K294" s="8">
        <v>2.23</v>
      </c>
      <c r="L294" s="8">
        <v>2.92</v>
      </c>
      <c r="M294" s="8">
        <v>2.65</v>
      </c>
      <c r="N294" s="8">
        <v>2.5499999999999998</v>
      </c>
      <c r="O294" s="8">
        <v>3.54</v>
      </c>
    </row>
    <row r="295" spans="1:15" x14ac:dyDescent="0.3">
      <c r="A295" s="15">
        <f>VLOOKUP(B295,'PORTFOLIO RAW'!B:B,1,FALSE)</f>
        <v>543487</v>
      </c>
      <c r="B295" s="13">
        <v>543487</v>
      </c>
      <c r="C295" s="8" t="s">
        <v>975</v>
      </c>
      <c r="D295" s="8" t="s">
        <v>976</v>
      </c>
      <c r="E295" s="8">
        <v>3.76</v>
      </c>
      <c r="F295" s="8">
        <v>2.37</v>
      </c>
      <c r="G295" s="8">
        <v>1.95</v>
      </c>
      <c r="H295" s="8">
        <v>2.34</v>
      </c>
      <c r="I295" s="8">
        <v>3.11</v>
      </c>
      <c r="J295" s="8">
        <v>3.76</v>
      </c>
      <c r="K295" s="8">
        <v>7.69</v>
      </c>
      <c r="L295" s="8">
        <v>9.2200000000000006</v>
      </c>
      <c r="M295" s="8">
        <v>5.13</v>
      </c>
      <c r="N295" s="8">
        <v>3.35</v>
      </c>
      <c r="O295" s="8">
        <v>1.85</v>
      </c>
    </row>
    <row r="296" spans="1:15" x14ac:dyDescent="0.3">
      <c r="A296" s="15" t="str">
        <f>VLOOKUP(B296,'PORTFOLIO RAW'!B:B,1,FALSE)</f>
        <v>32480Q</v>
      </c>
      <c r="B296" s="13" t="s">
        <v>366</v>
      </c>
      <c r="C296" s="8" t="s">
        <v>977</v>
      </c>
      <c r="D296" s="8" t="s">
        <v>978</v>
      </c>
      <c r="E296" s="8">
        <v>1.08</v>
      </c>
      <c r="F296" s="8">
        <v>1.24</v>
      </c>
      <c r="G296" s="8">
        <v>0.94</v>
      </c>
      <c r="H296" s="8">
        <v>1.08</v>
      </c>
      <c r="I296" s="8">
        <v>1.61</v>
      </c>
      <c r="J296" s="8">
        <v>2.2999999999999998</v>
      </c>
      <c r="K296" s="8">
        <v>3.41</v>
      </c>
      <c r="L296" s="8">
        <v>4.2300000000000004</v>
      </c>
      <c r="M296" s="8">
        <v>3.72</v>
      </c>
      <c r="N296" s="8">
        <v>6.07</v>
      </c>
      <c r="O296" s="8">
        <v>12.07</v>
      </c>
    </row>
    <row r="297" spans="1:15" x14ac:dyDescent="0.3">
      <c r="A297" s="15" t="str">
        <f>VLOOKUP(B297,'PORTFOLIO RAW'!B:B,1,FALSE)</f>
        <v>41071J</v>
      </c>
      <c r="B297" s="13" t="s">
        <v>373</v>
      </c>
      <c r="C297" s="8" t="s">
        <v>979</v>
      </c>
      <c r="D297" s="8" t="s">
        <v>980</v>
      </c>
      <c r="E297" s="8">
        <v>9.23</v>
      </c>
      <c r="F297" s="8">
        <v>13.16</v>
      </c>
      <c r="G297" s="8">
        <v>6.33</v>
      </c>
      <c r="H297" s="8">
        <v>4.4000000000000004</v>
      </c>
      <c r="I297" s="8">
        <v>3.87</v>
      </c>
      <c r="J297" s="8">
        <v>3.6</v>
      </c>
      <c r="K297" s="8">
        <v>5.12</v>
      </c>
      <c r="L297" s="8">
        <v>7.7</v>
      </c>
      <c r="M297" s="8">
        <v>9.4700000000000006</v>
      </c>
      <c r="N297" s="8">
        <v>7.94</v>
      </c>
      <c r="O297" s="8">
        <v>13.09</v>
      </c>
    </row>
    <row r="298" spans="1:15" x14ac:dyDescent="0.3">
      <c r="A298" s="15" t="str">
        <f>VLOOKUP(B298,'PORTFOLIO RAW'!B:B,1,FALSE)</f>
        <v>41195M</v>
      </c>
      <c r="B298" s="13" t="s">
        <v>381</v>
      </c>
      <c r="C298" s="8" t="s">
        <v>981</v>
      </c>
      <c r="D298" s="8" t="s">
        <v>982</v>
      </c>
      <c r="E298" s="8">
        <v>299.31</v>
      </c>
      <c r="F298" s="8">
        <v>-2315.23</v>
      </c>
      <c r="G298" s="8">
        <v>38.82</v>
      </c>
      <c r="H298" s="8">
        <v>19.8</v>
      </c>
      <c r="I298" s="8">
        <v>11.39</v>
      </c>
      <c r="J298" s="8">
        <v>11.97</v>
      </c>
      <c r="K298" s="8">
        <v>9.31</v>
      </c>
      <c r="L298" s="8">
        <v>6.81</v>
      </c>
      <c r="M298" s="8">
        <v>6.76</v>
      </c>
      <c r="N298" s="8">
        <v>10.72</v>
      </c>
      <c r="O298" s="8">
        <v>-17.89</v>
      </c>
    </row>
    <row r="299" spans="1:15" x14ac:dyDescent="0.3">
      <c r="A299" s="15">
        <f>VLOOKUP(B299,'PORTFOLIO RAW'!B:B,1,FALSE)</f>
        <v>517465</v>
      </c>
      <c r="B299" s="13">
        <v>517465</v>
      </c>
      <c r="C299" s="8" t="s">
        <v>983</v>
      </c>
      <c r="D299" s="8" t="s">
        <v>984</v>
      </c>
      <c r="E299" s="8">
        <v>1.18</v>
      </c>
      <c r="F299" s="8">
        <v>1.46</v>
      </c>
      <c r="G299" s="8">
        <v>1.1100000000000001</v>
      </c>
      <c r="H299" s="8">
        <v>0.93</v>
      </c>
      <c r="I299" s="8">
        <v>0.88</v>
      </c>
      <c r="J299" s="8">
        <v>0.84</v>
      </c>
      <c r="K299" s="8">
        <v>1.01</v>
      </c>
      <c r="L299" s="8">
        <v>1</v>
      </c>
      <c r="M299" s="8">
        <v>1</v>
      </c>
      <c r="N299" s="8">
        <v>1</v>
      </c>
      <c r="O299" s="8">
        <v>1.07</v>
      </c>
    </row>
    <row r="300" spans="1:15" x14ac:dyDescent="0.3">
      <c r="A300" s="15">
        <f>VLOOKUP(B300,'PORTFOLIO RAW'!B:B,1,FALSE)</f>
        <v>905840</v>
      </c>
      <c r="B300" s="13">
        <v>905840</v>
      </c>
      <c r="C300" s="8" t="s">
        <v>985</v>
      </c>
      <c r="D300" s="8" t="s">
        <v>986</v>
      </c>
      <c r="E300" s="8">
        <v>1.68</v>
      </c>
      <c r="F300" s="8">
        <v>1.63</v>
      </c>
      <c r="G300" s="8">
        <v>1.26</v>
      </c>
      <c r="H300" s="8">
        <v>0.97</v>
      </c>
      <c r="I300" s="8">
        <v>0.75</v>
      </c>
      <c r="J300" s="8">
        <v>0.77</v>
      </c>
      <c r="K300" s="8">
        <v>0.99</v>
      </c>
      <c r="L300" s="8">
        <v>1.25</v>
      </c>
      <c r="M300" s="8">
        <v>1.21</v>
      </c>
      <c r="N300" s="8">
        <v>1.22</v>
      </c>
      <c r="O300" s="8">
        <v>1.44</v>
      </c>
    </row>
    <row r="301" spans="1:15" x14ac:dyDescent="0.3">
      <c r="A301" s="15" t="str">
        <f>VLOOKUP(B301,'PORTFOLIO RAW'!B:B,1,FALSE)</f>
        <v>51245V</v>
      </c>
      <c r="B301" s="13" t="s">
        <v>375</v>
      </c>
      <c r="C301" s="8" t="s">
        <v>987</v>
      </c>
      <c r="D301" s="8" t="s">
        <v>988</v>
      </c>
      <c r="E301" s="8" t="s">
        <v>989</v>
      </c>
      <c r="F301" s="8">
        <v>1.84</v>
      </c>
      <c r="G301" s="8">
        <v>1.36</v>
      </c>
      <c r="H301" s="8">
        <v>1.22</v>
      </c>
      <c r="I301" s="8">
        <v>0.99</v>
      </c>
      <c r="J301" s="8">
        <v>1.36</v>
      </c>
      <c r="K301" s="8">
        <v>1.72</v>
      </c>
      <c r="L301" s="8">
        <v>2.13</v>
      </c>
      <c r="M301" s="8">
        <v>1.77</v>
      </c>
      <c r="N301" s="8">
        <v>1.67</v>
      </c>
      <c r="O301" s="8">
        <v>1.57</v>
      </c>
    </row>
    <row r="302" spans="1:15" x14ac:dyDescent="0.3">
      <c r="A302" s="15">
        <f>VLOOKUP(B302,'PORTFOLIO RAW'!B:B,1,FALSE)</f>
        <v>328314</v>
      </c>
      <c r="B302" s="13">
        <v>328314</v>
      </c>
      <c r="C302" s="8" t="s">
        <v>990</v>
      </c>
      <c r="D302" s="8" t="s">
        <v>991</v>
      </c>
      <c r="E302" s="8">
        <v>1.21</v>
      </c>
      <c r="F302" s="8">
        <v>1.36</v>
      </c>
      <c r="G302" s="8">
        <v>0.88</v>
      </c>
      <c r="H302" s="8">
        <v>0.92</v>
      </c>
      <c r="I302" s="8">
        <v>0.94</v>
      </c>
      <c r="J302" s="8">
        <v>1.04</v>
      </c>
      <c r="K302" s="8">
        <v>1.17</v>
      </c>
      <c r="L302" s="8">
        <v>1.3</v>
      </c>
      <c r="M302" s="8">
        <v>1.1499999999999999</v>
      </c>
      <c r="N302" s="8">
        <v>1.23</v>
      </c>
      <c r="O302" s="8">
        <v>1.35</v>
      </c>
    </row>
    <row r="303" spans="1:15" x14ac:dyDescent="0.3">
      <c r="A303" s="15" t="str">
        <f>VLOOKUP(B303,'PORTFOLIO RAW'!B:B,1,FALSE)</f>
        <v>31196R</v>
      </c>
      <c r="B303" s="13" t="s">
        <v>370</v>
      </c>
      <c r="C303" s="8" t="s">
        <v>992</v>
      </c>
      <c r="D303" s="8" t="s">
        <v>993</v>
      </c>
      <c r="E303" s="8">
        <v>2.59</v>
      </c>
      <c r="F303" s="8">
        <v>1.76</v>
      </c>
      <c r="G303" s="8">
        <v>1.35</v>
      </c>
      <c r="H303" s="8">
        <v>1.95</v>
      </c>
      <c r="I303" s="8">
        <v>1.58</v>
      </c>
      <c r="J303" s="8">
        <v>2.34</v>
      </c>
      <c r="K303" s="8">
        <v>3.11</v>
      </c>
      <c r="L303" s="8">
        <v>2.67</v>
      </c>
      <c r="M303" s="8">
        <v>2.16</v>
      </c>
      <c r="N303" s="8">
        <v>1.82</v>
      </c>
      <c r="O303" s="8">
        <v>1.75</v>
      </c>
    </row>
    <row r="304" spans="1:15" x14ac:dyDescent="0.3">
      <c r="A304" s="15">
        <f>VLOOKUP(B304,'PORTFOLIO RAW'!B:B,1,FALSE)</f>
        <v>771767</v>
      </c>
      <c r="B304" s="13">
        <v>771767</v>
      </c>
      <c r="C304" s="8" t="s">
        <v>994</v>
      </c>
      <c r="D304" s="8" t="s">
        <v>995</v>
      </c>
      <c r="E304" s="8">
        <v>3.11</v>
      </c>
      <c r="F304" s="8">
        <v>4.9800000000000004</v>
      </c>
      <c r="G304" s="8">
        <v>2.77</v>
      </c>
      <c r="H304" s="8">
        <v>2.33</v>
      </c>
      <c r="I304" s="8">
        <v>2.1800000000000002</v>
      </c>
      <c r="J304" s="8">
        <v>2.27</v>
      </c>
      <c r="K304" s="8">
        <v>1.69</v>
      </c>
      <c r="L304" s="8">
        <v>1.55</v>
      </c>
      <c r="M304" s="8">
        <v>1.31</v>
      </c>
      <c r="N304" s="8">
        <v>0.92</v>
      </c>
      <c r="O304" s="8">
        <v>0.76</v>
      </c>
    </row>
    <row r="305" spans="1:15" x14ac:dyDescent="0.3">
      <c r="A305" s="15">
        <f>VLOOKUP(B305,'PORTFOLIO RAW'!B:B,1,FALSE)</f>
        <v>921503</v>
      </c>
      <c r="B305" s="13">
        <v>921503</v>
      </c>
      <c r="C305" s="8" t="s">
        <v>996</v>
      </c>
      <c r="D305" s="8" t="s">
        <v>997</v>
      </c>
      <c r="E305" s="8">
        <v>2.71</v>
      </c>
      <c r="F305" s="8">
        <v>2.2000000000000002</v>
      </c>
      <c r="G305" s="8">
        <v>1.7</v>
      </c>
      <c r="H305" s="8">
        <v>1.43</v>
      </c>
      <c r="I305" s="8">
        <v>1.3</v>
      </c>
      <c r="J305" s="8">
        <v>1.92</v>
      </c>
      <c r="K305" s="8">
        <v>2.12</v>
      </c>
      <c r="L305" s="8">
        <v>2.27</v>
      </c>
      <c r="M305" s="8">
        <v>2.64</v>
      </c>
      <c r="N305" s="8">
        <v>2.88</v>
      </c>
      <c r="O305" s="8">
        <v>3.09</v>
      </c>
    </row>
    <row r="306" spans="1:15" x14ac:dyDescent="0.3">
      <c r="A306" s="15">
        <f>VLOOKUP(B306,'PORTFOLIO RAW'!B:B,1,FALSE)</f>
        <v>255781</v>
      </c>
      <c r="B306" s="13">
        <v>255781</v>
      </c>
      <c r="C306" s="8" t="s">
        <v>998</v>
      </c>
      <c r="D306" s="8" t="s">
        <v>999</v>
      </c>
      <c r="E306" s="8">
        <v>9.85</v>
      </c>
      <c r="F306" s="8">
        <v>3.53</v>
      </c>
      <c r="G306" s="8">
        <v>2.59</v>
      </c>
      <c r="H306" s="8">
        <v>1.97</v>
      </c>
      <c r="I306" s="8">
        <v>1.98</v>
      </c>
      <c r="J306" s="8">
        <v>2.31</v>
      </c>
      <c r="K306" s="8">
        <v>2.33</v>
      </c>
      <c r="L306" s="8">
        <v>2.95</v>
      </c>
      <c r="M306" s="8">
        <v>2.0699999999999998</v>
      </c>
      <c r="N306" s="8">
        <v>2.63</v>
      </c>
      <c r="O306" s="8">
        <v>2.58</v>
      </c>
    </row>
    <row r="307" spans="1:15" x14ac:dyDescent="0.3">
      <c r="A307" s="15">
        <f>VLOOKUP(B307,'PORTFOLIO RAW'!B:B,1,FALSE)</f>
        <v>670129</v>
      </c>
      <c r="B307" s="13">
        <v>670129</v>
      </c>
      <c r="C307" s="8" t="s">
        <v>1000</v>
      </c>
      <c r="D307" s="8" t="s">
        <v>1001</v>
      </c>
      <c r="E307" s="8">
        <v>2.2799999999999998</v>
      </c>
      <c r="F307" s="8">
        <v>2.02</v>
      </c>
      <c r="G307" s="8">
        <v>1.34</v>
      </c>
      <c r="H307" s="8">
        <v>1.45</v>
      </c>
      <c r="I307" s="8">
        <v>0.99</v>
      </c>
      <c r="J307" s="8">
        <v>1.3</v>
      </c>
      <c r="K307" s="8">
        <v>1.4</v>
      </c>
      <c r="L307" s="8">
        <v>1.39</v>
      </c>
      <c r="M307" s="8">
        <v>1.37</v>
      </c>
      <c r="N307" s="8">
        <v>1.85</v>
      </c>
      <c r="O307" s="8">
        <v>2.21</v>
      </c>
    </row>
    <row r="308" spans="1:15" x14ac:dyDescent="0.3">
      <c r="A308" s="15" t="str">
        <f>VLOOKUP(B308,'PORTFOLIO RAW'!B:B,1,FALSE)</f>
        <v>14352P</v>
      </c>
      <c r="B308" s="13" t="s">
        <v>359</v>
      </c>
      <c r="C308" s="8" t="s">
        <v>1002</v>
      </c>
      <c r="D308" s="8" t="s">
        <v>1003</v>
      </c>
      <c r="E308" s="8">
        <v>10.9</v>
      </c>
      <c r="F308" s="8">
        <v>9.24</v>
      </c>
      <c r="G308" s="8">
        <v>8.57</v>
      </c>
      <c r="H308" s="8">
        <v>7.35</v>
      </c>
      <c r="I308" s="8">
        <v>9.0399999999999991</v>
      </c>
      <c r="J308" s="8">
        <v>8.7899999999999991</v>
      </c>
      <c r="K308" s="8">
        <v>9.09</v>
      </c>
      <c r="L308" s="8">
        <v>8.5299999999999994</v>
      </c>
      <c r="M308" s="8">
        <v>8.3800000000000008</v>
      </c>
      <c r="N308" s="8">
        <v>7.96</v>
      </c>
      <c r="O308" s="8">
        <v>8.24</v>
      </c>
    </row>
    <row r="309" spans="1:15" x14ac:dyDescent="0.3">
      <c r="A309" s="15">
        <f>VLOOKUP(B309,'PORTFOLIO RAW'!B:B,1,FALSE)</f>
        <v>749688</v>
      </c>
      <c r="B309" s="13">
        <v>749688</v>
      </c>
      <c r="C309" s="8" t="s">
        <v>1004</v>
      </c>
      <c r="D309" s="8" t="s">
        <v>1005</v>
      </c>
      <c r="E309" s="8" t="s">
        <v>989</v>
      </c>
      <c r="F309" s="8" t="s">
        <v>989</v>
      </c>
      <c r="G309" s="8" t="s">
        <v>989</v>
      </c>
      <c r="H309" s="8" t="s">
        <v>989</v>
      </c>
      <c r="I309" s="8">
        <v>-1.25</v>
      </c>
      <c r="J309" s="8">
        <v>-1.48</v>
      </c>
      <c r="K309" s="8">
        <v>-2.2799999999999998</v>
      </c>
      <c r="L309" s="8">
        <v>-4.0199999999999996</v>
      </c>
      <c r="M309" s="8">
        <v>-4.51</v>
      </c>
      <c r="N309" s="8">
        <v>-3.89</v>
      </c>
      <c r="O309" s="8">
        <v>-4.13</v>
      </c>
    </row>
    <row r="310" spans="1:15" x14ac:dyDescent="0.3">
      <c r="A310" s="15">
        <f>VLOOKUP(B310,'PORTFOLIO RAW'!B:B,1,FALSE)</f>
        <v>894145</v>
      </c>
      <c r="B310" s="13">
        <v>894145</v>
      </c>
      <c r="C310" s="8" t="s">
        <v>1006</v>
      </c>
      <c r="D310" s="8" t="s">
        <v>1007</v>
      </c>
      <c r="E310" s="8">
        <v>3.61</v>
      </c>
      <c r="F310" s="8">
        <v>2.62</v>
      </c>
      <c r="G310" s="8">
        <v>2.41</v>
      </c>
      <c r="H310" s="8">
        <v>2.62</v>
      </c>
      <c r="I310" s="8">
        <v>3.84</v>
      </c>
      <c r="J310" s="8">
        <v>3.69</v>
      </c>
      <c r="K310" s="8">
        <v>3.61</v>
      </c>
      <c r="L310" s="8">
        <v>3.86</v>
      </c>
      <c r="M310" s="8">
        <v>2.54</v>
      </c>
      <c r="N310" s="8">
        <v>2.48</v>
      </c>
      <c r="O310" s="8">
        <v>2.09</v>
      </c>
    </row>
    <row r="311" spans="1:15" x14ac:dyDescent="0.3">
      <c r="A311" s="15" t="str">
        <f>VLOOKUP(B311,'PORTFOLIO RAW'!B:B,1,FALSE)</f>
        <v>26599V</v>
      </c>
      <c r="B311" s="13" t="s">
        <v>380</v>
      </c>
      <c r="C311" s="8" t="s">
        <v>1008</v>
      </c>
      <c r="D311" s="8" t="s">
        <v>1009</v>
      </c>
      <c r="E311" s="8">
        <v>2.96</v>
      </c>
      <c r="F311" s="8">
        <v>4.1100000000000003</v>
      </c>
      <c r="G311" s="8">
        <v>2.78</v>
      </c>
      <c r="H311" s="8">
        <v>2.16</v>
      </c>
      <c r="I311" s="8">
        <v>1.37</v>
      </c>
      <c r="J311" s="8">
        <v>3.37</v>
      </c>
      <c r="K311" s="8">
        <v>5.22</v>
      </c>
      <c r="L311" s="8">
        <v>6.3</v>
      </c>
      <c r="M311" s="8">
        <v>8.51</v>
      </c>
      <c r="N311" s="8">
        <v>7.81</v>
      </c>
      <c r="O311" s="8">
        <v>5.6</v>
      </c>
    </row>
    <row r="312" spans="1:15" x14ac:dyDescent="0.3">
      <c r="A312" s="15">
        <f>VLOOKUP(B312,'PORTFOLIO RAW'!B:B,1,FALSE)</f>
        <v>904878</v>
      </c>
      <c r="B312" s="13">
        <v>904878</v>
      </c>
      <c r="C312" s="8" t="s">
        <v>1010</v>
      </c>
      <c r="D312" s="8" t="s">
        <v>1011</v>
      </c>
      <c r="E312" s="8">
        <v>2.65</v>
      </c>
      <c r="F312" s="8">
        <v>1.79</v>
      </c>
      <c r="G312" s="8">
        <v>2.1</v>
      </c>
      <c r="H312" s="8">
        <v>1.81</v>
      </c>
      <c r="I312" s="8">
        <v>2.92</v>
      </c>
      <c r="J312" s="8">
        <v>4.37</v>
      </c>
      <c r="K312" s="8">
        <v>4.3899999999999997</v>
      </c>
      <c r="L312" s="8">
        <v>5.68</v>
      </c>
      <c r="M312" s="8">
        <v>-130.87</v>
      </c>
      <c r="N312" s="8">
        <v>-13.01</v>
      </c>
      <c r="O312" s="8">
        <v>-8</v>
      </c>
    </row>
    <row r="313" spans="1:15" x14ac:dyDescent="0.3">
      <c r="A313" s="15">
        <f>VLOOKUP(B313,'PORTFOLIO RAW'!B:B,1,FALSE)</f>
        <v>922817</v>
      </c>
      <c r="B313" s="13">
        <v>922817</v>
      </c>
      <c r="C313" s="8" t="s">
        <v>1012</v>
      </c>
      <c r="D313" s="8" t="s">
        <v>1013</v>
      </c>
      <c r="E313" s="8">
        <v>2.09</v>
      </c>
      <c r="F313" s="8">
        <v>2.44</v>
      </c>
      <c r="G313" s="8">
        <v>2.15</v>
      </c>
      <c r="H313" s="8">
        <v>1.27</v>
      </c>
      <c r="I313" s="8">
        <v>1.74</v>
      </c>
      <c r="J313" s="8">
        <v>2.19</v>
      </c>
      <c r="K313" s="8">
        <v>2.85</v>
      </c>
      <c r="L313" s="8">
        <v>3.84</v>
      </c>
      <c r="M313" s="8">
        <v>4.0999999999999996</v>
      </c>
      <c r="N313" s="8">
        <v>5.35</v>
      </c>
      <c r="O313" s="8">
        <v>8.1</v>
      </c>
    </row>
    <row r="314" spans="1:15" x14ac:dyDescent="0.3">
      <c r="A314" s="15">
        <f>VLOOKUP(B314,'PORTFOLIO RAW'!B:B,1,FALSE)</f>
        <v>905446</v>
      </c>
      <c r="B314" s="13">
        <v>905446</v>
      </c>
      <c r="C314" s="8" t="s">
        <v>1014</v>
      </c>
      <c r="D314" s="8" t="s">
        <v>1015</v>
      </c>
      <c r="E314" s="8">
        <v>1.95</v>
      </c>
      <c r="F314" s="8">
        <v>1.75</v>
      </c>
      <c r="G314" s="8">
        <v>1.44</v>
      </c>
      <c r="H314" s="8">
        <v>1.42</v>
      </c>
      <c r="I314" s="8">
        <v>1.58</v>
      </c>
      <c r="J314" s="8">
        <v>2</v>
      </c>
      <c r="K314" s="8">
        <v>2.69</v>
      </c>
      <c r="L314" s="8">
        <v>2.65</v>
      </c>
      <c r="M314" s="8">
        <v>2.5099999999999998</v>
      </c>
      <c r="N314" s="8">
        <v>2.4900000000000002</v>
      </c>
      <c r="O314" s="8">
        <v>3.17</v>
      </c>
    </row>
    <row r="315" spans="1:15" x14ac:dyDescent="0.3">
      <c r="A315" s="15" t="str">
        <f>VLOOKUP(B315,'PORTFOLIO RAW'!B:B,1,FALSE)</f>
        <v>28513N</v>
      </c>
      <c r="B315" s="13" t="s">
        <v>365</v>
      </c>
      <c r="C315" s="8" t="s">
        <v>1016</v>
      </c>
      <c r="D315" s="8" t="s">
        <v>1017</v>
      </c>
      <c r="E315" s="8">
        <v>6.53</v>
      </c>
      <c r="F315" s="8">
        <v>26.02</v>
      </c>
      <c r="G315" s="8">
        <v>5.67</v>
      </c>
      <c r="H315" s="8">
        <v>6.64</v>
      </c>
      <c r="I315" s="8">
        <v>3.96</v>
      </c>
      <c r="J315" s="8">
        <v>4.1399999999999997</v>
      </c>
      <c r="K315" s="8">
        <v>4.16</v>
      </c>
      <c r="L315" s="8">
        <v>4.46</v>
      </c>
      <c r="M315" s="8">
        <v>4.08</v>
      </c>
      <c r="N315" s="8">
        <v>3.18</v>
      </c>
      <c r="O315" s="8">
        <v>3.12</v>
      </c>
    </row>
    <row r="316" spans="1:15" x14ac:dyDescent="0.3">
      <c r="A316" s="15" t="str">
        <f>VLOOKUP(B316,'PORTFOLIO RAW'!B:B,1,FALSE)</f>
        <v>31412T</v>
      </c>
      <c r="B316" s="13" t="s">
        <v>371</v>
      </c>
      <c r="C316" s="8" t="s">
        <v>1018</v>
      </c>
      <c r="D316" s="8" t="s">
        <v>1019</v>
      </c>
      <c r="E316" s="8">
        <v>1.8</v>
      </c>
      <c r="F316" s="8">
        <v>2.06</v>
      </c>
      <c r="G316" s="8">
        <v>2.63</v>
      </c>
      <c r="H316" s="8">
        <v>3.08</v>
      </c>
      <c r="I316" s="8">
        <v>3.61</v>
      </c>
      <c r="J316" s="8">
        <v>3.3</v>
      </c>
      <c r="K316" s="8">
        <v>3.37</v>
      </c>
      <c r="L316" s="8">
        <v>6.07</v>
      </c>
      <c r="M316" s="8">
        <v>3.31</v>
      </c>
      <c r="N316" s="8">
        <v>3.9</v>
      </c>
      <c r="O316" s="8">
        <v>4.79</v>
      </c>
    </row>
    <row r="317" spans="1:15" x14ac:dyDescent="0.3">
      <c r="A317" s="15">
        <f>VLOOKUP(B317,'PORTFOLIO RAW'!B:B,1,FALSE)</f>
        <v>680902</v>
      </c>
      <c r="B317" s="13">
        <v>680902</v>
      </c>
      <c r="C317" s="8" t="s">
        <v>1020</v>
      </c>
      <c r="D317" s="8" t="s">
        <v>1021</v>
      </c>
      <c r="E317" s="8">
        <v>5.68</v>
      </c>
      <c r="F317" s="8">
        <v>5.23</v>
      </c>
      <c r="G317" s="8">
        <v>4.4800000000000004</v>
      </c>
      <c r="H317" s="8">
        <v>5.74</v>
      </c>
      <c r="I317" s="8">
        <v>6.64</v>
      </c>
      <c r="J317" s="8">
        <v>7.83</v>
      </c>
      <c r="K317" s="8">
        <v>8.26</v>
      </c>
      <c r="L317" s="8">
        <v>9.5399999999999991</v>
      </c>
      <c r="M317" s="8">
        <v>8.19</v>
      </c>
      <c r="N317" s="8">
        <v>9.65</v>
      </c>
      <c r="O317" s="8">
        <v>9.66</v>
      </c>
    </row>
    <row r="318" spans="1:15" x14ac:dyDescent="0.3">
      <c r="A318" s="15">
        <f>VLOOKUP(B318,'PORTFOLIO RAW'!B:B,1,FALSE)</f>
        <v>904383</v>
      </c>
      <c r="B318" s="13">
        <v>904383</v>
      </c>
      <c r="C318" s="8" t="s">
        <v>1022</v>
      </c>
      <c r="D318" s="8" t="s">
        <v>1023</v>
      </c>
      <c r="E318" s="8">
        <v>1.1100000000000001</v>
      </c>
      <c r="F318" s="8">
        <v>1.08</v>
      </c>
      <c r="G318" s="8">
        <v>0.95</v>
      </c>
      <c r="H318" s="8">
        <v>1.03</v>
      </c>
      <c r="I318" s="8">
        <v>1.1499999999999999</v>
      </c>
      <c r="J318" s="8">
        <v>1.1000000000000001</v>
      </c>
      <c r="K318" s="8">
        <v>1.1499999999999999</v>
      </c>
      <c r="L318" s="8">
        <v>1.29</v>
      </c>
      <c r="M318" s="8">
        <v>1.2</v>
      </c>
      <c r="N318" s="8">
        <v>1.35</v>
      </c>
      <c r="O318" s="8">
        <v>1.43</v>
      </c>
    </row>
    <row r="319" spans="1:15" x14ac:dyDescent="0.3">
      <c r="A319" s="15" t="str">
        <f>VLOOKUP(B319,'PORTFOLIO RAW'!B:B,1,FALSE)</f>
        <v>13967E</v>
      </c>
      <c r="B319" s="13" t="s">
        <v>377</v>
      </c>
      <c r="C319" s="8" t="s">
        <v>1024</v>
      </c>
      <c r="D319" s="8" t="s">
        <v>1025</v>
      </c>
      <c r="E319" s="8">
        <v>2</v>
      </c>
      <c r="F319" s="8">
        <v>2.39</v>
      </c>
      <c r="G319" s="8">
        <v>1.52</v>
      </c>
      <c r="H319" s="8">
        <v>1.54</v>
      </c>
      <c r="I319" s="8">
        <v>1.73</v>
      </c>
      <c r="J319" s="8">
        <v>2.29</v>
      </c>
      <c r="K319" s="8">
        <v>1.78</v>
      </c>
      <c r="L319" s="8">
        <v>2.17</v>
      </c>
      <c r="M319" s="8">
        <v>2.46</v>
      </c>
      <c r="N319" s="8">
        <v>2.65</v>
      </c>
      <c r="O319" s="8">
        <v>2.33</v>
      </c>
    </row>
    <row r="320" spans="1:15" x14ac:dyDescent="0.3">
      <c r="A320" s="15">
        <f>VLOOKUP(B320,'PORTFOLIO RAW'!B:B,1,FALSE)</f>
        <v>903749</v>
      </c>
      <c r="B320" s="13">
        <v>903749</v>
      </c>
      <c r="C320" s="8" t="s">
        <v>1026</v>
      </c>
      <c r="D320" s="8" t="s">
        <v>1027</v>
      </c>
      <c r="E320" s="8">
        <v>2.77</v>
      </c>
      <c r="F320" s="8">
        <v>1.82</v>
      </c>
      <c r="G320" s="8">
        <v>1.46</v>
      </c>
      <c r="H320" s="8">
        <v>1.85</v>
      </c>
      <c r="I320" s="8">
        <v>1.76</v>
      </c>
      <c r="J320" s="8">
        <v>1.07</v>
      </c>
      <c r="K320" s="8">
        <v>1.99</v>
      </c>
      <c r="L320" s="8">
        <v>2</v>
      </c>
      <c r="M320" s="8">
        <v>1.63</v>
      </c>
      <c r="N320" s="8">
        <v>1.92</v>
      </c>
      <c r="O320" s="8">
        <v>2.02</v>
      </c>
    </row>
    <row r="321" spans="1:15" x14ac:dyDescent="0.3">
      <c r="A321" s="15">
        <f>VLOOKUP(B321,'PORTFOLIO RAW'!B:B,1,FALSE)</f>
        <v>937343</v>
      </c>
      <c r="B321" s="13">
        <v>937343</v>
      </c>
      <c r="C321" s="8" t="s">
        <v>1028</v>
      </c>
      <c r="D321" s="8" t="s">
        <v>1029</v>
      </c>
      <c r="E321" s="8">
        <v>3.65</v>
      </c>
      <c r="F321" s="8">
        <v>3.53</v>
      </c>
      <c r="G321" s="8">
        <v>2.48</v>
      </c>
      <c r="H321" s="8">
        <v>5.99</v>
      </c>
      <c r="I321" s="8">
        <v>89.8</v>
      </c>
      <c r="J321" s="8">
        <v>-14.65</v>
      </c>
      <c r="K321" s="8">
        <v>-47.01</v>
      </c>
      <c r="L321" s="8">
        <v>1081.05</v>
      </c>
      <c r="M321" s="8">
        <v>-103.07</v>
      </c>
      <c r="N321" s="8">
        <v>-28.33</v>
      </c>
      <c r="O321" s="8">
        <v>-14.03</v>
      </c>
    </row>
    <row r="322" spans="1:15" x14ac:dyDescent="0.3">
      <c r="A322" s="15">
        <f>VLOOKUP(B322,'PORTFOLIO RAW'!B:B,1,FALSE)</f>
        <v>905113</v>
      </c>
      <c r="B322" s="13">
        <v>905113</v>
      </c>
      <c r="C322" s="8" t="s">
        <v>1030</v>
      </c>
      <c r="D322" s="8" t="s">
        <v>1031</v>
      </c>
      <c r="E322" s="8">
        <v>2.06</v>
      </c>
      <c r="F322" s="8">
        <v>1.87</v>
      </c>
      <c r="G322" s="8">
        <v>1.1100000000000001</v>
      </c>
      <c r="H322" s="8">
        <v>0.86</v>
      </c>
      <c r="I322" s="8">
        <v>0.87</v>
      </c>
      <c r="J322" s="8">
        <v>0.75</v>
      </c>
      <c r="K322" s="8">
        <v>0.84</v>
      </c>
      <c r="L322" s="8">
        <v>1.56</v>
      </c>
      <c r="M322" s="8">
        <v>1.0900000000000001</v>
      </c>
      <c r="N322" s="8">
        <v>2.46</v>
      </c>
      <c r="O322" s="8">
        <v>2.38</v>
      </c>
    </row>
    <row r="323" spans="1:15" x14ac:dyDescent="0.3">
      <c r="A323" s="15" t="str">
        <f>VLOOKUP(B323,'PORTFOLIO RAW'!B:B,1,FALSE)</f>
        <v>13967H</v>
      </c>
      <c r="B323" s="13" t="s">
        <v>382</v>
      </c>
      <c r="C323" s="8" t="s">
        <v>1032</v>
      </c>
      <c r="D323" s="8" t="s">
        <v>1033</v>
      </c>
      <c r="E323" s="8">
        <v>4.22</v>
      </c>
      <c r="F323" s="8">
        <v>2.44</v>
      </c>
      <c r="G323" s="8">
        <v>2.17</v>
      </c>
      <c r="H323" s="8">
        <v>2.06</v>
      </c>
      <c r="I323" s="8">
        <v>2.4700000000000002</v>
      </c>
      <c r="J323" s="8">
        <v>4.05</v>
      </c>
      <c r="K323" s="8">
        <v>3.54</v>
      </c>
      <c r="L323" s="8">
        <v>3.83</v>
      </c>
      <c r="M323" s="8">
        <v>3.37</v>
      </c>
      <c r="N323" s="8">
        <v>1.72</v>
      </c>
      <c r="O323" s="8">
        <v>2.02</v>
      </c>
    </row>
    <row r="324" spans="1:15" x14ac:dyDescent="0.3">
      <c r="A324" s="15">
        <f>VLOOKUP(B324,'PORTFOLIO RAW'!B:B,1,FALSE)</f>
        <v>921431</v>
      </c>
      <c r="B324" s="13">
        <v>921431</v>
      </c>
      <c r="C324" s="8" t="s">
        <v>1034</v>
      </c>
      <c r="D324" s="8" t="s">
        <v>1035</v>
      </c>
      <c r="E324" s="8">
        <v>4.51</v>
      </c>
      <c r="F324" s="8">
        <v>3.05</v>
      </c>
      <c r="G324" s="8">
        <v>1.87</v>
      </c>
      <c r="H324" s="8">
        <v>1.24</v>
      </c>
      <c r="I324" s="8">
        <v>1.6</v>
      </c>
      <c r="J324" s="8">
        <v>1.22</v>
      </c>
      <c r="K324" s="8">
        <v>1.25</v>
      </c>
      <c r="L324" s="8">
        <v>1.58</v>
      </c>
      <c r="M324" s="8">
        <v>1.43</v>
      </c>
      <c r="N324" s="8">
        <v>1.64</v>
      </c>
      <c r="O324" s="8">
        <v>1.1000000000000001</v>
      </c>
    </row>
    <row r="325" spans="1:15" x14ac:dyDescent="0.3">
      <c r="A325" s="15">
        <f>VLOOKUP(B325,'PORTFOLIO RAW'!B:B,1,FALSE)</f>
        <v>266220</v>
      </c>
      <c r="B325" s="13">
        <v>266220</v>
      </c>
      <c r="C325" s="8" t="s">
        <v>1036</v>
      </c>
      <c r="D325" s="8" t="s">
        <v>1037</v>
      </c>
      <c r="E325" s="8">
        <v>11.99</v>
      </c>
      <c r="F325" s="8">
        <v>5.86</v>
      </c>
      <c r="G325" s="8">
        <v>7.11</v>
      </c>
      <c r="H325" s="8">
        <v>7.64</v>
      </c>
      <c r="I325" s="8">
        <v>8.64</v>
      </c>
      <c r="J325" s="8">
        <v>6.99</v>
      </c>
      <c r="K325" s="8">
        <v>6.39</v>
      </c>
      <c r="L325" s="8">
        <v>4.0999999999999996</v>
      </c>
      <c r="M325" s="8">
        <v>3.01</v>
      </c>
      <c r="N325" s="8">
        <v>3.35</v>
      </c>
      <c r="O325" s="8">
        <v>3.46</v>
      </c>
    </row>
    <row r="326" spans="1:15" x14ac:dyDescent="0.3">
      <c r="A326" s="15" t="str">
        <f>VLOOKUP(B326,'PORTFOLIO RAW'!B:B,1,FALSE)</f>
        <v>30730Q</v>
      </c>
      <c r="B326" s="13" t="s">
        <v>374</v>
      </c>
      <c r="C326" s="8" t="s">
        <v>1038</v>
      </c>
      <c r="D326" s="8" t="s">
        <v>1039</v>
      </c>
      <c r="E326" s="8">
        <v>6.35</v>
      </c>
      <c r="F326" s="8">
        <v>3.05</v>
      </c>
      <c r="G326" s="8">
        <v>2.98</v>
      </c>
      <c r="H326" s="8">
        <v>2.8</v>
      </c>
      <c r="I326" s="8">
        <v>2.88</v>
      </c>
      <c r="J326" s="8">
        <v>2.75</v>
      </c>
      <c r="K326" s="8">
        <v>1.05</v>
      </c>
      <c r="L326" s="8">
        <v>1.87</v>
      </c>
      <c r="M326" s="8">
        <v>1.7</v>
      </c>
      <c r="N326" s="8">
        <v>2.12</v>
      </c>
      <c r="O326" s="8">
        <v>2.3199999999999998</v>
      </c>
    </row>
    <row r="327" spans="1:15" x14ac:dyDescent="0.3">
      <c r="A327" s="15">
        <f>VLOOKUP(B327,'PORTFOLIO RAW'!B:B,1,FALSE)</f>
        <v>921925</v>
      </c>
      <c r="B327" s="13">
        <v>921925</v>
      </c>
      <c r="C327" s="8" t="s">
        <v>1040</v>
      </c>
      <c r="D327" s="8" t="s">
        <v>1041</v>
      </c>
      <c r="E327" s="8">
        <v>1.78</v>
      </c>
      <c r="F327" s="8">
        <v>3.83</v>
      </c>
      <c r="G327" s="8">
        <v>1.42</v>
      </c>
      <c r="H327" s="8">
        <v>0.84</v>
      </c>
      <c r="I327" s="8">
        <v>1.0900000000000001</v>
      </c>
      <c r="J327" s="8">
        <v>0.86</v>
      </c>
      <c r="K327" s="8">
        <v>0.98</v>
      </c>
      <c r="L327" s="8">
        <v>0.91</v>
      </c>
      <c r="M327" s="8">
        <v>0.72</v>
      </c>
      <c r="N327" s="8">
        <v>0.67</v>
      </c>
      <c r="O327" s="8">
        <v>0.87</v>
      </c>
    </row>
    <row r="328" spans="1:15" x14ac:dyDescent="0.3">
      <c r="A328" s="15">
        <f>VLOOKUP(B328,'PORTFOLIO RAW'!B:B,1,FALSE)</f>
        <v>912278</v>
      </c>
      <c r="B328" s="13">
        <v>912278</v>
      </c>
      <c r="C328" s="8" t="s">
        <v>1042</v>
      </c>
      <c r="D328" s="8" t="s">
        <v>1043</v>
      </c>
      <c r="E328" s="8">
        <v>3.18</v>
      </c>
      <c r="F328" s="8">
        <v>2.7</v>
      </c>
      <c r="G328" s="8">
        <v>1.71</v>
      </c>
      <c r="H328" s="8">
        <v>1.55</v>
      </c>
      <c r="I328" s="8">
        <v>1.62</v>
      </c>
      <c r="J328" s="8">
        <v>1.52</v>
      </c>
      <c r="K328" s="8">
        <v>2.2000000000000002</v>
      </c>
      <c r="L328" s="8">
        <v>2.33</v>
      </c>
      <c r="M328" s="8">
        <v>3.03</v>
      </c>
      <c r="N328" s="8">
        <v>2.5299999999999998</v>
      </c>
      <c r="O328" s="8">
        <v>3.41</v>
      </c>
    </row>
    <row r="329" spans="1:15" x14ac:dyDescent="0.3">
      <c r="A329" s="15">
        <f>VLOOKUP(B329,'PORTFOLIO RAW'!B:B,1,FALSE)</f>
        <v>905284</v>
      </c>
      <c r="B329" s="13">
        <v>905284</v>
      </c>
      <c r="C329" s="8" t="s">
        <v>1044</v>
      </c>
      <c r="D329" s="8" t="s">
        <v>1045</v>
      </c>
      <c r="E329" s="8">
        <v>1.84</v>
      </c>
      <c r="F329" s="8">
        <v>1.82</v>
      </c>
      <c r="G329" s="8">
        <v>1.17</v>
      </c>
      <c r="H329" s="8">
        <v>1.19</v>
      </c>
      <c r="I329" s="8">
        <v>0.92</v>
      </c>
      <c r="J329" s="8">
        <v>0.89</v>
      </c>
      <c r="K329" s="8">
        <v>1.02</v>
      </c>
      <c r="L329" s="8">
        <v>1.52</v>
      </c>
      <c r="M329" s="8">
        <v>1.22</v>
      </c>
      <c r="N329" s="8">
        <v>2.0699999999999998</v>
      </c>
      <c r="O329" s="8">
        <v>1.59</v>
      </c>
    </row>
    <row r="330" spans="1:15" x14ac:dyDescent="0.3">
      <c r="A330" s="15">
        <f>VLOOKUP(B330,'PORTFOLIO RAW'!B:B,1,FALSE)</f>
        <v>132808</v>
      </c>
      <c r="B330" s="13">
        <v>132808</v>
      </c>
      <c r="C330" s="8" t="s">
        <v>1046</v>
      </c>
      <c r="D330" s="8" t="s">
        <v>1047</v>
      </c>
      <c r="E330" s="8">
        <v>4.22</v>
      </c>
      <c r="F330" s="8">
        <v>4.28</v>
      </c>
      <c r="G330" s="8">
        <v>3.02</v>
      </c>
      <c r="H330" s="8">
        <v>6.82</v>
      </c>
      <c r="I330" s="8">
        <v>13.26</v>
      </c>
      <c r="J330" s="8">
        <v>4.51</v>
      </c>
      <c r="K330" s="8">
        <v>4.71</v>
      </c>
      <c r="L330" s="8">
        <v>4.59</v>
      </c>
      <c r="M330" s="8">
        <v>3.87</v>
      </c>
      <c r="N330" s="8">
        <v>4.1900000000000004</v>
      </c>
      <c r="O330" s="8">
        <v>4.62</v>
      </c>
    </row>
    <row r="331" spans="1:15" x14ac:dyDescent="0.3">
      <c r="A331" s="15">
        <f>VLOOKUP(B331,'PORTFOLIO RAW'!B:B,1,FALSE)</f>
        <v>993394</v>
      </c>
      <c r="B331" s="13">
        <v>993394</v>
      </c>
      <c r="C331" s="8" t="s">
        <v>1048</v>
      </c>
      <c r="D331" s="8" t="s">
        <v>1049</v>
      </c>
      <c r="E331" s="8">
        <v>1.72</v>
      </c>
      <c r="F331" s="8">
        <v>2.4300000000000002</v>
      </c>
      <c r="G331" s="8">
        <v>1.0900000000000001</v>
      </c>
      <c r="H331" s="8">
        <v>1.1000000000000001</v>
      </c>
      <c r="I331" s="8">
        <v>0.89</v>
      </c>
      <c r="J331" s="8">
        <v>1.1399999999999999</v>
      </c>
      <c r="K331" s="8">
        <v>1.74</v>
      </c>
      <c r="L331" s="8">
        <v>1.49</v>
      </c>
      <c r="M331" s="8">
        <v>1.75</v>
      </c>
      <c r="N331" s="8">
        <v>1.69</v>
      </c>
      <c r="O331" s="8">
        <v>1.47</v>
      </c>
    </row>
    <row r="332" spans="1:15" x14ac:dyDescent="0.3">
      <c r="A332" s="15">
        <f>VLOOKUP(B332,'PORTFOLIO RAW'!B:B,1,FALSE)</f>
        <v>905409</v>
      </c>
      <c r="B332" s="13">
        <v>905409</v>
      </c>
      <c r="C332" s="8" t="s">
        <v>1050</v>
      </c>
      <c r="D332" s="8" t="s">
        <v>1051</v>
      </c>
      <c r="E332" s="8">
        <v>3.5</v>
      </c>
      <c r="F332" s="8">
        <v>3.45</v>
      </c>
      <c r="G332" s="8">
        <v>2.19</v>
      </c>
      <c r="H332" s="8">
        <v>2.35</v>
      </c>
      <c r="I332" s="8">
        <v>2.39</v>
      </c>
      <c r="J332" s="8">
        <v>3.66</v>
      </c>
      <c r="K332" s="8">
        <v>3.39</v>
      </c>
      <c r="L332" s="8">
        <v>2.15</v>
      </c>
      <c r="M332" s="8">
        <v>2.96</v>
      </c>
      <c r="N332" s="8">
        <v>3.77</v>
      </c>
      <c r="O332" s="8">
        <v>4.72</v>
      </c>
    </row>
    <row r="333" spans="1:15" x14ac:dyDescent="0.3">
      <c r="A333" s="15">
        <f>VLOOKUP(B333,'PORTFOLIO RAW'!B:B,1,FALSE)</f>
        <v>906585</v>
      </c>
      <c r="B333" s="13">
        <v>906585</v>
      </c>
      <c r="C333" s="8" t="s">
        <v>1052</v>
      </c>
      <c r="D333" s="8" t="s">
        <v>1053</v>
      </c>
      <c r="E333" s="8">
        <v>1.71</v>
      </c>
      <c r="F333" s="8">
        <v>2.06</v>
      </c>
      <c r="G333" s="8">
        <v>1.5</v>
      </c>
      <c r="H333" s="8">
        <v>1.57</v>
      </c>
      <c r="I333" s="8">
        <v>1.72</v>
      </c>
      <c r="J333" s="8">
        <v>0.68</v>
      </c>
      <c r="K333" s="8">
        <v>2.15</v>
      </c>
      <c r="L333" s="8">
        <v>2.8</v>
      </c>
      <c r="M333" s="8">
        <v>2.29</v>
      </c>
      <c r="N333" s="8">
        <v>2.5299999999999998</v>
      </c>
      <c r="O333" s="8">
        <v>2.42</v>
      </c>
    </row>
    <row r="334" spans="1:15" x14ac:dyDescent="0.3">
      <c r="A334" s="15" t="str">
        <f>VLOOKUP(B334,'PORTFOLIO RAW'!B:B,1,FALSE)</f>
        <v>14737P</v>
      </c>
      <c r="B334" s="13" t="s">
        <v>363</v>
      </c>
      <c r="C334" s="8" t="s">
        <v>1054</v>
      </c>
      <c r="D334" s="8" t="s">
        <v>1055</v>
      </c>
      <c r="E334" s="8">
        <v>2.08</v>
      </c>
      <c r="F334" s="8">
        <v>1.1200000000000001</v>
      </c>
      <c r="G334" s="8">
        <v>1.06</v>
      </c>
      <c r="H334" s="8">
        <v>0.95</v>
      </c>
      <c r="I334" s="8">
        <v>1.07</v>
      </c>
      <c r="J334" s="8">
        <v>0.83</v>
      </c>
      <c r="K334" s="8">
        <v>1.01</v>
      </c>
      <c r="L334" s="8">
        <v>1.4</v>
      </c>
      <c r="M334" s="8">
        <v>1.68</v>
      </c>
      <c r="N334" s="8">
        <v>1.33</v>
      </c>
      <c r="O334" s="8">
        <v>1.86</v>
      </c>
    </row>
    <row r="335" spans="1:15" x14ac:dyDescent="0.3">
      <c r="A335" s="15">
        <f>VLOOKUP(B335,'PORTFOLIO RAW'!B:B,1,FALSE)</f>
        <v>687197</v>
      </c>
      <c r="B335" s="13">
        <v>687197</v>
      </c>
      <c r="C335" s="8" t="s">
        <v>1056</v>
      </c>
      <c r="D335" s="8" t="s">
        <v>1057</v>
      </c>
      <c r="E335" s="8">
        <v>3.47</v>
      </c>
      <c r="F335" s="8">
        <v>3.72</v>
      </c>
      <c r="G335" s="8">
        <v>3.07</v>
      </c>
      <c r="H335" s="8">
        <v>5.03</v>
      </c>
      <c r="I335" s="8">
        <v>5.23</v>
      </c>
      <c r="J335" s="8">
        <v>6.49</v>
      </c>
      <c r="K335" s="8">
        <v>3.47</v>
      </c>
      <c r="L335" s="8">
        <v>4.6399999999999997</v>
      </c>
      <c r="M335" s="8">
        <v>4.2300000000000004</v>
      </c>
      <c r="N335" s="8">
        <v>4.09</v>
      </c>
      <c r="O335" s="8">
        <v>3.87</v>
      </c>
    </row>
    <row r="336" spans="1:15" x14ac:dyDescent="0.3">
      <c r="A336" s="15">
        <f>VLOOKUP(B336,'PORTFOLIO RAW'!B:B,1,FALSE)</f>
        <v>906496</v>
      </c>
      <c r="B336" s="13">
        <v>906496</v>
      </c>
      <c r="C336" s="8" t="s">
        <v>1058</v>
      </c>
      <c r="D336" s="8" t="s">
        <v>1059</v>
      </c>
      <c r="E336" s="8">
        <v>5.56</v>
      </c>
      <c r="F336" s="8">
        <v>4.6100000000000003</v>
      </c>
      <c r="G336" s="8">
        <v>2.83</v>
      </c>
      <c r="H336" s="8">
        <v>2.27</v>
      </c>
      <c r="I336" s="8">
        <v>2.15</v>
      </c>
      <c r="J336" s="8">
        <v>2.36</v>
      </c>
      <c r="K336" s="8">
        <v>2.76</v>
      </c>
      <c r="L336" s="8">
        <v>1.22</v>
      </c>
      <c r="M336" s="8">
        <v>1.91</v>
      </c>
      <c r="N336" s="8">
        <v>2.37</v>
      </c>
      <c r="O336" s="8">
        <v>2.14</v>
      </c>
    </row>
    <row r="337" spans="1:15" x14ac:dyDescent="0.3">
      <c r="A337" s="15">
        <f>VLOOKUP(B337,'PORTFOLIO RAW'!B:B,1,FALSE)</f>
        <v>904866</v>
      </c>
      <c r="B337" s="13">
        <v>904866</v>
      </c>
      <c r="C337" s="8" t="s">
        <v>1060</v>
      </c>
      <c r="D337" s="8" t="s">
        <v>1061</v>
      </c>
      <c r="E337" s="8">
        <v>3.49</v>
      </c>
      <c r="F337" s="8">
        <v>2.25</v>
      </c>
      <c r="G337" s="8">
        <v>2.36</v>
      </c>
      <c r="H337" s="8">
        <v>1.91</v>
      </c>
      <c r="I337" s="8">
        <v>1.81</v>
      </c>
      <c r="J337" s="8">
        <v>1.72</v>
      </c>
      <c r="K337" s="8">
        <v>2.57</v>
      </c>
      <c r="L337" s="8">
        <v>1.94</v>
      </c>
      <c r="M337" s="8">
        <v>3.16</v>
      </c>
      <c r="N337" s="8">
        <v>3.18</v>
      </c>
      <c r="O337" s="8">
        <v>3.24</v>
      </c>
    </row>
    <row r="338" spans="1:15" x14ac:dyDescent="0.3">
      <c r="A338" s="15">
        <f>VLOOKUP(B338,'PORTFOLIO RAW'!B:B,1,FALSE)</f>
        <v>906931</v>
      </c>
      <c r="B338" s="13">
        <v>906931</v>
      </c>
      <c r="C338" s="8" t="s">
        <v>1062</v>
      </c>
      <c r="D338" s="8" t="s">
        <v>1063</v>
      </c>
      <c r="E338" s="8">
        <v>1.1200000000000001</v>
      </c>
      <c r="F338" s="8">
        <v>1.33</v>
      </c>
      <c r="G338" s="8">
        <v>1.57</v>
      </c>
      <c r="H338" s="8">
        <v>1.58</v>
      </c>
      <c r="I338" s="8">
        <v>2.46</v>
      </c>
      <c r="J338" s="8">
        <v>2.98</v>
      </c>
      <c r="K338" s="8">
        <v>5.0199999999999996</v>
      </c>
      <c r="L338" s="8">
        <v>5.44</v>
      </c>
      <c r="M338" s="8">
        <v>2.5</v>
      </c>
      <c r="N338" s="8">
        <v>1.99</v>
      </c>
      <c r="O338" s="8">
        <v>1.26</v>
      </c>
    </row>
    <row r="339" spans="1:15" x14ac:dyDescent="0.3">
      <c r="A339" s="15">
        <f>VLOOKUP(B339,'PORTFOLIO RAW'!B:B,1,FALSE)</f>
        <v>894720</v>
      </c>
      <c r="B339" s="13">
        <v>894720</v>
      </c>
      <c r="C339" s="8" t="s">
        <v>1064</v>
      </c>
      <c r="D339" s="8" t="s">
        <v>1065</v>
      </c>
      <c r="E339" s="8">
        <v>3.19</v>
      </c>
      <c r="F339" s="8">
        <v>3.07</v>
      </c>
      <c r="G339" s="8">
        <v>2.68</v>
      </c>
      <c r="H339" s="8">
        <v>2.14</v>
      </c>
      <c r="I339" s="8">
        <v>5.45</v>
      </c>
      <c r="J339" s="8">
        <v>5.04</v>
      </c>
      <c r="K339" s="8">
        <v>5.23</v>
      </c>
      <c r="L339" s="8">
        <v>8.0399999999999991</v>
      </c>
      <c r="M339" s="8">
        <v>12.43</v>
      </c>
      <c r="N339" s="8">
        <v>4.9800000000000004</v>
      </c>
      <c r="O339" s="8">
        <v>4.57</v>
      </c>
    </row>
    <row r="340" spans="1:15" x14ac:dyDescent="0.3">
      <c r="A340" s="15">
        <f>VLOOKUP(B340,'PORTFOLIO RAW'!B:B,1,FALSE)</f>
        <v>545615</v>
      </c>
      <c r="B340" s="13">
        <v>545615</v>
      </c>
      <c r="C340" s="8" t="s">
        <v>1066</v>
      </c>
      <c r="D340" s="8" t="s">
        <v>1067</v>
      </c>
      <c r="E340" s="8">
        <v>1.42</v>
      </c>
      <c r="F340" s="8">
        <v>1.26</v>
      </c>
      <c r="G340" s="8">
        <v>1.25</v>
      </c>
      <c r="H340" s="8">
        <v>1.39</v>
      </c>
      <c r="I340" s="8">
        <v>1.48</v>
      </c>
      <c r="J340" s="8">
        <v>5.09</v>
      </c>
      <c r="K340" s="8">
        <v>3.16</v>
      </c>
      <c r="L340" s="8">
        <v>4.29</v>
      </c>
      <c r="M340" s="8">
        <v>3.71</v>
      </c>
      <c r="N340" s="8">
        <v>1.7</v>
      </c>
      <c r="O340" s="8">
        <v>1.81</v>
      </c>
    </row>
    <row r="341" spans="1:15" x14ac:dyDescent="0.3">
      <c r="A341" s="15">
        <f>VLOOKUP(B341,'PORTFOLIO RAW'!B:B,1,FALSE)</f>
        <v>325596</v>
      </c>
      <c r="B341" s="13">
        <v>325596</v>
      </c>
      <c r="C341" s="8" t="s">
        <v>1068</v>
      </c>
      <c r="D341" s="8" t="s">
        <v>1069</v>
      </c>
      <c r="E341" s="8">
        <v>1.78</v>
      </c>
      <c r="F341" s="8">
        <v>1.4</v>
      </c>
      <c r="G341" s="8">
        <v>1.29</v>
      </c>
      <c r="H341" s="8">
        <v>1.67</v>
      </c>
      <c r="I341" s="8">
        <v>2.71</v>
      </c>
      <c r="J341" s="8">
        <v>2.8</v>
      </c>
      <c r="K341" s="8">
        <v>1.89</v>
      </c>
      <c r="L341" s="8">
        <v>2.2599999999999998</v>
      </c>
      <c r="M341" s="8">
        <v>1.62</v>
      </c>
      <c r="N341" s="8">
        <v>1.33</v>
      </c>
      <c r="O341" s="8">
        <v>1.02</v>
      </c>
    </row>
    <row r="342" spans="1:15" x14ac:dyDescent="0.3">
      <c r="A342" s="15">
        <f>VLOOKUP(B342,'PORTFOLIO RAW'!B:B,1,FALSE)</f>
        <v>510209</v>
      </c>
      <c r="B342" s="13">
        <v>510209</v>
      </c>
      <c r="C342" s="8" t="s">
        <v>1070</v>
      </c>
      <c r="D342" s="8" t="s">
        <v>1071</v>
      </c>
      <c r="E342" s="8">
        <v>4.1500000000000004</v>
      </c>
      <c r="F342" s="8">
        <v>3.71</v>
      </c>
      <c r="G342" s="8">
        <v>2.81</v>
      </c>
      <c r="H342" s="8">
        <v>2.4</v>
      </c>
      <c r="I342" s="8">
        <v>2.57</v>
      </c>
      <c r="J342" s="8">
        <v>2.36</v>
      </c>
      <c r="K342" s="8">
        <v>2.4700000000000002</v>
      </c>
      <c r="L342" s="8">
        <v>2.85</v>
      </c>
      <c r="M342" s="8">
        <v>3.16</v>
      </c>
      <c r="N342" s="8">
        <v>1.71</v>
      </c>
      <c r="O342" s="8">
        <v>2.0299999999999998</v>
      </c>
    </row>
    <row r="343" spans="1:15" x14ac:dyDescent="0.3">
      <c r="A343" s="15">
        <f>VLOOKUP(B343,'PORTFOLIO RAW'!B:B,1,FALSE)</f>
        <v>905414</v>
      </c>
      <c r="B343" s="13">
        <v>905414</v>
      </c>
      <c r="C343" s="8" t="s">
        <v>1072</v>
      </c>
      <c r="D343" s="8" t="s">
        <v>1073</v>
      </c>
      <c r="E343" s="8">
        <v>10.65</v>
      </c>
      <c r="F343" s="8">
        <v>9.4499999999999993</v>
      </c>
      <c r="G343" s="8">
        <v>4.57</v>
      </c>
      <c r="H343" s="8">
        <v>4.38</v>
      </c>
      <c r="I343" s="8">
        <v>9.0399999999999991</v>
      </c>
      <c r="J343" s="8">
        <v>19.88</v>
      </c>
      <c r="K343" s="8">
        <v>13.89</v>
      </c>
      <c r="L343" s="8">
        <v>47.81</v>
      </c>
      <c r="M343" s="8">
        <v>129.54</v>
      </c>
      <c r="N343" s="8">
        <v>50.68</v>
      </c>
      <c r="O343" s="8">
        <v>56.33</v>
      </c>
    </row>
    <row r="344" spans="1:15" x14ac:dyDescent="0.3">
      <c r="A344" s="15" t="str">
        <f>VLOOKUP(B344,'PORTFOLIO RAW'!B:B,1,FALSE)</f>
        <v>29026M</v>
      </c>
      <c r="B344" s="13" t="s">
        <v>361</v>
      </c>
      <c r="C344" s="8" t="s">
        <v>1074</v>
      </c>
      <c r="D344" s="8" t="s">
        <v>1075</v>
      </c>
      <c r="E344" s="8">
        <v>7.52</v>
      </c>
      <c r="F344" s="8">
        <v>4.99</v>
      </c>
      <c r="G344" s="8">
        <v>4.3099999999999996</v>
      </c>
      <c r="H344" s="8">
        <v>3.48</v>
      </c>
      <c r="I344" s="8">
        <v>3.02</v>
      </c>
      <c r="J344" s="8">
        <v>3.28</v>
      </c>
      <c r="K344" s="8">
        <v>3.41</v>
      </c>
      <c r="L344" s="8">
        <v>3.9</v>
      </c>
      <c r="M344" s="8">
        <v>3.74</v>
      </c>
      <c r="N344" s="8">
        <v>3.95</v>
      </c>
      <c r="O344" s="8">
        <v>4.3099999999999996</v>
      </c>
    </row>
    <row r="345" spans="1:15" x14ac:dyDescent="0.3">
      <c r="A345" s="15">
        <f>VLOOKUP(B345,'PORTFOLIO RAW'!B:B,1,FALSE)</f>
        <v>905277</v>
      </c>
      <c r="B345" s="13">
        <v>905277</v>
      </c>
      <c r="C345" s="8" t="s">
        <v>1076</v>
      </c>
      <c r="D345" s="8" t="s">
        <v>1077</v>
      </c>
      <c r="E345" s="8">
        <v>3.35</v>
      </c>
      <c r="F345" s="8">
        <v>3.04</v>
      </c>
      <c r="G345" s="8">
        <v>2.7</v>
      </c>
      <c r="H345" s="8">
        <v>2.21</v>
      </c>
      <c r="I345" s="8">
        <v>1.1599999999999999</v>
      </c>
      <c r="J345" s="8">
        <v>1.56</v>
      </c>
      <c r="K345" s="8">
        <v>1.5</v>
      </c>
      <c r="L345" s="8">
        <v>2.57</v>
      </c>
      <c r="M345" s="8">
        <v>1.72</v>
      </c>
      <c r="N345" s="8">
        <v>-6.4</v>
      </c>
      <c r="O345" s="8">
        <v>-9.61</v>
      </c>
    </row>
    <row r="346" spans="1:15" x14ac:dyDescent="0.3">
      <c r="A346" s="15">
        <f>VLOOKUP(B346,'PORTFOLIO RAW'!B:B,1,FALSE)</f>
        <v>916091</v>
      </c>
      <c r="B346" s="13">
        <v>916091</v>
      </c>
      <c r="C346" s="8" t="s">
        <v>1078</v>
      </c>
      <c r="D346" s="8" t="s">
        <v>1079</v>
      </c>
      <c r="E346" s="8">
        <v>1.77</v>
      </c>
      <c r="F346" s="8">
        <v>1.2</v>
      </c>
      <c r="G346" s="8">
        <v>1.23</v>
      </c>
      <c r="H346" s="8">
        <v>0.92</v>
      </c>
      <c r="I346" s="8">
        <v>1.57</v>
      </c>
      <c r="J346" s="8">
        <v>1.64</v>
      </c>
      <c r="K346" s="8">
        <v>1.96</v>
      </c>
      <c r="L346" s="8">
        <v>2.92</v>
      </c>
      <c r="M346" s="8">
        <v>4.16</v>
      </c>
      <c r="N346" s="8">
        <v>3.67</v>
      </c>
      <c r="O346" s="8">
        <v>1.79</v>
      </c>
    </row>
    <row r="347" spans="1:15" x14ac:dyDescent="0.3">
      <c r="A347" s="15">
        <f>VLOOKUP(B347,'PORTFOLIO RAW'!B:B,1,FALSE)</f>
        <v>902335</v>
      </c>
      <c r="B347" s="13">
        <v>902335</v>
      </c>
      <c r="C347" s="8" t="s">
        <v>1080</v>
      </c>
      <c r="D347" s="8" t="s">
        <v>1081</v>
      </c>
      <c r="E347" s="8">
        <v>1.69</v>
      </c>
      <c r="F347" s="8">
        <v>1.57</v>
      </c>
      <c r="G347" s="8">
        <v>1.48</v>
      </c>
      <c r="H347" s="8">
        <v>1.79</v>
      </c>
      <c r="I347" s="8">
        <v>1.88</v>
      </c>
      <c r="J347" s="8">
        <v>2.0499999999999998</v>
      </c>
      <c r="K347" s="8">
        <v>2.1800000000000002</v>
      </c>
      <c r="L347" s="8">
        <v>2.2599999999999998</v>
      </c>
      <c r="M347" s="8">
        <v>1.8</v>
      </c>
      <c r="N347" s="8">
        <v>2.17</v>
      </c>
      <c r="O347" s="8">
        <v>2.15</v>
      </c>
    </row>
    <row r="348" spans="1:15" x14ac:dyDescent="0.3">
      <c r="A348" s="15" t="str">
        <f>VLOOKUP(B348,'PORTFOLIO RAW'!B:B,1,FALSE)</f>
        <v>9373MH</v>
      </c>
      <c r="B348" s="13" t="s">
        <v>376</v>
      </c>
      <c r="C348" s="8" t="s">
        <v>1082</v>
      </c>
      <c r="D348" s="8" t="s">
        <v>1083</v>
      </c>
      <c r="E348" s="8">
        <v>4.96</v>
      </c>
      <c r="F348" s="8">
        <v>6.89</v>
      </c>
      <c r="G348" s="8">
        <v>4.68</v>
      </c>
      <c r="H348" s="8">
        <v>4.68</v>
      </c>
      <c r="I348" s="8">
        <v>5.59</v>
      </c>
      <c r="J348" s="8">
        <v>5.34</v>
      </c>
      <c r="K348" s="8">
        <v>5.43</v>
      </c>
      <c r="L348" s="8">
        <v>6.93</v>
      </c>
      <c r="M348" s="8">
        <v>6.86</v>
      </c>
      <c r="N348" s="8">
        <v>6.68</v>
      </c>
      <c r="O348" s="8">
        <v>6.56</v>
      </c>
    </row>
  </sheetData>
  <mergeCells count="1">
    <mergeCell ref="A1:O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8F50-EA63-4ED6-83B0-C8160C58EB87}">
  <sheetPr>
    <tabColor rgb="FF92D050"/>
  </sheetPr>
  <dimension ref="A1:P350"/>
  <sheetViews>
    <sheetView workbookViewId="0">
      <selection activeCell="A3" sqref="A3:A350"/>
    </sheetView>
  </sheetViews>
  <sheetFormatPr baseColWidth="10" defaultRowHeight="14" x14ac:dyDescent="0.3"/>
  <cols>
    <col min="1" max="2" width="11.6328125" style="4" bestFit="1" customWidth="1"/>
    <col min="3" max="3" width="62.90625" style="4" bestFit="1" customWidth="1"/>
    <col min="4" max="4" width="14.08984375" style="4" bestFit="1" customWidth="1"/>
    <col min="5" max="16384" width="10.90625" style="4"/>
  </cols>
  <sheetData>
    <row r="1" spans="1:16" ht="23" thickBot="1" x14ac:dyDescent="0.5">
      <c r="A1" s="68" t="s">
        <v>7383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6" ht="14.5" thickBot="1" x14ac:dyDescent="0.35">
      <c r="A2" s="17" t="s">
        <v>358</v>
      </c>
      <c r="B2" s="17" t="s">
        <v>358</v>
      </c>
      <c r="C2" s="37" t="s">
        <v>390</v>
      </c>
      <c r="D2" s="37" t="s">
        <v>358</v>
      </c>
      <c r="E2" s="37">
        <v>2007</v>
      </c>
      <c r="F2" s="37">
        <v>2008</v>
      </c>
      <c r="G2" s="37">
        <v>2009</v>
      </c>
      <c r="H2" s="37">
        <v>2010</v>
      </c>
      <c r="I2" s="37">
        <v>2011</v>
      </c>
      <c r="J2" s="37">
        <v>2012</v>
      </c>
      <c r="K2" s="37">
        <v>2013</v>
      </c>
      <c r="L2" s="37">
        <v>2014</v>
      </c>
      <c r="M2" s="37">
        <v>2015</v>
      </c>
      <c r="N2" s="37">
        <v>2016</v>
      </c>
      <c r="O2" s="37">
        <v>2017</v>
      </c>
      <c r="P2" s="4">
        <v>2018</v>
      </c>
    </row>
    <row r="3" spans="1:16" x14ac:dyDescent="0.3">
      <c r="A3" s="15">
        <f>VLOOKUP(B3,'PORTFOLIO RAW'!B:B,1,FALSE)</f>
        <v>906187</v>
      </c>
      <c r="B3" s="15">
        <v>906187</v>
      </c>
      <c r="C3" s="18" t="s">
        <v>1090</v>
      </c>
      <c r="D3" s="18" t="s">
        <v>1091</v>
      </c>
      <c r="E3" s="18">
        <v>149743810</v>
      </c>
      <c r="F3" s="18">
        <v>112698313</v>
      </c>
      <c r="G3" s="18">
        <v>170868669</v>
      </c>
      <c r="H3" s="18">
        <v>180220333</v>
      </c>
      <c r="I3" s="18">
        <v>213886010</v>
      </c>
      <c r="J3" s="18">
        <v>214031778</v>
      </c>
      <c r="K3" s="18">
        <v>197772108</v>
      </c>
      <c r="L3" s="18">
        <v>158919632</v>
      </c>
      <c r="M3" s="18">
        <v>132903587</v>
      </c>
      <c r="N3" s="18">
        <v>157004530</v>
      </c>
      <c r="O3" s="18">
        <v>141480737</v>
      </c>
      <c r="P3" s="4">
        <v>101448135</v>
      </c>
    </row>
    <row r="4" spans="1:16" x14ac:dyDescent="0.3">
      <c r="A4" s="15">
        <f>VLOOKUP(B4,'PORTFOLIO RAW'!B:B,1,FALSE)</f>
        <v>902172</v>
      </c>
      <c r="B4" s="13">
        <v>902172</v>
      </c>
      <c r="C4" s="8" t="s">
        <v>1454</v>
      </c>
      <c r="D4" s="8" t="s">
        <v>1455</v>
      </c>
      <c r="E4" s="8">
        <v>59796037</v>
      </c>
      <c r="F4" s="8">
        <v>39906481</v>
      </c>
      <c r="G4" s="8">
        <v>58745229</v>
      </c>
      <c r="H4" s="8">
        <v>61443668</v>
      </c>
      <c r="I4" s="8">
        <v>56799901</v>
      </c>
      <c r="J4" s="8">
        <v>63796460</v>
      </c>
      <c r="K4" s="8">
        <v>93027298</v>
      </c>
      <c r="L4" s="8">
        <v>104365316</v>
      </c>
      <c r="M4" s="8">
        <v>91789490</v>
      </c>
      <c r="N4" s="8">
        <v>106557411</v>
      </c>
      <c r="O4" s="8">
        <v>140017903</v>
      </c>
      <c r="P4" s="4">
        <v>109860633</v>
      </c>
    </row>
    <row r="5" spans="1:16" x14ac:dyDescent="0.3">
      <c r="A5" s="15">
        <f>VLOOKUP(B5,'PORTFOLIO RAW'!B:B,1,FALSE)</f>
        <v>902317</v>
      </c>
      <c r="B5" s="13">
        <v>902317</v>
      </c>
      <c r="C5" s="8" t="s">
        <v>1496</v>
      </c>
      <c r="D5" s="8" t="s">
        <v>1497</v>
      </c>
      <c r="E5" s="8">
        <v>53978980</v>
      </c>
      <c r="F5" s="8">
        <v>36591380</v>
      </c>
      <c r="G5" s="8">
        <v>32254200</v>
      </c>
      <c r="H5" s="8">
        <v>27565680</v>
      </c>
      <c r="I5" s="8">
        <v>28770312</v>
      </c>
      <c r="J5" s="8">
        <v>25421199</v>
      </c>
      <c r="K5" s="8">
        <v>23473230</v>
      </c>
      <c r="L5" s="8">
        <v>31888800</v>
      </c>
      <c r="M5" s="8">
        <v>25548400</v>
      </c>
      <c r="N5" s="8">
        <v>32792760</v>
      </c>
      <c r="O5" s="8">
        <v>37951830</v>
      </c>
      <c r="P5" s="4">
        <v>43656800</v>
      </c>
    </row>
    <row r="6" spans="1:16" x14ac:dyDescent="0.3">
      <c r="A6" s="15">
        <f>VLOOKUP(B6,'PORTFOLIO RAW'!B:B,1,FALSE)</f>
        <v>998171</v>
      </c>
      <c r="B6" s="13">
        <v>998171</v>
      </c>
      <c r="C6" s="8" t="s">
        <v>1352</v>
      </c>
      <c r="D6" s="8" t="s">
        <v>1353</v>
      </c>
      <c r="E6" s="8">
        <v>45528600</v>
      </c>
      <c r="F6" s="8">
        <v>39041920</v>
      </c>
      <c r="G6" s="8">
        <v>49123140</v>
      </c>
      <c r="H6" s="8">
        <v>56902380</v>
      </c>
      <c r="I6" s="8">
        <v>64615480</v>
      </c>
      <c r="J6" s="8">
        <v>91785400</v>
      </c>
      <c r="K6" s="8">
        <v>113629200</v>
      </c>
      <c r="L6" s="8">
        <v>137195790</v>
      </c>
      <c r="M6" s="8">
        <v>165577000</v>
      </c>
      <c r="N6" s="8">
        <v>161298240</v>
      </c>
      <c r="O6" s="8">
        <v>219475740</v>
      </c>
      <c r="P6" s="4">
        <v>189861100</v>
      </c>
    </row>
    <row r="7" spans="1:16" x14ac:dyDescent="0.3">
      <c r="A7" s="15">
        <f>VLOOKUP(B7,'PORTFOLIO RAW'!B:B,1,FALSE)</f>
        <v>912273</v>
      </c>
      <c r="B7" s="13">
        <v>912273</v>
      </c>
      <c r="C7" s="8" t="s">
        <v>1224</v>
      </c>
      <c r="D7" s="8" t="s">
        <v>1225</v>
      </c>
      <c r="E7" s="8">
        <v>37616320</v>
      </c>
      <c r="F7" s="8">
        <v>14752440</v>
      </c>
      <c r="G7" s="8">
        <v>29988430</v>
      </c>
      <c r="H7" s="8">
        <v>30158520</v>
      </c>
      <c r="I7" s="8">
        <v>19664700</v>
      </c>
      <c r="J7" s="8">
        <v>18551400</v>
      </c>
      <c r="K7" s="8">
        <v>24930180</v>
      </c>
      <c r="L7" s="8">
        <v>29212820</v>
      </c>
      <c r="M7" s="8">
        <v>20656400</v>
      </c>
      <c r="N7" s="8">
        <v>22474020</v>
      </c>
      <c r="O7" s="8">
        <v>27447420</v>
      </c>
      <c r="P7" s="4">
        <v>23805480</v>
      </c>
    </row>
    <row r="8" spans="1:16" x14ac:dyDescent="0.3">
      <c r="A8" s="15">
        <f>VLOOKUP(B8,'PORTFOLIO RAW'!B:B,1,FALSE)</f>
        <v>905113</v>
      </c>
      <c r="B8" s="13">
        <v>905113</v>
      </c>
      <c r="C8" s="8" t="s">
        <v>1726</v>
      </c>
      <c r="D8" s="8" t="s">
        <v>1727</v>
      </c>
      <c r="E8" s="8">
        <v>30241536</v>
      </c>
      <c r="F8" s="8">
        <v>9011574</v>
      </c>
      <c r="G8" s="8">
        <v>15706955</v>
      </c>
      <c r="H8" s="8">
        <v>15728979</v>
      </c>
      <c r="I8" s="8">
        <v>9207164</v>
      </c>
      <c r="J8" s="8">
        <v>9263400</v>
      </c>
      <c r="K8" s="8">
        <v>11384849</v>
      </c>
      <c r="L8" s="8">
        <v>19211119</v>
      </c>
      <c r="M8" s="8">
        <v>12931280</v>
      </c>
      <c r="N8" s="8">
        <v>8130157</v>
      </c>
      <c r="O8" s="8">
        <v>13118601</v>
      </c>
      <c r="P8" s="4">
        <v>8147944</v>
      </c>
    </row>
    <row r="9" spans="1:16" x14ac:dyDescent="0.3">
      <c r="A9" s="15">
        <f>VLOOKUP(B9,'PORTFOLIO RAW'!B:B,1,FALSE)</f>
        <v>902354</v>
      </c>
      <c r="B9" s="13">
        <v>902354</v>
      </c>
      <c r="C9" s="8" t="s">
        <v>1390</v>
      </c>
      <c r="D9" s="8" t="s">
        <v>1391</v>
      </c>
      <c r="E9" s="8">
        <v>29185206</v>
      </c>
      <c r="F9" s="8">
        <v>21813264</v>
      </c>
      <c r="G9" s="8">
        <v>26567070</v>
      </c>
      <c r="H9" s="8">
        <v>25650976</v>
      </c>
      <c r="I9" s="8">
        <v>29107692</v>
      </c>
      <c r="J9" s="8">
        <v>32868599</v>
      </c>
      <c r="K9" s="8">
        <v>39778264</v>
      </c>
      <c r="L9" s="8">
        <v>42206762</v>
      </c>
      <c r="M9" s="8">
        <v>45942570</v>
      </c>
      <c r="N9" s="8">
        <v>40695192</v>
      </c>
      <c r="O9" s="8">
        <v>42363726</v>
      </c>
      <c r="P9" s="4">
        <v>39309300</v>
      </c>
    </row>
    <row r="10" spans="1:16" x14ac:dyDescent="0.3">
      <c r="A10" s="15" t="str">
        <f>VLOOKUP(B10,'PORTFOLIO RAW'!B:B,1,FALSE)</f>
        <v>9373MH</v>
      </c>
      <c r="B10" s="13" t="s">
        <v>376</v>
      </c>
      <c r="C10" s="8" t="s">
        <v>1778</v>
      </c>
      <c r="D10" s="8" t="s">
        <v>1779</v>
      </c>
      <c r="E10" s="8">
        <v>27986954</v>
      </c>
      <c r="F10" s="8">
        <v>18215291</v>
      </c>
      <c r="G10" s="8">
        <v>24613216</v>
      </c>
      <c r="H10" s="8">
        <v>29022553</v>
      </c>
      <c r="I10" s="8">
        <v>31912859</v>
      </c>
      <c r="J10" s="8">
        <v>32422317</v>
      </c>
      <c r="K10" s="8">
        <v>38246226</v>
      </c>
      <c r="L10" s="8">
        <v>37476734</v>
      </c>
      <c r="M10" s="8">
        <v>29171618</v>
      </c>
      <c r="N10" s="8">
        <v>33387522</v>
      </c>
      <c r="O10" s="8">
        <v>44358665</v>
      </c>
      <c r="P10" s="4">
        <v>85391584</v>
      </c>
    </row>
    <row r="11" spans="1:16" x14ac:dyDescent="0.3">
      <c r="A11" s="15">
        <f>VLOOKUP(B11,'PORTFOLIO RAW'!B:B,1,FALSE)</f>
        <v>905296</v>
      </c>
      <c r="B11" s="13">
        <v>905296</v>
      </c>
      <c r="C11" s="8" t="s">
        <v>1126</v>
      </c>
      <c r="D11" s="8" t="s">
        <v>1127</v>
      </c>
      <c r="E11" s="8">
        <v>24610227</v>
      </c>
      <c r="F11" s="8">
        <v>13480609</v>
      </c>
      <c r="G11" s="8">
        <v>18692383</v>
      </c>
      <c r="H11" s="8">
        <v>18658372</v>
      </c>
      <c r="I11" s="8">
        <v>13987260</v>
      </c>
      <c r="J11" s="8">
        <v>13693680</v>
      </c>
      <c r="K11" s="8">
        <v>21286720</v>
      </c>
      <c r="L11" s="8">
        <v>30427320</v>
      </c>
      <c r="M11" s="8">
        <v>21657200</v>
      </c>
      <c r="N11" s="8">
        <v>34787060</v>
      </c>
      <c r="O11" s="8">
        <v>54187200</v>
      </c>
      <c r="P11" s="4">
        <v>31659580</v>
      </c>
    </row>
    <row r="12" spans="1:16" x14ac:dyDescent="0.3">
      <c r="A12" s="15">
        <f>VLOOKUP(B12,'PORTFOLIO RAW'!B:B,1,FALSE)</f>
        <v>545615</v>
      </c>
      <c r="B12" s="13">
        <v>545615</v>
      </c>
      <c r="C12" s="8" t="s">
        <v>1762</v>
      </c>
      <c r="D12" s="8" t="s">
        <v>1763</v>
      </c>
      <c r="E12" s="8">
        <v>19678368</v>
      </c>
      <c r="F12" s="8">
        <v>10212172</v>
      </c>
      <c r="G12" s="8">
        <v>16918162</v>
      </c>
      <c r="H12" s="8">
        <v>20239527</v>
      </c>
      <c r="I12" s="8">
        <v>21702594</v>
      </c>
      <c r="J12" s="8">
        <v>13519020</v>
      </c>
      <c r="K12" s="8">
        <v>19020411</v>
      </c>
      <c r="L12" s="8">
        <v>18723948</v>
      </c>
      <c r="M12" s="8">
        <v>13467820</v>
      </c>
      <c r="N12" s="8">
        <v>38545430</v>
      </c>
      <c r="O12" s="8">
        <v>35365126</v>
      </c>
      <c r="P12" s="4">
        <v>28196259</v>
      </c>
    </row>
    <row r="13" spans="1:16" x14ac:dyDescent="0.3">
      <c r="A13" s="15">
        <f>VLOOKUP(B13,'PORTFOLIO RAW'!B:B,1,FALSE)</f>
        <v>951018</v>
      </c>
      <c r="B13" s="13">
        <v>951018</v>
      </c>
      <c r="C13" s="8" t="s">
        <v>1316</v>
      </c>
      <c r="D13" s="8" t="s">
        <v>1317</v>
      </c>
      <c r="E13" s="8">
        <v>15619520</v>
      </c>
      <c r="F13" s="8">
        <v>9292660</v>
      </c>
      <c r="G13" s="8">
        <v>14162200</v>
      </c>
      <c r="H13" s="8">
        <v>13018320</v>
      </c>
      <c r="I13" s="8">
        <v>8996750</v>
      </c>
      <c r="J13" s="8">
        <v>14371520</v>
      </c>
      <c r="K13" s="8">
        <v>17429680</v>
      </c>
      <c r="L13" s="8">
        <v>17728310</v>
      </c>
      <c r="M13" s="8">
        <v>9805900</v>
      </c>
      <c r="N13" s="8">
        <v>8953560</v>
      </c>
      <c r="O13" s="8">
        <v>13249340</v>
      </c>
      <c r="P13" s="4">
        <v>9737280</v>
      </c>
    </row>
    <row r="14" spans="1:16" x14ac:dyDescent="0.3">
      <c r="A14" s="15">
        <f>VLOOKUP(B14,'PORTFOLIO RAW'!B:B,1,FALSE)</f>
        <v>902230</v>
      </c>
      <c r="B14" s="13">
        <v>902230</v>
      </c>
      <c r="C14" s="8" t="s">
        <v>1460</v>
      </c>
      <c r="D14" s="8" t="s">
        <v>1461</v>
      </c>
      <c r="E14" s="8">
        <v>14772350</v>
      </c>
      <c r="F14" s="8">
        <v>5523480</v>
      </c>
      <c r="G14" s="8">
        <v>33370000</v>
      </c>
      <c r="H14" s="8">
        <v>63511717</v>
      </c>
      <c r="I14" s="8">
        <v>40896036</v>
      </c>
      <c r="J14" s="8">
        <v>50793107</v>
      </c>
      <c r="K14" s="8">
        <v>61473120</v>
      </c>
      <c r="L14" s="8">
        <v>62139500</v>
      </c>
      <c r="M14" s="8">
        <v>56796790</v>
      </c>
      <c r="N14" s="8">
        <v>49090110</v>
      </c>
      <c r="O14" s="8">
        <v>50684420</v>
      </c>
      <c r="P14" s="4">
        <v>31143150</v>
      </c>
    </row>
    <row r="15" spans="1:16" x14ac:dyDescent="0.3">
      <c r="A15" s="15">
        <f>VLOOKUP(B15,'PORTFOLIO RAW'!B:B,1,FALSE)</f>
        <v>904069</v>
      </c>
      <c r="B15" s="13">
        <v>904069</v>
      </c>
      <c r="C15" s="8" t="s">
        <v>1370</v>
      </c>
      <c r="D15" s="8" t="s">
        <v>1371</v>
      </c>
      <c r="E15" s="8">
        <v>13767976</v>
      </c>
      <c r="F15" s="8">
        <v>5043981</v>
      </c>
      <c r="G15" s="8">
        <v>11600025</v>
      </c>
      <c r="H15" s="8">
        <v>11921232</v>
      </c>
      <c r="I15" s="8">
        <v>12933750</v>
      </c>
      <c r="J15" s="8">
        <v>17524859</v>
      </c>
      <c r="K15" s="8">
        <v>21393358</v>
      </c>
      <c r="L15" s="8">
        <v>22512494</v>
      </c>
      <c r="M15" s="8">
        <v>15537075</v>
      </c>
      <c r="N15" s="8">
        <v>21819811</v>
      </c>
      <c r="O15" s="8">
        <v>23924875</v>
      </c>
      <c r="P15" s="4">
        <v>16167812</v>
      </c>
    </row>
    <row r="16" spans="1:16" x14ac:dyDescent="0.3">
      <c r="A16" s="15">
        <f>VLOOKUP(B16,'PORTFOLIO RAW'!B:B,1,FALSE)</f>
        <v>902335</v>
      </c>
      <c r="B16" s="13">
        <v>902335</v>
      </c>
      <c r="C16" s="8" t="s">
        <v>1776</v>
      </c>
      <c r="D16" s="8" t="s">
        <v>1777</v>
      </c>
      <c r="E16" s="8">
        <v>5696297</v>
      </c>
      <c r="F16" s="8">
        <v>4908259</v>
      </c>
      <c r="G16" s="8">
        <v>5825676</v>
      </c>
      <c r="H16" s="8">
        <v>6879886</v>
      </c>
      <c r="I16" s="8">
        <v>8057819</v>
      </c>
      <c r="J16" s="8">
        <v>8440104</v>
      </c>
      <c r="K16" s="8">
        <v>9341309</v>
      </c>
      <c r="L16" s="8">
        <v>11893784</v>
      </c>
      <c r="M16" s="8">
        <v>16197720</v>
      </c>
      <c r="N16" s="8">
        <v>18510816</v>
      </c>
      <c r="O16" s="8">
        <v>20963622</v>
      </c>
      <c r="P16" s="4">
        <v>21853136</v>
      </c>
    </row>
    <row r="17" spans="1:16" x14ac:dyDescent="0.3">
      <c r="A17" s="15">
        <f>VLOOKUP(B17,'PORTFOLIO RAW'!B:B,1,FALSE)</f>
        <v>905082</v>
      </c>
      <c r="B17" s="13">
        <v>905082</v>
      </c>
      <c r="C17" s="8" t="s">
        <v>1294</v>
      </c>
      <c r="D17" s="8" t="s">
        <v>1295</v>
      </c>
      <c r="E17" s="8">
        <v>4098309</v>
      </c>
      <c r="F17" s="8">
        <v>3243370</v>
      </c>
      <c r="G17" s="8">
        <v>4043653</v>
      </c>
      <c r="H17" s="8">
        <v>5711004</v>
      </c>
      <c r="I17" s="8">
        <v>6008789</v>
      </c>
      <c r="J17" s="8">
        <v>8056471</v>
      </c>
      <c r="K17" s="8">
        <v>10027554</v>
      </c>
      <c r="L17" s="8">
        <v>7603107</v>
      </c>
      <c r="M17" s="8">
        <v>5229951</v>
      </c>
      <c r="N17" s="8">
        <v>7561512</v>
      </c>
      <c r="O17" s="8">
        <v>12715730</v>
      </c>
      <c r="P17" s="4">
        <v>9783548</v>
      </c>
    </row>
    <row r="18" spans="1:16" x14ac:dyDescent="0.3">
      <c r="A18" s="15">
        <f>VLOOKUP(B18,'PORTFOLIO RAW'!B:B,1,FALSE)</f>
        <v>912228</v>
      </c>
      <c r="B18" s="13">
        <v>912228</v>
      </c>
      <c r="C18" s="8" t="s">
        <v>1524</v>
      </c>
      <c r="D18" s="8" t="s">
        <v>1525</v>
      </c>
      <c r="E18" s="8">
        <v>229944098</v>
      </c>
      <c r="F18" s="8">
        <v>187432058</v>
      </c>
      <c r="G18" s="8">
        <v>176857710</v>
      </c>
      <c r="H18" s="8">
        <v>182922355</v>
      </c>
      <c r="I18" s="8">
        <v>184499847</v>
      </c>
      <c r="J18" s="8">
        <v>186561720</v>
      </c>
      <c r="K18" s="8">
        <v>223250643</v>
      </c>
      <c r="L18" s="8">
        <v>246927319</v>
      </c>
      <c r="M18" s="8">
        <v>215558445</v>
      </c>
      <c r="N18" s="8">
        <v>224325440</v>
      </c>
      <c r="O18" s="8">
        <v>234597204</v>
      </c>
      <c r="P18" s="4">
        <v>229616160</v>
      </c>
    </row>
    <row r="19" spans="1:16" x14ac:dyDescent="0.3">
      <c r="A19" s="15">
        <f>VLOOKUP(B19,'PORTFOLIO RAW'!B:B,1,FALSE)</f>
        <v>542868</v>
      </c>
      <c r="B19" s="13">
        <v>542868</v>
      </c>
      <c r="C19" s="8" t="s">
        <v>1206</v>
      </c>
      <c r="D19" s="8" t="s">
        <v>1207</v>
      </c>
      <c r="E19" s="8">
        <v>165126390</v>
      </c>
      <c r="F19" s="8">
        <v>96055900</v>
      </c>
      <c r="G19" s="8">
        <v>138492900</v>
      </c>
      <c r="H19" s="8">
        <v>114400650</v>
      </c>
      <c r="I19" s="8">
        <v>98264800</v>
      </c>
      <c r="J19" s="8">
        <v>104102521</v>
      </c>
      <c r="K19" s="8">
        <v>120875270</v>
      </c>
      <c r="L19" s="8">
        <v>142051205</v>
      </c>
      <c r="M19" s="8">
        <v>138083175</v>
      </c>
      <c r="N19" s="8">
        <v>151976380</v>
      </c>
      <c r="O19" s="8">
        <v>190848900</v>
      </c>
      <c r="P19" s="4">
        <v>199924620</v>
      </c>
    </row>
    <row r="20" spans="1:16" x14ac:dyDescent="0.3">
      <c r="A20" s="15">
        <f>VLOOKUP(B20,'PORTFOLIO RAW'!B:B,1,FALSE)</f>
        <v>922726</v>
      </c>
      <c r="B20" s="13">
        <v>922726</v>
      </c>
      <c r="C20" s="8" t="s">
        <v>1366</v>
      </c>
      <c r="D20" s="8" t="s">
        <v>1367</v>
      </c>
      <c r="E20" s="8">
        <v>155107880</v>
      </c>
      <c r="F20" s="8">
        <v>81538920</v>
      </c>
      <c r="G20" s="8">
        <v>112669200</v>
      </c>
      <c r="H20" s="8">
        <v>115896330</v>
      </c>
      <c r="I20" s="8">
        <v>121250000</v>
      </c>
      <c r="J20" s="8">
        <v>101945280</v>
      </c>
      <c r="K20" s="8">
        <v>128918485</v>
      </c>
      <c r="L20" s="8">
        <v>172304920</v>
      </c>
      <c r="M20" s="8">
        <v>162776250</v>
      </c>
      <c r="N20" s="8">
        <v>171557100</v>
      </c>
      <c r="O20" s="8">
        <v>216351920</v>
      </c>
      <c r="P20" s="4">
        <v>211935880</v>
      </c>
    </row>
    <row r="21" spans="1:16" x14ac:dyDescent="0.3">
      <c r="A21" s="15">
        <f>VLOOKUP(B21,'PORTFOLIO RAW'!B:B,1,FALSE)</f>
        <v>902242</v>
      </c>
      <c r="B21" s="13">
        <v>902242</v>
      </c>
      <c r="C21" s="8" t="s">
        <v>1200</v>
      </c>
      <c r="D21" s="8" t="s">
        <v>1201</v>
      </c>
      <c r="E21" s="8">
        <v>146987010</v>
      </c>
      <c r="F21" s="8">
        <v>117544026</v>
      </c>
      <c r="G21" s="8">
        <v>164263140</v>
      </c>
      <c r="H21" s="8">
        <v>165874676</v>
      </c>
      <c r="I21" s="8">
        <v>125441966</v>
      </c>
      <c r="J21" s="8">
        <v>167256355</v>
      </c>
      <c r="K21" s="8">
        <v>219657214</v>
      </c>
      <c r="L21" s="8">
        <v>232471512</v>
      </c>
      <c r="M21" s="8">
        <v>241899221</v>
      </c>
      <c r="N21" s="8">
        <v>307295076</v>
      </c>
      <c r="O21" s="8">
        <v>366301457</v>
      </c>
      <c r="P21" s="4">
        <v>319780298</v>
      </c>
    </row>
    <row r="22" spans="1:16" x14ac:dyDescent="0.3">
      <c r="A22" s="15">
        <f>VLOOKUP(B22,'PORTFOLIO RAW'!B:B,1,FALSE)</f>
        <v>905019</v>
      </c>
      <c r="B22" s="13">
        <v>905019</v>
      </c>
      <c r="C22" s="8" t="s">
        <v>1554</v>
      </c>
      <c r="D22" s="8" t="s">
        <v>1555</v>
      </c>
      <c r="E22" s="8">
        <v>126244143</v>
      </c>
      <c r="F22" s="8">
        <v>64073786</v>
      </c>
      <c r="G22" s="8">
        <v>113574452</v>
      </c>
      <c r="H22" s="8">
        <v>111079130</v>
      </c>
      <c r="I22" s="8">
        <v>114639617</v>
      </c>
      <c r="J22" s="8">
        <v>123910449</v>
      </c>
      <c r="K22" s="8">
        <v>146522712</v>
      </c>
      <c r="L22" s="8">
        <v>161177982</v>
      </c>
      <c r="M22" s="8">
        <v>146899185</v>
      </c>
      <c r="N22" s="8">
        <v>161817813</v>
      </c>
      <c r="O22" s="8">
        <v>151738335</v>
      </c>
      <c r="P22" s="4">
        <v>198097475</v>
      </c>
    </row>
    <row r="23" spans="1:16" x14ac:dyDescent="0.3">
      <c r="A23" s="15">
        <f>VLOOKUP(B23,'PORTFOLIO RAW'!B:B,1,FALSE)</f>
        <v>905677</v>
      </c>
      <c r="B23" s="13">
        <v>905677</v>
      </c>
      <c r="C23" s="8" t="s">
        <v>1504</v>
      </c>
      <c r="D23" s="8" t="s">
        <v>1505</v>
      </c>
      <c r="E23" s="8">
        <v>121819500</v>
      </c>
      <c r="F23" s="8">
        <v>85057810</v>
      </c>
      <c r="G23" s="8">
        <v>95152000</v>
      </c>
      <c r="H23" s="8">
        <v>103286730</v>
      </c>
      <c r="I23" s="8">
        <v>103771400</v>
      </c>
      <c r="J23" s="8">
        <v>105655920</v>
      </c>
      <c r="K23" s="8">
        <v>126815260</v>
      </c>
      <c r="L23" s="8">
        <v>140705280</v>
      </c>
      <c r="M23" s="8">
        <v>144684160</v>
      </c>
      <c r="N23" s="8">
        <v>149411640</v>
      </c>
      <c r="O23" s="8">
        <v>170286400</v>
      </c>
      <c r="P23" s="4">
        <v>155666320</v>
      </c>
    </row>
    <row r="24" spans="1:16" x14ac:dyDescent="0.3">
      <c r="A24" s="15">
        <f>VLOOKUP(B24,'PORTFOLIO RAW'!B:B,1,FALSE)</f>
        <v>912090</v>
      </c>
      <c r="B24" s="13">
        <v>912090</v>
      </c>
      <c r="C24" s="8" t="s">
        <v>1556</v>
      </c>
      <c r="D24" s="8" t="s">
        <v>1557</v>
      </c>
      <c r="E24" s="8">
        <v>117612778</v>
      </c>
      <c r="F24" s="8">
        <v>50546289</v>
      </c>
      <c r="G24" s="8">
        <v>77770372</v>
      </c>
      <c r="H24" s="8">
        <v>113657814</v>
      </c>
      <c r="I24" s="8">
        <v>91110198</v>
      </c>
      <c r="J24" s="8">
        <v>92046266</v>
      </c>
      <c r="K24" s="8">
        <v>117803540</v>
      </c>
      <c r="L24" s="8">
        <v>108924432</v>
      </c>
      <c r="M24" s="8">
        <v>87606000</v>
      </c>
      <c r="N24" s="8">
        <v>116774450</v>
      </c>
      <c r="O24" s="8">
        <v>93267760</v>
      </c>
      <c r="P24" s="4">
        <v>49898640</v>
      </c>
    </row>
    <row r="25" spans="1:16" x14ac:dyDescent="0.3">
      <c r="A25" s="15">
        <f>VLOOKUP(B25,'PORTFOLIO RAW'!B:B,1,FALSE)</f>
        <v>719618</v>
      </c>
      <c r="B25" s="13">
        <v>719618</v>
      </c>
      <c r="C25" s="8" t="s">
        <v>1492</v>
      </c>
      <c r="D25" s="8" t="s">
        <v>1493</v>
      </c>
      <c r="E25" s="8">
        <v>115316060</v>
      </c>
      <c r="F25" s="8">
        <v>91309500</v>
      </c>
      <c r="G25" s="8">
        <v>122772650</v>
      </c>
      <c r="H25" s="8">
        <v>157313800</v>
      </c>
      <c r="I25" s="8">
        <v>129994200</v>
      </c>
      <c r="J25" s="8">
        <v>163434600</v>
      </c>
      <c r="K25" s="8">
        <v>177755960</v>
      </c>
      <c r="L25" s="8">
        <v>200746080</v>
      </c>
      <c r="M25" s="8">
        <v>158649790</v>
      </c>
      <c r="N25" s="8">
        <v>158836950</v>
      </c>
      <c r="O25" s="8">
        <v>195597360</v>
      </c>
      <c r="P25" s="4">
        <v>180464550</v>
      </c>
    </row>
    <row r="26" spans="1:16" x14ac:dyDescent="0.3">
      <c r="A26" s="15">
        <f>VLOOKUP(B26,'PORTFOLIO RAW'!B:B,1,FALSE)</f>
        <v>905122</v>
      </c>
      <c r="B26" s="13">
        <v>905122</v>
      </c>
      <c r="C26" s="8" t="s">
        <v>1620</v>
      </c>
      <c r="D26" s="8" t="s">
        <v>1621</v>
      </c>
      <c r="E26" s="8">
        <v>75280687</v>
      </c>
      <c r="F26" s="8">
        <v>50595238</v>
      </c>
      <c r="G26" s="8">
        <v>65019262</v>
      </c>
      <c r="H26" s="8">
        <v>72522296</v>
      </c>
      <c r="I26" s="8">
        <v>66308856</v>
      </c>
      <c r="J26" s="8">
        <v>75354806</v>
      </c>
      <c r="K26" s="8">
        <v>104318867</v>
      </c>
      <c r="L26" s="8">
        <v>104578125</v>
      </c>
      <c r="M26" s="8">
        <v>80539708</v>
      </c>
      <c r="N26" s="8">
        <v>88649804</v>
      </c>
      <c r="O26" s="8">
        <v>101945014</v>
      </c>
      <c r="P26" s="4">
        <v>91730603</v>
      </c>
    </row>
    <row r="27" spans="1:16" x14ac:dyDescent="0.3">
      <c r="A27" s="15">
        <f>VLOOKUP(B27,'PORTFOLIO RAW'!B:B,1,FALSE)</f>
        <v>904818</v>
      </c>
      <c r="B27" s="13">
        <v>904818</v>
      </c>
      <c r="C27" s="8" t="s">
        <v>1164</v>
      </c>
      <c r="D27" s="8" t="s">
        <v>1165</v>
      </c>
      <c r="E27" s="8">
        <v>67173127</v>
      </c>
      <c r="F27" s="8">
        <v>31003989</v>
      </c>
      <c r="G27" s="8">
        <v>40914401</v>
      </c>
      <c r="H27" s="8">
        <v>47983009</v>
      </c>
      <c r="I27" s="8">
        <v>54624095</v>
      </c>
      <c r="J27" s="8">
        <v>56944317</v>
      </c>
      <c r="K27" s="8">
        <v>102009718</v>
      </c>
      <c r="L27" s="8">
        <v>91860447</v>
      </c>
      <c r="M27" s="8">
        <v>96387136</v>
      </c>
      <c r="N27" s="8">
        <v>96078160</v>
      </c>
      <c r="O27" s="8">
        <v>174303262</v>
      </c>
      <c r="P27" s="4">
        <v>183064283</v>
      </c>
    </row>
    <row r="28" spans="1:16" x14ac:dyDescent="0.3">
      <c r="A28" s="15">
        <f>VLOOKUP(B28,'PORTFOLIO RAW'!B:B,1,FALSE)</f>
        <v>921290</v>
      </c>
      <c r="B28" s="13">
        <v>921290</v>
      </c>
      <c r="C28" s="8" t="s">
        <v>1402</v>
      </c>
      <c r="D28" s="8" t="s">
        <v>1403</v>
      </c>
      <c r="E28" s="8">
        <v>60560959</v>
      </c>
      <c r="F28" s="8">
        <v>45749121</v>
      </c>
      <c r="G28" s="8">
        <v>41031590</v>
      </c>
      <c r="H28" s="8">
        <v>40376242</v>
      </c>
      <c r="I28" s="8">
        <v>48117794</v>
      </c>
      <c r="J28" s="8">
        <v>56404473</v>
      </c>
      <c r="K28" s="8">
        <v>56956545</v>
      </c>
      <c r="L28" s="8">
        <v>76622157</v>
      </c>
      <c r="M28" s="8">
        <v>93128618</v>
      </c>
      <c r="N28" s="8">
        <v>80969356</v>
      </c>
      <c r="O28" s="8">
        <v>92906676</v>
      </c>
      <c r="P28" s="4">
        <v>122320090</v>
      </c>
    </row>
    <row r="29" spans="1:16" x14ac:dyDescent="0.3">
      <c r="A29" s="15">
        <f>VLOOKUP(B29,'PORTFOLIO RAW'!B:B,1,FALSE)</f>
        <v>906156</v>
      </c>
      <c r="B29" s="13">
        <v>906156</v>
      </c>
      <c r="C29" s="8" t="s">
        <v>1108</v>
      </c>
      <c r="D29" s="8" t="s">
        <v>1109</v>
      </c>
      <c r="E29" s="8">
        <v>60239160</v>
      </c>
      <c r="F29" s="8">
        <v>21518000</v>
      </c>
      <c r="G29" s="8">
        <v>48299840</v>
      </c>
      <c r="H29" s="8">
        <v>51375240</v>
      </c>
      <c r="I29" s="8">
        <v>54905880</v>
      </c>
      <c r="J29" s="8">
        <v>63515400</v>
      </c>
      <c r="K29" s="8">
        <v>96536720</v>
      </c>
      <c r="L29" s="8">
        <v>95179920</v>
      </c>
      <c r="M29" s="8">
        <v>67393950</v>
      </c>
      <c r="N29" s="8">
        <v>66968320</v>
      </c>
      <c r="O29" s="8">
        <v>85307290</v>
      </c>
      <c r="P29" s="4">
        <v>80736040</v>
      </c>
    </row>
    <row r="30" spans="1:16" x14ac:dyDescent="0.3">
      <c r="A30" s="15">
        <f>VLOOKUP(B30,'PORTFOLIO RAW'!B:B,1,FALSE)</f>
        <v>905080</v>
      </c>
      <c r="B30" s="13">
        <v>905080</v>
      </c>
      <c r="C30" s="8" t="s">
        <v>1172</v>
      </c>
      <c r="D30" s="8" t="s">
        <v>1173</v>
      </c>
      <c r="E30" s="8">
        <v>52350480</v>
      </c>
      <c r="F30" s="8">
        <v>45895500</v>
      </c>
      <c r="G30" s="8">
        <v>43152250</v>
      </c>
      <c r="H30" s="8">
        <v>44989520</v>
      </c>
      <c r="I30" s="8">
        <v>59379400</v>
      </c>
      <c r="J30" s="8">
        <v>53121700</v>
      </c>
      <c r="K30" s="8">
        <v>87219150</v>
      </c>
      <c r="L30" s="8">
        <v>97576590</v>
      </c>
      <c r="M30" s="8">
        <v>114260190</v>
      </c>
      <c r="N30" s="8">
        <v>97244160</v>
      </c>
      <c r="O30" s="8">
        <v>99580000</v>
      </c>
      <c r="P30" s="4">
        <v>84415520</v>
      </c>
    </row>
    <row r="31" spans="1:16" x14ac:dyDescent="0.3">
      <c r="A31" s="15">
        <f>VLOOKUP(B31,'PORTFOLIO RAW'!B:B,1,FALSE)</f>
        <v>938692</v>
      </c>
      <c r="B31" s="13">
        <v>938692</v>
      </c>
      <c r="C31" s="8" t="s">
        <v>1104</v>
      </c>
      <c r="D31" s="8" t="s">
        <v>1105</v>
      </c>
      <c r="E31" s="8">
        <v>50480280</v>
      </c>
      <c r="F31" s="8">
        <v>60464250</v>
      </c>
      <c r="G31" s="8">
        <v>56287150</v>
      </c>
      <c r="H31" s="8">
        <v>51166800</v>
      </c>
      <c r="I31" s="8">
        <v>51085476</v>
      </c>
      <c r="J31" s="8">
        <v>65193060</v>
      </c>
      <c r="K31" s="8">
        <v>86084768</v>
      </c>
      <c r="L31" s="8">
        <v>121124116</v>
      </c>
      <c r="M31" s="8">
        <v>122396820</v>
      </c>
      <c r="N31" s="8">
        <v>107932222</v>
      </c>
      <c r="O31" s="8">
        <v>125590580</v>
      </c>
      <c r="P31" s="4">
        <v>122564232</v>
      </c>
    </row>
    <row r="32" spans="1:16" x14ac:dyDescent="0.3">
      <c r="A32" s="15">
        <f>VLOOKUP(B32,'PORTFOLIO RAW'!B:B,1,FALSE)</f>
        <v>902224</v>
      </c>
      <c r="B32" s="13">
        <v>902224</v>
      </c>
      <c r="C32" s="8" t="s">
        <v>1194</v>
      </c>
      <c r="D32" s="8" t="s">
        <v>1195</v>
      </c>
      <c r="E32" s="8">
        <v>45276434</v>
      </c>
      <c r="F32" s="8">
        <v>26870195</v>
      </c>
      <c r="G32" s="8">
        <v>35602948</v>
      </c>
      <c r="H32" s="8">
        <v>59832135</v>
      </c>
      <c r="I32" s="8">
        <v>58666521</v>
      </c>
      <c r="J32" s="8">
        <v>58697913</v>
      </c>
      <c r="K32" s="8">
        <v>57920647</v>
      </c>
      <c r="L32" s="8">
        <v>55482425</v>
      </c>
      <c r="M32" s="8">
        <v>39574596</v>
      </c>
      <c r="N32" s="8">
        <v>54390714</v>
      </c>
      <c r="O32" s="8">
        <v>94173869</v>
      </c>
      <c r="P32" s="4">
        <v>73134216</v>
      </c>
    </row>
    <row r="33" spans="1:16" x14ac:dyDescent="0.3">
      <c r="A33" s="15">
        <f>VLOOKUP(B33,'PORTFOLIO RAW'!B:B,1,FALSE)</f>
        <v>905061</v>
      </c>
      <c r="B33" s="13">
        <v>905061</v>
      </c>
      <c r="C33" s="8" t="s">
        <v>1604</v>
      </c>
      <c r="D33" s="8" t="s">
        <v>1605</v>
      </c>
      <c r="E33" s="8">
        <v>44863241</v>
      </c>
      <c r="F33" s="8">
        <v>19832944</v>
      </c>
      <c r="G33" s="8">
        <v>32317476</v>
      </c>
      <c r="H33" s="8">
        <v>37941920</v>
      </c>
      <c r="I33" s="8">
        <v>33170809</v>
      </c>
      <c r="J33" s="8">
        <v>34231648</v>
      </c>
      <c r="K33" s="8">
        <v>47545878</v>
      </c>
      <c r="L33" s="8">
        <v>55957903</v>
      </c>
      <c r="M33" s="8">
        <v>55427622</v>
      </c>
      <c r="N33" s="8">
        <v>72676950</v>
      </c>
      <c r="O33" s="8">
        <v>102681097</v>
      </c>
      <c r="P33" s="4">
        <v>89316703</v>
      </c>
    </row>
    <row r="34" spans="1:16" x14ac:dyDescent="0.3">
      <c r="A34" s="15">
        <f>VLOOKUP(B34,'PORTFOLIO RAW'!B:B,1,FALSE)</f>
        <v>544682</v>
      </c>
      <c r="B34" s="13">
        <v>544682</v>
      </c>
      <c r="C34" s="8" t="s">
        <v>1616</v>
      </c>
      <c r="D34" s="8" t="s">
        <v>1617</v>
      </c>
      <c r="E34" s="8">
        <v>43210600</v>
      </c>
      <c r="F34" s="8">
        <v>19398240</v>
      </c>
      <c r="G34" s="8">
        <v>22134980</v>
      </c>
      <c r="H34" s="8">
        <v>26291300</v>
      </c>
      <c r="I34" s="8">
        <v>20606080</v>
      </c>
      <c r="J34" s="8">
        <v>21676620</v>
      </c>
      <c r="K34" s="8">
        <v>24604100</v>
      </c>
      <c r="L34" s="8">
        <v>19095750</v>
      </c>
      <c r="M34" s="8">
        <v>8523430</v>
      </c>
      <c r="N34" s="8">
        <v>14661570</v>
      </c>
      <c r="O34" s="8">
        <v>14390500</v>
      </c>
      <c r="P34" s="4">
        <v>11744460</v>
      </c>
    </row>
    <row r="35" spans="1:16" x14ac:dyDescent="0.3">
      <c r="A35" s="15">
        <f>VLOOKUP(B35,'PORTFOLIO RAW'!B:B,1,FALSE)</f>
        <v>154423</v>
      </c>
      <c r="B35" s="13">
        <v>154423</v>
      </c>
      <c r="C35" s="8" t="s">
        <v>1410</v>
      </c>
      <c r="D35" s="8" t="s">
        <v>1411</v>
      </c>
      <c r="E35" s="8">
        <v>42959001</v>
      </c>
      <c r="F35" s="8">
        <v>33043440</v>
      </c>
      <c r="G35" s="8">
        <v>28256250</v>
      </c>
      <c r="H35" s="8">
        <v>24188860</v>
      </c>
      <c r="I35" s="8">
        <v>25968900</v>
      </c>
      <c r="J35" s="8">
        <v>29625090</v>
      </c>
      <c r="K35" s="8">
        <v>47422540</v>
      </c>
      <c r="L35" s="8">
        <v>60466980</v>
      </c>
      <c r="M35" s="8">
        <v>65796450</v>
      </c>
      <c r="N35" s="8">
        <v>72232660</v>
      </c>
      <c r="O35" s="8">
        <v>91178200</v>
      </c>
      <c r="P35" s="4">
        <v>73577040</v>
      </c>
    </row>
    <row r="36" spans="1:16" x14ac:dyDescent="0.3">
      <c r="A36" s="15">
        <f>VLOOKUP(B36,'PORTFOLIO RAW'!B:B,1,FALSE)</f>
        <v>546697</v>
      </c>
      <c r="B36" s="13">
        <v>546697</v>
      </c>
      <c r="C36" s="8" t="s">
        <v>1324</v>
      </c>
      <c r="D36" s="8" t="s">
        <v>1325</v>
      </c>
      <c r="E36" s="8">
        <v>42903589</v>
      </c>
      <c r="F36" s="8">
        <v>46528144</v>
      </c>
      <c r="G36" s="8">
        <v>38932312</v>
      </c>
      <c r="H36" s="8">
        <v>29064408</v>
      </c>
      <c r="I36" s="8">
        <v>30824629</v>
      </c>
      <c r="J36" s="8">
        <v>55791261</v>
      </c>
      <c r="K36" s="8">
        <v>115234491</v>
      </c>
      <c r="L36" s="8">
        <v>141295740</v>
      </c>
      <c r="M36" s="8">
        <v>143892180</v>
      </c>
      <c r="N36" s="8">
        <v>93809100</v>
      </c>
      <c r="O36" s="8">
        <v>93705120</v>
      </c>
      <c r="P36" s="4">
        <v>80189100</v>
      </c>
    </row>
    <row r="37" spans="1:16" x14ac:dyDescent="0.3">
      <c r="A37" s="15">
        <f>VLOOKUP(B37,'PORTFOLIO RAW'!B:B,1,FALSE)</f>
        <v>906189</v>
      </c>
      <c r="B37" s="13">
        <v>906189</v>
      </c>
      <c r="C37" s="8" t="s">
        <v>1238</v>
      </c>
      <c r="D37" s="8" t="s">
        <v>1239</v>
      </c>
      <c r="E37" s="8">
        <v>40938915</v>
      </c>
      <c r="F37" s="8">
        <v>16182393</v>
      </c>
      <c r="G37" s="8">
        <v>22893180</v>
      </c>
      <c r="H37" s="8">
        <v>35062081</v>
      </c>
      <c r="I37" s="8">
        <v>31409504</v>
      </c>
      <c r="J37" s="8">
        <v>33514137</v>
      </c>
      <c r="K37" s="8">
        <v>34018993</v>
      </c>
      <c r="L37" s="8">
        <v>30566774</v>
      </c>
      <c r="M37" s="8">
        <v>24153741</v>
      </c>
      <c r="N37" s="8">
        <v>32433677</v>
      </c>
      <c r="O37" s="8">
        <v>50371382</v>
      </c>
      <c r="P37" s="4">
        <v>47503992</v>
      </c>
    </row>
    <row r="38" spans="1:16" x14ac:dyDescent="0.3">
      <c r="A38" s="15">
        <f>VLOOKUP(B38,'PORTFOLIO RAW'!B:B,1,FALSE)</f>
        <v>271980</v>
      </c>
      <c r="B38" s="13">
        <v>271980</v>
      </c>
      <c r="C38" s="8" t="s">
        <v>1382</v>
      </c>
      <c r="D38" s="8" t="s">
        <v>1383</v>
      </c>
      <c r="E38" s="8">
        <v>39495067</v>
      </c>
      <c r="F38" s="8">
        <v>29155527</v>
      </c>
      <c r="G38" s="8">
        <v>32832450</v>
      </c>
      <c r="H38" s="8">
        <v>33877065</v>
      </c>
      <c r="I38" s="8">
        <v>25054200</v>
      </c>
      <c r="J38" s="8">
        <v>21128240</v>
      </c>
      <c r="K38" s="8">
        <v>25119220</v>
      </c>
      <c r="L38" s="8">
        <v>25034890</v>
      </c>
      <c r="M38" s="8">
        <v>13376000</v>
      </c>
      <c r="N38" s="8">
        <v>23885410</v>
      </c>
      <c r="O38" s="8">
        <v>21735000</v>
      </c>
      <c r="P38" s="4">
        <v>10143000</v>
      </c>
    </row>
    <row r="39" spans="1:16" x14ac:dyDescent="0.3">
      <c r="A39" s="15">
        <f>VLOOKUP(B39,'PORTFOLIO RAW'!B:B,1,FALSE)</f>
        <v>916365</v>
      </c>
      <c r="B39" s="13">
        <v>916365</v>
      </c>
      <c r="C39" s="8" t="s">
        <v>1148</v>
      </c>
      <c r="D39" s="8" t="s">
        <v>1149</v>
      </c>
      <c r="E39" s="8">
        <v>36782679</v>
      </c>
      <c r="F39" s="8">
        <v>33011063</v>
      </c>
      <c r="G39" s="8">
        <v>35265019</v>
      </c>
      <c r="H39" s="8">
        <v>29396722</v>
      </c>
      <c r="I39" s="8">
        <v>27756820</v>
      </c>
      <c r="J39" s="8">
        <v>36410595</v>
      </c>
      <c r="K39" s="8">
        <v>37768290</v>
      </c>
      <c r="L39" s="8">
        <v>39750890</v>
      </c>
      <c r="M39" s="8">
        <v>20893038</v>
      </c>
      <c r="N39" s="8">
        <v>23926080</v>
      </c>
      <c r="O39" s="8">
        <v>35001096</v>
      </c>
      <c r="P39" s="4">
        <v>33765600</v>
      </c>
    </row>
    <row r="40" spans="1:16" x14ac:dyDescent="0.3">
      <c r="A40" s="15">
        <f>VLOOKUP(B40,'PORTFOLIO RAW'!B:B,1,FALSE)</f>
        <v>755695</v>
      </c>
      <c r="B40" s="13">
        <v>755695</v>
      </c>
      <c r="C40" s="8" t="s">
        <v>1414</v>
      </c>
      <c r="D40" s="8" t="s">
        <v>1415</v>
      </c>
      <c r="E40" s="8">
        <v>35013630</v>
      </c>
      <c r="F40" s="8">
        <v>19091200</v>
      </c>
      <c r="G40" s="8">
        <v>24940030</v>
      </c>
      <c r="H40" s="8">
        <v>36426900</v>
      </c>
      <c r="I40" s="8">
        <v>25361280</v>
      </c>
      <c r="J40" s="8">
        <v>28533520</v>
      </c>
      <c r="K40" s="8">
        <v>31171920</v>
      </c>
      <c r="L40" s="8">
        <v>35221410</v>
      </c>
      <c r="M40" s="8">
        <v>42058560</v>
      </c>
      <c r="N40" s="8">
        <v>37795560</v>
      </c>
      <c r="O40" s="8">
        <v>47653660</v>
      </c>
      <c r="P40" s="4">
        <v>34312800</v>
      </c>
    </row>
    <row r="41" spans="1:16" x14ac:dyDescent="0.3">
      <c r="A41" s="15">
        <f>VLOOKUP(B41,'PORTFOLIO RAW'!B:B,1,FALSE)</f>
        <v>905620</v>
      </c>
      <c r="B41" s="13">
        <v>905620</v>
      </c>
      <c r="C41" s="8" t="s">
        <v>1416</v>
      </c>
      <c r="D41" s="8" t="s">
        <v>1417</v>
      </c>
      <c r="E41" s="8">
        <v>32979960</v>
      </c>
      <c r="F41" s="8">
        <v>31634400</v>
      </c>
      <c r="G41" s="8">
        <v>34126010</v>
      </c>
      <c r="H41" s="8">
        <v>33958320</v>
      </c>
      <c r="I41" s="8">
        <v>31496580</v>
      </c>
      <c r="J41" s="8">
        <v>39427200</v>
      </c>
      <c r="K41" s="8">
        <v>51036500</v>
      </c>
      <c r="L41" s="8">
        <v>66048000</v>
      </c>
      <c r="M41" s="8">
        <v>69196400</v>
      </c>
      <c r="N41" s="8">
        <v>61589920</v>
      </c>
      <c r="O41" s="8">
        <v>77140200</v>
      </c>
      <c r="P41" s="4">
        <v>73980360</v>
      </c>
    </row>
    <row r="42" spans="1:16" x14ac:dyDescent="0.3">
      <c r="A42" s="15">
        <f>VLOOKUP(B42,'PORTFOLIO RAW'!B:B,1,FALSE)</f>
        <v>905105</v>
      </c>
      <c r="B42" s="13">
        <v>905105</v>
      </c>
      <c r="C42" s="8" t="s">
        <v>1618</v>
      </c>
      <c r="D42" s="8" t="s">
        <v>1619</v>
      </c>
      <c r="E42" s="8">
        <v>32770445</v>
      </c>
      <c r="F42" s="8">
        <v>24054189</v>
      </c>
      <c r="G42" s="8">
        <v>32272053</v>
      </c>
      <c r="H42" s="8">
        <v>45548494</v>
      </c>
      <c r="I42" s="8">
        <v>50843734</v>
      </c>
      <c r="J42" s="8">
        <v>59021174</v>
      </c>
      <c r="K42" s="8">
        <v>76608168</v>
      </c>
      <c r="L42" s="8">
        <v>105235448</v>
      </c>
      <c r="M42" s="8">
        <v>66408334</v>
      </c>
      <c r="N42" s="8">
        <v>84584675</v>
      </c>
      <c r="O42" s="8">
        <v>104721071</v>
      </c>
      <c r="P42" s="4">
        <v>100224586</v>
      </c>
    </row>
    <row r="43" spans="1:16" x14ac:dyDescent="0.3">
      <c r="A43" s="15">
        <f>VLOOKUP(B43,'PORTFOLIO RAW'!B:B,1,FALSE)</f>
        <v>933185</v>
      </c>
      <c r="B43" s="13">
        <v>933185</v>
      </c>
      <c r="C43" s="8" t="s">
        <v>1112</v>
      </c>
      <c r="D43" s="8" t="s">
        <v>1113</v>
      </c>
      <c r="E43" s="8">
        <v>30471374</v>
      </c>
      <c r="F43" s="8">
        <v>21389632</v>
      </c>
      <c r="G43" s="8">
        <v>21671270</v>
      </c>
      <c r="H43" s="8">
        <v>26502970</v>
      </c>
      <c r="I43" s="8">
        <v>20172571</v>
      </c>
      <c r="J43" s="8">
        <v>24848792</v>
      </c>
      <c r="K43" s="8">
        <v>30688788</v>
      </c>
      <c r="L43" s="8">
        <v>27028965</v>
      </c>
      <c r="M43" s="8">
        <v>25420362</v>
      </c>
      <c r="N43" s="8">
        <v>28244376</v>
      </c>
      <c r="O43" s="8">
        <v>34274140</v>
      </c>
      <c r="P43" s="4">
        <v>34410830</v>
      </c>
    </row>
    <row r="44" spans="1:16" x14ac:dyDescent="0.3">
      <c r="A44" s="15">
        <f>VLOOKUP(B44,'PORTFOLIO RAW'!B:B,1,FALSE)</f>
        <v>543487</v>
      </c>
      <c r="B44" s="13">
        <v>543487</v>
      </c>
      <c r="C44" s="8" t="s">
        <v>1672</v>
      </c>
      <c r="D44" s="8" t="s">
        <v>1673</v>
      </c>
      <c r="E44" s="8">
        <v>28319616</v>
      </c>
      <c r="F44" s="8">
        <v>11565608</v>
      </c>
      <c r="G44" s="8">
        <v>18058002</v>
      </c>
      <c r="H44" s="8">
        <v>24102685</v>
      </c>
      <c r="I44" s="8">
        <v>25352403</v>
      </c>
      <c r="J44" s="8">
        <v>26739180</v>
      </c>
      <c r="K44" s="8">
        <v>39241862</v>
      </c>
      <c r="L44" s="8">
        <v>31168550</v>
      </c>
      <c r="M44" s="8">
        <v>16385796</v>
      </c>
      <c r="N44" s="8">
        <v>13934700</v>
      </c>
      <c r="O44" s="8">
        <v>12397944</v>
      </c>
      <c r="P44" s="4">
        <v>10359670</v>
      </c>
    </row>
    <row r="45" spans="1:16" x14ac:dyDescent="0.3">
      <c r="A45" s="15">
        <f>VLOOKUP(B45,'PORTFOLIO RAW'!B:B,1,FALSE)</f>
        <v>938076</v>
      </c>
      <c r="B45" s="13">
        <v>938076</v>
      </c>
      <c r="C45" s="8" t="s">
        <v>1312</v>
      </c>
      <c r="D45" s="8" t="s">
        <v>1313</v>
      </c>
      <c r="E45" s="8">
        <v>28089120</v>
      </c>
      <c r="F45" s="8">
        <v>14846580</v>
      </c>
      <c r="G45" s="8">
        <v>24159320</v>
      </c>
      <c r="H45" s="8">
        <v>24911893</v>
      </c>
      <c r="I45" s="8">
        <v>20911631</v>
      </c>
      <c r="J45" s="8">
        <v>26674666</v>
      </c>
      <c r="K45" s="8">
        <v>36422869</v>
      </c>
      <c r="L45" s="8">
        <v>34489590</v>
      </c>
      <c r="M45" s="8">
        <v>22221503</v>
      </c>
      <c r="N45" s="8">
        <v>22574261</v>
      </c>
      <c r="O45" s="8">
        <v>24042315</v>
      </c>
      <c r="P45" s="4">
        <v>15397176</v>
      </c>
    </row>
    <row r="46" spans="1:16" x14ac:dyDescent="0.3">
      <c r="A46" s="15">
        <f>VLOOKUP(B46,'PORTFOLIO RAW'!B:B,1,FALSE)</f>
        <v>905016</v>
      </c>
      <c r="B46" s="13">
        <v>905016</v>
      </c>
      <c r="C46" s="8" t="s">
        <v>1296</v>
      </c>
      <c r="D46" s="8" t="s">
        <v>1297</v>
      </c>
      <c r="E46" s="8">
        <v>27609842</v>
      </c>
      <c r="F46" s="8">
        <v>20580707</v>
      </c>
      <c r="G46" s="8">
        <v>21847537</v>
      </c>
      <c r="H46" s="8">
        <v>21880591</v>
      </c>
      <c r="I46" s="8">
        <v>25326080</v>
      </c>
      <c r="J46" s="8">
        <v>29336560</v>
      </c>
      <c r="K46" s="8">
        <v>37244700</v>
      </c>
      <c r="L46" s="8">
        <v>47086470</v>
      </c>
      <c r="M46" s="8">
        <v>47893290</v>
      </c>
      <c r="N46" s="8">
        <v>55907280</v>
      </c>
      <c r="O46" s="8">
        <v>73565490</v>
      </c>
      <c r="P46" s="4">
        <v>83085960</v>
      </c>
    </row>
    <row r="47" spans="1:16" x14ac:dyDescent="0.3">
      <c r="A47" s="15" t="str">
        <f>VLOOKUP(B47,'PORTFOLIO RAW'!B:B,1,FALSE)</f>
        <v>14352P</v>
      </c>
      <c r="B47" s="13" t="s">
        <v>359</v>
      </c>
      <c r="C47" s="8" t="s">
        <v>1698</v>
      </c>
      <c r="D47" s="8" t="s">
        <v>1699</v>
      </c>
      <c r="E47" s="8">
        <v>27330590</v>
      </c>
      <c r="F47" s="8">
        <v>23976484</v>
      </c>
      <c r="G47" s="8">
        <v>29584317</v>
      </c>
      <c r="H47" s="8">
        <v>33459247</v>
      </c>
      <c r="I47" s="8">
        <v>36771251</v>
      </c>
      <c r="J47" s="8">
        <v>45003917</v>
      </c>
      <c r="K47" s="8">
        <v>54787741</v>
      </c>
      <c r="L47" s="8">
        <v>58637023</v>
      </c>
      <c r="M47" s="8">
        <v>67928811</v>
      </c>
      <c r="N47" s="8">
        <v>75266594</v>
      </c>
      <c r="O47" s="8">
        <v>97378767</v>
      </c>
      <c r="P47" s="4">
        <v>90202687</v>
      </c>
    </row>
    <row r="48" spans="1:16" x14ac:dyDescent="0.3">
      <c r="A48" s="15">
        <f>VLOOKUP(B48,'PORTFOLIO RAW'!B:B,1,FALSE)</f>
        <v>912633</v>
      </c>
      <c r="B48" s="13">
        <v>912633</v>
      </c>
      <c r="C48" s="8" t="s">
        <v>1548</v>
      </c>
      <c r="D48" s="8" t="s">
        <v>1549</v>
      </c>
      <c r="E48" s="8">
        <v>25870097</v>
      </c>
      <c r="F48" s="8">
        <v>20416000</v>
      </c>
      <c r="G48" s="8">
        <v>19474560</v>
      </c>
      <c r="H48" s="8">
        <v>16636060</v>
      </c>
      <c r="I48" s="8">
        <v>16400820</v>
      </c>
      <c r="J48" s="8">
        <v>18879680</v>
      </c>
      <c r="K48" s="8">
        <v>28570500</v>
      </c>
      <c r="L48" s="8">
        <v>33208190</v>
      </c>
      <c r="M48" s="8">
        <v>37234470</v>
      </c>
      <c r="N48" s="8">
        <v>41606000</v>
      </c>
      <c r="O48" s="8">
        <v>54100800</v>
      </c>
      <c r="P48" s="4">
        <v>43244700</v>
      </c>
    </row>
    <row r="49" spans="1:16" x14ac:dyDescent="0.3">
      <c r="A49" s="15">
        <f>VLOOKUP(B49,'PORTFOLIO RAW'!B:B,1,FALSE)</f>
        <v>904383</v>
      </c>
      <c r="B49" s="13">
        <v>904383</v>
      </c>
      <c r="C49" s="8" t="s">
        <v>1718</v>
      </c>
      <c r="D49" s="8" t="s">
        <v>1719</v>
      </c>
      <c r="E49" s="8">
        <v>25454540</v>
      </c>
      <c r="F49" s="8">
        <v>19092720</v>
      </c>
      <c r="G49" s="8">
        <v>22527890</v>
      </c>
      <c r="H49" s="8">
        <v>23669488</v>
      </c>
      <c r="I49" s="8">
        <v>29392000</v>
      </c>
      <c r="J49" s="8">
        <v>44915200</v>
      </c>
      <c r="K49" s="8">
        <v>48721060</v>
      </c>
      <c r="L49" s="8">
        <v>59062780</v>
      </c>
      <c r="M49" s="8">
        <v>49116320</v>
      </c>
      <c r="N49" s="8">
        <v>54334000</v>
      </c>
      <c r="O49" s="8">
        <v>58877000</v>
      </c>
      <c r="P49" s="4">
        <v>62740100</v>
      </c>
    </row>
    <row r="50" spans="1:16" x14ac:dyDescent="0.3">
      <c r="A50" s="15">
        <f>VLOOKUP(B50,'PORTFOLIO RAW'!B:B,1,FALSE)</f>
        <v>902321</v>
      </c>
      <c r="B50" s="13">
        <v>902321</v>
      </c>
      <c r="C50" s="8" t="s">
        <v>1528</v>
      </c>
      <c r="D50" s="8" t="s">
        <v>1529</v>
      </c>
      <c r="E50" s="8">
        <v>24978650</v>
      </c>
      <c r="F50" s="8">
        <v>14760542</v>
      </c>
      <c r="G50" s="8">
        <v>16823849</v>
      </c>
      <c r="H50" s="8">
        <v>16095040</v>
      </c>
      <c r="I50" s="8">
        <v>16701254</v>
      </c>
      <c r="J50" s="8">
        <v>15480310</v>
      </c>
      <c r="K50" s="8">
        <v>16207667</v>
      </c>
      <c r="L50" s="8">
        <v>20946693</v>
      </c>
      <c r="M50" s="8">
        <v>19577140</v>
      </c>
      <c r="N50" s="8">
        <v>22159400</v>
      </c>
      <c r="O50" s="8">
        <v>26007500</v>
      </c>
      <c r="P50" s="4">
        <v>26233200</v>
      </c>
    </row>
    <row r="51" spans="1:16" x14ac:dyDescent="0.3">
      <c r="A51" s="15">
        <f>VLOOKUP(B51,'PORTFOLIO RAW'!B:B,1,FALSE)</f>
        <v>516007</v>
      </c>
      <c r="B51" s="13">
        <v>516007</v>
      </c>
      <c r="C51" s="8" t="s">
        <v>1422</v>
      </c>
      <c r="D51" s="8" t="s">
        <v>1423</v>
      </c>
      <c r="E51" s="8">
        <v>24682463</v>
      </c>
      <c r="F51" s="8">
        <v>3804676</v>
      </c>
      <c r="G51" s="8">
        <v>4023923</v>
      </c>
      <c r="H51" s="8">
        <v>7254423</v>
      </c>
      <c r="I51" s="8">
        <v>5098547</v>
      </c>
      <c r="J51" s="8">
        <v>5694688</v>
      </c>
      <c r="K51" s="8">
        <v>11533282</v>
      </c>
      <c r="L51" s="8">
        <v>10503825</v>
      </c>
      <c r="M51" s="8">
        <v>12833140</v>
      </c>
      <c r="N51" s="8">
        <v>16551986</v>
      </c>
      <c r="O51" s="8">
        <v>18907949</v>
      </c>
      <c r="P51" s="4">
        <v>12796653</v>
      </c>
    </row>
    <row r="52" spans="1:16" x14ac:dyDescent="0.3">
      <c r="A52" s="15">
        <f>VLOOKUP(B52,'PORTFOLIO RAW'!B:B,1,FALSE)</f>
        <v>944704</v>
      </c>
      <c r="B52" s="13">
        <v>944704</v>
      </c>
      <c r="C52" s="8" t="s">
        <v>1192</v>
      </c>
      <c r="D52" s="8" t="s">
        <v>1193</v>
      </c>
      <c r="E52" s="8">
        <v>21257775</v>
      </c>
      <c r="F52" s="8">
        <v>12309237</v>
      </c>
      <c r="G52" s="8">
        <v>11606400</v>
      </c>
      <c r="H52" s="8">
        <v>13653684</v>
      </c>
      <c r="I52" s="8">
        <v>14258171</v>
      </c>
      <c r="J52" s="8">
        <v>14124740</v>
      </c>
      <c r="K52" s="8">
        <v>22648590</v>
      </c>
      <c r="L52" s="8">
        <v>27206010</v>
      </c>
      <c r="M52" s="8">
        <v>29280560</v>
      </c>
      <c r="N52" s="8">
        <v>23174340</v>
      </c>
      <c r="O52" s="8">
        <v>19361320</v>
      </c>
      <c r="P52" s="4">
        <v>13781400</v>
      </c>
    </row>
    <row r="53" spans="1:16" x14ac:dyDescent="0.3">
      <c r="A53" s="15">
        <f>VLOOKUP(B53,'PORTFOLIO RAW'!B:B,1,FALSE)</f>
        <v>905271</v>
      </c>
      <c r="B53" s="13">
        <v>905271</v>
      </c>
      <c r="C53" s="8" t="s">
        <v>1096</v>
      </c>
      <c r="D53" s="8" t="s">
        <v>1097</v>
      </c>
      <c r="E53" s="8">
        <v>21240531</v>
      </c>
      <c r="F53" s="8">
        <v>10523252</v>
      </c>
      <c r="G53" s="8">
        <v>17124757</v>
      </c>
      <c r="H53" s="8">
        <v>19445371</v>
      </c>
      <c r="I53" s="8">
        <v>17905682</v>
      </c>
      <c r="J53" s="8">
        <v>17852223</v>
      </c>
      <c r="K53" s="8">
        <v>23605617</v>
      </c>
      <c r="L53" s="8">
        <v>30798607</v>
      </c>
      <c r="M53" s="8">
        <v>28020374</v>
      </c>
      <c r="N53" s="8">
        <v>31259396</v>
      </c>
      <c r="O53" s="8">
        <v>35826224</v>
      </c>
      <c r="P53" s="4">
        <v>35133415</v>
      </c>
    </row>
    <row r="54" spans="1:16" x14ac:dyDescent="0.3">
      <c r="A54" s="15">
        <f>VLOOKUP(B54,'PORTFOLIO RAW'!B:B,1,FALSE)</f>
        <v>902107</v>
      </c>
      <c r="B54" s="13">
        <v>902107</v>
      </c>
      <c r="C54" s="8" t="s">
        <v>1502</v>
      </c>
      <c r="D54" s="8" t="s">
        <v>1503</v>
      </c>
      <c r="E54" s="8">
        <v>19443686</v>
      </c>
      <c r="F54" s="8">
        <v>11495754</v>
      </c>
      <c r="G54" s="8">
        <v>12186783</v>
      </c>
      <c r="H54" s="8">
        <v>12722851</v>
      </c>
      <c r="I54" s="8">
        <v>17016675</v>
      </c>
      <c r="J54" s="8">
        <v>16661057</v>
      </c>
      <c r="K54" s="8">
        <v>18966359</v>
      </c>
      <c r="L54" s="8">
        <v>24190294</v>
      </c>
      <c r="M54" s="8">
        <v>22998739</v>
      </c>
      <c r="N54" s="8">
        <v>23144841</v>
      </c>
      <c r="O54" s="8">
        <v>21460668</v>
      </c>
      <c r="P54" s="4">
        <v>20406751</v>
      </c>
    </row>
    <row r="55" spans="1:16" x14ac:dyDescent="0.3">
      <c r="A55" s="15">
        <f>VLOOKUP(B55,'PORTFOLIO RAW'!B:B,1,FALSE)</f>
        <v>357834</v>
      </c>
      <c r="B55" s="13">
        <v>357834</v>
      </c>
      <c r="C55" s="8" t="s">
        <v>1568</v>
      </c>
      <c r="D55" s="8" t="s">
        <v>1569</v>
      </c>
      <c r="E55" s="8">
        <v>19372758</v>
      </c>
      <c r="F55" s="8">
        <v>12290225</v>
      </c>
      <c r="G55" s="8">
        <v>22802712</v>
      </c>
      <c r="H55" s="8">
        <v>29545084</v>
      </c>
      <c r="I55" s="8">
        <v>37888793</v>
      </c>
      <c r="J55" s="8">
        <v>48991431</v>
      </c>
      <c r="K55" s="8">
        <v>47262199</v>
      </c>
      <c r="L55" s="8">
        <v>56597586</v>
      </c>
      <c r="M55" s="8">
        <v>60163735</v>
      </c>
      <c r="N55" s="8">
        <v>55623960</v>
      </c>
      <c r="O55" s="8">
        <v>53439796</v>
      </c>
      <c r="P55" s="4">
        <v>51911844</v>
      </c>
    </row>
    <row r="56" spans="1:16" x14ac:dyDescent="0.3">
      <c r="A56" s="15">
        <f>VLOOKUP(B56,'PORTFOLIO RAW'!B:B,1,FALSE)</f>
        <v>134784</v>
      </c>
      <c r="B56" s="13">
        <v>134784</v>
      </c>
      <c r="C56" s="8" t="s">
        <v>1326</v>
      </c>
      <c r="D56" s="8" t="s">
        <v>1327</v>
      </c>
      <c r="E56" s="8">
        <v>19325450</v>
      </c>
      <c r="F56" s="8">
        <v>10728210</v>
      </c>
      <c r="G56" s="8">
        <v>16937500</v>
      </c>
      <c r="H56" s="8">
        <v>19072980</v>
      </c>
      <c r="I56" s="8">
        <v>19633320</v>
      </c>
      <c r="J56" s="8">
        <v>22785600</v>
      </c>
      <c r="K56" s="8">
        <v>36637800</v>
      </c>
      <c r="L56" s="8">
        <v>47950980</v>
      </c>
      <c r="M56" s="8">
        <v>45757360</v>
      </c>
      <c r="N56" s="8">
        <v>31601250</v>
      </c>
      <c r="O56" s="8">
        <v>32905450</v>
      </c>
      <c r="P56" s="4">
        <v>22314940</v>
      </c>
    </row>
    <row r="57" spans="1:16" x14ac:dyDescent="0.3">
      <c r="A57" s="15">
        <f>VLOOKUP(B57,'PORTFOLIO RAW'!B:B,1,FALSE)</f>
        <v>878574</v>
      </c>
      <c r="B57" s="13">
        <v>878574</v>
      </c>
      <c r="C57" s="8" t="s">
        <v>1158</v>
      </c>
      <c r="D57" s="8" t="s">
        <v>1159</v>
      </c>
      <c r="E57" s="8">
        <v>19096730</v>
      </c>
      <c r="F57" s="8">
        <v>14458500</v>
      </c>
      <c r="G57" s="8">
        <v>16400930</v>
      </c>
      <c r="H57" s="8">
        <v>23004450</v>
      </c>
      <c r="I57" s="8">
        <v>27144600</v>
      </c>
      <c r="J57" s="8">
        <v>29946400</v>
      </c>
      <c r="K57" s="8">
        <v>33495230</v>
      </c>
      <c r="L57" s="8">
        <v>31616900</v>
      </c>
      <c r="M57" s="8">
        <v>30681000</v>
      </c>
      <c r="N57" s="8">
        <v>22482150</v>
      </c>
      <c r="O57" s="8">
        <v>27094520</v>
      </c>
      <c r="P57" s="4">
        <v>28127520</v>
      </c>
    </row>
    <row r="58" spans="1:16" x14ac:dyDescent="0.3">
      <c r="A58" s="15">
        <f>VLOOKUP(B58,'PORTFOLIO RAW'!B:B,1,FALSE)</f>
        <v>905861</v>
      </c>
      <c r="B58" s="13">
        <v>905861</v>
      </c>
      <c r="C58" s="8" t="s">
        <v>1480</v>
      </c>
      <c r="D58" s="8" t="s">
        <v>1481</v>
      </c>
      <c r="E58" s="8">
        <v>16894237</v>
      </c>
      <c r="F58" s="8">
        <v>11640933</v>
      </c>
      <c r="G58" s="8">
        <v>12664032</v>
      </c>
      <c r="H58" s="8">
        <v>13424120</v>
      </c>
      <c r="I58" s="8">
        <v>9558397</v>
      </c>
      <c r="J58" s="8">
        <v>11983976</v>
      </c>
      <c r="K58" s="8">
        <v>14687861</v>
      </c>
      <c r="L58" s="8">
        <v>15730534</v>
      </c>
      <c r="M58" s="8">
        <v>16529789</v>
      </c>
      <c r="N58" s="8">
        <v>20357318</v>
      </c>
      <c r="O58" s="8">
        <v>22587793</v>
      </c>
      <c r="P58" s="4">
        <v>18307217</v>
      </c>
    </row>
    <row r="59" spans="1:16" x14ac:dyDescent="0.3">
      <c r="A59" s="15">
        <f>VLOOKUP(B59,'PORTFOLIO RAW'!B:B,1,FALSE)</f>
        <v>905818</v>
      </c>
      <c r="B59" s="13">
        <v>905818</v>
      </c>
      <c r="C59" s="8" t="s">
        <v>1642</v>
      </c>
      <c r="D59" s="8" t="s">
        <v>1643</v>
      </c>
      <c r="E59" s="8">
        <v>15451957</v>
      </c>
      <c r="F59" s="8">
        <v>6467561</v>
      </c>
      <c r="G59" s="8">
        <v>9117973</v>
      </c>
      <c r="H59" s="8">
        <v>10146017</v>
      </c>
      <c r="I59" s="8">
        <v>10015062</v>
      </c>
      <c r="J59" s="8">
        <v>15089363</v>
      </c>
      <c r="K59" s="8">
        <v>18422624</v>
      </c>
      <c r="L59" s="8">
        <v>18823383</v>
      </c>
      <c r="M59" s="8">
        <v>15304289</v>
      </c>
      <c r="N59" s="8">
        <v>22523211</v>
      </c>
      <c r="O59" s="8">
        <v>26629153</v>
      </c>
      <c r="P59" s="4">
        <v>16316107</v>
      </c>
    </row>
    <row r="60" spans="1:16" x14ac:dyDescent="0.3">
      <c r="A60" s="15" t="str">
        <f>VLOOKUP(B60,'PORTFOLIO RAW'!B:B,1,FALSE)</f>
        <v>14361V</v>
      </c>
      <c r="B60" s="13" t="s">
        <v>384</v>
      </c>
      <c r="C60" s="8" t="s">
        <v>1560</v>
      </c>
      <c r="D60" s="8" t="s">
        <v>1561</v>
      </c>
      <c r="E60" s="8">
        <v>15406335</v>
      </c>
      <c r="F60" s="8">
        <v>9037912</v>
      </c>
      <c r="G60" s="8">
        <v>12070262</v>
      </c>
      <c r="H60" s="8">
        <v>10499808</v>
      </c>
      <c r="I60" s="8">
        <v>9508760</v>
      </c>
      <c r="J60" s="8">
        <v>11438856</v>
      </c>
      <c r="K60" s="8">
        <v>15823662</v>
      </c>
      <c r="L60" s="8">
        <v>19247374</v>
      </c>
      <c r="M60" s="8">
        <v>20794993</v>
      </c>
      <c r="N60" s="8">
        <v>20701920</v>
      </c>
      <c r="O60" s="8">
        <v>24447742</v>
      </c>
      <c r="P60" s="4">
        <v>21158880</v>
      </c>
    </row>
    <row r="61" spans="1:16" x14ac:dyDescent="0.3">
      <c r="A61" s="15">
        <f>VLOOKUP(B61,'PORTFOLIO RAW'!B:B,1,FALSE)</f>
        <v>545101</v>
      </c>
      <c r="B61" s="13">
        <v>545101</v>
      </c>
      <c r="C61" s="8" t="s">
        <v>1088</v>
      </c>
      <c r="D61" s="8" t="s">
        <v>1089</v>
      </c>
      <c r="E61" s="8">
        <v>14338569</v>
      </c>
      <c r="F61" s="8">
        <v>5461363</v>
      </c>
      <c r="G61" s="8">
        <v>8886820</v>
      </c>
      <c r="H61" s="8">
        <v>9593056</v>
      </c>
      <c r="I61" s="8">
        <v>9059806</v>
      </c>
      <c r="J61" s="8">
        <v>7963623</v>
      </c>
      <c r="K61" s="8">
        <v>10483596</v>
      </c>
      <c r="L61" s="8">
        <v>9692032</v>
      </c>
      <c r="M61" s="8">
        <v>6381360</v>
      </c>
      <c r="N61" s="8">
        <v>7659698</v>
      </c>
      <c r="O61" s="8">
        <v>7152003</v>
      </c>
      <c r="P61" s="4">
        <v>9576830</v>
      </c>
    </row>
    <row r="62" spans="1:16" x14ac:dyDescent="0.3">
      <c r="A62" s="15">
        <f>VLOOKUP(B62,'PORTFOLIO RAW'!B:B,1,FALSE)</f>
        <v>903749</v>
      </c>
      <c r="B62" s="13">
        <v>903749</v>
      </c>
      <c r="C62" s="8" t="s">
        <v>1722</v>
      </c>
      <c r="D62" s="8" t="s">
        <v>1723</v>
      </c>
      <c r="E62" s="8">
        <v>14154700</v>
      </c>
      <c r="F62" s="8">
        <v>8202150</v>
      </c>
      <c r="G62" s="8">
        <v>10573644</v>
      </c>
      <c r="H62" s="8">
        <v>17251625</v>
      </c>
      <c r="I62" s="8">
        <v>14556432</v>
      </c>
      <c r="J62" s="8">
        <v>25502526</v>
      </c>
      <c r="K62" s="8">
        <v>36164612</v>
      </c>
      <c r="L62" s="8">
        <v>31798484</v>
      </c>
      <c r="M62" s="8">
        <v>23875952</v>
      </c>
      <c r="N62" s="8">
        <v>30150246</v>
      </c>
      <c r="O62" s="8">
        <v>34756499</v>
      </c>
      <c r="P62" s="4">
        <v>29084376</v>
      </c>
    </row>
    <row r="63" spans="1:16" x14ac:dyDescent="0.3">
      <c r="A63" s="15" t="str">
        <f>VLOOKUP(B63,'PORTFOLIO RAW'!B:B,1,FALSE)</f>
        <v>26599V</v>
      </c>
      <c r="B63" s="13" t="s">
        <v>380</v>
      </c>
      <c r="C63" s="8" t="s">
        <v>1704</v>
      </c>
      <c r="D63" s="8" t="s">
        <v>1705</v>
      </c>
      <c r="E63" s="8">
        <v>13642027</v>
      </c>
      <c r="F63" s="8">
        <v>2149115</v>
      </c>
      <c r="G63" s="8">
        <v>8967830</v>
      </c>
      <c r="H63" s="8">
        <v>7067719</v>
      </c>
      <c r="I63" s="8">
        <v>6963630</v>
      </c>
      <c r="J63" s="8">
        <v>12047321</v>
      </c>
      <c r="K63" s="8">
        <v>20185984</v>
      </c>
      <c r="L63" s="8">
        <v>21714865</v>
      </c>
      <c r="M63" s="8">
        <v>11564233</v>
      </c>
      <c r="N63" s="8">
        <v>11396502</v>
      </c>
      <c r="O63" s="8">
        <v>12208894</v>
      </c>
      <c r="P63" s="4">
        <v>11081904</v>
      </c>
    </row>
    <row r="64" spans="1:16" x14ac:dyDescent="0.3">
      <c r="A64" s="15">
        <f>VLOOKUP(B64,'PORTFOLIO RAW'!B:B,1,FALSE)</f>
        <v>902288</v>
      </c>
      <c r="B64" s="13">
        <v>902288</v>
      </c>
      <c r="C64" s="8" t="s">
        <v>1218</v>
      </c>
      <c r="D64" s="8" t="s">
        <v>1219</v>
      </c>
      <c r="E64" s="8">
        <v>13288415</v>
      </c>
      <c r="F64" s="8">
        <v>10655985</v>
      </c>
      <c r="G64" s="8">
        <v>12771452</v>
      </c>
      <c r="H64" s="8">
        <v>14455422</v>
      </c>
      <c r="I64" s="8">
        <v>18167875</v>
      </c>
      <c r="J64" s="8">
        <v>16266105</v>
      </c>
      <c r="K64" s="8">
        <v>16189986</v>
      </c>
      <c r="L64" s="8">
        <v>19332758</v>
      </c>
      <c r="M64" s="8">
        <v>18831110</v>
      </c>
      <c r="N64" s="8">
        <v>22472400</v>
      </c>
      <c r="O64" s="8">
        <v>26334500</v>
      </c>
      <c r="P64" s="4">
        <v>24543660</v>
      </c>
    </row>
    <row r="65" spans="1:16" x14ac:dyDescent="0.3">
      <c r="A65" s="15">
        <f>VLOOKUP(B65,'PORTFOLIO RAW'!B:B,1,FALSE)</f>
        <v>905966</v>
      </c>
      <c r="B65" s="13">
        <v>905966</v>
      </c>
      <c r="C65" s="8" t="s">
        <v>1228</v>
      </c>
      <c r="D65" s="8" t="s">
        <v>1229</v>
      </c>
      <c r="E65" s="8">
        <v>12877107</v>
      </c>
      <c r="F65" s="8">
        <v>5380749</v>
      </c>
      <c r="G65" s="8">
        <v>10043340</v>
      </c>
      <c r="H65" s="8">
        <v>21528957</v>
      </c>
      <c r="I65" s="8">
        <v>16741404</v>
      </c>
      <c r="J65" s="8">
        <v>20402305</v>
      </c>
      <c r="K65" s="8">
        <v>26319099</v>
      </c>
      <c r="L65" s="8">
        <v>26267774</v>
      </c>
      <c r="M65" s="8">
        <v>15419352</v>
      </c>
      <c r="N65" s="8">
        <v>22987894</v>
      </c>
      <c r="O65" s="8">
        <v>29269248</v>
      </c>
      <c r="P65" s="4">
        <v>21115120</v>
      </c>
    </row>
    <row r="66" spans="1:16" x14ac:dyDescent="0.3">
      <c r="A66" s="15">
        <f>VLOOKUP(B66,'PORTFOLIO RAW'!B:B,1,FALSE)</f>
        <v>916860</v>
      </c>
      <c r="B66" s="13">
        <v>916860</v>
      </c>
      <c r="C66" s="8" t="s">
        <v>1356</v>
      </c>
      <c r="D66" s="8" t="s">
        <v>1357</v>
      </c>
      <c r="E66" s="8">
        <v>12804082</v>
      </c>
      <c r="F66" s="8">
        <v>6293813</v>
      </c>
      <c r="G66" s="8">
        <v>7469202</v>
      </c>
      <c r="H66" s="8">
        <v>9220936</v>
      </c>
      <c r="I66" s="8">
        <v>14368418</v>
      </c>
      <c r="J66" s="8">
        <v>10866316</v>
      </c>
      <c r="K66" s="8">
        <v>15899019</v>
      </c>
      <c r="L66" s="8">
        <v>21487624</v>
      </c>
      <c r="M66" s="8">
        <v>26470894</v>
      </c>
      <c r="N66" s="8">
        <v>30462739</v>
      </c>
      <c r="O66" s="8">
        <v>34153954</v>
      </c>
      <c r="P66" s="4">
        <v>38837140</v>
      </c>
    </row>
    <row r="67" spans="1:16" x14ac:dyDescent="0.3">
      <c r="A67" s="15">
        <f>VLOOKUP(B67,'PORTFOLIO RAW'!B:B,1,FALSE)</f>
        <v>921268</v>
      </c>
      <c r="B67" s="13">
        <v>921268</v>
      </c>
      <c r="C67" s="8" t="s">
        <v>1272</v>
      </c>
      <c r="D67" s="8" t="s">
        <v>1273</v>
      </c>
      <c r="E67" s="8">
        <v>12639913</v>
      </c>
      <c r="F67" s="8">
        <v>8301711</v>
      </c>
      <c r="G67" s="8">
        <v>10547394</v>
      </c>
      <c r="H67" s="8">
        <v>11723293</v>
      </c>
      <c r="I67" s="8">
        <v>16879043</v>
      </c>
      <c r="J67" s="8">
        <v>21190514</v>
      </c>
      <c r="K67" s="8">
        <v>31395697</v>
      </c>
      <c r="L67" s="8">
        <v>31345548</v>
      </c>
      <c r="M67" s="8">
        <v>33856480</v>
      </c>
      <c r="N67" s="8">
        <v>34204796</v>
      </c>
      <c r="O67" s="8">
        <v>38818274</v>
      </c>
      <c r="P67" s="4">
        <v>42392595</v>
      </c>
    </row>
    <row r="68" spans="1:16" x14ac:dyDescent="0.3">
      <c r="A68" s="15" t="str">
        <f>VLOOKUP(B68,'PORTFOLIO RAW'!B:B,1,FALSE)</f>
        <v>31604H</v>
      </c>
      <c r="B68" s="13" t="s">
        <v>362</v>
      </c>
      <c r="C68" s="8" t="s">
        <v>1670</v>
      </c>
      <c r="D68" s="8" t="s">
        <v>1671</v>
      </c>
      <c r="E68" s="8">
        <v>12551184</v>
      </c>
      <c r="F68" s="8">
        <v>5057440</v>
      </c>
      <c r="G68" s="8">
        <v>9902982</v>
      </c>
      <c r="H68" s="8">
        <v>14197464</v>
      </c>
      <c r="I68" s="8">
        <v>11017250</v>
      </c>
      <c r="J68" s="8">
        <v>12772950</v>
      </c>
      <c r="K68" s="8">
        <v>22103211</v>
      </c>
      <c r="L68" s="8">
        <v>24216233</v>
      </c>
      <c r="M68" s="8">
        <v>18201360</v>
      </c>
      <c r="N68" s="8">
        <v>17169064</v>
      </c>
      <c r="O68" s="8">
        <v>24850177</v>
      </c>
      <c r="P68" s="4">
        <v>14228840</v>
      </c>
    </row>
    <row r="69" spans="1:16" x14ac:dyDescent="0.3">
      <c r="A69" s="15">
        <f>VLOOKUP(B69,'PORTFOLIO RAW'!B:B,1,FALSE)</f>
        <v>905792</v>
      </c>
      <c r="B69" s="13">
        <v>905792</v>
      </c>
      <c r="C69" s="8" t="s">
        <v>1592</v>
      </c>
      <c r="D69" s="8" t="s">
        <v>1593</v>
      </c>
      <c r="E69" s="8">
        <v>12437304</v>
      </c>
      <c r="F69" s="8">
        <v>13378239</v>
      </c>
      <c r="G69" s="8">
        <v>13716631</v>
      </c>
      <c r="H69" s="8">
        <v>17165621</v>
      </c>
      <c r="I69" s="8">
        <v>22890310</v>
      </c>
      <c r="J69" s="8">
        <v>24844446</v>
      </c>
      <c r="K69" s="8">
        <v>25855767</v>
      </c>
      <c r="L69" s="8">
        <v>31876561</v>
      </c>
      <c r="M69" s="8">
        <v>42832591</v>
      </c>
      <c r="N69" s="8">
        <v>38730044</v>
      </c>
      <c r="O69" s="8">
        <v>36335354</v>
      </c>
      <c r="P69" s="4">
        <v>35245832</v>
      </c>
    </row>
    <row r="70" spans="1:16" x14ac:dyDescent="0.3">
      <c r="A70" s="15">
        <f>VLOOKUP(B70,'PORTFOLIO RAW'!B:B,1,FALSE)</f>
        <v>921855</v>
      </c>
      <c r="B70" s="13">
        <v>921855</v>
      </c>
      <c r="C70" s="8" t="s">
        <v>1660</v>
      </c>
      <c r="D70" s="8" t="s">
        <v>1661</v>
      </c>
      <c r="E70" s="8">
        <v>12294990</v>
      </c>
      <c r="F70" s="8">
        <v>8491740</v>
      </c>
      <c r="G70" s="8">
        <v>14963063</v>
      </c>
      <c r="H70" s="8">
        <v>17296889</v>
      </c>
      <c r="I70" s="8">
        <v>24099808</v>
      </c>
      <c r="J70" s="8">
        <v>30729640</v>
      </c>
      <c r="K70" s="8">
        <v>44930723</v>
      </c>
      <c r="L70" s="8">
        <v>46959003</v>
      </c>
      <c r="M70" s="8">
        <v>47048481</v>
      </c>
      <c r="N70" s="8">
        <v>48557950</v>
      </c>
      <c r="O70" s="8">
        <v>48017570</v>
      </c>
      <c r="P70" s="4">
        <v>54456745</v>
      </c>
    </row>
    <row r="71" spans="1:16" x14ac:dyDescent="0.3">
      <c r="A71" s="15">
        <f>VLOOKUP(B71,'PORTFOLIO RAW'!B:B,1,FALSE)</f>
        <v>670942</v>
      </c>
      <c r="B71" s="13">
        <v>670942</v>
      </c>
      <c r="C71" s="8" t="s">
        <v>1134</v>
      </c>
      <c r="D71" s="8" t="s">
        <v>1135</v>
      </c>
      <c r="E71" s="8">
        <v>11291943</v>
      </c>
      <c r="F71" s="8">
        <v>7061098</v>
      </c>
      <c r="G71" s="8">
        <v>6635330</v>
      </c>
      <c r="H71" s="8">
        <v>6776876</v>
      </c>
      <c r="I71" s="8">
        <v>8037338</v>
      </c>
      <c r="J71" s="8">
        <v>7452672</v>
      </c>
      <c r="K71" s="8">
        <v>8772416</v>
      </c>
      <c r="L71" s="8">
        <v>11191138</v>
      </c>
      <c r="M71" s="8">
        <v>10487598</v>
      </c>
      <c r="N71" s="8">
        <v>12726796</v>
      </c>
      <c r="O71" s="8">
        <v>14310974</v>
      </c>
      <c r="P71" s="4">
        <v>15948735</v>
      </c>
    </row>
    <row r="72" spans="1:16" x14ac:dyDescent="0.3">
      <c r="A72" s="15">
        <f>VLOOKUP(B72,'PORTFOLIO RAW'!B:B,1,FALSE)</f>
        <v>902233</v>
      </c>
      <c r="B72" s="13">
        <v>902233</v>
      </c>
      <c r="C72" s="8" t="s">
        <v>1544</v>
      </c>
      <c r="D72" s="8" t="s">
        <v>1545</v>
      </c>
      <c r="E72" s="8">
        <v>10302624</v>
      </c>
      <c r="F72" s="8">
        <v>4616768</v>
      </c>
      <c r="G72" s="8">
        <v>6675858</v>
      </c>
      <c r="H72" s="8">
        <v>10161307</v>
      </c>
      <c r="I72" s="8">
        <v>10411203</v>
      </c>
      <c r="J72" s="8">
        <v>11741802</v>
      </c>
      <c r="K72" s="8">
        <v>16412424</v>
      </c>
      <c r="L72" s="8">
        <v>15201040</v>
      </c>
      <c r="M72" s="8">
        <v>13585564</v>
      </c>
      <c r="N72" s="8">
        <v>17270400</v>
      </c>
      <c r="O72" s="8">
        <v>25211340</v>
      </c>
      <c r="P72" s="4">
        <v>18223128</v>
      </c>
    </row>
    <row r="73" spans="1:16" x14ac:dyDescent="0.3">
      <c r="A73" s="15">
        <f>VLOOKUP(B73,'PORTFOLIO RAW'!B:B,1,FALSE)</f>
        <v>916125</v>
      </c>
      <c r="B73" s="13">
        <v>916125</v>
      </c>
      <c r="C73" s="8" t="s">
        <v>1208</v>
      </c>
      <c r="D73" s="8" t="s">
        <v>1209</v>
      </c>
      <c r="E73" s="8">
        <v>9857383</v>
      </c>
      <c r="F73" s="8">
        <v>7669394</v>
      </c>
      <c r="G73" s="8">
        <v>8488637</v>
      </c>
      <c r="H73" s="8">
        <v>8781018</v>
      </c>
      <c r="I73" s="8">
        <v>8723810</v>
      </c>
      <c r="J73" s="8">
        <v>9486536</v>
      </c>
      <c r="K73" s="8">
        <v>12092835</v>
      </c>
      <c r="L73" s="8">
        <v>13421855</v>
      </c>
      <c r="M73" s="8">
        <v>16312153</v>
      </c>
      <c r="N73" s="8">
        <v>15525219</v>
      </c>
      <c r="O73" s="8">
        <v>19189568</v>
      </c>
      <c r="P73" s="4">
        <v>19727264</v>
      </c>
    </row>
    <row r="74" spans="1:16" x14ac:dyDescent="0.3">
      <c r="A74" s="15">
        <f>VLOOKUP(B74,'PORTFOLIO RAW'!B:B,1,FALSE)</f>
        <v>329534</v>
      </c>
      <c r="B74" s="13">
        <v>329534</v>
      </c>
      <c r="C74" s="8" t="s">
        <v>1286</v>
      </c>
      <c r="D74" s="8" t="s">
        <v>1287</v>
      </c>
      <c r="E74" s="8">
        <v>9830658</v>
      </c>
      <c r="F74" s="8">
        <v>8134501</v>
      </c>
      <c r="G74" s="8">
        <v>9457017</v>
      </c>
      <c r="H74" s="8">
        <v>15075747</v>
      </c>
      <c r="I74" s="8">
        <v>16966892</v>
      </c>
      <c r="J74" s="8">
        <v>18420847</v>
      </c>
      <c r="K74" s="8">
        <v>18698059</v>
      </c>
      <c r="L74" s="8">
        <v>26067536</v>
      </c>
      <c r="M74" s="8">
        <v>29760397</v>
      </c>
      <c r="N74" s="8">
        <v>23547453</v>
      </c>
      <c r="O74" s="8">
        <v>23468513</v>
      </c>
      <c r="P74" s="4">
        <v>24384435</v>
      </c>
    </row>
    <row r="75" spans="1:16" x14ac:dyDescent="0.3">
      <c r="A75" s="15">
        <f>VLOOKUP(B75,'PORTFOLIO RAW'!B:B,1,FALSE)</f>
        <v>905010</v>
      </c>
      <c r="B75" s="13">
        <v>905010</v>
      </c>
      <c r="C75" s="8" t="s">
        <v>1458</v>
      </c>
      <c r="D75" s="8" t="s">
        <v>1459</v>
      </c>
      <c r="E75" s="8">
        <v>9677626</v>
      </c>
      <c r="F75" s="8">
        <v>8417837</v>
      </c>
      <c r="G75" s="8">
        <v>9708347</v>
      </c>
      <c r="H75" s="8">
        <v>11358960</v>
      </c>
      <c r="I75" s="8">
        <v>13446692</v>
      </c>
      <c r="J75" s="8">
        <v>13033399</v>
      </c>
      <c r="K75" s="8">
        <v>13913324</v>
      </c>
      <c r="L75" s="8">
        <v>18165939</v>
      </c>
      <c r="M75" s="8">
        <v>18225601</v>
      </c>
      <c r="N75" s="8">
        <v>20643968</v>
      </c>
      <c r="O75" s="8">
        <v>24428472</v>
      </c>
      <c r="P75" s="4">
        <v>25326592</v>
      </c>
    </row>
    <row r="76" spans="1:16" x14ac:dyDescent="0.3">
      <c r="A76" s="15">
        <f>VLOOKUP(B76,'PORTFOLIO RAW'!B:B,1,FALSE)</f>
        <v>683118</v>
      </c>
      <c r="B76" s="13">
        <v>683118</v>
      </c>
      <c r="C76" s="8" t="s">
        <v>1234</v>
      </c>
      <c r="D76" s="8" t="s">
        <v>1235</v>
      </c>
      <c r="E76" s="8">
        <v>8974980</v>
      </c>
      <c r="F76" s="8">
        <v>4724058</v>
      </c>
      <c r="G76" s="8">
        <v>6347779</v>
      </c>
      <c r="H76" s="8">
        <v>6125052</v>
      </c>
      <c r="I76" s="8">
        <v>7491781</v>
      </c>
      <c r="J76" s="8">
        <v>11234042</v>
      </c>
      <c r="K76" s="8">
        <v>16789492</v>
      </c>
      <c r="L76" s="8">
        <v>19580033</v>
      </c>
      <c r="M76" s="8">
        <v>19674218</v>
      </c>
      <c r="N76" s="8">
        <v>17976727</v>
      </c>
      <c r="O76" s="8">
        <v>28189099</v>
      </c>
      <c r="P76" s="4">
        <v>26790153</v>
      </c>
    </row>
    <row r="77" spans="1:16" x14ac:dyDescent="0.3">
      <c r="A77" s="15">
        <f>VLOOKUP(B77,'PORTFOLIO RAW'!B:B,1,FALSE)</f>
        <v>912588</v>
      </c>
      <c r="B77" s="13">
        <v>912588</v>
      </c>
      <c r="C77" s="8" t="s">
        <v>1430</v>
      </c>
      <c r="D77" s="8" t="s">
        <v>1431</v>
      </c>
      <c r="E77" s="8">
        <v>8905104</v>
      </c>
      <c r="F77" s="8">
        <v>3976521</v>
      </c>
      <c r="G77" s="8">
        <v>7542321</v>
      </c>
      <c r="H77" s="8">
        <v>12072972</v>
      </c>
      <c r="I77" s="8">
        <v>10414327</v>
      </c>
      <c r="J77" s="8">
        <v>11354482</v>
      </c>
      <c r="K77" s="8">
        <v>14673312</v>
      </c>
      <c r="L77" s="8">
        <v>17965366</v>
      </c>
      <c r="M77" s="8">
        <v>11509602</v>
      </c>
      <c r="N77" s="8">
        <v>13900152</v>
      </c>
      <c r="O77" s="8">
        <v>14671135</v>
      </c>
      <c r="P77" s="4">
        <v>12342468</v>
      </c>
    </row>
    <row r="78" spans="1:16" x14ac:dyDescent="0.3">
      <c r="A78" s="15">
        <f>VLOOKUP(B78,'PORTFOLIO RAW'!B:B,1,FALSE)</f>
        <v>152533</v>
      </c>
      <c r="B78" s="13">
        <v>152533</v>
      </c>
      <c r="C78" s="8" t="s">
        <v>1446</v>
      </c>
      <c r="D78" s="8" t="s">
        <v>1447</v>
      </c>
      <c r="E78" s="8">
        <v>8383830</v>
      </c>
      <c r="F78" s="8">
        <v>6969162</v>
      </c>
      <c r="G78" s="8">
        <v>7880652</v>
      </c>
      <c r="H78" s="8">
        <v>9003008</v>
      </c>
      <c r="I78" s="8">
        <v>8407866</v>
      </c>
      <c r="J78" s="8">
        <v>8098970</v>
      </c>
      <c r="K78" s="8">
        <v>7830409</v>
      </c>
      <c r="L78" s="8">
        <v>9128340</v>
      </c>
      <c r="M78" s="8">
        <v>12524732</v>
      </c>
      <c r="N78" s="8">
        <v>13184626</v>
      </c>
      <c r="O78" s="8">
        <v>16254069</v>
      </c>
      <c r="P78" s="4">
        <v>12497004</v>
      </c>
    </row>
    <row r="79" spans="1:16" x14ac:dyDescent="0.3">
      <c r="A79" s="15">
        <f>VLOOKUP(B79,'PORTFOLIO RAW'!B:B,1,FALSE)</f>
        <v>906560</v>
      </c>
      <c r="B79" s="13">
        <v>906560</v>
      </c>
      <c r="C79" s="8" t="s">
        <v>1474</v>
      </c>
      <c r="D79" s="8" t="s">
        <v>1475</v>
      </c>
      <c r="E79" s="8">
        <v>8117330</v>
      </c>
      <c r="F79" s="8">
        <v>2866974</v>
      </c>
      <c r="G79" s="8">
        <v>8181166</v>
      </c>
      <c r="H79" s="8">
        <v>9238840</v>
      </c>
      <c r="I79" s="8">
        <v>10319796</v>
      </c>
      <c r="J79" s="8">
        <v>10539500</v>
      </c>
      <c r="K79" s="8">
        <v>11816160</v>
      </c>
      <c r="L79" s="8">
        <v>15092039</v>
      </c>
      <c r="M79" s="8">
        <v>8642035</v>
      </c>
      <c r="N79" s="8">
        <v>8148100</v>
      </c>
      <c r="O79" s="8">
        <v>7912460</v>
      </c>
      <c r="P79" s="4">
        <v>7345736</v>
      </c>
    </row>
    <row r="80" spans="1:16" x14ac:dyDescent="0.3">
      <c r="A80" s="15">
        <f>VLOOKUP(B80,'PORTFOLIO RAW'!B:B,1,FALSE)</f>
        <v>905624</v>
      </c>
      <c r="B80" s="13">
        <v>905624</v>
      </c>
      <c r="C80" s="8" t="s">
        <v>1434</v>
      </c>
      <c r="D80" s="8" t="s">
        <v>1435</v>
      </c>
      <c r="E80" s="8">
        <v>7755829</v>
      </c>
      <c r="F80" s="8">
        <v>3911082</v>
      </c>
      <c r="G80" s="8">
        <v>4839024</v>
      </c>
      <c r="H80" s="8">
        <v>4413276</v>
      </c>
      <c r="I80" s="8">
        <v>3645992</v>
      </c>
      <c r="J80" s="8">
        <v>5814340</v>
      </c>
      <c r="K80" s="8">
        <v>7958115</v>
      </c>
      <c r="L80" s="8">
        <v>8694000</v>
      </c>
      <c r="M80" s="8">
        <v>9353150</v>
      </c>
      <c r="N80" s="8">
        <v>10055160</v>
      </c>
      <c r="O80" s="8">
        <v>13638976</v>
      </c>
      <c r="P80" s="4">
        <v>8593636</v>
      </c>
    </row>
    <row r="81" spans="1:16" x14ac:dyDescent="0.3">
      <c r="A81" s="15">
        <f>VLOOKUP(B81,'PORTFOLIO RAW'!B:B,1,FALSE)</f>
        <v>937343</v>
      </c>
      <c r="B81" s="13">
        <v>937343</v>
      </c>
      <c r="C81" s="8" t="s">
        <v>1724</v>
      </c>
      <c r="D81" s="8" t="s">
        <v>1725</v>
      </c>
      <c r="E81" s="8">
        <v>6549780</v>
      </c>
      <c r="F81" s="8">
        <v>3222840</v>
      </c>
      <c r="G81" s="8">
        <v>6214520</v>
      </c>
      <c r="H81" s="8">
        <v>9864330</v>
      </c>
      <c r="I81" s="8">
        <v>11903250</v>
      </c>
      <c r="J81" s="8">
        <v>13600340</v>
      </c>
      <c r="K81" s="8">
        <v>17998350</v>
      </c>
      <c r="L81" s="8">
        <v>25272600</v>
      </c>
      <c r="M81" s="8">
        <v>27787800</v>
      </c>
      <c r="N81" s="8">
        <v>18830240</v>
      </c>
      <c r="O81" s="8">
        <v>16861600</v>
      </c>
      <c r="P81" s="4">
        <v>7059250</v>
      </c>
    </row>
    <row r="82" spans="1:16" x14ac:dyDescent="0.3">
      <c r="A82" s="15">
        <f>VLOOKUP(B82,'PORTFOLIO RAW'!B:B,1,FALSE)</f>
        <v>904869</v>
      </c>
      <c r="B82" s="13">
        <v>904869</v>
      </c>
      <c r="C82" s="8" t="s">
        <v>1644</v>
      </c>
      <c r="D82" s="8" t="s">
        <v>1645</v>
      </c>
      <c r="E82" s="8">
        <v>6203880</v>
      </c>
      <c r="F82" s="8">
        <v>3018550</v>
      </c>
      <c r="G82" s="8">
        <v>6049500</v>
      </c>
      <c r="H82" s="8">
        <v>6751080</v>
      </c>
      <c r="I82" s="8">
        <v>3606200</v>
      </c>
      <c r="J82" s="8">
        <v>8038250</v>
      </c>
      <c r="K82" s="8">
        <v>12078220</v>
      </c>
      <c r="L82" s="8">
        <v>15111720</v>
      </c>
      <c r="M82" s="8">
        <v>11308990</v>
      </c>
      <c r="N82" s="8">
        <v>13450980</v>
      </c>
      <c r="O82" s="8">
        <v>11973440</v>
      </c>
      <c r="P82" s="4">
        <v>6839680</v>
      </c>
    </row>
    <row r="83" spans="1:16" x14ac:dyDescent="0.3">
      <c r="A83" s="15">
        <f>VLOOKUP(B83,'PORTFOLIO RAW'!B:B,1,FALSE)</f>
        <v>905596</v>
      </c>
      <c r="B83" s="13">
        <v>905596</v>
      </c>
      <c r="C83" s="8" t="s">
        <v>1162</v>
      </c>
      <c r="D83" s="8" t="s">
        <v>1163</v>
      </c>
      <c r="E83" s="8">
        <v>6002173</v>
      </c>
      <c r="F83" s="8">
        <v>7406965</v>
      </c>
      <c r="G83" s="8">
        <v>7557376</v>
      </c>
      <c r="H83" s="8">
        <v>3850570</v>
      </c>
      <c r="I83" s="8">
        <v>4986620</v>
      </c>
      <c r="J83" s="8">
        <v>5424642</v>
      </c>
      <c r="K83" s="8">
        <v>7884360</v>
      </c>
      <c r="L83" s="8">
        <v>9236003</v>
      </c>
      <c r="M83" s="8">
        <v>9169414</v>
      </c>
      <c r="N83" s="8">
        <v>5069692</v>
      </c>
      <c r="O83" s="8">
        <v>5432032</v>
      </c>
      <c r="P83" s="4">
        <v>5308776</v>
      </c>
    </row>
    <row r="84" spans="1:16" x14ac:dyDescent="0.3">
      <c r="A84" s="15">
        <f>VLOOKUP(B84,'PORTFOLIO RAW'!B:B,1,FALSE)</f>
        <v>745110</v>
      </c>
      <c r="B84" s="13">
        <v>745110</v>
      </c>
      <c r="C84" s="8" t="s">
        <v>1608</v>
      </c>
      <c r="D84" s="8" t="s">
        <v>1609</v>
      </c>
      <c r="E84" s="8">
        <v>5834441</v>
      </c>
      <c r="F84" s="8">
        <v>2926434</v>
      </c>
      <c r="G84" s="8">
        <v>5432018</v>
      </c>
      <c r="H84" s="8">
        <v>7906360</v>
      </c>
      <c r="I84" s="8">
        <v>8393552</v>
      </c>
      <c r="J84" s="8">
        <v>7278396</v>
      </c>
      <c r="K84" s="8">
        <v>11904787</v>
      </c>
      <c r="L84" s="8">
        <v>13819776</v>
      </c>
      <c r="M84" s="8">
        <v>9673572</v>
      </c>
      <c r="N84" s="8">
        <v>9640035</v>
      </c>
      <c r="O84" s="8">
        <v>12941775</v>
      </c>
      <c r="P84" s="4">
        <v>9781965</v>
      </c>
    </row>
    <row r="85" spans="1:16" x14ac:dyDescent="0.3">
      <c r="A85" s="15">
        <f>VLOOKUP(B85,'PORTFOLIO RAW'!B:B,1,FALSE)</f>
        <v>906643</v>
      </c>
      <c r="B85" s="13">
        <v>906643</v>
      </c>
      <c r="C85" s="8" t="s">
        <v>1614</v>
      </c>
      <c r="D85" s="8" t="s">
        <v>1615</v>
      </c>
      <c r="E85" s="8">
        <v>5788608</v>
      </c>
      <c r="F85" s="8">
        <v>3302520</v>
      </c>
      <c r="G85" s="8">
        <v>4613520</v>
      </c>
      <c r="H85" s="8">
        <v>6491940</v>
      </c>
      <c r="I85" s="8">
        <v>7636800</v>
      </c>
      <c r="J85" s="8">
        <v>6964600</v>
      </c>
      <c r="K85" s="8">
        <v>11510240</v>
      </c>
      <c r="L85" s="8">
        <v>15073840</v>
      </c>
      <c r="M85" s="8">
        <v>19678770</v>
      </c>
      <c r="N85" s="8">
        <v>22266480</v>
      </c>
      <c r="O85" s="8">
        <v>29833760</v>
      </c>
      <c r="P85" s="4">
        <v>19544400</v>
      </c>
    </row>
    <row r="86" spans="1:16" x14ac:dyDescent="0.3">
      <c r="A86" s="15" t="str">
        <f>VLOOKUP(B86,'PORTFOLIO RAW'!B:B,1,FALSE)</f>
        <v>13967H</v>
      </c>
      <c r="B86" s="13" t="s">
        <v>382</v>
      </c>
      <c r="C86" s="8" t="s">
        <v>1728</v>
      </c>
      <c r="D86" s="8" t="s">
        <v>1729</v>
      </c>
      <c r="E86" s="8">
        <v>5433261</v>
      </c>
      <c r="F86" s="8">
        <v>4148930</v>
      </c>
      <c r="G86" s="8">
        <v>4447849</v>
      </c>
      <c r="H86" s="8">
        <v>5916101</v>
      </c>
      <c r="I86" s="8">
        <v>6742791</v>
      </c>
      <c r="J86" s="8">
        <v>5805342</v>
      </c>
      <c r="K86" s="8">
        <v>8012693</v>
      </c>
      <c r="L86" s="8">
        <v>8005534</v>
      </c>
      <c r="M86" s="8">
        <v>8827157</v>
      </c>
      <c r="N86" s="8">
        <v>16664227</v>
      </c>
      <c r="O86" s="8">
        <v>19909474</v>
      </c>
      <c r="P86" s="4">
        <v>19575363</v>
      </c>
    </row>
    <row r="87" spans="1:16" x14ac:dyDescent="0.3">
      <c r="A87" s="15">
        <f>VLOOKUP(B87,'PORTFOLIO RAW'!B:B,1,FALSE)</f>
        <v>936365</v>
      </c>
      <c r="B87" s="13">
        <v>936365</v>
      </c>
      <c r="C87" s="8" t="s">
        <v>1092</v>
      </c>
      <c r="D87" s="8" t="s">
        <v>1093</v>
      </c>
      <c r="E87" s="8">
        <v>4545000</v>
      </c>
      <c r="F87" s="8">
        <v>1315440</v>
      </c>
      <c r="G87" s="8">
        <v>6495280</v>
      </c>
      <c r="H87" s="8">
        <v>5586940</v>
      </c>
      <c r="I87" s="8">
        <v>3763800</v>
      </c>
      <c r="J87" s="8">
        <v>1711200</v>
      </c>
      <c r="K87" s="8">
        <v>2805750</v>
      </c>
      <c r="L87" s="8">
        <v>2071920</v>
      </c>
      <c r="M87" s="8">
        <v>2273040</v>
      </c>
      <c r="N87" s="8">
        <v>10602900</v>
      </c>
      <c r="O87" s="8">
        <v>9940760</v>
      </c>
      <c r="P87" s="4">
        <v>18552300</v>
      </c>
    </row>
    <row r="88" spans="1:16" x14ac:dyDescent="0.3">
      <c r="A88" s="15">
        <f>VLOOKUP(B88,'PORTFOLIO RAW'!B:B,1,FALSE)</f>
        <v>906979</v>
      </c>
      <c r="B88" s="13">
        <v>906979</v>
      </c>
      <c r="C88" s="8" t="s">
        <v>1652</v>
      </c>
      <c r="D88" s="8" t="s">
        <v>1653</v>
      </c>
      <c r="E88" s="8">
        <v>4490520</v>
      </c>
      <c r="F88" s="8">
        <v>3222905</v>
      </c>
      <c r="G88" s="8">
        <v>3348466</v>
      </c>
      <c r="H88" s="8">
        <v>4077569</v>
      </c>
      <c r="I88" s="8">
        <v>4897040</v>
      </c>
      <c r="J88" s="8">
        <v>4873457</v>
      </c>
      <c r="K88" s="8">
        <v>5724693</v>
      </c>
      <c r="L88" s="8">
        <v>7368348</v>
      </c>
      <c r="M88" s="8">
        <v>7085528</v>
      </c>
      <c r="N88" s="8">
        <v>8626555</v>
      </c>
      <c r="O88" s="8">
        <v>9857766</v>
      </c>
      <c r="P88" s="4">
        <v>9973674</v>
      </c>
    </row>
    <row r="89" spans="1:16" x14ac:dyDescent="0.3">
      <c r="A89" s="15" t="str">
        <f>VLOOKUP(B89,'PORTFOLIO RAW'!B:B,1,FALSE)</f>
        <v>28513N</v>
      </c>
      <c r="B89" s="13" t="s">
        <v>365</v>
      </c>
      <c r="C89" s="8" t="s">
        <v>1712</v>
      </c>
      <c r="D89" s="8" t="s">
        <v>1713</v>
      </c>
      <c r="E89" s="8">
        <v>4344363</v>
      </c>
      <c r="F89" s="8">
        <v>1133292</v>
      </c>
      <c r="G89" s="8">
        <v>4366384</v>
      </c>
      <c r="H89" s="8">
        <v>6627224</v>
      </c>
      <c r="I89" s="8">
        <v>4991736</v>
      </c>
      <c r="J89" s="8">
        <v>6568636</v>
      </c>
      <c r="K89" s="8">
        <v>8729684</v>
      </c>
      <c r="L89" s="8">
        <v>11404943</v>
      </c>
      <c r="M89" s="8">
        <v>11557691</v>
      </c>
      <c r="N89" s="8">
        <v>10620930</v>
      </c>
      <c r="O89" s="8">
        <v>14701975</v>
      </c>
      <c r="P89" s="4">
        <v>13489988</v>
      </c>
    </row>
    <row r="90" spans="1:16" x14ac:dyDescent="0.3">
      <c r="A90" s="15">
        <f>VLOOKUP(B90,'PORTFOLIO RAW'!B:B,1,FALSE)</f>
        <v>877723</v>
      </c>
      <c r="B90" s="13">
        <v>877723</v>
      </c>
      <c r="C90" s="8" t="s">
        <v>1654</v>
      </c>
      <c r="D90" s="8" t="s">
        <v>1655</v>
      </c>
      <c r="E90" s="8">
        <v>4266556</v>
      </c>
      <c r="F90" s="8">
        <v>1722695</v>
      </c>
      <c r="G90" s="8">
        <v>5344506</v>
      </c>
      <c r="H90" s="8">
        <v>7111329</v>
      </c>
      <c r="I90" s="8">
        <v>6884996</v>
      </c>
      <c r="J90" s="8">
        <v>8526035</v>
      </c>
      <c r="K90" s="8">
        <v>10622105</v>
      </c>
      <c r="L90" s="8">
        <v>14759853</v>
      </c>
      <c r="M90" s="8">
        <v>11272697</v>
      </c>
      <c r="N90" s="8">
        <v>12537521</v>
      </c>
      <c r="O90" s="8">
        <v>11963362</v>
      </c>
      <c r="P90" s="4">
        <v>11275585</v>
      </c>
    </row>
    <row r="91" spans="1:16" x14ac:dyDescent="0.3">
      <c r="A91" s="15">
        <f>VLOOKUP(B91,'PORTFOLIO RAW'!B:B,1,FALSE)</f>
        <v>902607</v>
      </c>
      <c r="B91" s="13">
        <v>902607</v>
      </c>
      <c r="C91" s="8" t="s">
        <v>1132</v>
      </c>
      <c r="D91" s="8" t="s">
        <v>1133</v>
      </c>
      <c r="E91" s="8">
        <v>4261610</v>
      </c>
      <c r="F91" s="8">
        <v>3241551</v>
      </c>
      <c r="G91" s="8">
        <v>3710492</v>
      </c>
      <c r="H91" s="8">
        <v>4508502</v>
      </c>
      <c r="I91" s="8">
        <v>5263463</v>
      </c>
      <c r="J91" s="8">
        <v>5594686</v>
      </c>
      <c r="K91" s="8">
        <v>5830819</v>
      </c>
      <c r="L91" s="8">
        <v>7553130</v>
      </c>
      <c r="M91" s="8">
        <v>7156014</v>
      </c>
      <c r="N91" s="8">
        <v>8687606</v>
      </c>
      <c r="O91" s="8">
        <v>9519010</v>
      </c>
      <c r="P91" s="4">
        <v>9551070</v>
      </c>
    </row>
    <row r="92" spans="1:16" x14ac:dyDescent="0.3">
      <c r="A92" s="15">
        <f>VLOOKUP(B92,'PORTFOLIO RAW'!B:B,1,FALSE)</f>
        <v>755148</v>
      </c>
      <c r="B92" s="13">
        <v>755148</v>
      </c>
      <c r="C92" s="8" t="s">
        <v>1268</v>
      </c>
      <c r="D92" s="8" t="s">
        <v>1269</v>
      </c>
      <c r="E92" s="8">
        <v>4139060</v>
      </c>
      <c r="F92" s="8">
        <v>767418</v>
      </c>
      <c r="G92" s="8">
        <v>1609208</v>
      </c>
      <c r="H92" s="8">
        <v>2206378</v>
      </c>
      <c r="I92" s="8">
        <v>2835872</v>
      </c>
      <c r="J92" s="8">
        <v>3791500</v>
      </c>
      <c r="K92" s="8">
        <v>4039625</v>
      </c>
      <c r="L92" s="8">
        <v>5531348</v>
      </c>
      <c r="M92" s="8">
        <v>6067863</v>
      </c>
      <c r="N92" s="8">
        <v>7013657</v>
      </c>
      <c r="O92" s="8">
        <v>11796042</v>
      </c>
      <c r="P92" s="4">
        <v>12175052</v>
      </c>
    </row>
    <row r="93" spans="1:16" x14ac:dyDescent="0.3">
      <c r="A93" s="15">
        <f>VLOOKUP(B93,'PORTFOLIO RAW'!B:B,1,FALSE)</f>
        <v>130298</v>
      </c>
      <c r="B93" s="13">
        <v>130298</v>
      </c>
      <c r="C93" s="8" t="s">
        <v>1128</v>
      </c>
      <c r="D93" s="8" t="s">
        <v>1129</v>
      </c>
      <c r="E93" s="8">
        <v>3907778</v>
      </c>
      <c r="F93" s="8">
        <v>2028854</v>
      </c>
      <c r="G93" s="8">
        <v>3328182</v>
      </c>
      <c r="H93" s="8">
        <v>5109112</v>
      </c>
      <c r="I93" s="8">
        <v>4576212</v>
      </c>
      <c r="J93" s="8">
        <v>5522406</v>
      </c>
      <c r="K93" s="8">
        <v>5074560</v>
      </c>
      <c r="L93" s="8">
        <v>4692004</v>
      </c>
      <c r="M93" s="8">
        <v>6285386</v>
      </c>
      <c r="N93" s="8">
        <v>9686066</v>
      </c>
      <c r="O93" s="8">
        <v>14137856</v>
      </c>
      <c r="P93" s="4">
        <v>8139825</v>
      </c>
    </row>
    <row r="94" spans="1:16" x14ac:dyDescent="0.3">
      <c r="A94" s="15">
        <f>VLOOKUP(B94,'PORTFOLIO RAW'!B:B,1,FALSE)</f>
        <v>513260</v>
      </c>
      <c r="B94" s="13">
        <v>513260</v>
      </c>
      <c r="C94" s="8" t="s">
        <v>1254</v>
      </c>
      <c r="D94" s="8" t="s">
        <v>1255</v>
      </c>
      <c r="E94" s="8">
        <v>3812244</v>
      </c>
      <c r="F94" s="8">
        <v>1626683</v>
      </c>
      <c r="G94" s="8">
        <v>2726433</v>
      </c>
      <c r="H94" s="8">
        <v>3142350</v>
      </c>
      <c r="I94" s="8">
        <v>3047770</v>
      </c>
      <c r="J94" s="8">
        <v>3875597</v>
      </c>
      <c r="K94" s="8">
        <v>4909041</v>
      </c>
      <c r="L94" s="8">
        <v>6951062</v>
      </c>
      <c r="M94" s="8">
        <v>7257891</v>
      </c>
      <c r="N94" s="8">
        <v>9422319</v>
      </c>
      <c r="O94" s="8">
        <v>9696583</v>
      </c>
      <c r="P94" s="4">
        <v>9294241</v>
      </c>
    </row>
    <row r="95" spans="1:16" x14ac:dyDescent="0.3">
      <c r="A95" s="15">
        <f>VLOOKUP(B95,'PORTFOLIO RAW'!B:B,1,FALSE)</f>
        <v>923036</v>
      </c>
      <c r="B95" s="13">
        <v>923036</v>
      </c>
      <c r="C95" s="8" t="s">
        <v>1226</v>
      </c>
      <c r="D95" s="8" t="s">
        <v>1227</v>
      </c>
      <c r="E95" s="8">
        <v>3740049</v>
      </c>
      <c r="F95" s="8">
        <v>2358765</v>
      </c>
      <c r="G95" s="8">
        <v>3474388</v>
      </c>
      <c r="H95" s="8">
        <v>4054325</v>
      </c>
      <c r="I95" s="8">
        <v>3305390</v>
      </c>
      <c r="J95" s="8">
        <v>3406705</v>
      </c>
      <c r="K95" s="8">
        <v>6680565</v>
      </c>
      <c r="L95" s="8">
        <v>8932868</v>
      </c>
      <c r="M95" s="8">
        <v>8742193</v>
      </c>
      <c r="N95" s="8">
        <v>8772491</v>
      </c>
      <c r="O95" s="8">
        <v>8311759</v>
      </c>
      <c r="P95" s="4">
        <v>5422998</v>
      </c>
    </row>
    <row r="96" spans="1:16" x14ac:dyDescent="0.3">
      <c r="A96" s="15">
        <f>VLOOKUP(B96,'PORTFOLIO RAW'!B:B,1,FALSE)</f>
        <v>912030</v>
      </c>
      <c r="B96" s="13">
        <v>912030</v>
      </c>
      <c r="C96" s="8" t="s">
        <v>1340</v>
      </c>
      <c r="D96" s="8" t="s">
        <v>1341</v>
      </c>
      <c r="E96" s="8">
        <v>3714395</v>
      </c>
      <c r="F96" s="8">
        <v>4061322</v>
      </c>
      <c r="G96" s="8">
        <v>4395346</v>
      </c>
      <c r="H96" s="8">
        <v>6483292</v>
      </c>
      <c r="I96" s="8">
        <v>4102115</v>
      </c>
      <c r="J96" s="8">
        <v>4628954</v>
      </c>
      <c r="K96" s="8">
        <v>7209303</v>
      </c>
      <c r="L96" s="8">
        <v>6847693</v>
      </c>
      <c r="M96" s="8">
        <v>8406220</v>
      </c>
      <c r="N96" s="8">
        <v>9683840</v>
      </c>
      <c r="O96" s="8">
        <v>11311234</v>
      </c>
      <c r="P96" s="4">
        <v>10247984</v>
      </c>
    </row>
    <row r="97" spans="1:16" x14ac:dyDescent="0.3">
      <c r="A97" s="15">
        <f>VLOOKUP(B97,'PORTFOLIO RAW'!B:B,1,FALSE)</f>
        <v>912157</v>
      </c>
      <c r="B97" s="13">
        <v>912157</v>
      </c>
      <c r="C97" s="8" t="s">
        <v>1274</v>
      </c>
      <c r="D97" s="8" t="s">
        <v>1275</v>
      </c>
      <c r="E97" s="8">
        <v>3059562</v>
      </c>
      <c r="F97" s="8">
        <v>1629028</v>
      </c>
      <c r="G97" s="8">
        <v>2409504</v>
      </c>
      <c r="H97" s="8">
        <v>2987761</v>
      </c>
      <c r="I97" s="8">
        <v>2263140</v>
      </c>
      <c r="J97" s="8">
        <v>3651243</v>
      </c>
      <c r="K97" s="8">
        <v>4643570</v>
      </c>
      <c r="L97" s="8">
        <v>4918794</v>
      </c>
      <c r="M97" s="8">
        <v>6001661</v>
      </c>
      <c r="N97" s="8">
        <v>5716527</v>
      </c>
      <c r="O97" s="8">
        <v>8069596</v>
      </c>
      <c r="P97" s="4">
        <v>8687394</v>
      </c>
    </row>
    <row r="98" spans="1:16" x14ac:dyDescent="0.3">
      <c r="A98" s="15">
        <f>VLOOKUP(B98,'PORTFOLIO RAW'!B:B,1,FALSE)</f>
        <v>312367</v>
      </c>
      <c r="B98" s="13">
        <v>312367</v>
      </c>
      <c r="C98" s="8" t="s">
        <v>1442</v>
      </c>
      <c r="D98" s="8" t="s">
        <v>1443</v>
      </c>
      <c r="E98" s="8" t="s">
        <v>989</v>
      </c>
      <c r="F98" s="8">
        <v>11225706</v>
      </c>
      <c r="G98" s="8">
        <v>13892290</v>
      </c>
      <c r="H98" s="8">
        <v>14720499</v>
      </c>
      <c r="I98" s="8">
        <v>13963382</v>
      </c>
      <c r="J98" s="8">
        <v>11805257</v>
      </c>
      <c r="K98" s="8">
        <v>12547131</v>
      </c>
      <c r="L98" s="8">
        <v>14546879</v>
      </c>
      <c r="M98" s="8">
        <v>28432598</v>
      </c>
      <c r="N98" s="8">
        <v>26919521</v>
      </c>
      <c r="O98" s="8">
        <v>47965229</v>
      </c>
      <c r="P98" s="4">
        <v>35552354</v>
      </c>
    </row>
    <row r="99" spans="1:16" x14ac:dyDescent="0.3">
      <c r="A99" s="15" t="str">
        <f>VLOOKUP(B99,'PORTFOLIO RAW'!B:B,1,FALSE)</f>
        <v>31196R</v>
      </c>
      <c r="B99" s="13" t="s">
        <v>370</v>
      </c>
      <c r="C99" s="8" t="s">
        <v>1688</v>
      </c>
      <c r="D99" s="8" t="s">
        <v>1689</v>
      </c>
      <c r="E99" s="8" t="s">
        <v>989</v>
      </c>
      <c r="F99" s="8">
        <v>3993120</v>
      </c>
      <c r="G99" s="8">
        <v>8710280</v>
      </c>
      <c r="H99" s="8">
        <v>11842800</v>
      </c>
      <c r="I99" s="8">
        <v>10693170</v>
      </c>
      <c r="J99" s="8">
        <v>15571644</v>
      </c>
      <c r="K99" s="8">
        <v>21266784</v>
      </c>
      <c r="L99" s="8">
        <v>15120105</v>
      </c>
      <c r="M99" s="8">
        <v>11152240</v>
      </c>
      <c r="N99" s="8">
        <v>10689900</v>
      </c>
      <c r="O99" s="8">
        <v>8504400</v>
      </c>
      <c r="P99" s="4">
        <v>12889540</v>
      </c>
    </row>
    <row r="100" spans="1:16" x14ac:dyDescent="0.3">
      <c r="A100" s="15">
        <f>VLOOKUP(B100,'PORTFOLIO RAW'!B:B,1,FALSE)</f>
        <v>749688</v>
      </c>
      <c r="B100" s="13">
        <v>749688</v>
      </c>
      <c r="C100" s="8" t="s">
        <v>1700</v>
      </c>
      <c r="D100" s="8" t="s">
        <v>1701</v>
      </c>
      <c r="E100" s="8" t="s">
        <v>989</v>
      </c>
      <c r="F100" s="8" t="s">
        <v>989</v>
      </c>
      <c r="G100" s="8" t="s">
        <v>989</v>
      </c>
      <c r="H100" s="8" t="s">
        <v>989</v>
      </c>
      <c r="I100" s="8">
        <v>9637638</v>
      </c>
      <c r="J100" s="8">
        <v>13371350</v>
      </c>
      <c r="K100" s="8">
        <v>20973507</v>
      </c>
      <c r="L100" s="8">
        <v>30858873</v>
      </c>
      <c r="M100" s="8">
        <v>26966698</v>
      </c>
      <c r="N100" s="8">
        <v>27427067</v>
      </c>
      <c r="O100" s="8">
        <v>30752046</v>
      </c>
      <c r="P100" s="4">
        <v>42673308</v>
      </c>
    </row>
    <row r="101" spans="1:16" x14ac:dyDescent="0.3">
      <c r="A101" s="15">
        <f>VLOOKUP(B101,'PORTFOLIO RAW'!B:B,1,FALSE)</f>
        <v>905039</v>
      </c>
      <c r="B101" s="13">
        <v>905039</v>
      </c>
      <c r="C101" s="8" t="s">
        <v>1292</v>
      </c>
      <c r="D101" s="8" t="s">
        <v>1293</v>
      </c>
      <c r="E101" s="8">
        <v>504239580</v>
      </c>
      <c r="F101" s="8">
        <v>397234080</v>
      </c>
      <c r="G101" s="8">
        <v>322334130</v>
      </c>
      <c r="H101" s="8">
        <v>364064480</v>
      </c>
      <c r="I101" s="8">
        <v>401253840</v>
      </c>
      <c r="J101" s="8">
        <v>389648100</v>
      </c>
      <c r="K101" s="8">
        <v>438702000</v>
      </c>
      <c r="L101" s="8">
        <v>388382450</v>
      </c>
      <c r="M101" s="8">
        <v>323960200</v>
      </c>
      <c r="N101" s="8">
        <v>374398480</v>
      </c>
      <c r="O101" s="8">
        <v>354549960</v>
      </c>
      <c r="P101" s="4">
        <v>288921030</v>
      </c>
    </row>
    <row r="102" spans="1:16" x14ac:dyDescent="0.3">
      <c r="A102" s="15">
        <f>VLOOKUP(B102,'PORTFOLIO RAW'!B:B,1,FALSE)</f>
        <v>906150</v>
      </c>
      <c r="B102" s="13">
        <v>906150</v>
      </c>
      <c r="C102" s="8" t="s">
        <v>1330</v>
      </c>
      <c r="D102" s="8" t="s">
        <v>1331</v>
      </c>
      <c r="E102" s="8">
        <v>370240295</v>
      </c>
      <c r="F102" s="8">
        <v>170697731</v>
      </c>
      <c r="G102" s="8">
        <v>161332325</v>
      </c>
      <c r="H102" s="8">
        <v>194155227</v>
      </c>
      <c r="I102" s="8">
        <v>189362734</v>
      </c>
      <c r="J102" s="8">
        <v>218414069</v>
      </c>
      <c r="K102" s="8">
        <v>282006494</v>
      </c>
      <c r="L102" s="8">
        <v>254149993</v>
      </c>
      <c r="M102" s="8">
        <v>292164821</v>
      </c>
      <c r="N102" s="8">
        <v>276266602</v>
      </c>
      <c r="O102" s="8">
        <v>151475964</v>
      </c>
      <c r="P102" s="4">
        <v>65875858</v>
      </c>
    </row>
    <row r="103" spans="1:16" x14ac:dyDescent="0.3">
      <c r="A103" s="15">
        <f>VLOOKUP(B103,'PORTFOLIO RAW'!B:B,1,FALSE)</f>
        <v>719643</v>
      </c>
      <c r="B103" s="13">
        <v>719643</v>
      </c>
      <c r="C103" s="8" t="s">
        <v>1448</v>
      </c>
      <c r="D103" s="8" t="s">
        <v>1449</v>
      </c>
      <c r="E103" s="8">
        <v>333928000</v>
      </c>
      <c r="F103" s="8">
        <v>177895440</v>
      </c>
      <c r="G103" s="8">
        <v>271515840</v>
      </c>
      <c r="H103" s="8">
        <v>241923880</v>
      </c>
      <c r="I103" s="8">
        <v>217440960</v>
      </c>
      <c r="J103" s="8">
        <v>223853996</v>
      </c>
      <c r="K103" s="8">
        <v>311550480</v>
      </c>
      <c r="L103" s="8">
        <v>382701550</v>
      </c>
      <c r="M103" s="8">
        <v>445337960</v>
      </c>
      <c r="N103" s="8">
        <v>485189120</v>
      </c>
      <c r="O103" s="8">
        <v>659342320</v>
      </c>
      <c r="P103" s="4">
        <v>779752890</v>
      </c>
    </row>
    <row r="104" spans="1:16" x14ac:dyDescent="0.3">
      <c r="A104" s="15">
        <f>VLOOKUP(B104,'PORTFOLIO RAW'!B:B,1,FALSE)</f>
        <v>945388</v>
      </c>
      <c r="B104" s="13">
        <v>945388</v>
      </c>
      <c r="C104" s="8" t="s">
        <v>1584</v>
      </c>
      <c r="D104" s="8" t="s">
        <v>1585</v>
      </c>
      <c r="E104" s="8">
        <v>251169741</v>
      </c>
      <c r="F104" s="8">
        <v>167950500</v>
      </c>
      <c r="G104" s="8">
        <v>165431123</v>
      </c>
      <c r="H104" s="8">
        <v>173667732</v>
      </c>
      <c r="I104" s="8">
        <v>179217719</v>
      </c>
      <c r="J104" s="8">
        <v>188148817</v>
      </c>
      <c r="K104" s="8">
        <v>183757277</v>
      </c>
      <c r="L104" s="8">
        <v>174228406</v>
      </c>
      <c r="M104" s="8">
        <v>211447380</v>
      </c>
      <c r="N104" s="8">
        <v>261091413</v>
      </c>
      <c r="O104" s="8">
        <v>238700826</v>
      </c>
      <c r="P104" s="4">
        <v>207817678</v>
      </c>
    </row>
    <row r="105" spans="1:16" x14ac:dyDescent="0.3">
      <c r="A105" s="15">
        <f>VLOOKUP(B105,'PORTFOLIO RAW'!B:B,1,FALSE)</f>
        <v>874227</v>
      </c>
      <c r="B105" s="13">
        <v>874227</v>
      </c>
      <c r="C105" s="8" t="s">
        <v>1146</v>
      </c>
      <c r="D105" s="8" t="s">
        <v>1147</v>
      </c>
      <c r="E105" s="8">
        <v>219153329</v>
      </c>
      <c r="F105" s="8">
        <v>149655232</v>
      </c>
      <c r="G105" s="8">
        <v>153933501</v>
      </c>
      <c r="H105" s="8">
        <v>198516054</v>
      </c>
      <c r="I105" s="8">
        <v>189438243</v>
      </c>
      <c r="J105" s="8">
        <v>220253207</v>
      </c>
      <c r="K105" s="8">
        <v>292459417</v>
      </c>
      <c r="L105" s="8">
        <v>371297434</v>
      </c>
      <c r="M105" s="8">
        <v>325063135</v>
      </c>
      <c r="N105" s="8">
        <v>401413287</v>
      </c>
      <c r="O105" s="8">
        <v>489506186</v>
      </c>
      <c r="P105" s="4">
        <v>502124274</v>
      </c>
    </row>
    <row r="106" spans="1:16" x14ac:dyDescent="0.3">
      <c r="A106" s="15" t="str">
        <f>VLOOKUP(B106,'PORTFOLIO RAW'!B:B,1,FALSE)</f>
        <v>29026M</v>
      </c>
      <c r="B106" s="13" t="s">
        <v>361</v>
      </c>
      <c r="C106" s="8" t="s">
        <v>1770</v>
      </c>
      <c r="D106" s="8" t="s">
        <v>1771</v>
      </c>
      <c r="E106" s="8">
        <v>216624898</v>
      </c>
      <c r="F106" s="8">
        <v>96952970</v>
      </c>
      <c r="G106" s="8">
        <v>197012316</v>
      </c>
      <c r="H106" s="8">
        <v>190843426</v>
      </c>
      <c r="I106" s="8">
        <v>209849527</v>
      </c>
      <c r="J106" s="8">
        <v>233420372</v>
      </c>
      <c r="K106" s="8">
        <v>376370608</v>
      </c>
      <c r="L106" s="8">
        <v>360940074</v>
      </c>
      <c r="M106" s="8">
        <v>534763617</v>
      </c>
      <c r="N106" s="8">
        <v>547815138</v>
      </c>
      <c r="O106" s="8">
        <v>731884412</v>
      </c>
      <c r="P106" s="4">
        <v>726828198</v>
      </c>
    </row>
    <row r="107" spans="1:16" x14ac:dyDescent="0.3">
      <c r="A107" s="15">
        <f>VLOOKUP(B107,'PORTFOLIO RAW'!B:B,1,FALSE)</f>
        <v>905024</v>
      </c>
      <c r="B107" s="13">
        <v>905024</v>
      </c>
      <c r="C107" s="8" t="s">
        <v>1586</v>
      </c>
      <c r="D107" s="8" t="s">
        <v>1587</v>
      </c>
      <c r="E107" s="8">
        <v>195100202</v>
      </c>
      <c r="F107" s="8">
        <v>148253025</v>
      </c>
      <c r="G107" s="8">
        <v>154574502</v>
      </c>
      <c r="H107" s="8">
        <v>183182621</v>
      </c>
      <c r="I107" s="8">
        <v>210796161</v>
      </c>
      <c r="J107" s="8">
        <v>210515910</v>
      </c>
      <c r="K107" s="8">
        <v>239028159</v>
      </c>
      <c r="L107" s="8">
        <v>210859003</v>
      </c>
      <c r="M107" s="8">
        <v>169377947</v>
      </c>
      <c r="N107" s="8">
        <v>222630306</v>
      </c>
      <c r="O107" s="8">
        <v>238449629</v>
      </c>
      <c r="P107" s="4">
        <v>207009712</v>
      </c>
    </row>
    <row r="108" spans="1:16" x14ac:dyDescent="0.3">
      <c r="A108" s="15">
        <f>VLOOKUP(B108,'PORTFOLIO RAW'!B:B,1,FALSE)</f>
        <v>912212</v>
      </c>
      <c r="B108" s="13">
        <v>912212</v>
      </c>
      <c r="C108" s="8" t="s">
        <v>1376</v>
      </c>
      <c r="D108" s="8" t="s">
        <v>1377</v>
      </c>
      <c r="E108" s="8">
        <v>189442874</v>
      </c>
      <c r="F108" s="8">
        <v>165679920</v>
      </c>
      <c r="G108" s="8">
        <v>177405816</v>
      </c>
      <c r="H108" s="8">
        <v>169351299</v>
      </c>
      <c r="I108" s="8">
        <v>178663726</v>
      </c>
      <c r="J108" s="8">
        <v>194772079</v>
      </c>
      <c r="K108" s="8">
        <v>258341319</v>
      </c>
      <c r="L108" s="8">
        <v>291041629</v>
      </c>
      <c r="M108" s="8">
        <v>283010241</v>
      </c>
      <c r="N108" s="8">
        <v>311817132</v>
      </c>
      <c r="O108" s="8">
        <v>374802393</v>
      </c>
      <c r="P108" s="4">
        <v>343572912</v>
      </c>
    </row>
    <row r="109" spans="1:16" x14ac:dyDescent="0.3">
      <c r="A109" s="15">
        <f>VLOOKUP(B109,'PORTFOLIO RAW'!B:B,1,FALSE)</f>
        <v>916548</v>
      </c>
      <c r="B109" s="13">
        <v>916548</v>
      </c>
      <c r="C109" s="8" t="s">
        <v>1634</v>
      </c>
      <c r="D109" s="8" t="s">
        <v>1635</v>
      </c>
      <c r="E109" s="8">
        <v>188836690</v>
      </c>
      <c r="F109" s="8">
        <v>220035500</v>
      </c>
      <c r="G109" s="8">
        <v>202361700</v>
      </c>
      <c r="H109" s="8">
        <v>189617880</v>
      </c>
      <c r="I109" s="8">
        <v>204259680</v>
      </c>
      <c r="J109" s="8">
        <v>226114220</v>
      </c>
      <c r="K109" s="8">
        <v>254404770</v>
      </c>
      <c r="L109" s="8">
        <v>277220640</v>
      </c>
      <c r="M109" s="8">
        <v>193830600</v>
      </c>
      <c r="N109" s="8">
        <v>210677760</v>
      </c>
      <c r="O109" s="8">
        <v>291510000</v>
      </c>
      <c r="P109" s="4">
        <v>268085700</v>
      </c>
    </row>
    <row r="110" spans="1:16" x14ac:dyDescent="0.3">
      <c r="A110" s="15">
        <f>VLOOKUP(B110,'PORTFOLIO RAW'!B:B,1,FALSE)</f>
        <v>923937</v>
      </c>
      <c r="B110" s="13">
        <v>923937</v>
      </c>
      <c r="C110" s="8" t="s">
        <v>1260</v>
      </c>
      <c r="D110" s="8" t="s">
        <v>1261</v>
      </c>
      <c r="E110" s="8">
        <v>183107152</v>
      </c>
      <c r="F110" s="8">
        <v>70647517</v>
      </c>
      <c r="G110" s="8">
        <v>130272674</v>
      </c>
      <c r="H110" s="8">
        <v>134535965</v>
      </c>
      <c r="I110" s="8">
        <v>58579815</v>
      </c>
      <c r="J110" s="8">
        <v>125135641</v>
      </c>
      <c r="K110" s="8">
        <v>164914455</v>
      </c>
      <c r="L110" s="8">
        <v>188140945</v>
      </c>
      <c r="M110" s="8">
        <v>174699861</v>
      </c>
      <c r="N110" s="8">
        <v>222163026</v>
      </c>
      <c r="O110" s="8">
        <v>303681168</v>
      </c>
      <c r="P110" s="4">
        <v>238251216</v>
      </c>
    </row>
    <row r="111" spans="1:16" x14ac:dyDescent="0.3">
      <c r="A111" s="15">
        <f>VLOOKUP(B111,'PORTFOLIO RAW'!B:B,1,FALSE)</f>
        <v>992816</v>
      </c>
      <c r="B111" s="13">
        <v>992816</v>
      </c>
      <c r="C111" s="8" t="s">
        <v>1124</v>
      </c>
      <c r="D111" s="8" t="s">
        <v>1125</v>
      </c>
      <c r="E111" s="8">
        <v>172790923</v>
      </c>
      <c r="F111" s="8">
        <v>75818622</v>
      </c>
      <c r="G111" s="8">
        <v>189617813</v>
      </c>
      <c r="H111" s="8">
        <v>295455299</v>
      </c>
      <c r="I111" s="8">
        <v>376357166</v>
      </c>
      <c r="J111" s="8">
        <v>499821045</v>
      </c>
      <c r="K111" s="8">
        <v>504476450</v>
      </c>
      <c r="L111" s="8">
        <v>647506851</v>
      </c>
      <c r="M111" s="8">
        <v>587219541</v>
      </c>
      <c r="N111" s="8">
        <v>618034746</v>
      </c>
      <c r="O111" s="8">
        <v>867506995</v>
      </c>
      <c r="P111" s="4">
        <v>750051492</v>
      </c>
    </row>
    <row r="112" spans="1:16" x14ac:dyDescent="0.3">
      <c r="A112" s="15">
        <f>VLOOKUP(B112,'PORTFOLIO RAW'!B:B,1,FALSE)</f>
        <v>904853</v>
      </c>
      <c r="B112" s="13">
        <v>904853</v>
      </c>
      <c r="C112" s="8" t="s">
        <v>1512</v>
      </c>
      <c r="D112" s="8" t="s">
        <v>1513</v>
      </c>
      <c r="E112" s="8">
        <v>159298210</v>
      </c>
      <c r="F112" s="8">
        <v>31044256</v>
      </c>
      <c r="G112" s="8">
        <v>40752442</v>
      </c>
      <c r="H112" s="8">
        <v>51424771</v>
      </c>
      <c r="I112" s="8">
        <v>60617032</v>
      </c>
      <c r="J112" s="8">
        <v>63186235</v>
      </c>
      <c r="K112" s="8">
        <v>76529670</v>
      </c>
      <c r="L112" s="8">
        <v>97134550</v>
      </c>
      <c r="M112" s="8">
        <v>114095062</v>
      </c>
      <c r="N112" s="8">
        <v>131404068</v>
      </c>
      <c r="O112" s="8">
        <v>135768919</v>
      </c>
      <c r="P112" s="4">
        <v>92559705</v>
      </c>
    </row>
    <row r="113" spans="1:16" x14ac:dyDescent="0.3">
      <c r="A113" s="15">
        <f>VLOOKUP(B113,'PORTFOLIO RAW'!B:B,1,FALSE)</f>
        <v>904030</v>
      </c>
      <c r="B113" s="13">
        <v>904030</v>
      </c>
      <c r="C113" s="8" t="s">
        <v>1506</v>
      </c>
      <c r="D113" s="8" t="s">
        <v>1507</v>
      </c>
      <c r="E113" s="8">
        <v>153677530</v>
      </c>
      <c r="F113" s="8">
        <v>119471660</v>
      </c>
      <c r="G113" s="8">
        <v>146793300</v>
      </c>
      <c r="H113" s="8">
        <v>140290120</v>
      </c>
      <c r="I113" s="8">
        <v>163923000</v>
      </c>
      <c r="J113" s="8">
        <v>182476987</v>
      </c>
      <c r="K113" s="8">
        <v>196001370</v>
      </c>
      <c r="L113" s="8">
        <v>195964650</v>
      </c>
      <c r="M113" s="8">
        <v>199329000</v>
      </c>
      <c r="N113" s="8">
        <v>197153600</v>
      </c>
      <c r="O113" s="8">
        <v>216559380</v>
      </c>
      <c r="P113" s="4">
        <v>249547050</v>
      </c>
    </row>
    <row r="114" spans="1:16" x14ac:dyDescent="0.3">
      <c r="A114" s="15">
        <f>VLOOKUP(B114,'PORTFOLIO RAW'!B:B,1,FALSE)</f>
        <v>916305</v>
      </c>
      <c r="B114" s="13">
        <v>916305</v>
      </c>
      <c r="C114" s="8" t="s">
        <v>1114</v>
      </c>
      <c r="D114" s="8" t="s">
        <v>1115</v>
      </c>
      <c r="E114" s="8">
        <v>147474750</v>
      </c>
      <c r="F114" s="8">
        <v>4222780</v>
      </c>
      <c r="G114" s="8">
        <v>4049426</v>
      </c>
      <c r="H114" s="8">
        <v>8093487</v>
      </c>
      <c r="I114" s="8">
        <v>44006258</v>
      </c>
      <c r="J114" s="8">
        <v>52114164</v>
      </c>
      <c r="K114" s="8">
        <v>74740433</v>
      </c>
      <c r="L114" s="8">
        <v>77065670</v>
      </c>
      <c r="M114" s="8">
        <v>73987013</v>
      </c>
      <c r="N114" s="8">
        <v>65005384</v>
      </c>
      <c r="O114" s="8">
        <v>53565081</v>
      </c>
      <c r="P114" s="4">
        <v>34153078</v>
      </c>
    </row>
    <row r="115" spans="1:16" x14ac:dyDescent="0.3">
      <c r="A115" s="15">
        <f>VLOOKUP(B115,'PORTFOLIO RAW'!B:B,1,FALSE)</f>
        <v>741344</v>
      </c>
      <c r="B115" s="13">
        <v>741344</v>
      </c>
      <c r="C115" s="8" t="s">
        <v>1262</v>
      </c>
      <c r="D115" s="8" t="s">
        <v>1263</v>
      </c>
      <c r="E115" s="8">
        <v>147041024</v>
      </c>
      <c r="F115" s="8">
        <v>36569957</v>
      </c>
      <c r="G115" s="8">
        <v>94279723</v>
      </c>
      <c r="H115" s="8">
        <v>137446045</v>
      </c>
      <c r="I115" s="8">
        <v>76927236</v>
      </c>
      <c r="J115" s="8">
        <v>119822647</v>
      </c>
      <c r="K115" s="8">
        <v>157853848</v>
      </c>
      <c r="L115" s="8">
        <v>163624180</v>
      </c>
      <c r="M115" s="8">
        <v>152832174</v>
      </c>
      <c r="N115" s="8">
        <v>164763248</v>
      </c>
      <c r="O115" s="8">
        <v>191226895</v>
      </c>
      <c r="P115" s="4">
        <v>123302410</v>
      </c>
    </row>
    <row r="116" spans="1:16" x14ac:dyDescent="0.3">
      <c r="A116" s="15">
        <f>VLOOKUP(B116,'PORTFOLIO RAW'!B:B,1,FALSE)</f>
        <v>901666</v>
      </c>
      <c r="B116" s="13">
        <v>901666</v>
      </c>
      <c r="C116" s="8" t="s">
        <v>1508</v>
      </c>
      <c r="D116" s="8" t="s">
        <v>1509</v>
      </c>
      <c r="E116" s="8">
        <v>142502220</v>
      </c>
      <c r="F116" s="8">
        <v>78783555</v>
      </c>
      <c r="G116" s="8">
        <v>77881686</v>
      </c>
      <c r="H116" s="8">
        <v>99947356</v>
      </c>
      <c r="I116" s="8">
        <v>93686770</v>
      </c>
      <c r="J116" s="8">
        <v>70748802</v>
      </c>
      <c r="K116" s="8">
        <v>86612607</v>
      </c>
      <c r="L116" s="8">
        <v>85037217</v>
      </c>
      <c r="M116" s="8">
        <v>57708640</v>
      </c>
      <c r="N116" s="8">
        <v>62036685</v>
      </c>
      <c r="O116" s="8">
        <v>64611411</v>
      </c>
      <c r="P116" s="4">
        <v>70976074</v>
      </c>
    </row>
    <row r="117" spans="1:16" x14ac:dyDescent="0.3">
      <c r="A117" s="15">
        <f>VLOOKUP(B117,'PORTFOLIO RAW'!B:B,1,FALSE)</f>
        <v>904282</v>
      </c>
      <c r="B117" s="13">
        <v>904282</v>
      </c>
      <c r="C117" s="8" t="s">
        <v>1210</v>
      </c>
      <c r="D117" s="8" t="s">
        <v>1211</v>
      </c>
      <c r="E117" s="8">
        <v>142255660</v>
      </c>
      <c r="F117" s="8">
        <v>104664240</v>
      </c>
      <c r="G117" s="8">
        <v>131271000</v>
      </c>
      <c r="H117" s="8">
        <v>150744840</v>
      </c>
      <c r="I117" s="8">
        <v>158342110</v>
      </c>
      <c r="J117" s="8">
        <v>162001250</v>
      </c>
      <c r="K117" s="8">
        <v>181846620</v>
      </c>
      <c r="L117" s="8">
        <v>184332520</v>
      </c>
      <c r="M117" s="8">
        <v>185759040</v>
      </c>
      <c r="N117" s="8">
        <v>177780480</v>
      </c>
      <c r="O117" s="8">
        <v>195402920</v>
      </c>
      <c r="P117" s="4">
        <v>202089800</v>
      </c>
    </row>
    <row r="118" spans="1:16" x14ac:dyDescent="0.3">
      <c r="A118" s="15">
        <f>VLOOKUP(B118,'PORTFOLIO RAW'!B:B,1,FALSE)</f>
        <v>905277</v>
      </c>
      <c r="B118" s="13">
        <v>905277</v>
      </c>
      <c r="C118" s="8" t="s">
        <v>1772</v>
      </c>
      <c r="D118" s="8" t="s">
        <v>1773</v>
      </c>
      <c r="E118" s="8">
        <v>130223963</v>
      </c>
      <c r="F118" s="8">
        <v>87651346</v>
      </c>
      <c r="G118" s="8">
        <v>121821150</v>
      </c>
      <c r="H118" s="8">
        <v>92784106</v>
      </c>
      <c r="I118" s="8">
        <v>51275435</v>
      </c>
      <c r="J118" s="8">
        <v>27970442</v>
      </c>
      <c r="K118" s="8">
        <v>53382566</v>
      </c>
      <c r="L118" s="8">
        <v>73810627</v>
      </c>
      <c r="M118" s="8">
        <v>21356033</v>
      </c>
      <c r="N118" s="8">
        <v>25407430</v>
      </c>
      <c r="O118" s="8">
        <v>34657676</v>
      </c>
      <c r="P118" s="4">
        <v>31923124</v>
      </c>
    </row>
    <row r="119" spans="1:16" x14ac:dyDescent="0.3">
      <c r="A119" s="15">
        <f>VLOOKUP(B119,'PORTFOLIO RAW'!B:B,1,FALSE)</f>
        <v>945384</v>
      </c>
      <c r="B119" s="13">
        <v>945384</v>
      </c>
      <c r="C119" s="8" t="s">
        <v>1152</v>
      </c>
      <c r="D119" s="8" t="s">
        <v>1153</v>
      </c>
      <c r="E119" s="8">
        <v>125688446</v>
      </c>
      <c r="F119" s="8">
        <v>96293632</v>
      </c>
      <c r="G119" s="8">
        <v>93945685</v>
      </c>
      <c r="H119" s="8">
        <v>101188427</v>
      </c>
      <c r="I119" s="8">
        <v>113700727</v>
      </c>
      <c r="J119" s="8">
        <v>123690286</v>
      </c>
      <c r="K119" s="8">
        <v>140638686</v>
      </c>
      <c r="L119" s="8">
        <v>194369227</v>
      </c>
      <c r="M119" s="8">
        <v>188262160</v>
      </c>
      <c r="N119" s="8">
        <v>217615941</v>
      </c>
      <c r="O119" s="8">
        <v>215926684</v>
      </c>
      <c r="P119" s="4">
        <v>232302917</v>
      </c>
    </row>
    <row r="120" spans="1:16" x14ac:dyDescent="0.3">
      <c r="A120" s="15">
        <f>VLOOKUP(B120,'PORTFOLIO RAW'!B:B,1,FALSE)</f>
        <v>906195</v>
      </c>
      <c r="B120" s="13">
        <v>906195</v>
      </c>
      <c r="C120" s="8" t="s">
        <v>1484</v>
      </c>
      <c r="D120" s="8" t="s">
        <v>1485</v>
      </c>
      <c r="E120" s="8">
        <v>99539516</v>
      </c>
      <c r="F120" s="8">
        <v>124660039</v>
      </c>
      <c r="G120" s="8">
        <v>139771078</v>
      </c>
      <c r="H120" s="8">
        <v>163078157</v>
      </c>
      <c r="I120" s="8">
        <v>145037577</v>
      </c>
      <c r="J120" s="8">
        <v>180002619</v>
      </c>
      <c r="K120" s="8">
        <v>238675187</v>
      </c>
      <c r="L120" s="8">
        <v>283438543</v>
      </c>
      <c r="M120" s="8">
        <v>276808122</v>
      </c>
      <c r="N120" s="8">
        <v>276437785</v>
      </c>
      <c r="O120" s="8">
        <v>296774381</v>
      </c>
      <c r="P120" s="4">
        <v>211104166</v>
      </c>
    </row>
    <row r="121" spans="1:16" x14ac:dyDescent="0.3">
      <c r="A121" s="15">
        <f>VLOOKUP(B121,'PORTFOLIO RAW'!B:B,1,FALSE)</f>
        <v>916328</v>
      </c>
      <c r="B121" s="13">
        <v>916328</v>
      </c>
      <c r="C121" s="8" t="s">
        <v>1086</v>
      </c>
      <c r="D121" s="8" t="s">
        <v>1087</v>
      </c>
      <c r="E121" s="8">
        <v>87027454</v>
      </c>
      <c r="F121" s="8">
        <v>82853346</v>
      </c>
      <c r="G121" s="8">
        <v>83747538</v>
      </c>
      <c r="H121" s="8">
        <v>74116001</v>
      </c>
      <c r="I121" s="8">
        <v>88302401</v>
      </c>
      <c r="J121" s="8">
        <v>103271721</v>
      </c>
      <c r="K121" s="8">
        <v>59338607</v>
      </c>
      <c r="L121" s="8">
        <v>67891755</v>
      </c>
      <c r="M121" s="8">
        <v>66137387</v>
      </c>
      <c r="N121" s="8">
        <v>56572906</v>
      </c>
      <c r="O121" s="8">
        <v>99507393</v>
      </c>
      <c r="P121" s="4">
        <v>126983953</v>
      </c>
    </row>
    <row r="122" spans="1:16" x14ac:dyDescent="0.3">
      <c r="A122" s="15">
        <f>VLOOKUP(B122,'PORTFOLIO RAW'!B:B,1,FALSE)</f>
        <v>696738</v>
      </c>
      <c r="B122" s="13">
        <v>696738</v>
      </c>
      <c r="C122" s="8" t="s">
        <v>1336</v>
      </c>
      <c r="D122" s="8" t="s">
        <v>1337</v>
      </c>
      <c r="E122" s="8">
        <v>84016167</v>
      </c>
      <c r="F122" s="8">
        <v>37345724</v>
      </c>
      <c r="G122" s="8">
        <v>86971829</v>
      </c>
      <c r="H122" s="8">
        <v>85346375</v>
      </c>
      <c r="I122" s="8">
        <v>43900832</v>
      </c>
      <c r="J122" s="8">
        <v>59334328</v>
      </c>
      <c r="K122" s="8">
        <v>79121598</v>
      </c>
      <c r="L122" s="8">
        <v>87514245</v>
      </c>
      <c r="M122" s="8">
        <v>75603013</v>
      </c>
      <c r="N122" s="8">
        <v>94015787</v>
      </c>
      <c r="O122" s="8">
        <v>95486291</v>
      </c>
      <c r="P122" s="4">
        <v>61431297</v>
      </c>
    </row>
    <row r="123" spans="1:16" x14ac:dyDescent="0.3">
      <c r="A123" s="15">
        <f>VLOOKUP(B123,'PORTFOLIO RAW'!B:B,1,FALSE)</f>
        <v>277487</v>
      </c>
      <c r="B123" s="13">
        <v>277487</v>
      </c>
      <c r="C123" s="8" t="s">
        <v>1406</v>
      </c>
      <c r="D123" s="8" t="s">
        <v>1407</v>
      </c>
      <c r="E123" s="8">
        <v>73619520</v>
      </c>
      <c r="F123" s="8">
        <v>54939360</v>
      </c>
      <c r="G123" s="8">
        <v>57025780</v>
      </c>
      <c r="H123" s="8">
        <v>71926780</v>
      </c>
      <c r="I123" s="8">
        <v>70481970</v>
      </c>
      <c r="J123" s="8">
        <v>70264690</v>
      </c>
      <c r="K123" s="8">
        <v>96988840</v>
      </c>
      <c r="L123" s="8">
        <v>100608850</v>
      </c>
      <c r="M123" s="8">
        <v>85259780</v>
      </c>
      <c r="N123" s="8">
        <v>99507520</v>
      </c>
      <c r="O123" s="8">
        <v>102349850</v>
      </c>
      <c r="P123" s="4">
        <v>83680740</v>
      </c>
    </row>
    <row r="124" spans="1:16" x14ac:dyDescent="0.3">
      <c r="A124" s="15">
        <f>VLOOKUP(B124,'PORTFOLIO RAW'!B:B,1,FALSE)</f>
        <v>702635</v>
      </c>
      <c r="B124" s="13">
        <v>702635</v>
      </c>
      <c r="C124" s="8" t="s">
        <v>1622</v>
      </c>
      <c r="D124" s="8" t="s">
        <v>1623</v>
      </c>
      <c r="E124" s="8">
        <v>72924600</v>
      </c>
      <c r="F124" s="8">
        <v>31946600</v>
      </c>
      <c r="G124" s="8">
        <v>34960560</v>
      </c>
      <c r="H124" s="8">
        <v>39215460</v>
      </c>
      <c r="I124" s="8">
        <v>52656520</v>
      </c>
      <c r="J124" s="8">
        <v>55270560</v>
      </c>
      <c r="K124" s="8">
        <v>74396400</v>
      </c>
      <c r="L124" s="8">
        <v>96439860</v>
      </c>
      <c r="M124" s="8">
        <v>112110920</v>
      </c>
      <c r="N124" s="8">
        <v>152358080</v>
      </c>
      <c r="O124" s="8">
        <v>213625740</v>
      </c>
      <c r="P124" s="4">
        <v>239155200</v>
      </c>
    </row>
    <row r="125" spans="1:16" x14ac:dyDescent="0.3">
      <c r="A125" s="15">
        <f>VLOOKUP(B125,'PORTFOLIO RAW'!B:B,1,FALSE)</f>
        <v>921910</v>
      </c>
      <c r="B125" s="13">
        <v>921910</v>
      </c>
      <c r="C125" s="8" t="s">
        <v>1426</v>
      </c>
      <c r="D125" s="8" t="s">
        <v>1427</v>
      </c>
      <c r="E125" s="8">
        <v>68647823</v>
      </c>
      <c r="F125" s="8">
        <v>69360507</v>
      </c>
      <c r="G125" s="8">
        <v>67229148</v>
      </c>
      <c r="H125" s="8">
        <v>80874336</v>
      </c>
      <c r="I125" s="8">
        <v>102477062</v>
      </c>
      <c r="J125" s="8">
        <v>88448167</v>
      </c>
      <c r="K125" s="8">
        <v>96098512</v>
      </c>
      <c r="L125" s="8">
        <v>90223730</v>
      </c>
      <c r="M125" s="8">
        <v>107129352</v>
      </c>
      <c r="N125" s="8">
        <v>99725196</v>
      </c>
      <c r="O125" s="8">
        <v>136680492</v>
      </c>
      <c r="P125" s="4">
        <v>136213947</v>
      </c>
    </row>
    <row r="126" spans="1:16" x14ac:dyDescent="0.3">
      <c r="A126" s="15">
        <f>VLOOKUP(B126,'PORTFOLIO RAW'!B:B,1,FALSE)</f>
        <v>905102</v>
      </c>
      <c r="B126" s="13">
        <v>905102</v>
      </c>
      <c r="C126" s="8" t="s">
        <v>1490</v>
      </c>
      <c r="D126" s="8" t="s">
        <v>1491</v>
      </c>
      <c r="E126" s="8">
        <v>67529772</v>
      </c>
      <c r="F126" s="8">
        <v>48606702</v>
      </c>
      <c r="G126" s="8">
        <v>66049833</v>
      </c>
      <c r="H126" s="8">
        <v>79735166</v>
      </c>
      <c r="I126" s="8">
        <v>75991551</v>
      </c>
      <c r="J126" s="8">
        <v>61710447</v>
      </c>
      <c r="K126" s="8">
        <v>75698733</v>
      </c>
      <c r="L126" s="8">
        <v>62118577</v>
      </c>
      <c r="M126" s="8">
        <v>51632321</v>
      </c>
      <c r="N126" s="8">
        <v>54436623</v>
      </c>
      <c r="O126" s="8">
        <v>56357598</v>
      </c>
      <c r="P126" s="4">
        <v>45997533</v>
      </c>
    </row>
    <row r="127" spans="1:16" x14ac:dyDescent="0.3">
      <c r="A127" s="15">
        <f>VLOOKUP(B127,'PORTFOLIO RAW'!B:B,1,FALSE)</f>
        <v>546370</v>
      </c>
      <c r="B127" s="13">
        <v>546370</v>
      </c>
      <c r="C127" s="8" t="s">
        <v>1532</v>
      </c>
      <c r="D127" s="8" t="s">
        <v>1533</v>
      </c>
      <c r="E127" s="8">
        <v>64770100</v>
      </c>
      <c r="F127" s="8">
        <v>59334480</v>
      </c>
      <c r="G127" s="8">
        <v>77207940</v>
      </c>
      <c r="H127" s="8">
        <v>79777880</v>
      </c>
      <c r="I127" s="8">
        <v>91950700</v>
      </c>
      <c r="J127" s="8">
        <v>105532478</v>
      </c>
      <c r="K127" s="8">
        <v>125111250</v>
      </c>
      <c r="L127" s="8">
        <v>124056770</v>
      </c>
      <c r="M127" s="8">
        <v>76177140</v>
      </c>
      <c r="N127" s="8">
        <v>96235200</v>
      </c>
      <c r="O127" s="8">
        <v>94365480</v>
      </c>
      <c r="P127" s="4">
        <v>69373290</v>
      </c>
    </row>
    <row r="128" spans="1:16" x14ac:dyDescent="0.3">
      <c r="A128" s="15">
        <f>VLOOKUP(B128,'PORTFOLIO RAW'!B:B,1,FALSE)</f>
        <v>921964</v>
      </c>
      <c r="B128" s="13">
        <v>921964</v>
      </c>
      <c r="C128" s="8" t="s">
        <v>1244</v>
      </c>
      <c r="D128" s="8" t="s">
        <v>1245</v>
      </c>
      <c r="E128" s="8">
        <v>63339816</v>
      </c>
      <c r="F128" s="8">
        <v>41361601</v>
      </c>
      <c r="G128" s="8">
        <v>58640175</v>
      </c>
      <c r="H128" s="8">
        <v>71152719</v>
      </c>
      <c r="I128" s="8">
        <v>66082500</v>
      </c>
      <c r="J128" s="8">
        <v>89622000</v>
      </c>
      <c r="K128" s="8">
        <v>137520000</v>
      </c>
      <c r="L128" s="8">
        <v>160123000</v>
      </c>
      <c r="M128" s="8">
        <v>168128000</v>
      </c>
      <c r="N128" s="8">
        <v>166752000</v>
      </c>
      <c r="O128" s="8">
        <v>161265000</v>
      </c>
      <c r="P128" s="4">
        <v>164475000</v>
      </c>
    </row>
    <row r="129" spans="1:16" x14ac:dyDescent="0.3">
      <c r="A129" s="15">
        <f>VLOOKUP(B129,'PORTFOLIO RAW'!B:B,1,FALSE)</f>
        <v>906496</v>
      </c>
      <c r="B129" s="13">
        <v>906496</v>
      </c>
      <c r="C129" s="8" t="s">
        <v>1754</v>
      </c>
      <c r="D129" s="8" t="s">
        <v>1755</v>
      </c>
      <c r="E129" s="8">
        <v>57479093</v>
      </c>
      <c r="F129" s="8">
        <v>35345199</v>
      </c>
      <c r="G129" s="8">
        <v>49219786</v>
      </c>
      <c r="H129" s="8">
        <v>40700437</v>
      </c>
      <c r="I129" s="8">
        <v>40933701</v>
      </c>
      <c r="J129" s="8">
        <v>42545736</v>
      </c>
      <c r="K129" s="8">
        <v>58309044</v>
      </c>
      <c r="L129" s="8">
        <v>72127737</v>
      </c>
      <c r="M129" s="8">
        <v>109353165</v>
      </c>
      <c r="N129" s="8">
        <v>99652054</v>
      </c>
      <c r="O129" s="8">
        <v>110581054</v>
      </c>
      <c r="P129" s="4">
        <v>123179683</v>
      </c>
    </row>
    <row r="130" spans="1:16" x14ac:dyDescent="0.3">
      <c r="A130" s="15">
        <f>VLOOKUP(B130,'PORTFOLIO RAW'!B:B,1,FALSE)</f>
        <v>912635</v>
      </c>
      <c r="B130" s="13">
        <v>912635</v>
      </c>
      <c r="C130" s="8" t="s">
        <v>1444</v>
      </c>
      <c r="D130" s="8" t="s">
        <v>1445</v>
      </c>
      <c r="E130" s="8">
        <v>57099166</v>
      </c>
      <c r="F130" s="8">
        <v>41350106</v>
      </c>
      <c r="G130" s="8">
        <v>44804110</v>
      </c>
      <c r="H130" s="8">
        <v>47391510</v>
      </c>
      <c r="I130" s="8">
        <v>52932440</v>
      </c>
      <c r="J130" s="8">
        <v>59518850</v>
      </c>
      <c r="K130" s="8">
        <v>84452600</v>
      </c>
      <c r="L130" s="8">
        <v>109793400</v>
      </c>
      <c r="M130" s="8">
        <v>107644770</v>
      </c>
      <c r="N130" s="8">
        <v>83723510</v>
      </c>
      <c r="O130" s="8">
        <v>73515000</v>
      </c>
      <c r="P130" s="4">
        <v>84848400</v>
      </c>
    </row>
    <row r="131" spans="1:16" x14ac:dyDescent="0.3">
      <c r="A131" s="15">
        <f>VLOOKUP(B131,'PORTFOLIO RAW'!B:B,1,FALSE)</f>
        <v>327998</v>
      </c>
      <c r="B131" s="13">
        <v>327998</v>
      </c>
      <c r="C131" s="8" t="s">
        <v>1240</v>
      </c>
      <c r="D131" s="8" t="s">
        <v>1241</v>
      </c>
      <c r="E131" s="8">
        <v>56099544</v>
      </c>
      <c r="F131" s="8">
        <v>16803478</v>
      </c>
      <c r="G131" s="8">
        <v>40273618</v>
      </c>
      <c r="H131" s="8">
        <v>41142121</v>
      </c>
      <c r="I131" s="8">
        <v>29155300</v>
      </c>
      <c r="J131" s="8">
        <v>37743685</v>
      </c>
      <c r="K131" s="8">
        <v>60991084</v>
      </c>
      <c r="L131" s="8">
        <v>75698030</v>
      </c>
      <c r="M131" s="8">
        <v>61075964</v>
      </c>
      <c r="N131" s="8">
        <v>78267348</v>
      </c>
      <c r="O131" s="8">
        <v>93820915</v>
      </c>
      <c r="P131" s="4">
        <v>67398218</v>
      </c>
    </row>
    <row r="132" spans="1:16" x14ac:dyDescent="0.3">
      <c r="A132" s="15">
        <f>VLOOKUP(B132,'PORTFOLIO RAW'!B:B,1,FALSE)</f>
        <v>981550</v>
      </c>
      <c r="B132" s="13">
        <v>981550</v>
      </c>
      <c r="C132" s="8" t="s">
        <v>1122</v>
      </c>
      <c r="D132" s="8" t="s">
        <v>1123</v>
      </c>
      <c r="E132" s="8">
        <v>54981499</v>
      </c>
      <c r="F132" s="8">
        <v>48625174</v>
      </c>
      <c r="G132" s="8">
        <v>47841494</v>
      </c>
      <c r="H132" s="8">
        <v>60999687</v>
      </c>
      <c r="I132" s="8">
        <v>64157688</v>
      </c>
      <c r="J132" s="8">
        <v>98611439</v>
      </c>
      <c r="K132" s="8">
        <v>135449355</v>
      </c>
      <c r="L132" s="8">
        <v>147407301</v>
      </c>
      <c r="M132" s="8">
        <v>160423899</v>
      </c>
      <c r="N132" s="8">
        <v>164049107</v>
      </c>
      <c r="O132" s="8">
        <v>186012546</v>
      </c>
      <c r="P132" s="4">
        <v>154109024</v>
      </c>
    </row>
    <row r="133" spans="1:16" x14ac:dyDescent="0.3">
      <c r="A133" s="15">
        <f>VLOOKUP(B133,'PORTFOLIO RAW'!B:B,1,FALSE)</f>
        <v>951046</v>
      </c>
      <c r="B133" s="13">
        <v>951046</v>
      </c>
      <c r="C133" s="8" t="s">
        <v>1538</v>
      </c>
      <c r="D133" s="8" t="s">
        <v>1539</v>
      </c>
      <c r="E133" s="8">
        <v>54842180</v>
      </c>
      <c r="F133" s="8">
        <v>43892550</v>
      </c>
      <c r="G133" s="8">
        <v>43061630</v>
      </c>
      <c r="H133" s="8">
        <v>51806765</v>
      </c>
      <c r="I133" s="8">
        <v>51660678</v>
      </c>
      <c r="J133" s="8">
        <v>59709643</v>
      </c>
      <c r="K133" s="8">
        <v>73719838</v>
      </c>
      <c r="L133" s="8">
        <v>80274709</v>
      </c>
      <c r="M133" s="8">
        <v>74467297</v>
      </c>
      <c r="N133" s="8">
        <v>87170378</v>
      </c>
      <c r="O133" s="8">
        <v>88709486</v>
      </c>
      <c r="P133" s="4">
        <v>73500897</v>
      </c>
    </row>
    <row r="134" spans="1:16" x14ac:dyDescent="0.3">
      <c r="A134" s="15" t="str">
        <f>VLOOKUP(B134,'PORTFOLIO RAW'!B:B,1,FALSE)</f>
        <v>13967E</v>
      </c>
      <c r="B134" s="13" t="s">
        <v>377</v>
      </c>
      <c r="C134" s="8" t="s">
        <v>1720</v>
      </c>
      <c r="D134" s="8" t="s">
        <v>1721</v>
      </c>
      <c r="E134" s="8">
        <v>50047164</v>
      </c>
      <c r="F134" s="8">
        <v>39450744</v>
      </c>
      <c r="G134" s="8">
        <v>40168912</v>
      </c>
      <c r="H134" s="8">
        <v>55081577</v>
      </c>
      <c r="I134" s="8">
        <v>66048620</v>
      </c>
      <c r="J134" s="8">
        <v>45255684</v>
      </c>
      <c r="K134" s="8">
        <v>60200500</v>
      </c>
      <c r="L134" s="8">
        <v>60431759</v>
      </c>
      <c r="M134" s="8">
        <v>70848687</v>
      </c>
      <c r="N134" s="8">
        <v>67752444</v>
      </c>
      <c r="O134" s="8">
        <v>63692224</v>
      </c>
      <c r="P134" s="4">
        <v>58083524</v>
      </c>
    </row>
    <row r="135" spans="1:16" x14ac:dyDescent="0.3">
      <c r="A135" s="15" t="str">
        <f>VLOOKUP(B135,'PORTFOLIO RAW'!B:B,1,FALSE)</f>
        <v>14737P</v>
      </c>
      <c r="B135" s="13" t="s">
        <v>363</v>
      </c>
      <c r="C135" s="8" t="s">
        <v>1750</v>
      </c>
      <c r="D135" s="8" t="s">
        <v>1751</v>
      </c>
      <c r="E135" s="8">
        <v>48796482</v>
      </c>
      <c r="F135" s="8">
        <v>21201104</v>
      </c>
      <c r="G135" s="8">
        <v>26218240</v>
      </c>
      <c r="H135" s="8">
        <v>21478122</v>
      </c>
      <c r="I135" s="8">
        <v>22483440</v>
      </c>
      <c r="J135" s="8">
        <v>18563247</v>
      </c>
      <c r="K135" s="8">
        <v>27095569</v>
      </c>
      <c r="L135" s="8">
        <v>33693375</v>
      </c>
      <c r="M135" s="8">
        <v>36427053</v>
      </c>
      <c r="N135" s="8">
        <v>37918963</v>
      </c>
      <c r="O135" s="8">
        <v>57621666</v>
      </c>
      <c r="P135" s="4">
        <v>67599800</v>
      </c>
    </row>
    <row r="136" spans="1:16" x14ac:dyDescent="0.3">
      <c r="A136" s="15">
        <f>VLOOKUP(B136,'PORTFOLIO RAW'!B:B,1,FALSE)</f>
        <v>906191</v>
      </c>
      <c r="B136" s="13">
        <v>906191</v>
      </c>
      <c r="C136" s="8" t="s">
        <v>1102</v>
      </c>
      <c r="D136" s="8" t="s">
        <v>1103</v>
      </c>
      <c r="E136" s="8">
        <v>45965321</v>
      </c>
      <c r="F136" s="8">
        <v>24116466</v>
      </c>
      <c r="G136" s="8">
        <v>29957004</v>
      </c>
      <c r="H136" s="8">
        <v>41624280</v>
      </c>
      <c r="I136" s="8">
        <v>42104945</v>
      </c>
      <c r="J136" s="8">
        <v>49684316</v>
      </c>
      <c r="K136" s="8">
        <v>71615806</v>
      </c>
      <c r="L136" s="8">
        <v>78157424</v>
      </c>
      <c r="M136" s="8">
        <v>79790328</v>
      </c>
      <c r="N136" s="8">
        <v>88138680</v>
      </c>
      <c r="O136" s="8">
        <v>115158024</v>
      </c>
      <c r="P136" s="4">
        <v>96394752</v>
      </c>
    </row>
    <row r="137" spans="1:16" x14ac:dyDescent="0.3">
      <c r="A137" s="15">
        <f>VLOOKUP(B137,'PORTFOLIO RAW'!B:B,1,FALSE)</f>
        <v>286738</v>
      </c>
      <c r="B137" s="13">
        <v>286738</v>
      </c>
      <c r="C137" s="8" t="s">
        <v>1438</v>
      </c>
      <c r="D137" s="8" t="s">
        <v>1439</v>
      </c>
      <c r="E137" s="8">
        <v>44934748</v>
      </c>
      <c r="F137" s="8">
        <v>27664594</v>
      </c>
      <c r="G137" s="8">
        <v>28945775</v>
      </c>
      <c r="H137" s="8">
        <v>43810633</v>
      </c>
      <c r="I137" s="8">
        <v>32987100</v>
      </c>
      <c r="J137" s="8">
        <v>35960161</v>
      </c>
      <c r="K137" s="8">
        <v>60499865</v>
      </c>
      <c r="L137" s="8">
        <v>61225980</v>
      </c>
      <c r="M137" s="8">
        <v>52935955</v>
      </c>
      <c r="N137" s="8">
        <v>59037519</v>
      </c>
      <c r="O137" s="8">
        <v>52763829</v>
      </c>
      <c r="P137" s="4">
        <v>39360672</v>
      </c>
    </row>
    <row r="138" spans="1:16" x14ac:dyDescent="0.3">
      <c r="A138" s="15">
        <f>VLOOKUP(B138,'PORTFOLIO RAW'!B:B,1,FALSE)</f>
        <v>687609</v>
      </c>
      <c r="B138" s="13">
        <v>687609</v>
      </c>
      <c r="C138" s="8" t="s">
        <v>1258</v>
      </c>
      <c r="D138" s="8" t="s">
        <v>1259</v>
      </c>
      <c r="E138" s="8">
        <v>44813769</v>
      </c>
      <c r="F138" s="8">
        <v>17897069</v>
      </c>
      <c r="G138" s="8">
        <v>30537210</v>
      </c>
      <c r="H138" s="8">
        <v>36115269</v>
      </c>
      <c r="I138" s="8">
        <v>39019151</v>
      </c>
      <c r="J138" s="8">
        <v>65991024</v>
      </c>
      <c r="K138" s="8">
        <v>70995310</v>
      </c>
      <c r="L138" s="8">
        <v>68690880</v>
      </c>
      <c r="M138" s="8">
        <v>32536320</v>
      </c>
      <c r="N138" s="8">
        <v>32273030</v>
      </c>
      <c r="O138" s="8">
        <v>38834460</v>
      </c>
      <c r="P138" s="4">
        <v>25684050</v>
      </c>
    </row>
    <row r="139" spans="1:16" x14ac:dyDescent="0.3">
      <c r="A139" s="15">
        <f>VLOOKUP(B139,'PORTFOLIO RAW'!B:B,1,FALSE)</f>
        <v>905115</v>
      </c>
      <c r="B139" s="13">
        <v>905115</v>
      </c>
      <c r="C139" s="8" t="s">
        <v>1278</v>
      </c>
      <c r="D139" s="8" t="s">
        <v>1279</v>
      </c>
      <c r="E139" s="8">
        <v>44672675</v>
      </c>
      <c r="F139" s="8">
        <v>28234219</v>
      </c>
      <c r="G139" s="8">
        <v>32029784</v>
      </c>
      <c r="H139" s="8">
        <v>43031333</v>
      </c>
      <c r="I139" s="8">
        <v>34424315</v>
      </c>
      <c r="J139" s="8">
        <v>38349040</v>
      </c>
      <c r="K139" s="8">
        <v>49593417</v>
      </c>
      <c r="L139" s="8">
        <v>43001440</v>
      </c>
      <c r="M139" s="8">
        <v>31309926</v>
      </c>
      <c r="N139" s="8">
        <v>35835904</v>
      </c>
      <c r="O139" s="8">
        <v>44719513</v>
      </c>
      <c r="P139" s="4">
        <v>37594700</v>
      </c>
    </row>
    <row r="140" spans="1:16" x14ac:dyDescent="0.3">
      <c r="A140" s="15">
        <f>VLOOKUP(B140,'PORTFOLIO RAW'!B:B,1,FALSE)</f>
        <v>907652</v>
      </c>
      <c r="B140" s="13">
        <v>907652</v>
      </c>
      <c r="C140" s="8" t="s">
        <v>1318</v>
      </c>
      <c r="D140" s="8" t="s">
        <v>1319</v>
      </c>
      <c r="E140" s="8">
        <v>42882558</v>
      </c>
      <c r="F140" s="8">
        <v>27751506</v>
      </c>
      <c r="G140" s="8">
        <v>26293489</v>
      </c>
      <c r="H140" s="8">
        <v>26400832</v>
      </c>
      <c r="I140" s="8">
        <v>23671040</v>
      </c>
      <c r="J140" s="8">
        <v>24499015</v>
      </c>
      <c r="K140" s="8">
        <v>33767637</v>
      </c>
      <c r="L140" s="8">
        <v>45712423</v>
      </c>
      <c r="M140" s="8">
        <v>42991932</v>
      </c>
      <c r="N140" s="8">
        <v>52215583</v>
      </c>
      <c r="O140" s="8">
        <v>60403411</v>
      </c>
      <c r="P140" s="4">
        <v>45386236</v>
      </c>
    </row>
    <row r="141" spans="1:16" x14ac:dyDescent="0.3">
      <c r="A141" s="15" t="str">
        <f>VLOOKUP(B141,'PORTFOLIO RAW'!B:B,1,FALSE)</f>
        <v>14861V</v>
      </c>
      <c r="B141" s="13" t="s">
        <v>379</v>
      </c>
      <c r="C141" s="8" t="s">
        <v>1572</v>
      </c>
      <c r="D141" s="8" t="s">
        <v>1573</v>
      </c>
      <c r="E141" s="8">
        <v>41809092</v>
      </c>
      <c r="F141" s="8">
        <v>12809660</v>
      </c>
      <c r="G141" s="8">
        <v>23094171</v>
      </c>
      <c r="H141" s="8">
        <v>28521245</v>
      </c>
      <c r="I141" s="8">
        <v>23558337</v>
      </c>
      <c r="J141" s="8">
        <v>24800229</v>
      </c>
      <c r="K141" s="8">
        <v>42702955</v>
      </c>
      <c r="L141" s="8">
        <v>41325156</v>
      </c>
      <c r="M141" s="8">
        <v>36398522</v>
      </c>
      <c r="N141" s="8">
        <v>44701488</v>
      </c>
      <c r="O141" s="8">
        <v>48585054</v>
      </c>
      <c r="P141" s="4">
        <v>33493600</v>
      </c>
    </row>
    <row r="142" spans="1:16" x14ac:dyDescent="0.3">
      <c r="A142" s="15">
        <f>VLOOKUP(B142,'PORTFOLIO RAW'!B:B,1,FALSE)</f>
        <v>923425</v>
      </c>
      <c r="B142" s="13">
        <v>923425</v>
      </c>
      <c r="C142" s="8" t="s">
        <v>1236</v>
      </c>
      <c r="D142" s="8" t="s">
        <v>1237</v>
      </c>
      <c r="E142" s="8">
        <v>40935000</v>
      </c>
      <c r="F142" s="8">
        <v>25990731</v>
      </c>
      <c r="G142" s="8">
        <v>36018452</v>
      </c>
      <c r="H142" s="8">
        <v>42333818</v>
      </c>
      <c r="I142" s="8">
        <v>34281184</v>
      </c>
      <c r="J142" s="8">
        <v>38182071</v>
      </c>
      <c r="K142" s="8">
        <v>40045528</v>
      </c>
      <c r="L142" s="8">
        <v>48598644</v>
      </c>
      <c r="M142" s="8">
        <v>43727667</v>
      </c>
      <c r="N142" s="8">
        <v>40171164</v>
      </c>
      <c r="O142" s="8">
        <v>35344729</v>
      </c>
      <c r="P142" s="4">
        <v>34218864</v>
      </c>
    </row>
    <row r="143" spans="1:16" x14ac:dyDescent="0.3">
      <c r="A143" s="15">
        <f>VLOOKUP(B143,'PORTFOLIO RAW'!B:B,1,FALSE)</f>
        <v>906148</v>
      </c>
      <c r="B143" s="13">
        <v>906148</v>
      </c>
      <c r="C143" s="8" t="s">
        <v>1212</v>
      </c>
      <c r="D143" s="8" t="s">
        <v>1213</v>
      </c>
      <c r="E143" s="8">
        <v>39684353</v>
      </c>
      <c r="F143" s="8">
        <v>34366818</v>
      </c>
      <c r="G143" s="8">
        <v>40595656</v>
      </c>
      <c r="H143" s="8">
        <v>39771132</v>
      </c>
      <c r="I143" s="8">
        <v>44348870</v>
      </c>
      <c r="J143" s="8">
        <v>48910538</v>
      </c>
      <c r="K143" s="8">
        <v>59989716</v>
      </c>
      <c r="L143" s="8">
        <v>62735413</v>
      </c>
      <c r="M143" s="8">
        <v>59474240</v>
      </c>
      <c r="N143" s="8">
        <v>57790651</v>
      </c>
      <c r="O143" s="8">
        <v>65996199</v>
      </c>
      <c r="P143" s="4">
        <v>51360569</v>
      </c>
    </row>
    <row r="144" spans="1:16" x14ac:dyDescent="0.3">
      <c r="A144" s="15">
        <f>VLOOKUP(B144,'PORTFOLIO RAW'!B:B,1,FALSE)</f>
        <v>152594</v>
      </c>
      <c r="B144" s="13">
        <v>152594</v>
      </c>
      <c r="C144" s="8" t="s">
        <v>1314</v>
      </c>
      <c r="D144" s="8" t="s">
        <v>1315</v>
      </c>
      <c r="E144" s="8">
        <v>39234520</v>
      </c>
      <c r="F144" s="8">
        <v>9384960</v>
      </c>
      <c r="G144" s="8">
        <v>34524700</v>
      </c>
      <c r="H144" s="8">
        <v>56742525</v>
      </c>
      <c r="I144" s="8">
        <v>34876920</v>
      </c>
      <c r="J144" s="8">
        <v>32455800</v>
      </c>
      <c r="K144" s="8">
        <v>39174120</v>
      </c>
      <c r="L144" s="8">
        <v>24271040</v>
      </c>
      <c r="M144" s="8">
        <v>8435420</v>
      </c>
      <c r="N144" s="8">
        <v>19059550</v>
      </c>
      <c r="O144" s="8">
        <v>27454080</v>
      </c>
      <c r="P144" s="4">
        <v>14939190</v>
      </c>
    </row>
    <row r="145" spans="1:16" x14ac:dyDescent="0.3">
      <c r="A145" s="15">
        <f>VLOOKUP(B145,'PORTFOLIO RAW'!B:B,1,FALSE)</f>
        <v>891399</v>
      </c>
      <c r="B145" s="13">
        <v>891399</v>
      </c>
      <c r="C145" s="8" t="s">
        <v>1084</v>
      </c>
      <c r="D145" s="8" t="s">
        <v>1085</v>
      </c>
      <c r="E145" s="8">
        <v>38538240</v>
      </c>
      <c r="F145" s="8">
        <v>21947840</v>
      </c>
      <c r="G145" s="8">
        <v>59726880</v>
      </c>
      <c r="H145" s="8">
        <v>81180000</v>
      </c>
      <c r="I145" s="8">
        <v>78760500</v>
      </c>
      <c r="J145" s="8">
        <v>113894980</v>
      </c>
      <c r="K145" s="8">
        <v>183044610</v>
      </c>
      <c r="L145" s="8">
        <v>144312750</v>
      </c>
      <c r="M145" s="8">
        <v>318344190</v>
      </c>
      <c r="N145" s="8">
        <v>357687990</v>
      </c>
      <c r="O145" s="8">
        <v>566023480</v>
      </c>
      <c r="P145" s="4">
        <v>737467270</v>
      </c>
    </row>
    <row r="146" spans="1:16" x14ac:dyDescent="0.3">
      <c r="A146" s="15">
        <f>VLOOKUP(B146,'PORTFOLIO RAW'!B:B,1,FALSE)</f>
        <v>904866</v>
      </c>
      <c r="B146" s="13">
        <v>904866</v>
      </c>
      <c r="C146" s="8" t="s">
        <v>1756</v>
      </c>
      <c r="D146" s="8" t="s">
        <v>1757</v>
      </c>
      <c r="E146" s="8">
        <v>37742663</v>
      </c>
      <c r="F146" s="8">
        <v>24402977</v>
      </c>
      <c r="G146" s="8">
        <v>36299974</v>
      </c>
      <c r="H146" s="8">
        <v>36568053</v>
      </c>
      <c r="I146" s="8">
        <v>29400064</v>
      </c>
      <c r="J146" s="8">
        <v>34939488</v>
      </c>
      <c r="K146" s="8">
        <v>54372450</v>
      </c>
      <c r="L146" s="8">
        <v>72419481</v>
      </c>
      <c r="M146" s="8">
        <v>92811315</v>
      </c>
      <c r="N146" s="8">
        <v>89627970</v>
      </c>
      <c r="O146" s="8">
        <v>74351919</v>
      </c>
      <c r="P146" s="4">
        <v>65059276</v>
      </c>
    </row>
    <row r="147" spans="1:16" x14ac:dyDescent="0.3">
      <c r="A147" s="15">
        <f>VLOOKUP(B147,'PORTFOLIO RAW'!B:B,1,FALSE)</f>
        <v>982852</v>
      </c>
      <c r="B147" s="13">
        <v>982852</v>
      </c>
      <c r="C147" s="8" t="s">
        <v>1118</v>
      </c>
      <c r="D147" s="8" t="s">
        <v>1119</v>
      </c>
      <c r="E147" s="8">
        <v>37582299</v>
      </c>
      <c r="F147" s="8">
        <v>11170809</v>
      </c>
      <c r="G147" s="8">
        <v>9458771</v>
      </c>
      <c r="H147" s="8">
        <v>13141132</v>
      </c>
      <c r="I147" s="8">
        <v>11720896</v>
      </c>
      <c r="J147" s="8">
        <v>18837484</v>
      </c>
      <c r="K147" s="8">
        <v>26992701</v>
      </c>
      <c r="L147" s="8">
        <v>25457787</v>
      </c>
      <c r="M147" s="8">
        <v>33448615</v>
      </c>
      <c r="N147" s="8">
        <v>30846587</v>
      </c>
      <c r="O147" s="8">
        <v>39879571</v>
      </c>
      <c r="P147" s="4">
        <v>31307213</v>
      </c>
    </row>
    <row r="148" spans="1:16" x14ac:dyDescent="0.3">
      <c r="A148" s="15" t="str">
        <f>VLOOKUP(B148,'PORTFOLIO RAW'!B:B,1,FALSE)</f>
        <v>26393N</v>
      </c>
      <c r="B148" s="13" t="s">
        <v>369</v>
      </c>
      <c r="C148" s="8" t="s">
        <v>1648</v>
      </c>
      <c r="D148" s="8" t="s">
        <v>1649</v>
      </c>
      <c r="E148" s="8">
        <v>36550766</v>
      </c>
      <c r="F148" s="8">
        <v>13822666</v>
      </c>
      <c r="G148" s="8">
        <v>22346077</v>
      </c>
      <c r="H148" s="8">
        <v>21509032</v>
      </c>
      <c r="I148" s="8">
        <v>16114174</v>
      </c>
      <c r="J148" s="8">
        <v>16814085</v>
      </c>
      <c r="K148" s="8">
        <v>26194271</v>
      </c>
      <c r="L148" s="8">
        <v>29738095</v>
      </c>
      <c r="M148" s="8">
        <v>30526867</v>
      </c>
      <c r="N148" s="8">
        <v>39016346</v>
      </c>
      <c r="O148" s="8">
        <v>49545730</v>
      </c>
      <c r="P148" s="4">
        <v>67126321</v>
      </c>
    </row>
    <row r="149" spans="1:16" x14ac:dyDescent="0.3">
      <c r="A149" s="15">
        <f>VLOOKUP(B149,'PORTFOLIO RAW'!B:B,1,FALSE)</f>
        <v>904878</v>
      </c>
      <c r="B149" s="13">
        <v>904878</v>
      </c>
      <c r="C149" s="8" t="s">
        <v>1706</v>
      </c>
      <c r="D149" s="8" t="s">
        <v>1707</v>
      </c>
      <c r="E149" s="8">
        <v>36300124</v>
      </c>
      <c r="F149" s="8">
        <v>10084895</v>
      </c>
      <c r="G149" s="8">
        <v>17941896</v>
      </c>
      <c r="H149" s="8">
        <v>21351260</v>
      </c>
      <c r="I149" s="8">
        <v>14757252</v>
      </c>
      <c r="J149" s="8">
        <v>15373248</v>
      </c>
      <c r="K149" s="8">
        <v>17178750</v>
      </c>
      <c r="L149" s="8">
        <v>14744184</v>
      </c>
      <c r="M149" s="8">
        <v>11930835</v>
      </c>
      <c r="N149" s="8">
        <v>13651983</v>
      </c>
      <c r="O149" s="8">
        <v>14562808</v>
      </c>
      <c r="P149" s="4">
        <v>18809040</v>
      </c>
    </row>
    <row r="150" spans="1:16" x14ac:dyDescent="0.3">
      <c r="A150" s="15">
        <f>VLOOKUP(B150,'PORTFOLIO RAW'!B:B,1,FALSE)</f>
        <v>921983</v>
      </c>
      <c r="B150" s="13">
        <v>921983</v>
      </c>
      <c r="C150" s="8" t="s">
        <v>1120</v>
      </c>
      <c r="D150" s="8" t="s">
        <v>1121</v>
      </c>
      <c r="E150" s="8">
        <v>35802970</v>
      </c>
      <c r="F150" s="8">
        <v>24945936</v>
      </c>
      <c r="G150" s="8">
        <v>34710205</v>
      </c>
      <c r="H150" s="8">
        <v>45592567</v>
      </c>
      <c r="I150" s="8">
        <v>34793376</v>
      </c>
      <c r="J150" s="8">
        <v>30743800</v>
      </c>
      <c r="K150" s="8">
        <v>34012724</v>
      </c>
      <c r="L150" s="8">
        <v>23595562</v>
      </c>
      <c r="M150" s="8">
        <v>16811180</v>
      </c>
      <c r="N150" s="8">
        <v>24083036</v>
      </c>
      <c r="O150" s="8">
        <v>16083914</v>
      </c>
      <c r="P150" s="4">
        <v>9835776</v>
      </c>
    </row>
    <row r="151" spans="1:16" x14ac:dyDescent="0.3">
      <c r="A151" s="15">
        <f>VLOOKUP(B151,'PORTFOLIO RAW'!B:B,1,FALSE)</f>
        <v>933974</v>
      </c>
      <c r="B151" s="13">
        <v>933974</v>
      </c>
      <c r="C151" s="8" t="s">
        <v>1550</v>
      </c>
      <c r="D151" s="8" t="s">
        <v>1551</v>
      </c>
      <c r="E151" s="8">
        <v>33775640</v>
      </c>
      <c r="F151" s="8">
        <v>26446520</v>
      </c>
      <c r="G151" s="8">
        <v>25942158</v>
      </c>
      <c r="H151" s="8">
        <v>24211566</v>
      </c>
      <c r="I151" s="8">
        <v>23241976</v>
      </c>
      <c r="J151" s="8">
        <v>27104868</v>
      </c>
      <c r="K151" s="8">
        <v>32005890</v>
      </c>
      <c r="L151" s="8">
        <v>34104870</v>
      </c>
      <c r="M151" s="8">
        <v>33395274</v>
      </c>
      <c r="N151" s="8">
        <v>34228632</v>
      </c>
      <c r="O151" s="8">
        <v>36812696</v>
      </c>
      <c r="P151" s="4">
        <v>31578075</v>
      </c>
    </row>
    <row r="152" spans="1:16" x14ac:dyDescent="0.3">
      <c r="A152" s="15">
        <f>VLOOKUP(B152,'PORTFOLIO RAW'!B:B,1,FALSE)</f>
        <v>904678</v>
      </c>
      <c r="B152" s="13">
        <v>904678</v>
      </c>
      <c r="C152" s="8" t="s">
        <v>1334</v>
      </c>
      <c r="D152" s="8" t="s">
        <v>1335</v>
      </c>
      <c r="E152" s="8">
        <v>33360800</v>
      </c>
      <c r="F152" s="8">
        <v>16271100</v>
      </c>
      <c r="G152" s="8">
        <v>27141180</v>
      </c>
      <c r="H152" s="8">
        <v>37155300</v>
      </c>
      <c r="I152" s="8">
        <v>31783710</v>
      </c>
      <c r="J152" s="8">
        <v>32227010</v>
      </c>
      <c r="K152" s="8">
        <v>43086750</v>
      </c>
      <c r="L152" s="8">
        <v>33351840</v>
      </c>
      <c r="M152" s="8">
        <v>29138240</v>
      </c>
      <c r="N152" s="8">
        <v>46841940</v>
      </c>
      <c r="O152" s="8">
        <v>42663510</v>
      </c>
      <c r="P152" s="4">
        <v>23151180</v>
      </c>
    </row>
    <row r="153" spans="1:16" x14ac:dyDescent="0.3">
      <c r="A153" s="15">
        <f>VLOOKUP(B153,'PORTFOLIO RAW'!B:B,1,FALSE)</f>
        <v>905802</v>
      </c>
      <c r="B153" s="13">
        <v>905802</v>
      </c>
      <c r="C153" s="8" t="s">
        <v>1106</v>
      </c>
      <c r="D153" s="8" t="s">
        <v>1107</v>
      </c>
      <c r="E153" s="8">
        <v>32335674</v>
      </c>
      <c r="F153" s="8">
        <v>17493760</v>
      </c>
      <c r="G153" s="8">
        <v>19797384</v>
      </c>
      <c r="H153" s="8">
        <v>25846087</v>
      </c>
      <c r="I153" s="8">
        <v>19310615</v>
      </c>
      <c r="J153" s="8">
        <v>18087303</v>
      </c>
      <c r="K153" s="8">
        <v>27001077</v>
      </c>
      <c r="L153" s="8">
        <v>21100337</v>
      </c>
      <c r="M153" s="8">
        <v>13867490</v>
      </c>
      <c r="N153" s="8">
        <v>19716230</v>
      </c>
      <c r="O153" s="8">
        <v>14955595</v>
      </c>
      <c r="P153" s="4">
        <v>11803099</v>
      </c>
    </row>
    <row r="154" spans="1:16" x14ac:dyDescent="0.3">
      <c r="A154" s="15">
        <f>VLOOKUP(B154,'PORTFOLIO RAW'!B:B,1,FALSE)</f>
        <v>993249</v>
      </c>
      <c r="B154" s="13">
        <v>993249</v>
      </c>
      <c r="C154" s="8" t="s">
        <v>1470</v>
      </c>
      <c r="D154" s="8" t="s">
        <v>1471</v>
      </c>
      <c r="E154" s="8">
        <v>32229208</v>
      </c>
      <c r="F154" s="8">
        <v>25046100</v>
      </c>
      <c r="G154" s="8">
        <v>32076985</v>
      </c>
      <c r="H154" s="8">
        <v>41343280</v>
      </c>
      <c r="I154" s="8">
        <v>45101160</v>
      </c>
      <c r="J154" s="8">
        <v>47265600</v>
      </c>
      <c r="K154" s="8">
        <v>70304160</v>
      </c>
      <c r="L154" s="8">
        <v>83650500</v>
      </c>
      <c r="M154" s="8">
        <v>107125000</v>
      </c>
      <c r="N154" s="8">
        <v>85496060</v>
      </c>
      <c r="O154" s="8">
        <v>102769650</v>
      </c>
      <c r="P154" s="4">
        <v>118698140</v>
      </c>
    </row>
    <row r="155" spans="1:16" x14ac:dyDescent="0.3">
      <c r="A155" s="15">
        <f>VLOOKUP(B155,'PORTFOLIO RAW'!B:B,1,FALSE)</f>
        <v>951052</v>
      </c>
      <c r="B155" s="13">
        <v>951052</v>
      </c>
      <c r="C155" s="8" t="s">
        <v>1588</v>
      </c>
      <c r="D155" s="8" t="s">
        <v>1589</v>
      </c>
      <c r="E155" s="8">
        <v>31366261</v>
      </c>
      <c r="F155" s="8">
        <v>16973163</v>
      </c>
      <c r="G155" s="8">
        <v>21549415</v>
      </c>
      <c r="H155" s="8">
        <v>23246203</v>
      </c>
      <c r="I155" s="8">
        <v>19648056</v>
      </c>
      <c r="J155" s="8">
        <v>21561703</v>
      </c>
      <c r="K155" s="8">
        <v>31860697</v>
      </c>
      <c r="L155" s="8">
        <v>32592819</v>
      </c>
      <c r="M155" s="8">
        <v>26520906</v>
      </c>
      <c r="N155" s="8">
        <v>29684310</v>
      </c>
      <c r="O155" s="8">
        <v>35886303</v>
      </c>
      <c r="P155" s="4">
        <v>23963240</v>
      </c>
    </row>
    <row r="156" spans="1:16" x14ac:dyDescent="0.3">
      <c r="A156" s="15">
        <f>VLOOKUP(B156,'PORTFOLIO RAW'!B:B,1,FALSE)</f>
        <v>981722</v>
      </c>
      <c r="B156" s="13">
        <v>981722</v>
      </c>
      <c r="C156" s="8" t="s">
        <v>1594</v>
      </c>
      <c r="D156" s="8" t="s">
        <v>1595</v>
      </c>
      <c r="E156" s="8">
        <v>30709920</v>
      </c>
      <c r="F156" s="8">
        <v>15836180</v>
      </c>
      <c r="G156" s="8">
        <v>20042223</v>
      </c>
      <c r="H156" s="8">
        <v>21002070</v>
      </c>
      <c r="I156" s="8">
        <v>18939510</v>
      </c>
      <c r="J156" s="8">
        <v>20831600</v>
      </c>
      <c r="K156" s="8">
        <v>28402920</v>
      </c>
      <c r="L156" s="8">
        <v>35656740</v>
      </c>
      <c r="M156" s="8">
        <v>34666620</v>
      </c>
      <c r="N156" s="8">
        <v>44928750</v>
      </c>
      <c r="O156" s="8">
        <v>57972096</v>
      </c>
      <c r="P156" s="4">
        <v>58687200</v>
      </c>
    </row>
    <row r="157" spans="1:16" x14ac:dyDescent="0.3">
      <c r="A157" s="15">
        <f>VLOOKUP(B157,'PORTFOLIO RAW'!B:B,1,FALSE)</f>
        <v>312385</v>
      </c>
      <c r="B157" s="13">
        <v>312385</v>
      </c>
      <c r="C157" s="8" t="s">
        <v>1518</v>
      </c>
      <c r="D157" s="8" t="s">
        <v>1519</v>
      </c>
      <c r="E157" s="8">
        <v>30486027</v>
      </c>
      <c r="F157" s="8">
        <v>22706933</v>
      </c>
      <c r="G157" s="8">
        <v>25796582</v>
      </c>
      <c r="H157" s="8">
        <v>31303757</v>
      </c>
      <c r="I157" s="8">
        <v>36183043</v>
      </c>
      <c r="J157" s="8">
        <v>42685916</v>
      </c>
      <c r="K157" s="8">
        <v>51992578</v>
      </c>
      <c r="L157" s="8">
        <v>62041565</v>
      </c>
      <c r="M157" s="8">
        <v>70729248</v>
      </c>
      <c r="N157" s="8">
        <v>70051968</v>
      </c>
      <c r="O157" s="8">
        <v>81372408</v>
      </c>
      <c r="P157" s="4">
        <v>89263481</v>
      </c>
    </row>
    <row r="158" spans="1:16" x14ac:dyDescent="0.3">
      <c r="A158" s="15">
        <f>VLOOKUP(B158,'PORTFOLIO RAW'!B:B,1,FALSE)</f>
        <v>921093</v>
      </c>
      <c r="B158" s="13">
        <v>921093</v>
      </c>
      <c r="C158" s="8" t="s">
        <v>1130</v>
      </c>
      <c r="D158" s="8" t="s">
        <v>1131</v>
      </c>
      <c r="E158" s="8">
        <v>30458080</v>
      </c>
      <c r="F158" s="8">
        <v>18566520</v>
      </c>
      <c r="G158" s="8">
        <v>20101020</v>
      </c>
      <c r="H158" s="8">
        <v>19221120</v>
      </c>
      <c r="I158" s="8">
        <v>19333600</v>
      </c>
      <c r="J158" s="8">
        <v>18050010</v>
      </c>
      <c r="K158" s="8">
        <v>28600600</v>
      </c>
      <c r="L158" s="8">
        <v>33124000</v>
      </c>
      <c r="M158" s="8">
        <v>21824600</v>
      </c>
      <c r="N158" s="8">
        <v>26157450</v>
      </c>
      <c r="O158" s="8">
        <v>22324560</v>
      </c>
      <c r="P158" s="4">
        <v>22902230</v>
      </c>
    </row>
    <row r="159" spans="1:16" x14ac:dyDescent="0.3">
      <c r="A159" s="15">
        <f>VLOOKUP(B159,'PORTFOLIO RAW'!B:B,1,FALSE)</f>
        <v>755741</v>
      </c>
      <c r="B159" s="13">
        <v>755741</v>
      </c>
      <c r="C159" s="8" t="s">
        <v>1558</v>
      </c>
      <c r="D159" s="8" t="s">
        <v>1559</v>
      </c>
      <c r="E159" s="8">
        <v>29658865</v>
      </c>
      <c r="F159" s="8">
        <v>18710307</v>
      </c>
      <c r="G159" s="8">
        <v>21871309</v>
      </c>
      <c r="H159" s="8">
        <v>20572760</v>
      </c>
      <c r="I159" s="8">
        <v>14313316</v>
      </c>
      <c r="J159" s="8">
        <v>18345318</v>
      </c>
      <c r="K159" s="8">
        <v>33719041</v>
      </c>
      <c r="L159" s="8">
        <v>39570705</v>
      </c>
      <c r="M159" s="8">
        <v>43478716</v>
      </c>
      <c r="N159" s="8">
        <v>52603638</v>
      </c>
      <c r="O159" s="8">
        <v>69109733</v>
      </c>
      <c r="P159" s="4">
        <v>55335683</v>
      </c>
    </row>
    <row r="160" spans="1:16" x14ac:dyDescent="0.3">
      <c r="A160" s="15">
        <f>VLOOKUP(B160,'PORTFOLIO RAW'!B:B,1,FALSE)</f>
        <v>902325</v>
      </c>
      <c r="B160" s="13">
        <v>902325</v>
      </c>
      <c r="C160" s="8" t="s">
        <v>1578</v>
      </c>
      <c r="D160" s="8" t="s">
        <v>1579</v>
      </c>
      <c r="E160" s="8">
        <v>29589500</v>
      </c>
      <c r="F160" s="8">
        <v>28771200</v>
      </c>
      <c r="G160" s="8">
        <v>27305740</v>
      </c>
      <c r="H160" s="8">
        <v>32247005</v>
      </c>
      <c r="I160" s="8">
        <v>40046636</v>
      </c>
      <c r="J160" s="8">
        <v>37149148</v>
      </c>
      <c r="K160" s="8">
        <v>36476903</v>
      </c>
      <c r="L160" s="8">
        <v>44606613</v>
      </c>
      <c r="M160" s="8">
        <v>42373024</v>
      </c>
      <c r="N160" s="8">
        <v>48707938</v>
      </c>
      <c r="O160" s="8">
        <v>48046719</v>
      </c>
      <c r="P160" s="4">
        <v>43876080</v>
      </c>
    </row>
    <row r="161" spans="1:16" x14ac:dyDescent="0.3">
      <c r="A161" s="15">
        <f>VLOOKUP(B161,'PORTFOLIO RAW'!B:B,1,FALSE)</f>
        <v>322677</v>
      </c>
      <c r="B161" s="13">
        <v>322677</v>
      </c>
      <c r="C161" s="8" t="s">
        <v>1100</v>
      </c>
      <c r="D161" s="8" t="s">
        <v>1101</v>
      </c>
      <c r="E161" s="8">
        <v>29405490</v>
      </c>
      <c r="F161" s="8">
        <v>17559360</v>
      </c>
      <c r="G161" s="8">
        <v>16131480</v>
      </c>
      <c r="H161" s="8">
        <v>16992040</v>
      </c>
      <c r="I161" s="8">
        <v>13732410</v>
      </c>
      <c r="J161" s="8">
        <v>19241430</v>
      </c>
      <c r="K161" s="8">
        <v>24488460</v>
      </c>
      <c r="L161" s="8">
        <v>29364500</v>
      </c>
      <c r="M161" s="8">
        <v>23656290</v>
      </c>
      <c r="N161" s="8">
        <v>27127920</v>
      </c>
      <c r="O161" s="8">
        <v>37172050</v>
      </c>
      <c r="P161" s="4">
        <v>27433160</v>
      </c>
    </row>
    <row r="162" spans="1:16" x14ac:dyDescent="0.3">
      <c r="A162" s="15">
        <f>VLOOKUP(B162,'PORTFOLIO RAW'!B:B,1,FALSE)</f>
        <v>905052</v>
      </c>
      <c r="B162" s="13">
        <v>905052</v>
      </c>
      <c r="C162" s="8" t="s">
        <v>1362</v>
      </c>
      <c r="D162" s="8" t="s">
        <v>1363</v>
      </c>
      <c r="E162" s="8">
        <v>28381379</v>
      </c>
      <c r="F162" s="8">
        <v>17493980</v>
      </c>
      <c r="G162" s="8">
        <v>24107114</v>
      </c>
      <c r="H162" s="8">
        <v>26579546</v>
      </c>
      <c r="I162" s="8">
        <v>22589332</v>
      </c>
      <c r="J162" s="8">
        <v>27674631</v>
      </c>
      <c r="K162" s="8">
        <v>36174210</v>
      </c>
      <c r="L162" s="8">
        <v>36264002</v>
      </c>
      <c r="M162" s="8">
        <v>33708650</v>
      </c>
      <c r="N162" s="8">
        <v>42481374</v>
      </c>
      <c r="O162" s="8">
        <v>56979275</v>
      </c>
      <c r="P162" s="4">
        <v>41566989</v>
      </c>
    </row>
    <row r="163" spans="1:16" x14ac:dyDescent="0.3">
      <c r="A163" s="15">
        <f>VLOOKUP(B163,'PORTFOLIO RAW'!B:B,1,FALSE)</f>
        <v>912941</v>
      </c>
      <c r="B163" s="13">
        <v>912941</v>
      </c>
      <c r="C163" s="8" t="s">
        <v>1232</v>
      </c>
      <c r="D163" s="8" t="s">
        <v>1233</v>
      </c>
      <c r="E163" s="8">
        <v>27899916</v>
      </c>
      <c r="F163" s="8">
        <v>18023492</v>
      </c>
      <c r="G163" s="8">
        <v>24269672</v>
      </c>
      <c r="H163" s="8">
        <v>30960501</v>
      </c>
      <c r="I163" s="8">
        <v>32350819</v>
      </c>
      <c r="J163" s="8">
        <v>38431250</v>
      </c>
      <c r="K163" s="8">
        <v>53893320</v>
      </c>
      <c r="L163" s="8">
        <v>60365553</v>
      </c>
      <c r="M163" s="8">
        <v>63789984</v>
      </c>
      <c r="N163" s="8">
        <v>53880848</v>
      </c>
      <c r="O163" s="8">
        <v>64658412</v>
      </c>
      <c r="P163" s="4">
        <v>72338680</v>
      </c>
    </row>
    <row r="164" spans="1:16" x14ac:dyDescent="0.3">
      <c r="A164" s="15">
        <f>VLOOKUP(B164,'PORTFOLIO RAW'!B:B,1,FALSE)</f>
        <v>951849</v>
      </c>
      <c r="B164" s="13">
        <v>951849</v>
      </c>
      <c r="C164" s="8" t="s">
        <v>1178</v>
      </c>
      <c r="D164" s="8" t="s">
        <v>1179</v>
      </c>
      <c r="E164" s="8">
        <v>27464360</v>
      </c>
      <c r="F164" s="8">
        <v>19950650</v>
      </c>
      <c r="G164" s="8">
        <v>26036400</v>
      </c>
      <c r="H164" s="8">
        <v>29205140</v>
      </c>
      <c r="I164" s="8">
        <v>26472670</v>
      </c>
      <c r="J164" s="8">
        <v>29075240</v>
      </c>
      <c r="K164" s="8">
        <v>45718860</v>
      </c>
      <c r="L164" s="8">
        <v>49566583</v>
      </c>
      <c r="M164" s="8">
        <v>42079277</v>
      </c>
      <c r="N164" s="8">
        <v>49440629</v>
      </c>
      <c r="O164" s="8">
        <v>66940960</v>
      </c>
      <c r="P164" s="4">
        <v>42901654</v>
      </c>
    </row>
    <row r="165" spans="1:16" x14ac:dyDescent="0.3">
      <c r="A165" s="15">
        <f>VLOOKUP(B165,'PORTFOLIO RAW'!B:B,1,FALSE)</f>
        <v>944314</v>
      </c>
      <c r="B165" s="13">
        <v>944314</v>
      </c>
      <c r="C165" s="8" t="s">
        <v>1418</v>
      </c>
      <c r="D165" s="8" t="s">
        <v>1419</v>
      </c>
      <c r="E165" s="8">
        <v>27378650</v>
      </c>
      <c r="F165" s="8">
        <v>20894720</v>
      </c>
      <c r="G165" s="8">
        <v>22690360</v>
      </c>
      <c r="H165" s="8">
        <v>24820320</v>
      </c>
      <c r="I165" s="8">
        <v>30255600</v>
      </c>
      <c r="J165" s="8">
        <v>29836800</v>
      </c>
      <c r="K165" s="8">
        <v>37584890</v>
      </c>
      <c r="L165" s="8">
        <v>44986500</v>
      </c>
      <c r="M165" s="8">
        <v>40313440</v>
      </c>
      <c r="N165" s="8">
        <v>48098520</v>
      </c>
      <c r="O165" s="8">
        <v>52283700</v>
      </c>
      <c r="P165" s="4">
        <v>48664260</v>
      </c>
    </row>
    <row r="166" spans="1:16" x14ac:dyDescent="0.3">
      <c r="A166" s="15">
        <f>VLOOKUP(B166,'PORTFOLIO RAW'!B:B,1,FALSE)</f>
        <v>867871</v>
      </c>
      <c r="B166" s="13">
        <v>867871</v>
      </c>
      <c r="C166" s="8" t="s">
        <v>1378</v>
      </c>
      <c r="D166" s="8" t="s">
        <v>1379</v>
      </c>
      <c r="E166" s="8">
        <v>27363905</v>
      </c>
      <c r="F166" s="8">
        <v>4935372</v>
      </c>
      <c r="G166" s="8">
        <v>8908776</v>
      </c>
      <c r="H166" s="8">
        <v>11776116</v>
      </c>
      <c r="I166" s="8">
        <v>7191260</v>
      </c>
      <c r="J166" s="8">
        <v>9790702</v>
      </c>
      <c r="K166" s="8">
        <v>16422713</v>
      </c>
      <c r="L166" s="8">
        <v>17693884</v>
      </c>
      <c r="M166" s="8">
        <v>17463149</v>
      </c>
      <c r="N166" s="8">
        <v>17818677</v>
      </c>
      <c r="O166" s="8">
        <v>20082676</v>
      </c>
      <c r="P166" s="4">
        <v>15964261</v>
      </c>
    </row>
    <row r="167" spans="1:16" x14ac:dyDescent="0.3">
      <c r="A167" s="15">
        <f>VLOOKUP(B167,'PORTFOLIO RAW'!B:B,1,FALSE)</f>
        <v>922418</v>
      </c>
      <c r="B167" s="13">
        <v>922418</v>
      </c>
      <c r="C167" s="8" t="s">
        <v>1412</v>
      </c>
      <c r="D167" s="8" t="s">
        <v>1413</v>
      </c>
      <c r="E167" s="8">
        <v>26664274</v>
      </c>
      <c r="F167" s="8">
        <v>12291340</v>
      </c>
      <c r="G167" s="8">
        <v>15451306</v>
      </c>
      <c r="H167" s="8">
        <v>16129989</v>
      </c>
      <c r="I167" s="8">
        <v>14931434</v>
      </c>
      <c r="J167" s="8">
        <v>15966061</v>
      </c>
      <c r="K167" s="8">
        <v>18679015</v>
      </c>
      <c r="L167" s="8">
        <v>15670709</v>
      </c>
      <c r="M167" s="8">
        <v>13052066</v>
      </c>
      <c r="N167" s="8">
        <v>15763978</v>
      </c>
      <c r="O167" s="8">
        <v>16614353</v>
      </c>
      <c r="P167" s="4">
        <v>14205389</v>
      </c>
    </row>
    <row r="168" spans="1:16" x14ac:dyDescent="0.3">
      <c r="A168" s="15">
        <f>VLOOKUP(B168,'PORTFOLIO RAW'!B:B,1,FALSE)</f>
        <v>905809</v>
      </c>
      <c r="B168" s="13">
        <v>905809</v>
      </c>
      <c r="C168" s="8" t="s">
        <v>1482</v>
      </c>
      <c r="D168" s="8" t="s">
        <v>1483</v>
      </c>
      <c r="E168" s="8">
        <v>26567310</v>
      </c>
      <c r="F168" s="8">
        <v>14728650</v>
      </c>
      <c r="G168" s="8">
        <v>17138421</v>
      </c>
      <c r="H168" s="8">
        <v>18848178</v>
      </c>
      <c r="I168" s="8">
        <v>14847465</v>
      </c>
      <c r="J168" s="8">
        <v>16165799</v>
      </c>
      <c r="K168" s="8">
        <v>24939048</v>
      </c>
      <c r="L168" s="8">
        <v>29320328</v>
      </c>
      <c r="M168" s="8">
        <v>34231835</v>
      </c>
      <c r="N168" s="8">
        <v>40717377</v>
      </c>
      <c r="O168" s="8">
        <v>53428617</v>
      </c>
      <c r="P168" s="4">
        <v>41781737</v>
      </c>
    </row>
    <row r="169" spans="1:16" x14ac:dyDescent="0.3">
      <c r="A169" s="15">
        <f>VLOOKUP(B169,'PORTFOLIO RAW'!B:B,1,FALSE)</f>
        <v>884383</v>
      </c>
      <c r="B169" s="13">
        <v>884383</v>
      </c>
      <c r="C169" s="8" t="s">
        <v>1462</v>
      </c>
      <c r="D169" s="8" t="s">
        <v>1463</v>
      </c>
      <c r="E169" s="8">
        <v>25794989</v>
      </c>
      <c r="F169" s="8">
        <v>10200057</v>
      </c>
      <c r="G169" s="8">
        <v>18449537</v>
      </c>
      <c r="H169" s="8">
        <v>28321783</v>
      </c>
      <c r="I169" s="8">
        <v>28821002</v>
      </c>
      <c r="J169" s="8">
        <v>29180551</v>
      </c>
      <c r="K169" s="8">
        <v>34073332</v>
      </c>
      <c r="L169" s="8">
        <v>27455603</v>
      </c>
      <c r="M169" s="8">
        <v>12584363</v>
      </c>
      <c r="N169" s="8">
        <v>14176184</v>
      </c>
      <c r="O169" s="8">
        <v>13691381</v>
      </c>
      <c r="P169" s="4">
        <v>9854065</v>
      </c>
    </row>
    <row r="170" spans="1:16" x14ac:dyDescent="0.3">
      <c r="A170" s="15">
        <f>VLOOKUP(B170,'PORTFOLIO RAW'!B:B,1,FALSE)</f>
        <v>921431</v>
      </c>
      <c r="B170" s="13">
        <v>921431</v>
      </c>
      <c r="C170" s="8" t="s">
        <v>1730</v>
      </c>
      <c r="D170" s="8" t="s">
        <v>1731</v>
      </c>
      <c r="E170" s="8">
        <v>25578940</v>
      </c>
      <c r="F170" s="8">
        <v>9909630</v>
      </c>
      <c r="G170" s="8">
        <v>12629760</v>
      </c>
      <c r="H170" s="8">
        <v>24697440</v>
      </c>
      <c r="I170" s="8">
        <v>21255680</v>
      </c>
      <c r="J170" s="8">
        <v>18013836</v>
      </c>
      <c r="K170" s="8">
        <v>24203880</v>
      </c>
      <c r="L170" s="8">
        <v>24334380</v>
      </c>
      <c r="M170" s="8">
        <v>20167550</v>
      </c>
      <c r="N170" s="8">
        <v>27547280</v>
      </c>
      <c r="O170" s="8">
        <v>35721560</v>
      </c>
      <c r="P170" s="4">
        <v>22252500</v>
      </c>
    </row>
    <row r="171" spans="1:16" x14ac:dyDescent="0.3">
      <c r="A171" s="15">
        <f>VLOOKUP(B171,'PORTFOLIO RAW'!B:B,1,FALSE)</f>
        <v>929302</v>
      </c>
      <c r="B171" s="13">
        <v>929302</v>
      </c>
      <c r="C171" s="8" t="s">
        <v>1154</v>
      </c>
      <c r="D171" s="8" t="s">
        <v>1155</v>
      </c>
      <c r="E171" s="8">
        <v>25306486</v>
      </c>
      <c r="F171" s="8">
        <v>11541348</v>
      </c>
      <c r="G171" s="8">
        <v>16323971</v>
      </c>
      <c r="H171" s="8">
        <v>14361166</v>
      </c>
      <c r="I171" s="8">
        <v>9174828</v>
      </c>
      <c r="J171" s="8">
        <v>4008571</v>
      </c>
      <c r="K171" s="8">
        <v>13828430</v>
      </c>
      <c r="L171" s="8">
        <v>13700223</v>
      </c>
      <c r="M171" s="8">
        <v>9859071</v>
      </c>
      <c r="N171" s="8">
        <v>13274978</v>
      </c>
      <c r="O171" s="8">
        <v>19376188</v>
      </c>
      <c r="P171" s="4">
        <v>14071631</v>
      </c>
    </row>
    <row r="172" spans="1:16" x14ac:dyDescent="0.3">
      <c r="A172" s="15">
        <f>VLOOKUP(B172,'PORTFOLIO RAW'!B:B,1,FALSE)</f>
        <v>749382</v>
      </c>
      <c r="B172" s="13">
        <v>749382</v>
      </c>
      <c r="C172" s="8" t="s">
        <v>1094</v>
      </c>
      <c r="D172" s="8" t="s">
        <v>1095</v>
      </c>
      <c r="E172" s="8">
        <v>24416307</v>
      </c>
      <c r="F172" s="8">
        <v>11200903</v>
      </c>
      <c r="G172" s="8">
        <v>19223324</v>
      </c>
      <c r="H172" s="8">
        <v>15448390</v>
      </c>
      <c r="I172" s="8">
        <v>13895836</v>
      </c>
      <c r="J172" s="8">
        <v>18618894</v>
      </c>
      <c r="K172" s="8">
        <v>29715612</v>
      </c>
      <c r="L172" s="8">
        <v>36167087</v>
      </c>
      <c r="M172" s="8">
        <v>46764177</v>
      </c>
      <c r="N172" s="8">
        <v>50883449</v>
      </c>
      <c r="O172" s="8">
        <v>86088753</v>
      </c>
      <c r="P172" s="4">
        <v>110328877</v>
      </c>
    </row>
    <row r="173" spans="1:16" x14ac:dyDescent="0.3">
      <c r="A173" s="15">
        <f>VLOOKUP(B173,'PORTFOLIO RAW'!B:B,1,FALSE)</f>
        <v>906394</v>
      </c>
      <c r="B173" s="13">
        <v>906394</v>
      </c>
      <c r="C173" s="8" t="s">
        <v>1606</v>
      </c>
      <c r="D173" s="8" t="s">
        <v>1607</v>
      </c>
      <c r="E173" s="8">
        <v>23950926</v>
      </c>
      <c r="F173" s="8">
        <v>14240094</v>
      </c>
      <c r="G173" s="8">
        <v>20214611</v>
      </c>
      <c r="H173" s="8">
        <v>21666237</v>
      </c>
      <c r="I173" s="8">
        <v>16701094</v>
      </c>
      <c r="J173" s="8">
        <v>22797763</v>
      </c>
      <c r="K173" s="8">
        <v>40304399</v>
      </c>
      <c r="L173" s="8">
        <v>50174872</v>
      </c>
      <c r="M173" s="8">
        <v>56687530</v>
      </c>
      <c r="N173" s="8">
        <v>55515497</v>
      </c>
      <c r="O173" s="8">
        <v>76201609</v>
      </c>
      <c r="P173" s="4">
        <v>89990811</v>
      </c>
    </row>
    <row r="174" spans="1:16" x14ac:dyDescent="0.3">
      <c r="A174" s="15">
        <f>VLOOKUP(B174,'PORTFOLIO RAW'!B:B,1,FALSE)</f>
        <v>912669</v>
      </c>
      <c r="B174" s="13">
        <v>912669</v>
      </c>
      <c r="C174" s="8" t="s">
        <v>1138</v>
      </c>
      <c r="D174" s="8" t="s">
        <v>1139</v>
      </c>
      <c r="E174" s="8">
        <v>23859174</v>
      </c>
      <c r="F174" s="8">
        <v>20075202</v>
      </c>
      <c r="G174" s="8">
        <v>21482794</v>
      </c>
      <c r="H174" s="8">
        <v>22769760</v>
      </c>
      <c r="I174" s="8">
        <v>26508108</v>
      </c>
      <c r="J174" s="8">
        <v>27565506</v>
      </c>
      <c r="K174" s="8">
        <v>38993597</v>
      </c>
      <c r="L174" s="8">
        <v>40034274</v>
      </c>
      <c r="M174" s="8">
        <v>39513408</v>
      </c>
      <c r="N174" s="8">
        <v>46836846</v>
      </c>
      <c r="O174" s="8">
        <v>52149550</v>
      </c>
      <c r="P174" s="4">
        <v>57535456</v>
      </c>
    </row>
    <row r="175" spans="1:16" x14ac:dyDescent="0.3">
      <c r="A175" s="15">
        <f>VLOOKUP(B175,'PORTFOLIO RAW'!B:B,1,FALSE)</f>
        <v>902306</v>
      </c>
      <c r="B175" s="13">
        <v>902306</v>
      </c>
      <c r="C175" s="8" t="s">
        <v>1280</v>
      </c>
      <c r="D175" s="8" t="s">
        <v>1281</v>
      </c>
      <c r="E175" s="8">
        <v>23081731</v>
      </c>
      <c r="F175" s="8">
        <v>15741378</v>
      </c>
      <c r="G175" s="8">
        <v>15477434</v>
      </c>
      <c r="H175" s="8">
        <v>12660570</v>
      </c>
      <c r="I175" s="8">
        <v>12882791</v>
      </c>
      <c r="J175" s="8">
        <v>11335231</v>
      </c>
      <c r="K175" s="8">
        <v>11285524</v>
      </c>
      <c r="L175" s="8">
        <v>15679977</v>
      </c>
      <c r="M175" s="8">
        <v>12194674</v>
      </c>
      <c r="N175" s="8">
        <v>13160639</v>
      </c>
      <c r="O175" s="8">
        <v>14692332</v>
      </c>
      <c r="P175" s="4">
        <v>16272062</v>
      </c>
    </row>
    <row r="176" spans="1:16" x14ac:dyDescent="0.3">
      <c r="A176" s="15">
        <f>VLOOKUP(B176,'PORTFOLIO RAW'!B:B,1,FALSE)</f>
        <v>944175</v>
      </c>
      <c r="B176" s="13">
        <v>944175</v>
      </c>
      <c r="C176" s="8" t="s">
        <v>1514</v>
      </c>
      <c r="D176" s="8" t="s">
        <v>1515</v>
      </c>
      <c r="E176" s="8">
        <v>22386650</v>
      </c>
      <c r="F176" s="8">
        <v>21707000</v>
      </c>
      <c r="G176" s="8">
        <v>24388980</v>
      </c>
      <c r="H176" s="8">
        <v>31938720</v>
      </c>
      <c r="I176" s="8">
        <v>30392090</v>
      </c>
      <c r="J176" s="8">
        <v>30787680</v>
      </c>
      <c r="K176" s="8">
        <v>41350140</v>
      </c>
      <c r="L176" s="8">
        <v>47713290</v>
      </c>
      <c r="M176" s="8">
        <v>48036240</v>
      </c>
      <c r="N176" s="8">
        <v>56725600</v>
      </c>
      <c r="O176" s="8">
        <v>68249170</v>
      </c>
      <c r="P176" s="4">
        <v>53427870</v>
      </c>
    </row>
    <row r="177" spans="1:16" x14ac:dyDescent="0.3">
      <c r="A177" s="15">
        <f>VLOOKUP(B177,'PORTFOLIO RAW'!B:B,1,FALSE)</f>
        <v>912160</v>
      </c>
      <c r="B177" s="13">
        <v>912160</v>
      </c>
      <c r="C177" s="8" t="s">
        <v>1468</v>
      </c>
      <c r="D177" s="8" t="s">
        <v>1469</v>
      </c>
      <c r="E177" s="8">
        <v>22105146</v>
      </c>
      <c r="F177" s="8">
        <v>18507755</v>
      </c>
      <c r="G177" s="8">
        <v>23216436</v>
      </c>
      <c r="H177" s="8">
        <v>30268342</v>
      </c>
      <c r="I177" s="8">
        <v>29688567</v>
      </c>
      <c r="J177" s="8">
        <v>23067816</v>
      </c>
      <c r="K177" s="8">
        <v>11346374</v>
      </c>
      <c r="L177" s="8">
        <v>9424863</v>
      </c>
      <c r="M177" s="8">
        <v>9528404</v>
      </c>
      <c r="N177" s="8">
        <v>18079246</v>
      </c>
      <c r="O177" s="8">
        <v>20001349</v>
      </c>
      <c r="P177" s="4">
        <v>18468450</v>
      </c>
    </row>
    <row r="178" spans="1:16" x14ac:dyDescent="0.3">
      <c r="A178" s="15">
        <f>VLOOKUP(B178,'PORTFOLIO RAW'!B:B,1,FALSE)</f>
        <v>905159</v>
      </c>
      <c r="B178" s="13">
        <v>905159</v>
      </c>
      <c r="C178" s="8" t="s">
        <v>1160</v>
      </c>
      <c r="D178" s="8" t="s">
        <v>1161</v>
      </c>
      <c r="E178" s="8">
        <v>22051793</v>
      </c>
      <c r="F178" s="8">
        <v>14808904</v>
      </c>
      <c r="G178" s="8">
        <v>14159605</v>
      </c>
      <c r="H178" s="8">
        <v>11285007</v>
      </c>
      <c r="I178" s="8">
        <v>18526988</v>
      </c>
      <c r="J178" s="8">
        <v>17464718</v>
      </c>
      <c r="K178" s="8">
        <v>13806370</v>
      </c>
      <c r="L178" s="8">
        <v>16418789</v>
      </c>
      <c r="M178" s="8">
        <v>13439571</v>
      </c>
      <c r="N178" s="8">
        <v>13699400</v>
      </c>
      <c r="O178" s="8">
        <v>13636130</v>
      </c>
      <c r="P178" s="4">
        <v>19222425</v>
      </c>
    </row>
    <row r="179" spans="1:16" x14ac:dyDescent="0.3">
      <c r="A179" s="15">
        <f>VLOOKUP(B179,'PORTFOLIO RAW'!B:B,1,FALSE)</f>
        <v>500373</v>
      </c>
      <c r="B179" s="13">
        <v>500373</v>
      </c>
      <c r="C179" s="8" t="s">
        <v>1282</v>
      </c>
      <c r="D179" s="8" t="s">
        <v>1283</v>
      </c>
      <c r="E179" s="8">
        <v>22002328</v>
      </c>
      <c r="F179" s="8">
        <v>16620476</v>
      </c>
      <c r="G179" s="8">
        <v>24569092</v>
      </c>
      <c r="H179" s="8">
        <v>23225209</v>
      </c>
      <c r="I179" s="8">
        <v>26501106</v>
      </c>
      <c r="J179" s="8">
        <v>32810457</v>
      </c>
      <c r="K179" s="8">
        <v>45834722</v>
      </c>
      <c r="L179" s="8">
        <v>50481507</v>
      </c>
      <c r="M179" s="8">
        <v>38924493</v>
      </c>
      <c r="N179" s="8">
        <v>58304382</v>
      </c>
      <c r="O179" s="8">
        <v>62423432</v>
      </c>
      <c r="P179" s="4">
        <v>50583812</v>
      </c>
    </row>
    <row r="180" spans="1:16" x14ac:dyDescent="0.3">
      <c r="A180" s="15">
        <f>VLOOKUP(B180,'PORTFOLIO RAW'!B:B,1,FALSE)</f>
        <v>922725</v>
      </c>
      <c r="B180" s="13">
        <v>922725</v>
      </c>
      <c r="C180" s="8" t="s">
        <v>1596</v>
      </c>
      <c r="D180" s="8" t="s">
        <v>1597</v>
      </c>
      <c r="E180" s="8">
        <v>21772214</v>
      </c>
      <c r="F180" s="8">
        <v>10472373</v>
      </c>
      <c r="G180" s="8">
        <v>10127763</v>
      </c>
      <c r="H180" s="8">
        <v>14767866</v>
      </c>
      <c r="I180" s="8">
        <v>9504316</v>
      </c>
      <c r="J180" s="8">
        <v>15279488</v>
      </c>
      <c r="K180" s="8">
        <v>19733731</v>
      </c>
      <c r="L180" s="8">
        <v>21978226</v>
      </c>
      <c r="M180" s="8">
        <v>21793222</v>
      </c>
      <c r="N180" s="8">
        <v>26941662</v>
      </c>
      <c r="O180" s="8">
        <v>30417433</v>
      </c>
      <c r="P180" s="4">
        <v>22541031</v>
      </c>
    </row>
    <row r="181" spans="1:16" x14ac:dyDescent="0.3">
      <c r="A181" s="15">
        <f>VLOOKUP(B181,'PORTFOLIO RAW'!B:B,1,FALSE)</f>
        <v>255781</v>
      </c>
      <c r="B181" s="13">
        <v>255781</v>
      </c>
      <c r="C181" s="8" t="s">
        <v>1694</v>
      </c>
      <c r="D181" s="8" t="s">
        <v>1695</v>
      </c>
      <c r="E181" s="8">
        <v>21047060</v>
      </c>
      <c r="F181" s="8">
        <v>3840959</v>
      </c>
      <c r="G181" s="8">
        <v>6148412</v>
      </c>
      <c r="H181" s="8">
        <v>6023156</v>
      </c>
      <c r="I181" s="8">
        <v>7749519</v>
      </c>
      <c r="J181" s="8">
        <v>7970368</v>
      </c>
      <c r="K181" s="8">
        <v>9013983</v>
      </c>
      <c r="L181" s="8">
        <v>10133586</v>
      </c>
      <c r="M181" s="8">
        <v>7051967</v>
      </c>
      <c r="N181" s="8">
        <v>9143517</v>
      </c>
      <c r="O181" s="8">
        <v>11210419</v>
      </c>
      <c r="P181" s="4">
        <v>11996671</v>
      </c>
    </row>
    <row r="182" spans="1:16" x14ac:dyDescent="0.3">
      <c r="A182" s="15">
        <f>VLOOKUP(B182,'PORTFOLIO RAW'!B:B,1,FALSE)</f>
        <v>922407</v>
      </c>
      <c r="B182" s="13">
        <v>922407</v>
      </c>
      <c r="C182" s="8" t="s">
        <v>1650</v>
      </c>
      <c r="D182" s="8" t="s">
        <v>1651</v>
      </c>
      <c r="E182" s="8">
        <v>20967080</v>
      </c>
      <c r="F182" s="8">
        <v>8369440</v>
      </c>
      <c r="G182" s="8">
        <v>12289640</v>
      </c>
      <c r="H182" s="8">
        <v>14461200</v>
      </c>
      <c r="I182" s="8">
        <v>19514820</v>
      </c>
      <c r="J182" s="8">
        <v>22295940</v>
      </c>
      <c r="K182" s="8">
        <v>26343310</v>
      </c>
      <c r="L182" s="8">
        <v>33570180</v>
      </c>
      <c r="M182" s="8">
        <v>19249300</v>
      </c>
      <c r="N182" s="8">
        <v>23355000</v>
      </c>
      <c r="O182" s="8">
        <v>25184740</v>
      </c>
      <c r="P182" s="4">
        <v>26680500</v>
      </c>
    </row>
    <row r="183" spans="1:16" x14ac:dyDescent="0.3">
      <c r="A183" s="15">
        <f>VLOOKUP(B183,'PORTFOLIO RAW'!B:B,1,FALSE)</f>
        <v>905922</v>
      </c>
      <c r="B183" s="13">
        <v>905922</v>
      </c>
      <c r="C183" s="8" t="s">
        <v>1384</v>
      </c>
      <c r="D183" s="8" t="s">
        <v>1385</v>
      </c>
      <c r="E183" s="8">
        <v>20450381</v>
      </c>
      <c r="F183" s="8">
        <v>16744610</v>
      </c>
      <c r="G183" s="8">
        <v>20289413</v>
      </c>
      <c r="H183" s="8">
        <v>18675072</v>
      </c>
      <c r="I183" s="8">
        <v>18068741</v>
      </c>
      <c r="J183" s="8">
        <v>20176714</v>
      </c>
      <c r="K183" s="8">
        <v>22156305</v>
      </c>
      <c r="L183" s="8">
        <v>23296820</v>
      </c>
      <c r="M183" s="8">
        <v>25296240</v>
      </c>
      <c r="N183" s="8">
        <v>25877321</v>
      </c>
      <c r="O183" s="8">
        <v>23494073</v>
      </c>
      <c r="P183" s="4">
        <v>19603770</v>
      </c>
    </row>
    <row r="184" spans="1:16" x14ac:dyDescent="0.3">
      <c r="A184" s="15">
        <f>VLOOKUP(B184,'PORTFOLIO RAW'!B:B,1,FALSE)</f>
        <v>905876</v>
      </c>
      <c r="B184" s="13">
        <v>905876</v>
      </c>
      <c r="C184" s="8" t="s">
        <v>1150</v>
      </c>
      <c r="D184" s="8" t="s">
        <v>1151</v>
      </c>
      <c r="E184" s="8">
        <v>20379904</v>
      </c>
      <c r="F184" s="8">
        <v>16624062</v>
      </c>
      <c r="G184" s="8">
        <v>18696302</v>
      </c>
      <c r="H184" s="8">
        <v>19424095</v>
      </c>
      <c r="I184" s="8">
        <v>16051201</v>
      </c>
      <c r="J184" s="8">
        <v>15396481</v>
      </c>
      <c r="K184" s="8">
        <v>21434955</v>
      </c>
      <c r="L184" s="8">
        <v>26703691</v>
      </c>
      <c r="M184" s="8">
        <v>32466092</v>
      </c>
      <c r="N184" s="8">
        <v>35310362</v>
      </c>
      <c r="O184" s="8">
        <v>48793351</v>
      </c>
      <c r="P184" s="4">
        <v>60436274</v>
      </c>
    </row>
    <row r="185" spans="1:16" x14ac:dyDescent="0.3">
      <c r="A185" s="15">
        <f>VLOOKUP(B185,'PORTFOLIO RAW'!B:B,1,FALSE)</f>
        <v>328314</v>
      </c>
      <c r="B185" s="13">
        <v>328314</v>
      </c>
      <c r="C185" s="8" t="s">
        <v>1686</v>
      </c>
      <c r="D185" s="8" t="s">
        <v>1687</v>
      </c>
      <c r="E185" s="8">
        <v>20369146</v>
      </c>
      <c r="F185" s="8">
        <v>17656518</v>
      </c>
      <c r="G185" s="8">
        <v>16960843</v>
      </c>
      <c r="H185" s="8">
        <v>20850193</v>
      </c>
      <c r="I185" s="8">
        <v>23625341</v>
      </c>
      <c r="J185" s="8">
        <v>27157658</v>
      </c>
      <c r="K185" s="8">
        <v>35178866</v>
      </c>
      <c r="L185" s="8">
        <v>37756425</v>
      </c>
      <c r="M185" s="8">
        <v>37925238</v>
      </c>
      <c r="N185" s="8">
        <v>61563787</v>
      </c>
      <c r="O185" s="8">
        <v>67779942</v>
      </c>
      <c r="P185" s="4">
        <v>59319892</v>
      </c>
    </row>
    <row r="186" spans="1:16" x14ac:dyDescent="0.3">
      <c r="A186" s="15">
        <f>VLOOKUP(B186,'PORTFOLIO RAW'!B:B,1,FALSE)</f>
        <v>921757</v>
      </c>
      <c r="B186" s="13">
        <v>921757</v>
      </c>
      <c r="C186" s="8" t="s">
        <v>1494</v>
      </c>
      <c r="D186" s="8" t="s">
        <v>1495</v>
      </c>
      <c r="E186" s="8">
        <v>20070432</v>
      </c>
      <c r="F186" s="8">
        <v>10373220</v>
      </c>
      <c r="G186" s="8">
        <v>13201954</v>
      </c>
      <c r="H186" s="8">
        <v>20946302</v>
      </c>
      <c r="I186" s="8">
        <v>13369296</v>
      </c>
      <c r="J186" s="8">
        <v>15977214</v>
      </c>
      <c r="K186" s="8">
        <v>20963931</v>
      </c>
      <c r="L186" s="8">
        <v>24109545</v>
      </c>
      <c r="M186" s="8">
        <v>16651620</v>
      </c>
      <c r="N186" s="8">
        <v>22409730</v>
      </c>
      <c r="O186" s="8">
        <v>25005944</v>
      </c>
      <c r="P186" s="4">
        <v>19804724</v>
      </c>
    </row>
    <row r="187" spans="1:16" x14ac:dyDescent="0.3">
      <c r="A187" s="15">
        <f>VLOOKUP(B187,'PORTFOLIO RAW'!B:B,1,FALSE)</f>
        <v>905801</v>
      </c>
      <c r="B187" s="13">
        <v>905801</v>
      </c>
      <c r="C187" s="8" t="s">
        <v>1320</v>
      </c>
      <c r="D187" s="8" t="s">
        <v>1321</v>
      </c>
      <c r="E187" s="8">
        <v>19380000</v>
      </c>
      <c r="F187" s="8">
        <v>20503125</v>
      </c>
      <c r="G187" s="8">
        <v>23225680</v>
      </c>
      <c r="H187" s="8">
        <v>23364835</v>
      </c>
      <c r="I187" s="8">
        <v>26056368</v>
      </c>
      <c r="J187" s="8">
        <v>26212370</v>
      </c>
      <c r="K187" s="8">
        <v>31982328</v>
      </c>
      <c r="L187" s="8">
        <v>32653959</v>
      </c>
      <c r="M187" s="8">
        <v>34521042</v>
      </c>
      <c r="N187" s="8">
        <v>36864336</v>
      </c>
      <c r="O187" s="8">
        <v>34204401</v>
      </c>
      <c r="P187" s="4">
        <v>23095314</v>
      </c>
    </row>
    <row r="188" spans="1:16" x14ac:dyDescent="0.3">
      <c r="A188" s="15">
        <f>VLOOKUP(B188,'PORTFOLIO RAW'!B:B,1,FALSE)</f>
        <v>901899</v>
      </c>
      <c r="B188" s="13">
        <v>901899</v>
      </c>
      <c r="C188" s="8" t="s">
        <v>1476</v>
      </c>
      <c r="D188" s="8" t="s">
        <v>1477</v>
      </c>
      <c r="E188" s="8">
        <v>19131786</v>
      </c>
      <c r="F188" s="8">
        <v>17231268</v>
      </c>
      <c r="G188" s="8">
        <v>19344028</v>
      </c>
      <c r="H188" s="8">
        <v>22449519</v>
      </c>
      <c r="I188" s="8">
        <v>24071930</v>
      </c>
      <c r="J188" s="8">
        <v>18163236</v>
      </c>
      <c r="K188" s="8">
        <v>28673182</v>
      </c>
      <c r="L188" s="8">
        <v>33786201</v>
      </c>
      <c r="M188" s="8">
        <v>25190480</v>
      </c>
      <c r="N188" s="8">
        <v>31385431</v>
      </c>
      <c r="O188" s="8">
        <v>41174376</v>
      </c>
      <c r="P188" s="4">
        <v>40091446</v>
      </c>
    </row>
    <row r="189" spans="1:16" x14ac:dyDescent="0.3">
      <c r="A189" s="15">
        <f>VLOOKUP(B189,'PORTFOLIO RAW'!B:B,1,FALSE)</f>
        <v>916079</v>
      </c>
      <c r="B189" s="13">
        <v>916079</v>
      </c>
      <c r="C189" s="8" t="s">
        <v>1602</v>
      </c>
      <c r="D189" s="8" t="s">
        <v>1603</v>
      </c>
      <c r="E189" s="8">
        <v>19095538</v>
      </c>
      <c r="F189" s="8">
        <v>13792275</v>
      </c>
      <c r="G189" s="8">
        <v>16485340</v>
      </c>
      <c r="H189" s="8">
        <v>17299139</v>
      </c>
      <c r="I189" s="8">
        <v>17350970</v>
      </c>
      <c r="J189" s="8">
        <v>18551067</v>
      </c>
      <c r="K189" s="8">
        <v>21158444</v>
      </c>
      <c r="L189" s="8">
        <v>23263290</v>
      </c>
      <c r="M189" s="8">
        <v>24367024</v>
      </c>
      <c r="N189" s="8">
        <v>30984909</v>
      </c>
      <c r="O189" s="8">
        <v>32189281</v>
      </c>
      <c r="P189" s="4">
        <v>32623406</v>
      </c>
    </row>
    <row r="190" spans="1:16" x14ac:dyDescent="0.3">
      <c r="A190" s="15">
        <f>VLOOKUP(B190,'PORTFOLIO RAW'!B:B,1,FALSE)</f>
        <v>694405</v>
      </c>
      <c r="B190" s="13">
        <v>694405</v>
      </c>
      <c r="C190" s="8" t="s">
        <v>1328</v>
      </c>
      <c r="D190" s="8" t="s">
        <v>1329</v>
      </c>
      <c r="E190" s="8">
        <v>18952630</v>
      </c>
      <c r="F190" s="8">
        <v>4345378</v>
      </c>
      <c r="G190" s="8">
        <v>10488182</v>
      </c>
      <c r="H190" s="8">
        <v>9063758</v>
      </c>
      <c r="I190" s="8">
        <v>8484973</v>
      </c>
      <c r="J190" s="8">
        <v>7561430</v>
      </c>
      <c r="K190" s="8">
        <v>9099308</v>
      </c>
      <c r="L190" s="8">
        <v>10925506</v>
      </c>
      <c r="M190" s="8">
        <v>17732480</v>
      </c>
      <c r="N190" s="8">
        <v>62442900</v>
      </c>
      <c r="O190" s="8">
        <v>117261000</v>
      </c>
      <c r="P190" s="4">
        <v>80901000</v>
      </c>
    </row>
    <row r="191" spans="1:16" x14ac:dyDescent="0.3">
      <c r="A191" s="15">
        <f>VLOOKUP(B191,'PORTFOLIO RAW'!B:B,1,FALSE)</f>
        <v>905425</v>
      </c>
      <c r="B191" s="13">
        <v>905425</v>
      </c>
      <c r="C191" s="8" t="s">
        <v>1110</v>
      </c>
      <c r="D191" s="8" t="s">
        <v>1111</v>
      </c>
      <c r="E191" s="8">
        <v>18643867</v>
      </c>
      <c r="F191" s="8">
        <v>13514051</v>
      </c>
      <c r="G191" s="8">
        <v>16631513</v>
      </c>
      <c r="H191" s="8">
        <v>17299441</v>
      </c>
      <c r="I191" s="8">
        <v>19970199</v>
      </c>
      <c r="J191" s="8">
        <v>20728326</v>
      </c>
      <c r="K191" s="8">
        <v>22798714</v>
      </c>
      <c r="L191" s="8">
        <v>29716524</v>
      </c>
      <c r="M191" s="8">
        <v>28613634</v>
      </c>
      <c r="N191" s="8">
        <v>30958183</v>
      </c>
      <c r="O191" s="8">
        <v>36196852</v>
      </c>
      <c r="P191" s="4">
        <v>36865197</v>
      </c>
    </row>
    <row r="192" spans="1:16" x14ac:dyDescent="0.3">
      <c r="A192" s="15">
        <f>VLOOKUP(B192,'PORTFOLIO RAW'!B:B,1,FALSE)</f>
        <v>755790</v>
      </c>
      <c r="B192" s="13">
        <v>755790</v>
      </c>
      <c r="C192" s="8" t="s">
        <v>1196</v>
      </c>
      <c r="D192" s="8" t="s">
        <v>1197</v>
      </c>
      <c r="E192" s="8">
        <v>18628387</v>
      </c>
      <c r="F192" s="8">
        <v>25380686</v>
      </c>
      <c r="G192" s="8">
        <v>25573349</v>
      </c>
      <c r="H192" s="8">
        <v>27818765</v>
      </c>
      <c r="I192" s="8">
        <v>29574471</v>
      </c>
      <c r="J192" s="8">
        <v>32937928</v>
      </c>
      <c r="K192" s="8">
        <v>69226190</v>
      </c>
      <c r="L192" s="8">
        <v>89510372</v>
      </c>
      <c r="M192" s="8">
        <v>94203216</v>
      </c>
      <c r="N192" s="8">
        <v>90122950</v>
      </c>
      <c r="O192" s="8">
        <v>79240548</v>
      </c>
      <c r="P192" s="4">
        <v>44875818</v>
      </c>
    </row>
    <row r="193" spans="1:16" x14ac:dyDescent="0.3">
      <c r="A193" s="15" t="str">
        <f>VLOOKUP(B193,'PORTFOLIO RAW'!B:B,1,FALSE)</f>
        <v>32480Q</v>
      </c>
      <c r="B193" s="13" t="s">
        <v>366</v>
      </c>
      <c r="C193" s="8" t="s">
        <v>1674</v>
      </c>
      <c r="D193" s="8" t="s">
        <v>1675</v>
      </c>
      <c r="E193" s="8">
        <v>18309275</v>
      </c>
      <c r="F193" s="8">
        <v>5493852</v>
      </c>
      <c r="G193" s="8">
        <v>9480940</v>
      </c>
      <c r="H193" s="8">
        <v>12957810</v>
      </c>
      <c r="I193" s="8">
        <v>17668140</v>
      </c>
      <c r="J193" s="8">
        <v>23971500</v>
      </c>
      <c r="K193" s="8">
        <v>37989040</v>
      </c>
      <c r="L193" s="8">
        <v>28057380</v>
      </c>
      <c r="M193" s="8">
        <v>21821190</v>
      </c>
      <c r="N193" s="8">
        <v>26211440</v>
      </c>
      <c r="O193" s="8">
        <v>22597000</v>
      </c>
      <c r="P193" s="4">
        <v>16307560</v>
      </c>
    </row>
    <row r="194" spans="1:16" x14ac:dyDescent="0.3">
      <c r="A194" s="15" t="str">
        <f>VLOOKUP(B194,'PORTFOLIO RAW'!B:B,1,FALSE)</f>
        <v>41195M</v>
      </c>
      <c r="B194" s="13" t="s">
        <v>381</v>
      </c>
      <c r="C194" s="8" t="s">
        <v>1678</v>
      </c>
      <c r="D194" s="8" t="s">
        <v>1679</v>
      </c>
      <c r="E194" s="8">
        <v>18205144</v>
      </c>
      <c r="F194" s="8">
        <v>10175664</v>
      </c>
      <c r="G194" s="8">
        <v>12940525</v>
      </c>
      <c r="H194" s="8">
        <v>12144780</v>
      </c>
      <c r="I194" s="8">
        <v>11310244</v>
      </c>
      <c r="J194" s="8">
        <v>7786281</v>
      </c>
      <c r="K194" s="8">
        <v>9466800</v>
      </c>
      <c r="L194" s="8">
        <v>9340065</v>
      </c>
      <c r="M194" s="8">
        <v>8997984</v>
      </c>
      <c r="N194" s="8">
        <v>10458180</v>
      </c>
      <c r="O194" s="8">
        <v>8725590</v>
      </c>
      <c r="P194" s="4">
        <v>7526872</v>
      </c>
    </row>
    <row r="195" spans="1:16" x14ac:dyDescent="0.3">
      <c r="A195" s="15">
        <f>VLOOKUP(B195,'PORTFOLIO RAW'!B:B,1,FALSE)</f>
        <v>500320</v>
      </c>
      <c r="B195" s="13">
        <v>500320</v>
      </c>
      <c r="C195" s="8" t="s">
        <v>1276</v>
      </c>
      <c r="D195" s="8" t="s">
        <v>1277</v>
      </c>
      <c r="E195" s="8">
        <v>18167730</v>
      </c>
      <c r="F195" s="8">
        <v>5095603</v>
      </c>
      <c r="G195" s="8">
        <v>5730446</v>
      </c>
      <c r="H195" s="8">
        <v>5398635</v>
      </c>
      <c r="I195" s="8">
        <v>6850818</v>
      </c>
      <c r="J195" s="8">
        <v>4649638</v>
      </c>
      <c r="K195" s="8">
        <v>6927880</v>
      </c>
      <c r="L195" s="8">
        <v>14621665</v>
      </c>
      <c r="M195" s="8">
        <v>21303200</v>
      </c>
      <c r="N195" s="8">
        <v>23706760</v>
      </c>
      <c r="O195" s="8">
        <v>32358480</v>
      </c>
      <c r="P195" s="4">
        <v>24146460</v>
      </c>
    </row>
    <row r="196" spans="1:16" x14ac:dyDescent="0.3">
      <c r="A196" s="15">
        <f>VLOOKUP(B196,'PORTFOLIO RAW'!B:B,1,FALSE)</f>
        <v>993189</v>
      </c>
      <c r="B196" s="13">
        <v>993189</v>
      </c>
      <c r="C196" s="8" t="s">
        <v>1186</v>
      </c>
      <c r="D196" s="8" t="s">
        <v>1187</v>
      </c>
      <c r="E196" s="8">
        <v>17937859</v>
      </c>
      <c r="F196" s="8">
        <v>12680379</v>
      </c>
      <c r="G196" s="8">
        <v>19078875</v>
      </c>
      <c r="H196" s="8">
        <v>23927800</v>
      </c>
      <c r="I196" s="8">
        <v>22095250</v>
      </c>
      <c r="J196" s="8">
        <v>20134163</v>
      </c>
      <c r="K196" s="8">
        <v>29024895</v>
      </c>
      <c r="L196" s="8">
        <v>35940160</v>
      </c>
      <c r="M196" s="8">
        <v>25067700</v>
      </c>
      <c r="N196" s="8">
        <v>33349507</v>
      </c>
      <c r="O196" s="8">
        <v>48950704</v>
      </c>
      <c r="P196" s="4">
        <v>50822340</v>
      </c>
    </row>
    <row r="197" spans="1:16" x14ac:dyDescent="0.3">
      <c r="A197" s="15" t="str">
        <f>VLOOKUP(B197,'PORTFOLIO RAW'!B:B,1,FALSE)</f>
        <v>14698C</v>
      </c>
      <c r="B197" s="13" t="s">
        <v>378</v>
      </c>
      <c r="C197" s="8" t="s">
        <v>1564</v>
      </c>
      <c r="D197" s="8" t="s">
        <v>1565</v>
      </c>
      <c r="E197" s="8">
        <v>17836444</v>
      </c>
      <c r="F197" s="8">
        <v>5852401</v>
      </c>
      <c r="G197" s="8">
        <v>7668760</v>
      </c>
      <c r="H197" s="8">
        <v>10432224</v>
      </c>
      <c r="I197" s="8">
        <v>7407060</v>
      </c>
      <c r="J197" s="8">
        <v>8379176</v>
      </c>
      <c r="K197" s="8">
        <v>14556312</v>
      </c>
      <c r="L197" s="8">
        <v>15265166</v>
      </c>
      <c r="M197" s="8">
        <v>13107172</v>
      </c>
      <c r="N197" s="8">
        <v>16646322</v>
      </c>
      <c r="O197" s="8">
        <v>20391840</v>
      </c>
      <c r="P197" s="4">
        <v>12345515</v>
      </c>
    </row>
    <row r="198" spans="1:16" x14ac:dyDescent="0.3">
      <c r="A198" s="15">
        <f>VLOOKUP(B198,'PORTFOLIO RAW'!B:B,1,FALSE)</f>
        <v>912134</v>
      </c>
      <c r="B198" s="13">
        <v>912134</v>
      </c>
      <c r="C198" s="8" t="s">
        <v>1394</v>
      </c>
      <c r="D198" s="8" t="s">
        <v>1395</v>
      </c>
      <c r="E198" s="8">
        <v>17708730</v>
      </c>
      <c r="F198" s="8">
        <v>17140090</v>
      </c>
      <c r="G198" s="8">
        <v>13180260</v>
      </c>
      <c r="H198" s="8">
        <v>13863200</v>
      </c>
      <c r="I198" s="8">
        <v>13587420</v>
      </c>
      <c r="J198" s="8">
        <v>13374280</v>
      </c>
      <c r="K198" s="8">
        <v>20081240</v>
      </c>
      <c r="L198" s="8">
        <v>31270270</v>
      </c>
      <c r="M198" s="8">
        <v>40449610</v>
      </c>
      <c r="N198" s="8">
        <v>31887240</v>
      </c>
      <c r="O198" s="8">
        <v>23881500</v>
      </c>
      <c r="P198" s="4">
        <v>21945000</v>
      </c>
    </row>
    <row r="199" spans="1:16" x14ac:dyDescent="0.3">
      <c r="A199" s="15">
        <f>VLOOKUP(B199,'PORTFOLIO RAW'!B:B,1,FALSE)</f>
        <v>134843</v>
      </c>
      <c r="B199" s="13">
        <v>134843</v>
      </c>
      <c r="C199" s="8" t="s">
        <v>1488</v>
      </c>
      <c r="D199" s="8" t="s">
        <v>1489</v>
      </c>
      <c r="E199" s="8">
        <v>17621093</v>
      </c>
      <c r="F199" s="8">
        <v>12494406</v>
      </c>
      <c r="G199" s="8">
        <v>17451225</v>
      </c>
      <c r="H199" s="8">
        <v>19450489</v>
      </c>
      <c r="I199" s="8">
        <v>19451168</v>
      </c>
      <c r="J199" s="8">
        <v>33727259</v>
      </c>
      <c r="K199" s="8">
        <v>43872660</v>
      </c>
      <c r="L199" s="8">
        <v>45682453</v>
      </c>
      <c r="M199" s="8">
        <v>38057621</v>
      </c>
      <c r="N199" s="8">
        <v>41894266</v>
      </c>
      <c r="O199" s="8">
        <v>48348613</v>
      </c>
      <c r="P199" s="4">
        <v>35354751</v>
      </c>
    </row>
    <row r="200" spans="1:16" x14ac:dyDescent="0.3">
      <c r="A200" s="15">
        <f>VLOOKUP(B200,'PORTFOLIO RAW'!B:B,1,FALSE)</f>
        <v>902324</v>
      </c>
      <c r="B200" s="13">
        <v>902324</v>
      </c>
      <c r="C200" s="8" t="s">
        <v>1576</v>
      </c>
      <c r="D200" s="8" t="s">
        <v>1577</v>
      </c>
      <c r="E200" s="8">
        <v>17388544</v>
      </c>
      <c r="F200" s="8">
        <v>10465056</v>
      </c>
      <c r="G200" s="8">
        <v>11331714</v>
      </c>
      <c r="H200" s="8">
        <v>12576313</v>
      </c>
      <c r="I200" s="8">
        <v>13488584</v>
      </c>
      <c r="J200" s="8">
        <v>14723408</v>
      </c>
      <c r="K200" s="8">
        <v>15085059</v>
      </c>
      <c r="L200" s="8">
        <v>21334118</v>
      </c>
      <c r="M200" s="8">
        <v>19291282</v>
      </c>
      <c r="N200" s="8">
        <v>23455149</v>
      </c>
      <c r="O200" s="8">
        <v>20604301</v>
      </c>
      <c r="P200" s="4">
        <v>18496302</v>
      </c>
    </row>
    <row r="201" spans="1:16" x14ac:dyDescent="0.3">
      <c r="A201" s="15">
        <f>VLOOKUP(B201,'PORTFOLIO RAW'!B:B,1,FALSE)</f>
        <v>699943</v>
      </c>
      <c r="B201" s="13">
        <v>699943</v>
      </c>
      <c r="C201" s="8" t="s">
        <v>1346</v>
      </c>
      <c r="D201" s="8" t="s">
        <v>1347</v>
      </c>
      <c r="E201" s="8">
        <v>17357458</v>
      </c>
      <c r="F201" s="8">
        <v>9223428</v>
      </c>
      <c r="G201" s="8">
        <v>13850824</v>
      </c>
      <c r="H201" s="8">
        <v>19396956</v>
      </c>
      <c r="I201" s="8">
        <v>10744008</v>
      </c>
      <c r="J201" s="8">
        <v>10000228</v>
      </c>
      <c r="K201" s="8">
        <v>11176664</v>
      </c>
      <c r="L201" s="8">
        <v>9289584</v>
      </c>
      <c r="M201" s="8">
        <v>10598400</v>
      </c>
      <c r="N201" s="8">
        <v>10769886</v>
      </c>
      <c r="O201" s="8">
        <v>10416750</v>
      </c>
      <c r="P201" s="4">
        <v>9321624</v>
      </c>
    </row>
    <row r="202" spans="1:16" x14ac:dyDescent="0.3">
      <c r="A202" s="15">
        <f>VLOOKUP(B202,'PORTFOLIO RAW'!B:B,1,FALSE)</f>
        <v>325824</v>
      </c>
      <c r="B202" s="13">
        <v>325824</v>
      </c>
      <c r="C202" s="8" t="s">
        <v>1168</v>
      </c>
      <c r="D202" s="8" t="s">
        <v>1169</v>
      </c>
      <c r="E202" s="8">
        <v>17343062</v>
      </c>
      <c r="F202" s="8">
        <v>11622660</v>
      </c>
      <c r="G202" s="8">
        <v>13596785</v>
      </c>
      <c r="H202" s="8">
        <v>11512305</v>
      </c>
      <c r="I202" s="8">
        <v>7737957</v>
      </c>
      <c r="J202" s="8">
        <v>7768228</v>
      </c>
      <c r="K202" s="8">
        <v>15893999</v>
      </c>
      <c r="L202" s="8">
        <v>17588739</v>
      </c>
      <c r="M202" s="8">
        <v>24832180</v>
      </c>
      <c r="N202" s="8">
        <v>29462321</v>
      </c>
      <c r="O202" s="8">
        <v>34048981</v>
      </c>
      <c r="P202" s="4">
        <v>48931119</v>
      </c>
    </row>
    <row r="203" spans="1:16" x14ac:dyDescent="0.3">
      <c r="A203" s="15">
        <f>VLOOKUP(B203,'PORTFOLIO RAW'!B:B,1,FALSE)</f>
        <v>921482</v>
      </c>
      <c r="B203" s="13">
        <v>921482</v>
      </c>
      <c r="C203" s="8" t="s">
        <v>1486</v>
      </c>
      <c r="D203" s="8" t="s">
        <v>1487</v>
      </c>
      <c r="E203" s="8">
        <v>17054945</v>
      </c>
      <c r="F203" s="8">
        <v>14505737</v>
      </c>
      <c r="G203" s="8">
        <v>14688032</v>
      </c>
      <c r="H203" s="8">
        <v>13837962</v>
      </c>
      <c r="I203" s="8">
        <v>12533758</v>
      </c>
      <c r="J203" s="8">
        <v>13710335</v>
      </c>
      <c r="K203" s="8">
        <v>20152285</v>
      </c>
      <c r="L203" s="8">
        <v>15648569</v>
      </c>
      <c r="M203" s="8">
        <v>12813869</v>
      </c>
      <c r="N203" s="8">
        <v>18956237</v>
      </c>
      <c r="O203" s="8">
        <v>20216469</v>
      </c>
      <c r="P203" s="4">
        <v>15832722</v>
      </c>
    </row>
    <row r="204" spans="1:16" x14ac:dyDescent="0.3">
      <c r="A204" s="15">
        <f>VLOOKUP(B204,'PORTFOLIO RAW'!B:B,1,FALSE)</f>
        <v>680902</v>
      </c>
      <c r="B204" s="13">
        <v>680902</v>
      </c>
      <c r="C204" s="8" t="s">
        <v>1716</v>
      </c>
      <c r="D204" s="8" t="s">
        <v>1717</v>
      </c>
      <c r="E204" s="8">
        <v>17018700</v>
      </c>
      <c r="F204" s="8">
        <v>11639363</v>
      </c>
      <c r="G204" s="8">
        <v>17353136</v>
      </c>
      <c r="H204" s="8">
        <v>20587692</v>
      </c>
      <c r="I204" s="8">
        <v>23622461</v>
      </c>
      <c r="J204" s="8">
        <v>30528698</v>
      </c>
      <c r="K204" s="8">
        <v>31518070</v>
      </c>
      <c r="L204" s="8">
        <v>39213669</v>
      </c>
      <c r="M204" s="8">
        <v>41095675</v>
      </c>
      <c r="N204" s="8">
        <v>45136193</v>
      </c>
      <c r="O204" s="8">
        <v>61179749</v>
      </c>
      <c r="P204" s="4">
        <v>69771281</v>
      </c>
    </row>
    <row r="205" spans="1:16" x14ac:dyDescent="0.3">
      <c r="A205" s="15">
        <f>VLOOKUP(B205,'PORTFOLIO RAW'!B:B,1,FALSE)</f>
        <v>992305</v>
      </c>
      <c r="B205" s="13">
        <v>992305</v>
      </c>
      <c r="C205" s="8" t="s">
        <v>1580</v>
      </c>
      <c r="D205" s="8" t="s">
        <v>1581</v>
      </c>
      <c r="E205" s="8">
        <v>16744440</v>
      </c>
      <c r="F205" s="8">
        <v>15356950</v>
      </c>
      <c r="G205" s="8">
        <v>17498958</v>
      </c>
      <c r="H205" s="8">
        <v>18255276</v>
      </c>
      <c r="I205" s="8">
        <v>17547089</v>
      </c>
      <c r="J205" s="8">
        <v>20369082</v>
      </c>
      <c r="K205" s="8">
        <v>26371058</v>
      </c>
      <c r="L205" s="8">
        <v>28027945</v>
      </c>
      <c r="M205" s="8">
        <v>29504542</v>
      </c>
      <c r="N205" s="8">
        <v>38061515</v>
      </c>
      <c r="O205" s="8">
        <v>38881338</v>
      </c>
      <c r="P205" s="4">
        <v>33067282</v>
      </c>
    </row>
    <row r="206" spans="1:16" x14ac:dyDescent="0.3">
      <c r="A206" s="15">
        <f>VLOOKUP(B206,'PORTFOLIO RAW'!B:B,1,FALSE)</f>
        <v>951051</v>
      </c>
      <c r="B206" s="13">
        <v>951051</v>
      </c>
      <c r="C206" s="8" t="s">
        <v>1664</v>
      </c>
      <c r="D206" s="8" t="s">
        <v>1665</v>
      </c>
      <c r="E206" s="8">
        <v>16404491</v>
      </c>
      <c r="F206" s="8">
        <v>5503273</v>
      </c>
      <c r="G206" s="8">
        <v>6308905</v>
      </c>
      <c r="H206" s="8">
        <v>8793655</v>
      </c>
      <c r="I206" s="8">
        <v>5412910</v>
      </c>
      <c r="J206" s="8">
        <v>10077111</v>
      </c>
      <c r="K206" s="8">
        <v>13625658</v>
      </c>
      <c r="L206" s="8">
        <v>14297627</v>
      </c>
      <c r="M206" s="8">
        <v>12454375</v>
      </c>
      <c r="N206" s="8">
        <v>17441377</v>
      </c>
      <c r="O206" s="8">
        <v>19596699</v>
      </c>
      <c r="P206" s="4">
        <v>13712175</v>
      </c>
    </row>
    <row r="207" spans="1:16" x14ac:dyDescent="0.3">
      <c r="A207" s="15">
        <f>VLOOKUP(B207,'PORTFOLIO RAW'!B:B,1,FALSE)</f>
        <v>519514</v>
      </c>
      <c r="B207" s="13">
        <v>519514</v>
      </c>
      <c r="C207" s="8" t="s">
        <v>1636</v>
      </c>
      <c r="D207" s="8" t="s">
        <v>1637</v>
      </c>
      <c r="E207" s="8">
        <v>16338267</v>
      </c>
      <c r="F207" s="8">
        <v>16262976</v>
      </c>
      <c r="G207" s="8">
        <v>16435041</v>
      </c>
      <c r="H207" s="8">
        <v>17514974</v>
      </c>
      <c r="I207" s="8">
        <v>15064026</v>
      </c>
      <c r="J207" s="8">
        <v>15662790</v>
      </c>
      <c r="K207" s="8">
        <v>20834075</v>
      </c>
      <c r="L207" s="8">
        <v>23532139</v>
      </c>
      <c r="M207" s="8">
        <v>23865844</v>
      </c>
      <c r="N207" s="8">
        <v>31151889</v>
      </c>
      <c r="O207" s="8">
        <v>37395421</v>
      </c>
      <c r="P207" s="4">
        <v>37730257</v>
      </c>
    </row>
    <row r="208" spans="1:16" x14ac:dyDescent="0.3">
      <c r="A208" s="15">
        <f>VLOOKUP(B208,'PORTFOLIO RAW'!B:B,1,FALSE)</f>
        <v>902103</v>
      </c>
      <c r="B208" s="13">
        <v>902103</v>
      </c>
      <c r="C208" s="8" t="s">
        <v>1176</v>
      </c>
      <c r="D208" s="8" t="s">
        <v>1177</v>
      </c>
      <c r="E208" s="8">
        <v>16150680</v>
      </c>
      <c r="F208" s="8">
        <v>10359090</v>
      </c>
      <c r="G208" s="8">
        <v>13827060</v>
      </c>
      <c r="H208" s="8">
        <v>12595200</v>
      </c>
      <c r="I208" s="8">
        <v>13200000</v>
      </c>
      <c r="J208" s="8">
        <v>17167480</v>
      </c>
      <c r="K208" s="8">
        <v>21901440</v>
      </c>
      <c r="L208" s="8">
        <v>27394560</v>
      </c>
      <c r="M208" s="8">
        <v>23314480</v>
      </c>
      <c r="N208" s="8">
        <v>25175349</v>
      </c>
      <c r="O208" s="8">
        <v>26836920</v>
      </c>
      <c r="P208" s="4">
        <v>29644060</v>
      </c>
    </row>
    <row r="209" spans="1:16" x14ac:dyDescent="0.3">
      <c r="A209" s="15">
        <f>VLOOKUP(B209,'PORTFOLIO RAW'!B:B,1,FALSE)</f>
        <v>729104</v>
      </c>
      <c r="B209" s="13">
        <v>729104</v>
      </c>
      <c r="C209" s="8" t="s">
        <v>1520</v>
      </c>
      <c r="D209" s="8" t="s">
        <v>1521</v>
      </c>
      <c r="E209" s="8">
        <v>16108848</v>
      </c>
      <c r="F209" s="8">
        <v>9102977</v>
      </c>
      <c r="G209" s="8">
        <v>13766936</v>
      </c>
      <c r="H209" s="8">
        <v>16700370</v>
      </c>
      <c r="I209" s="8">
        <v>14423840</v>
      </c>
      <c r="J209" s="8">
        <v>16736267</v>
      </c>
      <c r="K209" s="8">
        <v>21953855</v>
      </c>
      <c r="L209" s="8">
        <v>22418905</v>
      </c>
      <c r="M209" s="8">
        <v>17906029</v>
      </c>
      <c r="N209" s="8">
        <v>18422444</v>
      </c>
      <c r="O209" s="8">
        <v>25719497</v>
      </c>
      <c r="P209" s="4">
        <v>21978530</v>
      </c>
    </row>
    <row r="210" spans="1:16" x14ac:dyDescent="0.3">
      <c r="A210" s="15">
        <f>VLOOKUP(B210,'PORTFOLIO RAW'!B:B,1,FALSE)</f>
        <v>912402</v>
      </c>
      <c r="B210" s="13">
        <v>912402</v>
      </c>
      <c r="C210" s="8" t="s">
        <v>1404</v>
      </c>
      <c r="D210" s="8" t="s">
        <v>1405</v>
      </c>
      <c r="E210" s="8">
        <v>15383663</v>
      </c>
      <c r="F210" s="8">
        <v>4820588</v>
      </c>
      <c r="G210" s="8">
        <v>7519315</v>
      </c>
      <c r="H210" s="8">
        <v>8780133</v>
      </c>
      <c r="I210" s="8">
        <v>5657419</v>
      </c>
      <c r="J210" s="8">
        <v>7029327</v>
      </c>
      <c r="K210" s="8">
        <v>13570728</v>
      </c>
      <c r="L210" s="8">
        <v>14795322</v>
      </c>
      <c r="M210" s="8">
        <v>12255192</v>
      </c>
      <c r="N210" s="8">
        <v>14999227</v>
      </c>
      <c r="O210" s="8">
        <v>16764587</v>
      </c>
      <c r="P210" s="4">
        <v>10562818</v>
      </c>
    </row>
    <row r="211" spans="1:16" x14ac:dyDescent="0.3">
      <c r="A211" s="15">
        <f>VLOOKUP(B211,'PORTFOLIO RAW'!B:B,1,FALSE)</f>
        <v>932913</v>
      </c>
      <c r="B211" s="13">
        <v>932913</v>
      </c>
      <c r="C211" s="8" t="s">
        <v>1250</v>
      </c>
      <c r="D211" s="8" t="s">
        <v>1251</v>
      </c>
      <c r="E211" s="8">
        <v>15352190</v>
      </c>
      <c r="F211" s="8">
        <v>8272516</v>
      </c>
      <c r="G211" s="8">
        <v>12073860</v>
      </c>
      <c r="H211" s="8">
        <v>13075900</v>
      </c>
      <c r="I211" s="8">
        <v>12188172</v>
      </c>
      <c r="J211" s="8">
        <v>13089520</v>
      </c>
      <c r="K211" s="8">
        <v>19157712</v>
      </c>
      <c r="L211" s="8">
        <v>19111849</v>
      </c>
      <c r="M211" s="8">
        <v>18135702</v>
      </c>
      <c r="N211" s="8">
        <v>19975317</v>
      </c>
      <c r="O211" s="8">
        <v>16758183</v>
      </c>
      <c r="P211" s="4">
        <v>16398436</v>
      </c>
    </row>
    <row r="212" spans="1:16" x14ac:dyDescent="0.3">
      <c r="A212" s="15">
        <f>VLOOKUP(B212,'PORTFOLIO RAW'!B:B,1,FALSE)</f>
        <v>326143</v>
      </c>
      <c r="B212" s="13">
        <v>326143</v>
      </c>
      <c r="C212" s="8" t="s">
        <v>1590</v>
      </c>
      <c r="D212" s="8" t="s">
        <v>1591</v>
      </c>
      <c r="E212" s="8">
        <v>15112700</v>
      </c>
      <c r="F212" s="8">
        <v>6957830</v>
      </c>
      <c r="G212" s="8">
        <v>17131274</v>
      </c>
      <c r="H212" s="8">
        <v>23859738</v>
      </c>
      <c r="I212" s="8">
        <v>34268248</v>
      </c>
      <c r="J212" s="8">
        <v>40184959</v>
      </c>
      <c r="K212" s="8">
        <v>59043348</v>
      </c>
      <c r="L212" s="8">
        <v>61496475</v>
      </c>
      <c r="M212" s="8">
        <v>89150553</v>
      </c>
      <c r="N212" s="8">
        <v>81086960</v>
      </c>
      <c r="O212" s="8">
        <v>82216788</v>
      </c>
      <c r="P212" s="4">
        <v>84306040</v>
      </c>
    </row>
    <row r="213" spans="1:16" x14ac:dyDescent="0.3">
      <c r="A213" s="15">
        <f>VLOOKUP(B213,'PORTFOLIO RAW'!B:B,1,FALSE)</f>
        <v>905284</v>
      </c>
      <c r="B213" s="13">
        <v>905284</v>
      </c>
      <c r="C213" s="8" t="s">
        <v>1740</v>
      </c>
      <c r="D213" s="8" t="s">
        <v>1741</v>
      </c>
      <c r="E213" s="8">
        <v>14849096</v>
      </c>
      <c r="F213" s="8">
        <v>6892273</v>
      </c>
      <c r="G213" s="8">
        <v>7354963</v>
      </c>
      <c r="H213" s="8">
        <v>16100099</v>
      </c>
      <c r="I213" s="8">
        <v>10645234</v>
      </c>
      <c r="J213" s="8">
        <v>8346125</v>
      </c>
      <c r="K213" s="8">
        <v>14461854</v>
      </c>
      <c r="L213" s="8">
        <v>15478086</v>
      </c>
      <c r="M213" s="8">
        <v>10766447</v>
      </c>
      <c r="N213" s="8">
        <v>8855494</v>
      </c>
      <c r="O213" s="8">
        <v>7421969</v>
      </c>
      <c r="P213" s="4">
        <v>4537350</v>
      </c>
    </row>
    <row r="214" spans="1:16" x14ac:dyDescent="0.3">
      <c r="A214" s="15">
        <f>VLOOKUP(B214,'PORTFOLIO RAW'!B:B,1,FALSE)</f>
        <v>541900</v>
      </c>
      <c r="B214" s="13">
        <v>541900</v>
      </c>
      <c r="C214" s="8" t="s">
        <v>1598</v>
      </c>
      <c r="D214" s="8" t="s">
        <v>1599</v>
      </c>
      <c r="E214" s="8">
        <v>14516590</v>
      </c>
      <c r="F214" s="8">
        <v>11348512</v>
      </c>
      <c r="G214" s="8">
        <v>14615683</v>
      </c>
      <c r="H214" s="8">
        <v>13358520</v>
      </c>
      <c r="I214" s="8">
        <v>11862700</v>
      </c>
      <c r="J214" s="8">
        <v>13625680</v>
      </c>
      <c r="K214" s="8">
        <v>16458840</v>
      </c>
      <c r="L214" s="8">
        <v>17830225</v>
      </c>
      <c r="M214" s="8">
        <v>14364000</v>
      </c>
      <c r="N214" s="8">
        <v>14620680</v>
      </c>
      <c r="O214" s="8">
        <v>17061013</v>
      </c>
      <c r="P214" s="4">
        <v>11790480</v>
      </c>
    </row>
    <row r="215" spans="1:16" x14ac:dyDescent="0.3">
      <c r="A215" s="15">
        <f>VLOOKUP(B215,'PORTFOLIO RAW'!B:B,1,FALSE)</f>
        <v>922817</v>
      </c>
      <c r="B215" s="13">
        <v>922817</v>
      </c>
      <c r="C215" s="8" t="s">
        <v>1708</v>
      </c>
      <c r="D215" s="8" t="s">
        <v>1709</v>
      </c>
      <c r="E215" s="8">
        <v>14512067</v>
      </c>
      <c r="F215" s="8">
        <v>12429528</v>
      </c>
      <c r="G215" s="8">
        <v>10209942</v>
      </c>
      <c r="H215" s="8">
        <v>15289123</v>
      </c>
      <c r="I215" s="8">
        <v>15200640</v>
      </c>
      <c r="J215" s="8">
        <v>17289149</v>
      </c>
      <c r="K215" s="8">
        <v>25225723</v>
      </c>
      <c r="L215" s="8">
        <v>26552400</v>
      </c>
      <c r="M215" s="8">
        <v>24878258</v>
      </c>
      <c r="N215" s="8">
        <v>29220860</v>
      </c>
      <c r="O215" s="8">
        <v>33178400</v>
      </c>
      <c r="P215" s="4">
        <v>34900936</v>
      </c>
    </row>
    <row r="216" spans="1:16" x14ac:dyDescent="0.3">
      <c r="A216" s="15">
        <f>VLOOKUP(B216,'PORTFOLIO RAW'!B:B,1,FALSE)</f>
        <v>325849</v>
      </c>
      <c r="B216" s="13">
        <v>325849</v>
      </c>
      <c r="C216" s="8" t="s">
        <v>1392</v>
      </c>
      <c r="D216" s="8" t="s">
        <v>1393</v>
      </c>
      <c r="E216" s="8">
        <v>14219434</v>
      </c>
      <c r="F216" s="8">
        <v>11041000</v>
      </c>
      <c r="G216" s="8">
        <v>16556510</v>
      </c>
      <c r="H216" s="8">
        <v>15812940</v>
      </c>
      <c r="I216" s="8">
        <v>12189450</v>
      </c>
      <c r="J216" s="8">
        <v>9541560</v>
      </c>
      <c r="K216" s="8">
        <v>11974250</v>
      </c>
      <c r="L216" s="8">
        <v>12269040</v>
      </c>
      <c r="M216" s="8">
        <v>8859180</v>
      </c>
      <c r="N216" s="8">
        <v>8592120</v>
      </c>
      <c r="O216" s="8">
        <v>9110640</v>
      </c>
      <c r="P216" s="4">
        <v>10813420</v>
      </c>
    </row>
    <row r="217" spans="1:16" x14ac:dyDescent="0.3">
      <c r="A217" s="15">
        <f>VLOOKUP(B217,'PORTFOLIO RAW'!B:B,1,FALSE)</f>
        <v>905075</v>
      </c>
      <c r="B217" s="13">
        <v>905075</v>
      </c>
      <c r="C217" s="8" t="s">
        <v>1188</v>
      </c>
      <c r="D217" s="8" t="s">
        <v>1189</v>
      </c>
      <c r="E217" s="8">
        <v>14184810</v>
      </c>
      <c r="F217" s="8">
        <v>10683560</v>
      </c>
      <c r="G217" s="8">
        <v>11593400</v>
      </c>
      <c r="H217" s="8">
        <v>11676000</v>
      </c>
      <c r="I217" s="8">
        <v>10636800</v>
      </c>
      <c r="J217" s="8">
        <v>10885680</v>
      </c>
      <c r="K217" s="8">
        <v>13503360</v>
      </c>
      <c r="L217" s="8">
        <v>13772000</v>
      </c>
      <c r="M217" s="8">
        <v>16290500</v>
      </c>
      <c r="N217" s="8">
        <v>18624760</v>
      </c>
      <c r="O217" s="8">
        <v>14481110</v>
      </c>
      <c r="P217" s="4">
        <v>9929990</v>
      </c>
    </row>
    <row r="218" spans="1:16" x14ac:dyDescent="0.3">
      <c r="A218" s="15">
        <f>VLOOKUP(B218,'PORTFOLIO RAW'!B:B,1,FALSE)</f>
        <v>905414</v>
      </c>
      <c r="B218" s="13">
        <v>905414</v>
      </c>
      <c r="C218" s="8" t="s">
        <v>1768</v>
      </c>
      <c r="D218" s="8" t="s">
        <v>1769</v>
      </c>
      <c r="E218" s="8">
        <v>14122927</v>
      </c>
      <c r="F218" s="8">
        <v>7291062</v>
      </c>
      <c r="G218" s="8">
        <v>10567068</v>
      </c>
      <c r="H218" s="8">
        <v>11200505</v>
      </c>
      <c r="I218" s="8">
        <v>12411720</v>
      </c>
      <c r="J218" s="8">
        <v>15252930</v>
      </c>
      <c r="K218" s="8">
        <v>21192200</v>
      </c>
      <c r="L218" s="8">
        <v>24202560</v>
      </c>
      <c r="M218" s="8">
        <v>26222280</v>
      </c>
      <c r="N218" s="8">
        <v>27852860</v>
      </c>
      <c r="O218" s="8">
        <v>43027600</v>
      </c>
      <c r="P218" s="4">
        <v>42315060</v>
      </c>
    </row>
    <row r="219" spans="1:16" x14ac:dyDescent="0.3">
      <c r="A219" s="15">
        <f>VLOOKUP(B219,'PORTFOLIO RAW'!B:B,1,FALSE)</f>
        <v>945297</v>
      </c>
      <c r="B219" s="13">
        <v>945297</v>
      </c>
      <c r="C219" s="8" t="s">
        <v>1500</v>
      </c>
      <c r="D219" s="8" t="s">
        <v>1501</v>
      </c>
      <c r="E219" s="8">
        <v>13841509</v>
      </c>
      <c r="F219" s="8">
        <v>9473940</v>
      </c>
      <c r="G219" s="8">
        <v>11060305</v>
      </c>
      <c r="H219" s="8">
        <v>11172821</v>
      </c>
      <c r="I219" s="8">
        <v>10902831</v>
      </c>
      <c r="J219" s="8">
        <v>11276860</v>
      </c>
      <c r="K219" s="8">
        <v>16636662</v>
      </c>
      <c r="L219" s="8">
        <v>16759710</v>
      </c>
      <c r="M219" s="8">
        <v>19103868</v>
      </c>
      <c r="N219" s="8">
        <v>21941152</v>
      </c>
      <c r="O219" s="8">
        <v>24467952</v>
      </c>
      <c r="P219" s="4">
        <v>23388850</v>
      </c>
    </row>
    <row r="220" spans="1:16" x14ac:dyDescent="0.3">
      <c r="A220" s="15">
        <f>VLOOKUP(B220,'PORTFOLIO RAW'!B:B,1,FALSE)</f>
        <v>906557</v>
      </c>
      <c r="B220" s="13">
        <v>906557</v>
      </c>
      <c r="C220" s="8" t="s">
        <v>1472</v>
      </c>
      <c r="D220" s="8" t="s">
        <v>1473</v>
      </c>
      <c r="E220" s="8">
        <v>13696003</v>
      </c>
      <c r="F220" s="8">
        <v>8515060</v>
      </c>
      <c r="G220" s="8">
        <v>12463500</v>
      </c>
      <c r="H220" s="8">
        <v>15218082</v>
      </c>
      <c r="I220" s="8">
        <v>16793900</v>
      </c>
      <c r="J220" s="8">
        <v>18211460</v>
      </c>
      <c r="K220" s="8">
        <v>24655820</v>
      </c>
      <c r="L220" s="8">
        <v>17264520</v>
      </c>
      <c r="M220" s="8">
        <v>14225760</v>
      </c>
      <c r="N220" s="8">
        <v>16385756</v>
      </c>
      <c r="O220" s="8">
        <v>14278600</v>
      </c>
      <c r="P220" s="4">
        <v>9023560</v>
      </c>
    </row>
    <row r="221" spans="1:16" x14ac:dyDescent="0.3">
      <c r="A221" s="15">
        <f>VLOOKUP(B221,'PORTFOLIO RAW'!B:B,1,FALSE)</f>
        <v>277642</v>
      </c>
      <c r="B221" s="13">
        <v>277642</v>
      </c>
      <c r="C221" s="8" t="s">
        <v>1408</v>
      </c>
      <c r="D221" s="8" t="s">
        <v>1409</v>
      </c>
      <c r="E221" s="8">
        <v>13593800</v>
      </c>
      <c r="F221" s="8">
        <v>5470500</v>
      </c>
      <c r="G221" s="8">
        <v>10750220</v>
      </c>
      <c r="H221" s="8">
        <v>14334780</v>
      </c>
      <c r="I221" s="8">
        <v>12099123</v>
      </c>
      <c r="J221" s="8">
        <v>14165240</v>
      </c>
      <c r="K221" s="8">
        <v>19044270</v>
      </c>
      <c r="L221" s="8">
        <v>13714900</v>
      </c>
      <c r="M221" s="8">
        <v>13880920</v>
      </c>
      <c r="N221" s="8">
        <v>14761440</v>
      </c>
      <c r="O221" s="8">
        <v>21564340</v>
      </c>
      <c r="P221" s="4">
        <v>21452280</v>
      </c>
    </row>
    <row r="222" spans="1:16" x14ac:dyDescent="0.3">
      <c r="A222" s="15">
        <f>VLOOKUP(B222,'PORTFOLIO RAW'!B:B,1,FALSE)</f>
        <v>912146</v>
      </c>
      <c r="B222" s="13">
        <v>912146</v>
      </c>
      <c r="C222" s="8" t="s">
        <v>1632</v>
      </c>
      <c r="D222" s="8" t="s">
        <v>1633</v>
      </c>
      <c r="E222" s="8">
        <v>13463087</v>
      </c>
      <c r="F222" s="8">
        <v>9371504</v>
      </c>
      <c r="G222" s="8">
        <v>12674118</v>
      </c>
      <c r="H222" s="8">
        <v>15304544</v>
      </c>
      <c r="I222" s="8">
        <v>14225250</v>
      </c>
      <c r="J222" s="8">
        <v>14953716</v>
      </c>
      <c r="K222" s="8">
        <v>16629007</v>
      </c>
      <c r="L222" s="8">
        <v>22116237</v>
      </c>
      <c r="M222" s="8">
        <v>18850142</v>
      </c>
      <c r="N222" s="8">
        <v>19736458</v>
      </c>
      <c r="O222" s="8">
        <v>14852938</v>
      </c>
      <c r="P222" s="4">
        <v>11818917</v>
      </c>
    </row>
    <row r="223" spans="1:16" x14ac:dyDescent="0.3">
      <c r="A223" s="15" t="str">
        <f>VLOOKUP(B223,'PORTFOLIO RAW'!B:B,1,FALSE)</f>
        <v>30730Q</v>
      </c>
      <c r="B223" s="13" t="s">
        <v>374</v>
      </c>
      <c r="C223" s="8" t="s">
        <v>1734</v>
      </c>
      <c r="D223" s="8" t="s">
        <v>1735</v>
      </c>
      <c r="E223" s="8">
        <v>13419368</v>
      </c>
      <c r="F223" s="8">
        <v>5965688</v>
      </c>
      <c r="G223" s="8">
        <v>8252815</v>
      </c>
      <c r="H223" s="8">
        <v>8734052</v>
      </c>
      <c r="I223" s="8">
        <v>8730834</v>
      </c>
      <c r="J223" s="8">
        <v>8973006</v>
      </c>
      <c r="K223" s="8">
        <v>25865800</v>
      </c>
      <c r="L223" s="8">
        <v>24779770</v>
      </c>
      <c r="M223" s="8">
        <v>30494940</v>
      </c>
      <c r="N223" s="8">
        <v>33569900</v>
      </c>
      <c r="O223" s="8">
        <v>41136480</v>
      </c>
      <c r="P223" s="4">
        <v>42862770</v>
      </c>
    </row>
    <row r="224" spans="1:16" x14ac:dyDescent="0.3">
      <c r="A224" s="15">
        <f>VLOOKUP(B224,'PORTFOLIO RAW'!B:B,1,FALSE)</f>
        <v>997198</v>
      </c>
      <c r="B224" s="13">
        <v>997198</v>
      </c>
      <c r="C224" s="8" t="s">
        <v>1304</v>
      </c>
      <c r="D224" s="8" t="s">
        <v>1305</v>
      </c>
      <c r="E224" s="8">
        <v>13385532</v>
      </c>
      <c r="F224" s="8">
        <v>4769217</v>
      </c>
      <c r="G224" s="8">
        <v>7751913</v>
      </c>
      <c r="H224" s="8">
        <v>11689281</v>
      </c>
      <c r="I224" s="8">
        <v>11699912</v>
      </c>
      <c r="J224" s="8">
        <v>13408711</v>
      </c>
      <c r="K224" s="8">
        <v>17987080</v>
      </c>
      <c r="L224" s="8">
        <v>16789957</v>
      </c>
      <c r="M224" s="8">
        <v>15780114</v>
      </c>
      <c r="N224" s="8">
        <v>20240427</v>
      </c>
      <c r="O224" s="8">
        <v>21050040</v>
      </c>
      <c r="P224" s="4">
        <v>15215224</v>
      </c>
    </row>
    <row r="225" spans="1:16" x14ac:dyDescent="0.3">
      <c r="A225" s="15" t="str">
        <f>VLOOKUP(B225,'PORTFOLIO RAW'!B:B,1,FALSE)</f>
        <v>51245V</v>
      </c>
      <c r="B225" s="13" t="s">
        <v>375</v>
      </c>
      <c r="C225" s="8" t="s">
        <v>1684</v>
      </c>
      <c r="D225" s="8" t="s">
        <v>1685</v>
      </c>
      <c r="E225" s="8">
        <v>13327086</v>
      </c>
      <c r="F225" s="8">
        <v>5409224</v>
      </c>
      <c r="G225" s="8">
        <v>10793655</v>
      </c>
      <c r="H225" s="8">
        <v>11070006</v>
      </c>
      <c r="I225" s="8">
        <v>8767276</v>
      </c>
      <c r="J225" s="8">
        <v>11250008</v>
      </c>
      <c r="K225" s="8">
        <v>15419040</v>
      </c>
      <c r="L225" s="8">
        <v>16637920</v>
      </c>
      <c r="M225" s="8">
        <v>13696668</v>
      </c>
      <c r="N225" s="8">
        <v>12252432</v>
      </c>
      <c r="O225" s="8">
        <v>14877175</v>
      </c>
      <c r="P225" s="4">
        <v>6646980</v>
      </c>
    </row>
    <row r="226" spans="1:16" x14ac:dyDescent="0.3">
      <c r="A226" s="15">
        <f>VLOOKUP(B226,'PORTFOLIO RAW'!B:B,1,FALSE)</f>
        <v>936324</v>
      </c>
      <c r="B226" s="13">
        <v>936324</v>
      </c>
      <c r="C226" s="8" t="s">
        <v>1526</v>
      </c>
      <c r="D226" s="8" t="s">
        <v>1527</v>
      </c>
      <c r="E226" s="8">
        <v>13032632</v>
      </c>
      <c r="F226" s="8">
        <v>10018965</v>
      </c>
      <c r="G226" s="8">
        <v>12100074</v>
      </c>
      <c r="H226" s="8">
        <v>13161888</v>
      </c>
      <c r="I226" s="8">
        <v>11959630</v>
      </c>
      <c r="J226" s="8">
        <v>12757060</v>
      </c>
      <c r="K226" s="8">
        <v>16247466</v>
      </c>
      <c r="L226" s="8">
        <v>15864722</v>
      </c>
      <c r="M226" s="8">
        <v>18558480</v>
      </c>
      <c r="N226" s="8">
        <v>20586450</v>
      </c>
      <c r="O226" s="8">
        <v>32761344</v>
      </c>
      <c r="P226" s="4">
        <v>35184456</v>
      </c>
    </row>
    <row r="227" spans="1:16" x14ac:dyDescent="0.3">
      <c r="A227" s="15" t="str">
        <f>VLOOKUP(B227,'PORTFOLIO RAW'!B:B,1,FALSE)</f>
        <v>26406N</v>
      </c>
      <c r="B227" s="13" t="s">
        <v>383</v>
      </c>
      <c r="C227" s="8" t="s">
        <v>1646</v>
      </c>
      <c r="D227" s="8" t="s">
        <v>1647</v>
      </c>
      <c r="E227" s="8">
        <v>12824318</v>
      </c>
      <c r="F227" s="8">
        <v>4733671</v>
      </c>
      <c r="G227" s="8">
        <v>7179378</v>
      </c>
      <c r="H227" s="8">
        <v>12938413</v>
      </c>
      <c r="I227" s="8">
        <v>13820199</v>
      </c>
      <c r="J227" s="8">
        <v>11346496</v>
      </c>
      <c r="K227" s="8">
        <v>19652578</v>
      </c>
      <c r="L227" s="8">
        <v>15090110</v>
      </c>
      <c r="M227" s="8">
        <v>7027760</v>
      </c>
      <c r="N227" s="8">
        <v>8806672</v>
      </c>
      <c r="O227" s="8">
        <v>17365759</v>
      </c>
      <c r="P227" s="4">
        <v>10606320</v>
      </c>
    </row>
    <row r="228" spans="1:16" x14ac:dyDescent="0.3">
      <c r="A228" s="15">
        <f>VLOOKUP(B228,'PORTFOLIO RAW'!B:B,1,FALSE)</f>
        <v>929814</v>
      </c>
      <c r="B228" s="13">
        <v>929814</v>
      </c>
      <c r="C228" s="8" t="s">
        <v>1216</v>
      </c>
      <c r="D228" s="8" t="s">
        <v>1217</v>
      </c>
      <c r="E228" s="8">
        <v>11651845</v>
      </c>
      <c r="F228" s="8">
        <v>7992127</v>
      </c>
      <c r="G228" s="8">
        <v>10180197</v>
      </c>
      <c r="H228" s="8">
        <v>9986449</v>
      </c>
      <c r="I228" s="8">
        <v>10837049</v>
      </c>
      <c r="J228" s="8">
        <v>12024567</v>
      </c>
      <c r="K228" s="8">
        <v>14135973</v>
      </c>
      <c r="L228" s="8">
        <v>15307078</v>
      </c>
      <c r="M228" s="8">
        <v>18053105</v>
      </c>
      <c r="N228" s="8">
        <v>17325469</v>
      </c>
      <c r="O228" s="8">
        <v>15690307</v>
      </c>
      <c r="P228" s="4">
        <v>8348107</v>
      </c>
    </row>
    <row r="229" spans="1:16" x14ac:dyDescent="0.3">
      <c r="A229" s="15">
        <f>VLOOKUP(B229,'PORTFOLIO RAW'!B:B,1,FALSE)</f>
        <v>901897</v>
      </c>
      <c r="B229" s="13">
        <v>901897</v>
      </c>
      <c r="C229" s="8" t="s">
        <v>1516</v>
      </c>
      <c r="D229" s="8" t="s">
        <v>1517</v>
      </c>
      <c r="E229" s="8">
        <v>11503721</v>
      </c>
      <c r="F229" s="8">
        <v>6966948</v>
      </c>
      <c r="G229" s="8">
        <v>9698185</v>
      </c>
      <c r="H229" s="8">
        <v>13483299</v>
      </c>
      <c r="I229" s="8">
        <v>12681194</v>
      </c>
      <c r="J229" s="8">
        <v>20785198</v>
      </c>
      <c r="K229" s="8">
        <v>26295673</v>
      </c>
      <c r="L229" s="8">
        <v>31432305</v>
      </c>
      <c r="M229" s="8">
        <v>26372687</v>
      </c>
      <c r="N229" s="8">
        <v>24384606</v>
      </c>
      <c r="O229" s="8">
        <v>29342193</v>
      </c>
      <c r="P229" s="4">
        <v>24112114</v>
      </c>
    </row>
    <row r="230" spans="1:16" x14ac:dyDescent="0.3">
      <c r="A230" s="15">
        <f>VLOOKUP(B230,'PORTFOLIO RAW'!B:B,1,FALSE)</f>
        <v>912142</v>
      </c>
      <c r="B230" s="13">
        <v>912142</v>
      </c>
      <c r="C230" s="8" t="s">
        <v>1374</v>
      </c>
      <c r="D230" s="8" t="s">
        <v>1375</v>
      </c>
      <c r="E230" s="8">
        <v>11494413</v>
      </c>
      <c r="F230" s="8">
        <v>5901920</v>
      </c>
      <c r="G230" s="8">
        <v>4672288</v>
      </c>
      <c r="H230" s="8">
        <v>5772931</v>
      </c>
      <c r="I230" s="8">
        <v>5185511</v>
      </c>
      <c r="J230" s="8">
        <v>5531370</v>
      </c>
      <c r="K230" s="8">
        <v>8291953</v>
      </c>
      <c r="L230" s="8">
        <v>5888031</v>
      </c>
      <c r="M230" s="8">
        <v>5166267</v>
      </c>
      <c r="N230" s="8">
        <v>6894201</v>
      </c>
      <c r="O230" s="8">
        <v>7940630</v>
      </c>
      <c r="P230" s="4">
        <v>8314060</v>
      </c>
    </row>
    <row r="231" spans="1:16" x14ac:dyDescent="0.3">
      <c r="A231" s="15">
        <f>VLOOKUP(B231,'PORTFOLIO RAW'!B:B,1,FALSE)</f>
        <v>702259</v>
      </c>
      <c r="B231" s="13">
        <v>702259</v>
      </c>
      <c r="C231" s="8" t="s">
        <v>1136</v>
      </c>
      <c r="D231" s="8" t="s">
        <v>1137</v>
      </c>
      <c r="E231" s="8">
        <v>11444800</v>
      </c>
      <c r="F231" s="8">
        <v>4448760</v>
      </c>
      <c r="G231" s="8">
        <v>5816349</v>
      </c>
      <c r="H231" s="8">
        <v>8671400</v>
      </c>
      <c r="I231" s="8">
        <v>6851547</v>
      </c>
      <c r="J231" s="8">
        <v>7904260</v>
      </c>
      <c r="K231" s="8">
        <v>11407317</v>
      </c>
      <c r="L231" s="8">
        <v>13633620</v>
      </c>
      <c r="M231" s="8">
        <v>13672692</v>
      </c>
      <c r="N231" s="8">
        <v>16304403</v>
      </c>
      <c r="O231" s="8">
        <v>22884389</v>
      </c>
      <c r="P231" s="4">
        <v>28217034</v>
      </c>
    </row>
    <row r="232" spans="1:16" x14ac:dyDescent="0.3">
      <c r="A232" s="15">
        <f>VLOOKUP(B232,'PORTFOLIO RAW'!B:B,1,FALSE)</f>
        <v>266220</v>
      </c>
      <c r="B232" s="13">
        <v>266220</v>
      </c>
      <c r="C232" s="8" t="s">
        <v>1732</v>
      </c>
      <c r="D232" s="8" t="s">
        <v>1733</v>
      </c>
      <c r="E232" s="8">
        <v>11391696</v>
      </c>
      <c r="F232" s="8">
        <v>6993858</v>
      </c>
      <c r="G232" s="8">
        <v>11616776</v>
      </c>
      <c r="H232" s="8">
        <v>16419727</v>
      </c>
      <c r="I232" s="8">
        <v>17610927</v>
      </c>
      <c r="J232" s="8">
        <v>15826927</v>
      </c>
      <c r="K232" s="8">
        <v>15823159</v>
      </c>
      <c r="L232" s="8">
        <v>10304999</v>
      </c>
      <c r="M232" s="8">
        <v>9053118</v>
      </c>
      <c r="N232" s="8">
        <v>9753070</v>
      </c>
      <c r="O232" s="8">
        <v>12468437</v>
      </c>
      <c r="P232" s="4">
        <v>9720000</v>
      </c>
    </row>
    <row r="233" spans="1:16" x14ac:dyDescent="0.3">
      <c r="A233" s="15">
        <f>VLOOKUP(B233,'PORTFOLIO RAW'!B:B,1,FALSE)</f>
        <v>729665</v>
      </c>
      <c r="B233" s="13">
        <v>729665</v>
      </c>
      <c r="C233" s="8" t="s">
        <v>1338</v>
      </c>
      <c r="D233" s="8" t="s">
        <v>1339</v>
      </c>
      <c r="E233" s="8">
        <v>11139672</v>
      </c>
      <c r="F233" s="8">
        <v>3950009</v>
      </c>
      <c r="G233" s="8">
        <v>5904705</v>
      </c>
      <c r="H233" s="8">
        <v>8165509</v>
      </c>
      <c r="I233" s="8">
        <v>8961110</v>
      </c>
      <c r="J233" s="8">
        <v>11040468</v>
      </c>
      <c r="K233" s="8">
        <v>15229979</v>
      </c>
      <c r="L233" s="8">
        <v>13964801</v>
      </c>
      <c r="M233" s="8">
        <v>8385064</v>
      </c>
      <c r="N233" s="8">
        <v>10264789</v>
      </c>
      <c r="O233" s="8">
        <v>8552461</v>
      </c>
      <c r="P233" s="4">
        <v>5447529</v>
      </c>
    </row>
    <row r="234" spans="1:16" x14ac:dyDescent="0.3">
      <c r="A234" s="15">
        <f>VLOOKUP(B234,'PORTFOLIO RAW'!B:B,1,FALSE)</f>
        <v>894371</v>
      </c>
      <c r="B234" s="13">
        <v>894371</v>
      </c>
      <c r="C234" s="8" t="s">
        <v>1098</v>
      </c>
      <c r="D234" s="8" t="s">
        <v>1099</v>
      </c>
      <c r="E234" s="8">
        <v>10971523</v>
      </c>
      <c r="F234" s="8">
        <v>6664936</v>
      </c>
      <c r="G234" s="8">
        <v>9314682</v>
      </c>
      <c r="H234" s="8">
        <v>12071143</v>
      </c>
      <c r="I234" s="8">
        <v>14751518</v>
      </c>
      <c r="J234" s="8">
        <v>16040924</v>
      </c>
      <c r="K234" s="8">
        <v>15354914</v>
      </c>
      <c r="L234" s="8">
        <v>19704234</v>
      </c>
      <c r="M234" s="8">
        <v>19587589</v>
      </c>
      <c r="N234" s="8">
        <v>19343728</v>
      </c>
      <c r="O234" s="8">
        <v>20066917</v>
      </c>
      <c r="P234" s="4">
        <v>17384302</v>
      </c>
    </row>
    <row r="235" spans="1:16" x14ac:dyDescent="0.3">
      <c r="A235" s="15">
        <f>VLOOKUP(B235,'PORTFOLIO RAW'!B:B,1,FALSE)</f>
        <v>546814</v>
      </c>
      <c r="B235" s="13">
        <v>546814</v>
      </c>
      <c r="C235" s="8" t="s">
        <v>1310</v>
      </c>
      <c r="D235" s="8" t="s">
        <v>1311</v>
      </c>
      <c r="E235" s="8">
        <v>10857639</v>
      </c>
      <c r="F235" s="8">
        <v>4348035</v>
      </c>
      <c r="G235" s="8">
        <v>7052608</v>
      </c>
      <c r="H235" s="8">
        <v>10709490</v>
      </c>
      <c r="I235" s="8">
        <v>13328956</v>
      </c>
      <c r="J235" s="8">
        <v>15128054</v>
      </c>
      <c r="K235" s="8">
        <v>19487529</v>
      </c>
      <c r="L235" s="8">
        <v>22392721</v>
      </c>
      <c r="M235" s="8">
        <v>10852758</v>
      </c>
      <c r="N235" s="8">
        <v>10888489</v>
      </c>
      <c r="O235" s="8">
        <v>7677030</v>
      </c>
      <c r="P235" s="4">
        <v>9157350</v>
      </c>
    </row>
    <row r="236" spans="1:16" x14ac:dyDescent="0.3">
      <c r="A236" s="15">
        <f>VLOOKUP(B236,'PORTFOLIO RAW'!B:B,1,FALSE)</f>
        <v>328184</v>
      </c>
      <c r="B236" s="13">
        <v>328184</v>
      </c>
      <c r="C236" s="8" t="s">
        <v>1364</v>
      </c>
      <c r="D236" s="8" t="s">
        <v>1365</v>
      </c>
      <c r="E236" s="8">
        <v>10720753</v>
      </c>
      <c r="F236" s="8">
        <v>7674654</v>
      </c>
      <c r="G236" s="8">
        <v>9918585</v>
      </c>
      <c r="H236" s="8">
        <v>15473347</v>
      </c>
      <c r="I236" s="8">
        <v>15808396</v>
      </c>
      <c r="J236" s="8">
        <v>17562431</v>
      </c>
      <c r="K236" s="8">
        <v>22858069</v>
      </c>
      <c r="L236" s="8">
        <v>26269541</v>
      </c>
      <c r="M236" s="8">
        <v>26798629</v>
      </c>
      <c r="N236" s="8">
        <v>29552532</v>
      </c>
      <c r="O236" s="8">
        <v>40339297</v>
      </c>
      <c r="P236" s="4">
        <v>50908560</v>
      </c>
    </row>
    <row r="237" spans="1:16" x14ac:dyDescent="0.3">
      <c r="A237" s="15">
        <f>VLOOKUP(B237,'PORTFOLIO RAW'!B:B,1,FALSE)</f>
        <v>921925</v>
      </c>
      <c r="B237" s="13">
        <v>921925</v>
      </c>
      <c r="C237" s="8" t="s">
        <v>1736</v>
      </c>
      <c r="D237" s="8" t="s">
        <v>1737</v>
      </c>
      <c r="E237" s="8">
        <v>10483256</v>
      </c>
      <c r="F237" s="8">
        <v>4722272</v>
      </c>
      <c r="G237" s="8">
        <v>5787825</v>
      </c>
      <c r="H237" s="8">
        <v>7114322</v>
      </c>
      <c r="I237" s="8">
        <v>5561808</v>
      </c>
      <c r="J237" s="8">
        <v>5818620</v>
      </c>
      <c r="K237" s="8">
        <v>10331101</v>
      </c>
      <c r="L237" s="8">
        <v>7153124</v>
      </c>
      <c r="M237" s="8">
        <v>6305917</v>
      </c>
      <c r="N237" s="8">
        <v>8356633</v>
      </c>
      <c r="O237" s="8">
        <v>9436454</v>
      </c>
      <c r="P237" s="4">
        <v>5338469</v>
      </c>
    </row>
    <row r="238" spans="1:16" x14ac:dyDescent="0.3">
      <c r="A238" s="15">
        <f>VLOOKUP(B238,'PORTFOLIO RAW'!B:B,1,FALSE)</f>
        <v>877181</v>
      </c>
      <c r="B238" s="13">
        <v>877181</v>
      </c>
      <c r="C238" s="8" t="s">
        <v>1522</v>
      </c>
      <c r="D238" s="8" t="s">
        <v>1523</v>
      </c>
      <c r="E238" s="8">
        <v>10264716</v>
      </c>
      <c r="F238" s="8">
        <v>9882314</v>
      </c>
      <c r="G238" s="8">
        <v>11067654</v>
      </c>
      <c r="H238" s="8">
        <v>9213596</v>
      </c>
      <c r="I238" s="8">
        <v>9139805</v>
      </c>
      <c r="J238" s="8">
        <v>9225947</v>
      </c>
      <c r="K238" s="8">
        <v>7709760</v>
      </c>
      <c r="L238" s="8">
        <v>9656640</v>
      </c>
      <c r="M238" s="8">
        <v>10173020</v>
      </c>
      <c r="N238" s="8">
        <v>12590300</v>
      </c>
      <c r="O238" s="8">
        <v>13296150</v>
      </c>
      <c r="P238" s="4">
        <v>11241450</v>
      </c>
    </row>
    <row r="239" spans="1:16" x14ac:dyDescent="0.3">
      <c r="A239" s="15">
        <f>VLOOKUP(B239,'PORTFOLIO RAW'!B:B,1,FALSE)</f>
        <v>905276</v>
      </c>
      <c r="B239" s="13">
        <v>905276</v>
      </c>
      <c r="C239" s="8" t="s">
        <v>1116</v>
      </c>
      <c r="D239" s="8" t="s">
        <v>1117</v>
      </c>
      <c r="E239" s="8">
        <v>9616328</v>
      </c>
      <c r="F239" s="8">
        <v>5538499</v>
      </c>
      <c r="G239" s="8">
        <v>9216995</v>
      </c>
      <c r="H239" s="8">
        <v>11250258</v>
      </c>
      <c r="I239" s="8">
        <v>10661034</v>
      </c>
      <c r="J239" s="8">
        <v>12676429</v>
      </c>
      <c r="K239" s="8">
        <v>15841526</v>
      </c>
      <c r="L239" s="8">
        <v>17278097</v>
      </c>
      <c r="M239" s="8">
        <v>17263197</v>
      </c>
      <c r="N239" s="8">
        <v>22379346</v>
      </c>
      <c r="O239" s="8">
        <v>32819644</v>
      </c>
      <c r="P239" s="4">
        <v>31770794</v>
      </c>
    </row>
    <row r="240" spans="1:16" x14ac:dyDescent="0.3">
      <c r="A240" s="15">
        <f>VLOOKUP(B240,'PORTFOLIO RAW'!B:B,1,FALSE)</f>
        <v>910722</v>
      </c>
      <c r="B240" s="13">
        <v>910722</v>
      </c>
      <c r="C240" s="8" t="s">
        <v>1290</v>
      </c>
      <c r="D240" s="8" t="s">
        <v>1291</v>
      </c>
      <c r="E240" s="8">
        <v>9516696</v>
      </c>
      <c r="F240" s="8">
        <v>7052354</v>
      </c>
      <c r="G240" s="8">
        <v>7372126</v>
      </c>
      <c r="H240" s="8">
        <v>11577808</v>
      </c>
      <c r="I240" s="8">
        <v>8683670</v>
      </c>
      <c r="J240" s="8">
        <v>8162804</v>
      </c>
      <c r="K240" s="8">
        <v>8962980</v>
      </c>
      <c r="L240" s="8">
        <v>8549760</v>
      </c>
      <c r="M240" s="8">
        <v>8211222</v>
      </c>
      <c r="N240" s="8">
        <v>9525227</v>
      </c>
      <c r="O240" s="8">
        <v>11409634</v>
      </c>
      <c r="P240" s="4">
        <v>11683018</v>
      </c>
    </row>
    <row r="241" spans="1:16" x14ac:dyDescent="0.3">
      <c r="A241" s="15">
        <f>VLOOKUP(B241,'PORTFOLIO RAW'!B:B,1,FALSE)</f>
        <v>879628</v>
      </c>
      <c r="B241" s="13">
        <v>879628</v>
      </c>
      <c r="C241" s="8" t="s">
        <v>1170</v>
      </c>
      <c r="D241" s="8" t="s">
        <v>1171</v>
      </c>
      <c r="E241" s="8">
        <v>9244887</v>
      </c>
      <c r="F241" s="8">
        <v>9379148</v>
      </c>
      <c r="G241" s="8">
        <v>9813666</v>
      </c>
      <c r="H241" s="8">
        <v>13315389</v>
      </c>
      <c r="I241" s="8">
        <v>11404913</v>
      </c>
      <c r="J241" s="8">
        <v>10199093</v>
      </c>
      <c r="K241" s="8">
        <v>8763995</v>
      </c>
      <c r="L241" s="8">
        <v>10968240</v>
      </c>
      <c r="M241" s="8">
        <v>8897079</v>
      </c>
      <c r="N241" s="8">
        <v>10348561</v>
      </c>
      <c r="O241" s="8">
        <v>12431797</v>
      </c>
      <c r="P241" s="4">
        <v>11544212</v>
      </c>
    </row>
    <row r="242" spans="1:16" x14ac:dyDescent="0.3">
      <c r="A242" s="15">
        <f>VLOOKUP(B242,'PORTFOLIO RAW'!B:B,1,FALSE)</f>
        <v>993062</v>
      </c>
      <c r="B242" s="13">
        <v>993062</v>
      </c>
      <c r="C242" s="8" t="s">
        <v>1380</v>
      </c>
      <c r="D242" s="8" t="s">
        <v>1381</v>
      </c>
      <c r="E242" s="8">
        <v>9216090</v>
      </c>
      <c r="F242" s="8">
        <v>3792288</v>
      </c>
      <c r="G242" s="8">
        <v>6171391</v>
      </c>
      <c r="H242" s="8">
        <v>6493182</v>
      </c>
      <c r="I242" s="8">
        <v>8063444</v>
      </c>
      <c r="J242" s="8">
        <v>7962070</v>
      </c>
      <c r="K242" s="8">
        <v>10663940</v>
      </c>
      <c r="L242" s="8">
        <v>11634303</v>
      </c>
      <c r="M242" s="8">
        <v>10946967</v>
      </c>
      <c r="N242" s="8">
        <v>12270539</v>
      </c>
      <c r="O242" s="8">
        <v>16479179</v>
      </c>
      <c r="P242" s="4">
        <v>13964736</v>
      </c>
    </row>
    <row r="243" spans="1:16" x14ac:dyDescent="0.3">
      <c r="A243" s="15">
        <f>VLOOKUP(B243,'PORTFOLIO RAW'!B:B,1,FALSE)</f>
        <v>546169</v>
      </c>
      <c r="B243" s="13">
        <v>546169</v>
      </c>
      <c r="C243" s="8" t="s">
        <v>1388</v>
      </c>
      <c r="D243" s="8" t="s">
        <v>1389</v>
      </c>
      <c r="E243" s="8">
        <v>9202050</v>
      </c>
      <c r="F243" s="8">
        <v>4955352</v>
      </c>
      <c r="G243" s="8">
        <v>5486856</v>
      </c>
      <c r="H243" s="8">
        <v>7331880</v>
      </c>
      <c r="I243" s="8">
        <v>6608670</v>
      </c>
      <c r="J243" s="8">
        <v>7878350</v>
      </c>
      <c r="K243" s="8">
        <v>8092188</v>
      </c>
      <c r="L243" s="8">
        <v>10353150</v>
      </c>
      <c r="M243" s="8">
        <v>10939378</v>
      </c>
      <c r="N243" s="8">
        <v>10693858</v>
      </c>
      <c r="O243" s="8">
        <v>7725482</v>
      </c>
      <c r="P243" s="4">
        <v>6173347</v>
      </c>
    </row>
    <row r="244" spans="1:16" x14ac:dyDescent="0.3">
      <c r="A244" s="15">
        <f>VLOOKUP(B244,'PORTFOLIO RAW'!B:B,1,FALSE)</f>
        <v>741123</v>
      </c>
      <c r="B244" s="13">
        <v>741123</v>
      </c>
      <c r="C244" s="8" t="s">
        <v>1308</v>
      </c>
      <c r="D244" s="8" t="s">
        <v>1309</v>
      </c>
      <c r="E244" s="8">
        <v>9161399</v>
      </c>
      <c r="F244" s="8">
        <v>5670083</v>
      </c>
      <c r="G244" s="8">
        <v>7427136</v>
      </c>
      <c r="H244" s="8">
        <v>8602464</v>
      </c>
      <c r="I244" s="8">
        <v>8229474</v>
      </c>
      <c r="J244" s="8">
        <v>10542602</v>
      </c>
      <c r="K244" s="8">
        <v>15158135</v>
      </c>
      <c r="L244" s="8">
        <v>17054091</v>
      </c>
      <c r="M244" s="8">
        <v>20605938</v>
      </c>
      <c r="N244" s="8">
        <v>22903340</v>
      </c>
      <c r="O244" s="8">
        <v>27222588</v>
      </c>
      <c r="P244" s="4">
        <v>28844825</v>
      </c>
    </row>
    <row r="245" spans="1:16" x14ac:dyDescent="0.3">
      <c r="A245" s="15">
        <f>VLOOKUP(B245,'PORTFOLIO RAW'!B:B,1,FALSE)</f>
        <v>912216</v>
      </c>
      <c r="B245" s="13">
        <v>912216</v>
      </c>
      <c r="C245" s="8" t="s">
        <v>1184</v>
      </c>
      <c r="D245" s="8" t="s">
        <v>1185</v>
      </c>
      <c r="E245" s="8">
        <v>9133094</v>
      </c>
      <c r="F245" s="8">
        <v>7761710</v>
      </c>
      <c r="G245" s="8">
        <v>8042492</v>
      </c>
      <c r="H245" s="8">
        <v>10231562</v>
      </c>
      <c r="I245" s="8">
        <v>11673143</v>
      </c>
      <c r="J245" s="8">
        <v>13479271</v>
      </c>
      <c r="K245" s="8">
        <v>17178043</v>
      </c>
      <c r="L245" s="8">
        <v>18749887</v>
      </c>
      <c r="M245" s="8">
        <v>20719736</v>
      </c>
      <c r="N245" s="8">
        <v>17765141</v>
      </c>
      <c r="O245" s="8">
        <v>26375186</v>
      </c>
      <c r="P245" s="4">
        <v>22886028</v>
      </c>
    </row>
    <row r="246" spans="1:16" x14ac:dyDescent="0.3">
      <c r="A246" s="15">
        <f>VLOOKUP(B246,'PORTFOLIO RAW'!B:B,1,FALSE)</f>
        <v>916130</v>
      </c>
      <c r="B246" s="13">
        <v>916130</v>
      </c>
      <c r="C246" s="8" t="s">
        <v>1386</v>
      </c>
      <c r="D246" s="8" t="s">
        <v>1387</v>
      </c>
      <c r="E246" s="8">
        <v>9117196</v>
      </c>
      <c r="F246" s="8">
        <v>4217467</v>
      </c>
      <c r="G246" s="8">
        <v>4875869</v>
      </c>
      <c r="H246" s="8">
        <v>7793378</v>
      </c>
      <c r="I246" s="8">
        <v>7328630</v>
      </c>
      <c r="J246" s="8">
        <v>7794972</v>
      </c>
      <c r="K246" s="8">
        <v>11953521</v>
      </c>
      <c r="L246" s="8">
        <v>11945707</v>
      </c>
      <c r="M246" s="8">
        <v>11023559</v>
      </c>
      <c r="N246" s="8">
        <v>19719060</v>
      </c>
      <c r="O246" s="8">
        <v>21563429</v>
      </c>
      <c r="P246" s="4">
        <v>15068256</v>
      </c>
    </row>
    <row r="247" spans="1:16" x14ac:dyDescent="0.3">
      <c r="A247" s="15">
        <f>VLOOKUP(B247,'PORTFOLIO RAW'!B:B,1,FALSE)</f>
        <v>322549</v>
      </c>
      <c r="B247" s="13">
        <v>322549</v>
      </c>
      <c r="C247" s="8" t="s">
        <v>1546</v>
      </c>
      <c r="D247" s="8" t="s">
        <v>1547</v>
      </c>
      <c r="E247" s="8">
        <v>9017773</v>
      </c>
      <c r="F247" s="8">
        <v>2926308</v>
      </c>
      <c r="G247" s="8">
        <v>5408645</v>
      </c>
      <c r="H247" s="8">
        <v>10147443</v>
      </c>
      <c r="I247" s="8">
        <v>5376514</v>
      </c>
      <c r="J247" s="8">
        <v>7438228</v>
      </c>
      <c r="K247" s="8">
        <v>10454860</v>
      </c>
      <c r="L247" s="8">
        <v>18076679</v>
      </c>
      <c r="M247" s="8">
        <v>22063091</v>
      </c>
      <c r="N247" s="8">
        <v>17605312</v>
      </c>
      <c r="O247" s="8">
        <v>25446908</v>
      </c>
      <c r="P247" s="4">
        <v>20439764</v>
      </c>
    </row>
    <row r="248" spans="1:16" x14ac:dyDescent="0.3">
      <c r="A248" s="15" t="str">
        <f>VLOOKUP(B248,'PORTFOLIO RAW'!B:B,1,FALSE)</f>
        <v>31412T</v>
      </c>
      <c r="B248" s="13" t="s">
        <v>371</v>
      </c>
      <c r="C248" s="8" t="s">
        <v>1714</v>
      </c>
      <c r="D248" s="8" t="s">
        <v>1715</v>
      </c>
      <c r="E248" s="8">
        <v>9014517</v>
      </c>
      <c r="F248" s="8">
        <v>2364666</v>
      </c>
      <c r="G248" s="8">
        <v>7449581</v>
      </c>
      <c r="H248" s="8">
        <v>6873330</v>
      </c>
      <c r="I248" s="8">
        <v>3876519</v>
      </c>
      <c r="J248" s="8">
        <v>11623096</v>
      </c>
      <c r="K248" s="8">
        <v>9033927</v>
      </c>
      <c r="L248" s="8">
        <v>10846439</v>
      </c>
      <c r="M248" s="8">
        <v>18677194</v>
      </c>
      <c r="N248" s="8">
        <v>16995676</v>
      </c>
      <c r="O248" s="8">
        <v>18173780</v>
      </c>
      <c r="P248" s="4">
        <v>16574645</v>
      </c>
    </row>
    <row r="249" spans="1:16" x14ac:dyDescent="0.3">
      <c r="A249" s="15">
        <f>VLOOKUP(B249,'PORTFOLIO RAW'!B:B,1,FALSE)</f>
        <v>905647</v>
      </c>
      <c r="B249" s="13">
        <v>905647</v>
      </c>
      <c r="C249" s="8" t="s">
        <v>1582</v>
      </c>
      <c r="D249" s="8" t="s">
        <v>1583</v>
      </c>
      <c r="E249" s="8">
        <v>8964530</v>
      </c>
      <c r="F249" s="8">
        <v>6378736</v>
      </c>
      <c r="G249" s="8">
        <v>8490100</v>
      </c>
      <c r="H249" s="8">
        <v>9701697</v>
      </c>
      <c r="I249" s="8">
        <v>6613119</v>
      </c>
      <c r="J249" s="8">
        <v>7478472</v>
      </c>
      <c r="K249" s="8">
        <v>13196943</v>
      </c>
      <c r="L249" s="8">
        <v>28591142</v>
      </c>
      <c r="M249" s="8">
        <v>29091081</v>
      </c>
      <c r="N249" s="8">
        <v>32276465</v>
      </c>
      <c r="O249" s="8">
        <v>38520648</v>
      </c>
      <c r="P249" s="4">
        <v>25685004</v>
      </c>
    </row>
    <row r="250" spans="1:16" x14ac:dyDescent="0.3">
      <c r="A250" s="15">
        <f>VLOOKUP(B250,'PORTFOLIO RAW'!B:B,1,FALSE)</f>
        <v>951503</v>
      </c>
      <c r="B250" s="13">
        <v>951503</v>
      </c>
      <c r="C250" s="8" t="s">
        <v>1306</v>
      </c>
      <c r="D250" s="8" t="s">
        <v>1307</v>
      </c>
      <c r="E250" s="8">
        <v>8960656</v>
      </c>
      <c r="F250" s="8">
        <v>6336072</v>
      </c>
      <c r="G250" s="8">
        <v>7907916</v>
      </c>
      <c r="H250" s="8">
        <v>10420115</v>
      </c>
      <c r="I250" s="8">
        <v>9594671</v>
      </c>
      <c r="J250" s="8">
        <v>12621581</v>
      </c>
      <c r="K250" s="8">
        <v>15194715</v>
      </c>
      <c r="L250" s="8">
        <v>16621150</v>
      </c>
      <c r="M250" s="8">
        <v>19335906</v>
      </c>
      <c r="N250" s="8">
        <v>24431384</v>
      </c>
      <c r="O250" s="8">
        <v>25662932</v>
      </c>
      <c r="P250" s="4">
        <v>19824903</v>
      </c>
    </row>
    <row r="251" spans="1:16" x14ac:dyDescent="0.3">
      <c r="A251" s="15">
        <f>VLOOKUP(B251,'PORTFOLIO RAW'!B:B,1,FALSE)</f>
        <v>905077</v>
      </c>
      <c r="B251" s="13">
        <v>905077</v>
      </c>
      <c r="C251" s="8" t="s">
        <v>1344</v>
      </c>
      <c r="D251" s="8" t="s">
        <v>1345</v>
      </c>
      <c r="E251" s="8">
        <v>8945756</v>
      </c>
      <c r="F251" s="8">
        <v>7887198</v>
      </c>
      <c r="G251" s="8">
        <v>8160058</v>
      </c>
      <c r="H251" s="8">
        <v>10704475</v>
      </c>
      <c r="I251" s="8">
        <v>13913222</v>
      </c>
      <c r="J251" s="8">
        <v>16161827</v>
      </c>
      <c r="K251" s="8">
        <v>21769284</v>
      </c>
      <c r="L251" s="8">
        <v>22973202</v>
      </c>
      <c r="M251" s="8">
        <v>19351715</v>
      </c>
      <c r="N251" s="8">
        <v>21954024</v>
      </c>
      <c r="O251" s="8">
        <v>23934811</v>
      </c>
      <c r="P251" s="4">
        <v>22478744</v>
      </c>
    </row>
    <row r="252" spans="1:16" x14ac:dyDescent="0.3">
      <c r="A252" s="15">
        <f>VLOOKUP(B252,'PORTFOLIO RAW'!B:B,1,FALSE)</f>
        <v>904830</v>
      </c>
      <c r="B252" s="13">
        <v>904830</v>
      </c>
      <c r="C252" s="8" t="s">
        <v>1248</v>
      </c>
      <c r="D252" s="8" t="s">
        <v>1249</v>
      </c>
      <c r="E252" s="8">
        <v>8943253</v>
      </c>
      <c r="F252" s="8">
        <v>6123009</v>
      </c>
      <c r="G252" s="8">
        <v>7775911</v>
      </c>
      <c r="H252" s="8">
        <v>10900234</v>
      </c>
      <c r="I252" s="8">
        <v>10657465</v>
      </c>
      <c r="J252" s="8">
        <v>11480713</v>
      </c>
      <c r="K252" s="8">
        <v>16402815</v>
      </c>
      <c r="L252" s="8">
        <v>11691210</v>
      </c>
      <c r="M252" s="8">
        <v>9503280</v>
      </c>
      <c r="N252" s="8">
        <v>11646246</v>
      </c>
      <c r="O252" s="8">
        <v>15635614</v>
      </c>
      <c r="P252" s="4">
        <v>10281829</v>
      </c>
    </row>
    <row r="253" spans="1:16" x14ac:dyDescent="0.3">
      <c r="A253" s="15">
        <f>VLOOKUP(B253,'PORTFOLIO RAW'!B:B,1,FALSE)</f>
        <v>905446</v>
      </c>
      <c r="B253" s="13">
        <v>905446</v>
      </c>
      <c r="C253" s="8" t="s">
        <v>1710</v>
      </c>
      <c r="D253" s="8" t="s">
        <v>1711</v>
      </c>
      <c r="E253" s="8">
        <v>8686173</v>
      </c>
      <c r="F253" s="8">
        <v>3975009</v>
      </c>
      <c r="G253" s="8">
        <v>8001682</v>
      </c>
      <c r="H253" s="8">
        <v>11557138</v>
      </c>
      <c r="I253" s="8">
        <v>6989042</v>
      </c>
      <c r="J253" s="8">
        <v>10746832</v>
      </c>
      <c r="K253" s="8">
        <v>12669015</v>
      </c>
      <c r="L253" s="8">
        <v>13775435</v>
      </c>
      <c r="M253" s="8">
        <v>13297120</v>
      </c>
      <c r="N253" s="8">
        <v>18434780</v>
      </c>
      <c r="O253" s="8">
        <v>18533969</v>
      </c>
      <c r="P253" s="4">
        <v>19251029</v>
      </c>
    </row>
    <row r="254" spans="1:16" x14ac:dyDescent="0.3">
      <c r="A254" s="15">
        <f>VLOOKUP(B254,'PORTFOLIO RAW'!B:B,1,FALSE)</f>
        <v>741410</v>
      </c>
      <c r="B254" s="13">
        <v>741410</v>
      </c>
      <c r="C254" s="8" t="s">
        <v>1350</v>
      </c>
      <c r="D254" s="8" t="s">
        <v>1351</v>
      </c>
      <c r="E254" s="8">
        <v>8585656</v>
      </c>
      <c r="F254" s="8">
        <v>6158838</v>
      </c>
      <c r="G254" s="8">
        <v>6476917</v>
      </c>
      <c r="H254" s="8">
        <v>7667409</v>
      </c>
      <c r="I254" s="8">
        <v>6167525</v>
      </c>
      <c r="J254" s="8">
        <v>5625672</v>
      </c>
      <c r="K254" s="8">
        <v>9121411</v>
      </c>
      <c r="L254" s="8">
        <v>8800563</v>
      </c>
      <c r="M254" s="8">
        <v>8020138</v>
      </c>
      <c r="N254" s="8">
        <v>10096122</v>
      </c>
      <c r="O254" s="8">
        <v>12215609</v>
      </c>
      <c r="P254" s="4">
        <v>6303568</v>
      </c>
    </row>
    <row r="255" spans="1:16" x14ac:dyDescent="0.3">
      <c r="A255" s="15">
        <f>VLOOKUP(B255,'PORTFOLIO RAW'!B:B,1,FALSE)</f>
        <v>916091</v>
      </c>
      <c r="B255" s="13">
        <v>916091</v>
      </c>
      <c r="C255" s="8" t="s">
        <v>1774</v>
      </c>
      <c r="D255" s="8" t="s">
        <v>1775</v>
      </c>
      <c r="E255" s="8">
        <v>8574041</v>
      </c>
      <c r="F255" s="8">
        <v>5310250</v>
      </c>
      <c r="G255" s="8">
        <v>8715708</v>
      </c>
      <c r="H255" s="8">
        <v>7635897</v>
      </c>
      <c r="I255" s="8">
        <v>3661195</v>
      </c>
      <c r="J255" s="8">
        <v>6215799</v>
      </c>
      <c r="K255" s="8">
        <v>8391207</v>
      </c>
      <c r="L255" s="8">
        <v>9178279</v>
      </c>
      <c r="M255" s="8">
        <v>4535113</v>
      </c>
      <c r="N255" s="8">
        <v>8222591</v>
      </c>
      <c r="O255" s="8">
        <v>13409256</v>
      </c>
      <c r="P255" s="4">
        <v>15173453</v>
      </c>
    </row>
    <row r="256" spans="1:16" x14ac:dyDescent="0.3">
      <c r="A256" s="15">
        <f>VLOOKUP(B256,'PORTFOLIO RAW'!B:B,1,FALSE)</f>
        <v>905816</v>
      </c>
      <c r="B256" s="13">
        <v>905816</v>
      </c>
      <c r="C256" s="8" t="s">
        <v>1630</v>
      </c>
      <c r="D256" s="8" t="s">
        <v>1631</v>
      </c>
      <c r="E256" s="8">
        <v>8560227</v>
      </c>
      <c r="F256" s="8">
        <v>7672587</v>
      </c>
      <c r="G256" s="8">
        <v>6631785</v>
      </c>
      <c r="H256" s="8">
        <v>5703365</v>
      </c>
      <c r="I256" s="8">
        <v>5085791</v>
      </c>
      <c r="J256" s="8">
        <v>6751978</v>
      </c>
      <c r="K256" s="8">
        <v>7736484</v>
      </c>
      <c r="L256" s="8">
        <v>8670247</v>
      </c>
      <c r="M256" s="8">
        <v>12647345</v>
      </c>
      <c r="N256" s="8">
        <v>16562226</v>
      </c>
      <c r="O256" s="8">
        <v>16986432</v>
      </c>
      <c r="P256" s="4">
        <v>13018086</v>
      </c>
    </row>
    <row r="257" spans="1:16" x14ac:dyDescent="0.3">
      <c r="A257" s="15">
        <f>VLOOKUP(B257,'PORTFOLIO RAW'!B:B,1,FALSE)</f>
        <v>771830</v>
      </c>
      <c r="B257" s="13">
        <v>771830</v>
      </c>
      <c r="C257" s="8" t="s">
        <v>1440</v>
      </c>
      <c r="D257" s="8" t="s">
        <v>1441</v>
      </c>
      <c r="E257" s="8">
        <v>8488256</v>
      </c>
      <c r="F257" s="8">
        <v>3660715</v>
      </c>
      <c r="G257" s="8">
        <v>6218306</v>
      </c>
      <c r="H257" s="8">
        <v>7106030</v>
      </c>
      <c r="I257" s="8">
        <v>7702111</v>
      </c>
      <c r="J257" s="8">
        <v>8606321</v>
      </c>
      <c r="K257" s="8">
        <v>8024598</v>
      </c>
      <c r="L257" s="8">
        <v>9065135</v>
      </c>
      <c r="M257" s="8">
        <v>10823274</v>
      </c>
      <c r="N257" s="8">
        <v>10950370</v>
      </c>
      <c r="O257" s="8">
        <v>14790639</v>
      </c>
      <c r="P257" s="4">
        <v>14170064</v>
      </c>
    </row>
    <row r="258" spans="1:16" x14ac:dyDescent="0.3">
      <c r="A258" s="15">
        <f>VLOOKUP(B258,'PORTFOLIO RAW'!B:B,1,FALSE)</f>
        <v>867375</v>
      </c>
      <c r="B258" s="13">
        <v>867375</v>
      </c>
      <c r="C258" s="8" t="s">
        <v>1288</v>
      </c>
      <c r="D258" s="8" t="s">
        <v>1289</v>
      </c>
      <c r="E258" s="8">
        <v>8474652</v>
      </c>
      <c r="F258" s="8">
        <v>6034324</v>
      </c>
      <c r="G258" s="8">
        <v>9512128</v>
      </c>
      <c r="H258" s="8">
        <v>15956300</v>
      </c>
      <c r="I258" s="8">
        <v>22158655</v>
      </c>
      <c r="J258" s="8">
        <v>23279406</v>
      </c>
      <c r="K258" s="8">
        <v>29223729</v>
      </c>
      <c r="L258" s="8">
        <v>29175800</v>
      </c>
      <c r="M258" s="8">
        <v>33012141</v>
      </c>
      <c r="N258" s="8">
        <v>28129948</v>
      </c>
      <c r="O258" s="8">
        <v>46837485</v>
      </c>
      <c r="P258" s="4">
        <v>47765623</v>
      </c>
    </row>
    <row r="259" spans="1:16" x14ac:dyDescent="0.3">
      <c r="A259" s="15">
        <f>VLOOKUP(B259,'PORTFOLIO RAW'!B:B,1,FALSE)</f>
        <v>546075</v>
      </c>
      <c r="B259" s="13">
        <v>546075</v>
      </c>
      <c r="C259" s="8" t="s">
        <v>1182</v>
      </c>
      <c r="D259" s="8" t="s">
        <v>1183</v>
      </c>
      <c r="E259" s="8">
        <v>8396779</v>
      </c>
      <c r="F259" s="8">
        <v>4105046</v>
      </c>
      <c r="G259" s="8">
        <v>7998834</v>
      </c>
      <c r="H259" s="8">
        <v>9265565</v>
      </c>
      <c r="I259" s="8">
        <v>7404129</v>
      </c>
      <c r="J259" s="8">
        <v>10342796</v>
      </c>
      <c r="K259" s="8">
        <v>14108822</v>
      </c>
      <c r="L259" s="8">
        <v>16674898</v>
      </c>
      <c r="M259" s="8">
        <v>16086840</v>
      </c>
      <c r="N259" s="8">
        <v>20717760</v>
      </c>
      <c r="O259" s="8">
        <v>26840460</v>
      </c>
      <c r="P259" s="4">
        <v>24184470</v>
      </c>
    </row>
    <row r="260" spans="1:16" x14ac:dyDescent="0.3">
      <c r="A260" s="15">
        <f>VLOOKUP(B260,'PORTFOLIO RAW'!B:B,1,FALSE)</f>
        <v>674693</v>
      </c>
      <c r="B260" s="13">
        <v>674693</v>
      </c>
      <c r="C260" s="8" t="s">
        <v>1180</v>
      </c>
      <c r="D260" s="8" t="s">
        <v>1181</v>
      </c>
      <c r="E260" s="8">
        <v>8381364</v>
      </c>
      <c r="F260" s="8">
        <v>3654732</v>
      </c>
      <c r="G260" s="8">
        <v>4443179</v>
      </c>
      <c r="H260" s="8">
        <v>5643294</v>
      </c>
      <c r="I260" s="8">
        <v>5694554</v>
      </c>
      <c r="J260" s="8">
        <v>5954677</v>
      </c>
      <c r="K260" s="8">
        <v>7994021</v>
      </c>
      <c r="L260" s="8">
        <v>6751764</v>
      </c>
      <c r="M260" s="8">
        <v>9615890</v>
      </c>
      <c r="N260" s="8">
        <v>7842132</v>
      </c>
      <c r="O260" s="8">
        <v>11168314</v>
      </c>
      <c r="P260" s="4">
        <v>17800287</v>
      </c>
    </row>
    <row r="261" spans="1:16" x14ac:dyDescent="0.3">
      <c r="A261" s="15">
        <f>VLOOKUP(B261,'PORTFOLIO RAW'!B:B,1,FALSE)</f>
        <v>905409</v>
      </c>
      <c r="B261" s="13">
        <v>905409</v>
      </c>
      <c r="C261" s="8" t="s">
        <v>1746</v>
      </c>
      <c r="D261" s="8" t="s">
        <v>1747</v>
      </c>
      <c r="E261" s="8">
        <v>8121930</v>
      </c>
      <c r="F261" s="8">
        <v>5083264</v>
      </c>
      <c r="G261" s="8">
        <v>6246677</v>
      </c>
      <c r="H261" s="8">
        <v>5773952</v>
      </c>
      <c r="I261" s="8">
        <v>4437202</v>
      </c>
      <c r="J261" s="8">
        <v>5490737</v>
      </c>
      <c r="K261" s="8">
        <v>7465006</v>
      </c>
      <c r="L261" s="8">
        <v>7577662</v>
      </c>
      <c r="M261" s="8">
        <v>10747423</v>
      </c>
      <c r="N261" s="8">
        <v>12772210</v>
      </c>
      <c r="O261" s="8">
        <v>16945431</v>
      </c>
      <c r="P261" s="4">
        <v>15926418</v>
      </c>
    </row>
    <row r="262" spans="1:16" x14ac:dyDescent="0.3">
      <c r="A262" s="15">
        <f>VLOOKUP(B262,'PORTFOLIO RAW'!B:B,1,FALSE)</f>
        <v>867390</v>
      </c>
      <c r="B262" s="13">
        <v>867390</v>
      </c>
      <c r="C262" s="8" t="s">
        <v>1638</v>
      </c>
      <c r="D262" s="8" t="s">
        <v>1639</v>
      </c>
      <c r="E262" s="8">
        <v>7984093</v>
      </c>
      <c r="F262" s="8">
        <v>3587705</v>
      </c>
      <c r="G262" s="8">
        <v>5831551</v>
      </c>
      <c r="H262" s="8">
        <v>7137508</v>
      </c>
      <c r="I262" s="8">
        <v>6590154</v>
      </c>
      <c r="J262" s="8">
        <v>7526297</v>
      </c>
      <c r="K262" s="8">
        <v>8481900</v>
      </c>
      <c r="L262" s="8">
        <v>9372330</v>
      </c>
      <c r="M262" s="8">
        <v>10964502</v>
      </c>
      <c r="N262" s="8">
        <v>10754291</v>
      </c>
      <c r="O262" s="8">
        <v>15327115</v>
      </c>
      <c r="P262" s="4">
        <v>13793145</v>
      </c>
    </row>
    <row r="263" spans="1:16" x14ac:dyDescent="0.3">
      <c r="A263" s="15">
        <f>VLOOKUP(B263,'PORTFOLIO RAW'!B:B,1,FALSE)</f>
        <v>544616</v>
      </c>
      <c r="B263" s="13">
        <v>544616</v>
      </c>
      <c r="C263" s="8" t="s">
        <v>1140</v>
      </c>
      <c r="D263" s="8" t="s">
        <v>1141</v>
      </c>
      <c r="E263" s="8">
        <v>7909264</v>
      </c>
      <c r="F263" s="8">
        <v>8313528</v>
      </c>
      <c r="G263" s="8">
        <v>8030114</v>
      </c>
      <c r="H263" s="8">
        <v>12295717</v>
      </c>
      <c r="I263" s="8">
        <v>13034222</v>
      </c>
      <c r="J263" s="8">
        <v>13123834</v>
      </c>
      <c r="K263" s="8">
        <v>16389996</v>
      </c>
      <c r="L263" s="8">
        <v>19999729</v>
      </c>
      <c r="M263" s="8">
        <v>22746219</v>
      </c>
      <c r="N263" s="8">
        <v>22997105</v>
      </c>
      <c r="O263" s="8">
        <v>19799561</v>
      </c>
      <c r="P263" s="4">
        <v>21580548</v>
      </c>
    </row>
    <row r="264" spans="1:16" x14ac:dyDescent="0.3">
      <c r="A264" s="15" t="str">
        <f>VLOOKUP(B264,'PORTFOLIO RAW'!B:B,1,FALSE)</f>
        <v>28341F</v>
      </c>
      <c r="B264" s="13" t="s">
        <v>364</v>
      </c>
      <c r="C264" s="8" t="s">
        <v>1298</v>
      </c>
      <c r="D264" s="8" t="s">
        <v>1299</v>
      </c>
      <c r="E264" s="8">
        <v>7881356</v>
      </c>
      <c r="F264" s="8">
        <v>3521056</v>
      </c>
      <c r="G264" s="8">
        <v>3438804</v>
      </c>
      <c r="H264" s="8">
        <v>3929054</v>
      </c>
      <c r="I264" s="8">
        <v>3634811</v>
      </c>
      <c r="J264" s="8">
        <v>2729642</v>
      </c>
      <c r="K264" s="8">
        <v>4767238</v>
      </c>
      <c r="L264" s="8">
        <v>4742169</v>
      </c>
      <c r="M264" s="8">
        <v>5303590</v>
      </c>
      <c r="N264" s="8">
        <v>5194726</v>
      </c>
      <c r="O264" s="8">
        <v>5285812</v>
      </c>
      <c r="P264" s="4">
        <v>5537139</v>
      </c>
    </row>
    <row r="265" spans="1:16" x14ac:dyDescent="0.3">
      <c r="A265" s="15">
        <f>VLOOKUP(B265,'PORTFOLIO RAW'!B:B,1,FALSE)</f>
        <v>154680</v>
      </c>
      <c r="B265" s="13">
        <v>154680</v>
      </c>
      <c r="C265" s="8" t="s">
        <v>1562</v>
      </c>
      <c r="D265" s="8" t="s">
        <v>1563</v>
      </c>
      <c r="E265" s="8">
        <v>7604394</v>
      </c>
      <c r="F265" s="8">
        <v>5570643</v>
      </c>
      <c r="G265" s="8">
        <v>7506133</v>
      </c>
      <c r="H265" s="8">
        <v>9469023</v>
      </c>
      <c r="I265" s="8">
        <v>9706272</v>
      </c>
      <c r="J265" s="8">
        <v>10164325</v>
      </c>
      <c r="K265" s="8">
        <v>16170893</v>
      </c>
      <c r="L265" s="8">
        <v>20007284</v>
      </c>
      <c r="M265" s="8">
        <v>21456756</v>
      </c>
      <c r="N265" s="8">
        <v>17205749</v>
      </c>
      <c r="O265" s="8">
        <v>20016172</v>
      </c>
      <c r="P265" s="4">
        <v>15863410</v>
      </c>
    </row>
    <row r="266" spans="1:16" x14ac:dyDescent="0.3">
      <c r="A266" s="15">
        <f>VLOOKUP(B266,'PORTFOLIO RAW'!B:B,1,FALSE)</f>
        <v>945589</v>
      </c>
      <c r="B266" s="13">
        <v>945589</v>
      </c>
      <c r="C266" s="8" t="s">
        <v>1342</v>
      </c>
      <c r="D266" s="8" t="s">
        <v>1343</v>
      </c>
      <c r="E266" s="8">
        <v>7540957</v>
      </c>
      <c r="F266" s="8">
        <v>7042512</v>
      </c>
      <c r="G266" s="8">
        <v>8964961</v>
      </c>
      <c r="H266" s="8">
        <v>13646327</v>
      </c>
      <c r="I266" s="8">
        <v>16929518</v>
      </c>
      <c r="J266" s="8">
        <v>20466120</v>
      </c>
      <c r="K266" s="8">
        <v>16596811</v>
      </c>
      <c r="L266" s="8">
        <v>20242628</v>
      </c>
      <c r="M266" s="8">
        <v>17800280</v>
      </c>
      <c r="N266" s="8">
        <v>13911382</v>
      </c>
      <c r="O266" s="8">
        <v>12242882</v>
      </c>
      <c r="P266" s="4">
        <v>13336477</v>
      </c>
    </row>
    <row r="267" spans="1:16" x14ac:dyDescent="0.3">
      <c r="A267" s="15">
        <f>VLOOKUP(B267,'PORTFOLIO RAW'!B:B,1,FALSE)</f>
        <v>901892</v>
      </c>
      <c r="B267" s="13">
        <v>901892</v>
      </c>
      <c r="C267" s="8" t="s">
        <v>1626</v>
      </c>
      <c r="D267" s="8" t="s">
        <v>1627</v>
      </c>
      <c r="E267" s="8">
        <v>7538730</v>
      </c>
      <c r="F267" s="8">
        <v>6016351</v>
      </c>
      <c r="G267" s="8">
        <v>8077283</v>
      </c>
      <c r="H267" s="8">
        <v>9302106</v>
      </c>
      <c r="I267" s="8">
        <v>14039631</v>
      </c>
      <c r="J267" s="8">
        <v>16637609</v>
      </c>
      <c r="K267" s="8">
        <v>27448948</v>
      </c>
      <c r="L267" s="8">
        <v>32421206</v>
      </c>
      <c r="M267" s="8">
        <v>26556739</v>
      </c>
      <c r="N267" s="8">
        <v>22087591</v>
      </c>
      <c r="O267" s="8">
        <v>29290812</v>
      </c>
      <c r="P267" s="4">
        <v>28130294</v>
      </c>
    </row>
    <row r="268" spans="1:16" x14ac:dyDescent="0.3">
      <c r="A268" s="15">
        <f>VLOOKUP(B268,'PORTFOLIO RAW'!B:B,1,FALSE)</f>
        <v>894720</v>
      </c>
      <c r="B268" s="13">
        <v>894720</v>
      </c>
      <c r="C268" s="8" t="s">
        <v>1760</v>
      </c>
      <c r="D268" s="8" t="s">
        <v>1761</v>
      </c>
      <c r="E268" s="8">
        <v>7371037</v>
      </c>
      <c r="F268" s="8">
        <v>4993762</v>
      </c>
      <c r="G268" s="8">
        <v>4632724</v>
      </c>
      <c r="H268" s="8">
        <v>5003602</v>
      </c>
      <c r="I268" s="8">
        <v>5301942</v>
      </c>
      <c r="J268" s="8">
        <v>5899680</v>
      </c>
      <c r="K268" s="8">
        <v>5809806</v>
      </c>
      <c r="L268" s="8">
        <v>8111595</v>
      </c>
      <c r="M268" s="8">
        <v>5708301</v>
      </c>
      <c r="N268" s="8">
        <v>8564413</v>
      </c>
      <c r="O268" s="8">
        <v>10681747</v>
      </c>
      <c r="P268" s="4">
        <v>9279664</v>
      </c>
    </row>
    <row r="269" spans="1:16" x14ac:dyDescent="0.3">
      <c r="A269" s="15">
        <f>VLOOKUP(B269,'PORTFOLIO RAW'!B:B,1,FALSE)</f>
        <v>130502</v>
      </c>
      <c r="B269" s="13">
        <v>130502</v>
      </c>
      <c r="C269" s="8" t="s">
        <v>1174</v>
      </c>
      <c r="D269" s="8" t="s">
        <v>1175</v>
      </c>
      <c r="E269" s="8">
        <v>7278774</v>
      </c>
      <c r="F269" s="8">
        <v>4671927</v>
      </c>
      <c r="G269" s="8">
        <v>6694343</v>
      </c>
      <c r="H269" s="8">
        <v>9667941</v>
      </c>
      <c r="I269" s="8">
        <v>12429943</v>
      </c>
      <c r="J269" s="8">
        <v>15511967</v>
      </c>
      <c r="K269" s="8">
        <v>15300936</v>
      </c>
      <c r="L269" s="8">
        <v>21575712</v>
      </c>
      <c r="M269" s="8">
        <v>25226184</v>
      </c>
      <c r="N269" s="8">
        <v>24328170</v>
      </c>
      <c r="O269" s="8">
        <v>24637378</v>
      </c>
      <c r="P269" s="4">
        <v>24107391</v>
      </c>
    </row>
    <row r="270" spans="1:16" x14ac:dyDescent="0.3">
      <c r="A270" s="15">
        <f>VLOOKUP(B270,'PORTFOLIO RAW'!B:B,1,FALSE)</f>
        <v>905214</v>
      </c>
      <c r="B270" s="13">
        <v>905214</v>
      </c>
      <c r="C270" s="8" t="s">
        <v>1252</v>
      </c>
      <c r="D270" s="8" t="s">
        <v>1253</v>
      </c>
      <c r="E270" s="8">
        <v>7175683</v>
      </c>
      <c r="F270" s="8">
        <v>5815118</v>
      </c>
      <c r="G270" s="8">
        <v>7209788</v>
      </c>
      <c r="H270" s="8">
        <v>7678495</v>
      </c>
      <c r="I270" s="8">
        <v>9215515</v>
      </c>
      <c r="J270" s="8">
        <v>10349718</v>
      </c>
      <c r="K270" s="8">
        <v>11756821</v>
      </c>
      <c r="L270" s="8">
        <v>15286733</v>
      </c>
      <c r="M270" s="8">
        <v>14391716</v>
      </c>
      <c r="N270" s="8">
        <v>17675904</v>
      </c>
      <c r="O270" s="8">
        <v>19635697</v>
      </c>
      <c r="P270" s="4">
        <v>20066358</v>
      </c>
    </row>
    <row r="271" spans="1:16" x14ac:dyDescent="0.3">
      <c r="A271" s="15">
        <f>VLOOKUP(B271,'PORTFOLIO RAW'!B:B,1,FALSE)</f>
        <v>906933</v>
      </c>
      <c r="B271" s="13">
        <v>906933</v>
      </c>
      <c r="C271" s="8" t="s">
        <v>1466</v>
      </c>
      <c r="D271" s="8" t="s">
        <v>1467</v>
      </c>
      <c r="E271" s="8">
        <v>7160996</v>
      </c>
      <c r="F271" s="8">
        <v>2710038</v>
      </c>
      <c r="G271" s="8">
        <v>4169778</v>
      </c>
      <c r="H271" s="8">
        <v>5281290</v>
      </c>
      <c r="I271" s="8">
        <v>4656045</v>
      </c>
      <c r="J271" s="8">
        <v>6389263</v>
      </c>
      <c r="K271" s="8">
        <v>9029426</v>
      </c>
      <c r="L271" s="8">
        <v>10253828</v>
      </c>
      <c r="M271" s="8">
        <v>11778176</v>
      </c>
      <c r="N271" s="8">
        <v>21543625</v>
      </c>
      <c r="O271" s="8">
        <v>14992680</v>
      </c>
      <c r="P271" s="4">
        <v>7859852</v>
      </c>
    </row>
    <row r="272" spans="1:16" x14ac:dyDescent="0.3">
      <c r="A272" s="15">
        <f>VLOOKUP(B272,'PORTFOLIO RAW'!B:B,1,FALSE)</f>
        <v>905361</v>
      </c>
      <c r="B272" s="13">
        <v>905361</v>
      </c>
      <c r="C272" s="8" t="s">
        <v>1566</v>
      </c>
      <c r="D272" s="8" t="s">
        <v>1567</v>
      </c>
      <c r="E272" s="8">
        <v>7128139</v>
      </c>
      <c r="F272" s="8">
        <v>6992848</v>
      </c>
      <c r="G272" s="8">
        <v>6746783</v>
      </c>
      <c r="H272" s="8">
        <v>8962986</v>
      </c>
      <c r="I272" s="8">
        <v>9271067</v>
      </c>
      <c r="J272" s="8">
        <v>15885002</v>
      </c>
      <c r="K272" s="8">
        <v>18373741</v>
      </c>
      <c r="L272" s="8">
        <v>24910986</v>
      </c>
      <c r="M272" s="8">
        <v>23947198</v>
      </c>
      <c r="N272" s="8">
        <v>24996322</v>
      </c>
      <c r="O272" s="8">
        <v>38496050</v>
      </c>
      <c r="P272" s="4">
        <v>36637721</v>
      </c>
    </row>
    <row r="273" spans="1:16" x14ac:dyDescent="0.3">
      <c r="A273" s="15">
        <f>VLOOKUP(B273,'PORTFOLIO RAW'!B:B,1,FALSE)</f>
        <v>867705</v>
      </c>
      <c r="B273" s="13">
        <v>867705</v>
      </c>
      <c r="C273" s="8" t="s">
        <v>1198</v>
      </c>
      <c r="D273" s="8" t="s">
        <v>1199</v>
      </c>
      <c r="E273" s="8">
        <v>7121554</v>
      </c>
      <c r="F273" s="8">
        <v>4243920</v>
      </c>
      <c r="G273" s="8">
        <v>7598360</v>
      </c>
      <c r="H273" s="8">
        <v>12826191</v>
      </c>
      <c r="I273" s="8">
        <v>11282626</v>
      </c>
      <c r="J273" s="8">
        <v>12227762</v>
      </c>
      <c r="K273" s="8">
        <v>11593029</v>
      </c>
      <c r="L273" s="8">
        <v>10257509</v>
      </c>
      <c r="M273" s="8">
        <v>11636256</v>
      </c>
      <c r="N273" s="8">
        <v>13959064</v>
      </c>
      <c r="O273" s="8">
        <v>12646216</v>
      </c>
      <c r="P273" s="4">
        <v>13466728</v>
      </c>
    </row>
    <row r="274" spans="1:16" x14ac:dyDescent="0.3">
      <c r="A274" s="15">
        <f>VLOOKUP(B274,'PORTFOLIO RAW'!B:B,1,FALSE)</f>
        <v>905898</v>
      </c>
      <c r="B274" s="13">
        <v>905898</v>
      </c>
      <c r="C274" s="8" t="s">
        <v>1332</v>
      </c>
      <c r="D274" s="8" t="s">
        <v>1333</v>
      </c>
      <c r="E274" s="8">
        <v>6954288</v>
      </c>
      <c r="F274" s="8">
        <v>5895736</v>
      </c>
      <c r="G274" s="8">
        <v>6998535</v>
      </c>
      <c r="H274" s="8">
        <v>9581768</v>
      </c>
      <c r="I274" s="8">
        <v>13096346</v>
      </c>
      <c r="J274" s="8">
        <v>14060363</v>
      </c>
      <c r="K274" s="8">
        <v>17586673</v>
      </c>
      <c r="L274" s="8">
        <v>17187753</v>
      </c>
      <c r="M274" s="8">
        <v>12566396</v>
      </c>
      <c r="N274" s="8">
        <v>13657302</v>
      </c>
      <c r="O274" s="8">
        <v>13307694</v>
      </c>
      <c r="P274" s="4">
        <v>15773296</v>
      </c>
    </row>
    <row r="275" spans="1:16" x14ac:dyDescent="0.3">
      <c r="A275" s="15">
        <f>VLOOKUP(B275,'PORTFOLIO RAW'!B:B,1,FALSE)</f>
        <v>328228</v>
      </c>
      <c r="B275" s="13">
        <v>328228</v>
      </c>
      <c r="C275" s="8" t="s">
        <v>1452</v>
      </c>
      <c r="D275" s="8" t="s">
        <v>1453</v>
      </c>
      <c r="E275" s="8">
        <v>6831964</v>
      </c>
      <c r="F275" s="8">
        <v>3600136</v>
      </c>
      <c r="G275" s="8">
        <v>5309443</v>
      </c>
      <c r="H275" s="8">
        <v>6340110</v>
      </c>
      <c r="I275" s="8">
        <v>6942913</v>
      </c>
      <c r="J275" s="8">
        <v>6294776</v>
      </c>
      <c r="K275" s="8">
        <v>8792160</v>
      </c>
      <c r="L275" s="8">
        <v>9022123</v>
      </c>
      <c r="M275" s="8">
        <v>9404817</v>
      </c>
      <c r="N275" s="8">
        <v>13091843</v>
      </c>
      <c r="O275" s="8">
        <v>20132751</v>
      </c>
      <c r="P275" s="4">
        <v>16903197</v>
      </c>
    </row>
    <row r="276" spans="1:16" x14ac:dyDescent="0.3">
      <c r="A276" s="15">
        <f>VLOOKUP(B276,'PORTFOLIO RAW'!B:B,1,FALSE)</f>
        <v>510209</v>
      </c>
      <c r="B276" s="13">
        <v>510209</v>
      </c>
      <c r="C276" s="8" t="s">
        <v>1766</v>
      </c>
      <c r="D276" s="8" t="s">
        <v>1767</v>
      </c>
      <c r="E276" s="8">
        <v>6789016</v>
      </c>
      <c r="F276" s="8">
        <v>4196464</v>
      </c>
      <c r="G276" s="8">
        <v>5169990</v>
      </c>
      <c r="H276" s="8">
        <v>4845306</v>
      </c>
      <c r="I276" s="8">
        <v>4958083</v>
      </c>
      <c r="J276" s="8">
        <v>5636503</v>
      </c>
      <c r="K276" s="8">
        <v>6898704</v>
      </c>
      <c r="L276" s="8">
        <v>7505743</v>
      </c>
      <c r="M276" s="8">
        <v>8525085</v>
      </c>
      <c r="N276" s="8">
        <v>13283673</v>
      </c>
      <c r="O276" s="8">
        <v>14930244</v>
      </c>
      <c r="P276" s="4">
        <v>8297830</v>
      </c>
    </row>
    <row r="277" spans="1:16" x14ac:dyDescent="0.3">
      <c r="A277" s="15">
        <f>VLOOKUP(B277,'PORTFOLIO RAW'!B:B,1,FALSE)</f>
        <v>951545</v>
      </c>
      <c r="B277" s="13">
        <v>951545</v>
      </c>
      <c r="C277" s="8" t="s">
        <v>1202</v>
      </c>
      <c r="D277" s="8" t="s">
        <v>1203</v>
      </c>
      <c r="E277" s="8">
        <v>6563597</v>
      </c>
      <c r="F277" s="8">
        <v>4709340</v>
      </c>
      <c r="G277" s="8">
        <v>4250880</v>
      </c>
      <c r="H277" s="8">
        <v>5133780</v>
      </c>
      <c r="I277" s="8">
        <v>4934520</v>
      </c>
      <c r="J277" s="8">
        <v>6383080</v>
      </c>
      <c r="K277" s="8">
        <v>8542018</v>
      </c>
      <c r="L277" s="8">
        <v>8484571</v>
      </c>
      <c r="M277" s="8">
        <v>9697963</v>
      </c>
      <c r="N277" s="8">
        <v>12453300</v>
      </c>
      <c r="O277" s="8">
        <v>12287583</v>
      </c>
      <c r="P277" s="4">
        <v>12603976</v>
      </c>
    </row>
    <row r="278" spans="1:16" x14ac:dyDescent="0.3">
      <c r="A278" s="15">
        <f>VLOOKUP(B278,'PORTFOLIO RAW'!B:B,1,FALSE)</f>
        <v>906220</v>
      </c>
      <c r="B278" s="13">
        <v>906220</v>
      </c>
      <c r="C278" s="8" t="s">
        <v>1624</v>
      </c>
      <c r="D278" s="8" t="s">
        <v>1625</v>
      </c>
      <c r="E278" s="8">
        <v>6531214</v>
      </c>
      <c r="F278" s="8">
        <v>4400674</v>
      </c>
      <c r="G278" s="8">
        <v>5869415</v>
      </c>
      <c r="H278" s="8">
        <v>8175525</v>
      </c>
      <c r="I278" s="8">
        <v>7541653</v>
      </c>
      <c r="J278" s="8">
        <v>7684748</v>
      </c>
      <c r="K278" s="8">
        <v>8273286</v>
      </c>
      <c r="L278" s="8">
        <v>8732492</v>
      </c>
      <c r="M278" s="8">
        <v>7924056</v>
      </c>
      <c r="N278" s="8">
        <v>8412386</v>
      </c>
      <c r="O278" s="8">
        <v>10192455</v>
      </c>
      <c r="P278" s="4">
        <v>10333872</v>
      </c>
    </row>
    <row r="279" spans="1:16" x14ac:dyDescent="0.3">
      <c r="A279" s="15">
        <f>VLOOKUP(B279,'PORTFOLIO RAW'!B:B,1,FALSE)</f>
        <v>922964</v>
      </c>
      <c r="B279" s="13">
        <v>922964</v>
      </c>
      <c r="C279" s="8" t="s">
        <v>1214</v>
      </c>
      <c r="D279" s="8" t="s">
        <v>1215</v>
      </c>
      <c r="E279" s="8">
        <v>6528984</v>
      </c>
      <c r="F279" s="8">
        <v>2987145</v>
      </c>
      <c r="G279" s="8">
        <v>4470382</v>
      </c>
      <c r="H279" s="8">
        <v>7456863</v>
      </c>
      <c r="I279" s="8">
        <v>5091211</v>
      </c>
      <c r="J279" s="8">
        <v>5712270</v>
      </c>
      <c r="K279" s="8">
        <v>8666734</v>
      </c>
      <c r="L279" s="8">
        <v>8385231</v>
      </c>
      <c r="M279" s="8">
        <v>7349854</v>
      </c>
      <c r="N279" s="8">
        <v>11940614</v>
      </c>
      <c r="O279" s="8">
        <v>15005833</v>
      </c>
      <c r="P279" s="4">
        <v>10996146</v>
      </c>
    </row>
    <row r="280" spans="1:16" x14ac:dyDescent="0.3">
      <c r="A280" s="15">
        <f>VLOOKUP(B280,'PORTFOLIO RAW'!B:B,1,FALSE)</f>
        <v>543542</v>
      </c>
      <c r="B280" s="13">
        <v>543542</v>
      </c>
      <c r="C280" s="8" t="s">
        <v>1656</v>
      </c>
      <c r="D280" s="8" t="s">
        <v>1657</v>
      </c>
      <c r="E280" s="8">
        <v>6471377</v>
      </c>
      <c r="F280" s="8">
        <v>4998849</v>
      </c>
      <c r="G280" s="8">
        <v>6904205</v>
      </c>
      <c r="H280" s="8">
        <v>7925653</v>
      </c>
      <c r="I280" s="8">
        <v>8483140</v>
      </c>
      <c r="J280" s="8">
        <v>9453390</v>
      </c>
      <c r="K280" s="8">
        <v>12106762</v>
      </c>
      <c r="L280" s="8">
        <v>11629296</v>
      </c>
      <c r="M280" s="8">
        <v>12134230</v>
      </c>
      <c r="N280" s="8">
        <v>15315084</v>
      </c>
      <c r="O280" s="8">
        <v>16721980</v>
      </c>
      <c r="P280" s="4">
        <v>21580119</v>
      </c>
    </row>
    <row r="281" spans="1:16" x14ac:dyDescent="0.3">
      <c r="A281" s="15" t="str">
        <f>VLOOKUP(B281,'PORTFOLIO RAW'!B:B,1,FALSE)</f>
        <v>29756N</v>
      </c>
      <c r="B281" s="13" t="s">
        <v>367</v>
      </c>
      <c r="C281" s="8" t="s">
        <v>1666</v>
      </c>
      <c r="D281" s="8" t="s">
        <v>1667</v>
      </c>
      <c r="E281" s="8">
        <v>6436991</v>
      </c>
      <c r="F281" s="8">
        <v>1783776</v>
      </c>
      <c r="G281" s="8">
        <v>4635050</v>
      </c>
      <c r="H281" s="8">
        <v>6412610</v>
      </c>
      <c r="I281" s="8">
        <v>6926653</v>
      </c>
      <c r="J281" s="8">
        <v>8177010</v>
      </c>
      <c r="K281" s="8">
        <v>8680342</v>
      </c>
      <c r="L281" s="8">
        <v>9168046</v>
      </c>
      <c r="M281" s="8">
        <v>9882852</v>
      </c>
      <c r="N281" s="8">
        <v>11075604</v>
      </c>
      <c r="O281" s="8">
        <v>14538172</v>
      </c>
      <c r="P281" s="4">
        <v>11524784</v>
      </c>
    </row>
    <row r="282" spans="1:16" x14ac:dyDescent="0.3">
      <c r="A282" s="15">
        <f>VLOOKUP(B282,'PORTFOLIO RAW'!B:B,1,FALSE)</f>
        <v>894145</v>
      </c>
      <c r="B282" s="13">
        <v>894145</v>
      </c>
      <c r="C282" s="8" t="s">
        <v>1702</v>
      </c>
      <c r="D282" s="8" t="s">
        <v>1703</v>
      </c>
      <c r="E282" s="8">
        <v>6426160</v>
      </c>
      <c r="F282" s="8">
        <v>4518295</v>
      </c>
      <c r="G282" s="8">
        <v>8033216</v>
      </c>
      <c r="H282" s="8">
        <v>10892344</v>
      </c>
      <c r="I282" s="8">
        <v>13048560</v>
      </c>
      <c r="J282" s="8">
        <v>13897584</v>
      </c>
      <c r="K282" s="8">
        <v>16050213</v>
      </c>
      <c r="L282" s="8">
        <v>16423692</v>
      </c>
      <c r="M282" s="8">
        <v>9620724</v>
      </c>
      <c r="N282" s="8">
        <v>7487528</v>
      </c>
      <c r="O282" s="8">
        <v>8398890</v>
      </c>
      <c r="P282" s="4">
        <v>8411298</v>
      </c>
    </row>
    <row r="283" spans="1:16" x14ac:dyDescent="0.3">
      <c r="A283" s="15">
        <f>VLOOKUP(B283,'PORTFOLIO RAW'!B:B,1,FALSE)</f>
        <v>311759</v>
      </c>
      <c r="B283" s="13">
        <v>311759</v>
      </c>
      <c r="C283" s="8" t="s">
        <v>1428</v>
      </c>
      <c r="D283" s="8" t="s">
        <v>1429</v>
      </c>
      <c r="E283" s="8">
        <v>6311530</v>
      </c>
      <c r="F283" s="8">
        <v>4676064</v>
      </c>
      <c r="G283" s="8">
        <v>5080824</v>
      </c>
      <c r="H283" s="8">
        <v>4616597</v>
      </c>
      <c r="I283" s="8">
        <v>4518660</v>
      </c>
      <c r="J283" s="8">
        <v>5653409</v>
      </c>
      <c r="K283" s="8">
        <v>7410527</v>
      </c>
      <c r="L283" s="8">
        <v>7610026</v>
      </c>
      <c r="M283" s="8">
        <v>7816844</v>
      </c>
      <c r="N283" s="8">
        <v>8850544</v>
      </c>
      <c r="O283" s="8">
        <v>9035212</v>
      </c>
      <c r="P283" s="4">
        <v>8852194</v>
      </c>
    </row>
    <row r="284" spans="1:16" x14ac:dyDescent="0.3">
      <c r="A284" s="15">
        <f>VLOOKUP(B284,'PORTFOLIO RAW'!B:B,1,FALSE)</f>
        <v>867138</v>
      </c>
      <c r="B284" s="13">
        <v>867138</v>
      </c>
      <c r="C284" s="8" t="s">
        <v>1612</v>
      </c>
      <c r="D284" s="8" t="s">
        <v>1613</v>
      </c>
      <c r="E284" s="8">
        <v>6036783</v>
      </c>
      <c r="F284" s="8">
        <v>5143070</v>
      </c>
      <c r="G284" s="8">
        <v>6053903</v>
      </c>
      <c r="H284" s="8">
        <v>6671147</v>
      </c>
      <c r="I284" s="8">
        <v>7098952</v>
      </c>
      <c r="J284" s="8">
        <v>11660757</v>
      </c>
      <c r="K284" s="8">
        <v>13508155</v>
      </c>
      <c r="L284" s="8">
        <v>16332647</v>
      </c>
      <c r="M284" s="8">
        <v>14621969</v>
      </c>
      <c r="N284" s="8">
        <v>12490398</v>
      </c>
      <c r="O284" s="8">
        <v>13182900</v>
      </c>
      <c r="P284" s="4">
        <v>8562291</v>
      </c>
    </row>
    <row r="285" spans="1:16" x14ac:dyDescent="0.3">
      <c r="A285" s="15">
        <f>VLOOKUP(B285,'PORTFOLIO RAW'!B:B,1,FALSE)</f>
        <v>755980</v>
      </c>
      <c r="B285" s="13">
        <v>755980</v>
      </c>
      <c r="C285" s="8" t="s">
        <v>1300</v>
      </c>
      <c r="D285" s="8" t="s">
        <v>1301</v>
      </c>
      <c r="E285" s="8">
        <v>6027459</v>
      </c>
      <c r="F285" s="8">
        <v>5176295</v>
      </c>
      <c r="G285" s="8">
        <v>6139015</v>
      </c>
      <c r="H285" s="8">
        <v>8832574</v>
      </c>
      <c r="I285" s="8">
        <v>12876231</v>
      </c>
      <c r="J285" s="8">
        <v>13834728</v>
      </c>
      <c r="K285" s="8">
        <v>14098761</v>
      </c>
      <c r="L285" s="8">
        <v>14071475</v>
      </c>
      <c r="M285" s="8">
        <v>11820724</v>
      </c>
      <c r="N285" s="8">
        <v>13584827</v>
      </c>
      <c r="O285" s="8">
        <v>15728381</v>
      </c>
      <c r="P285" s="4">
        <v>14949811</v>
      </c>
    </row>
    <row r="286" spans="1:16" x14ac:dyDescent="0.3">
      <c r="A286" s="15">
        <f>VLOOKUP(B286,'PORTFOLIO RAW'!B:B,1,FALSE)</f>
        <v>683432</v>
      </c>
      <c r="B286" s="13">
        <v>683432</v>
      </c>
      <c r="C286" s="8" t="s">
        <v>1242</v>
      </c>
      <c r="D286" s="8" t="s">
        <v>1243</v>
      </c>
      <c r="E286" s="8">
        <v>5813011</v>
      </c>
      <c r="F286" s="8">
        <v>9383015</v>
      </c>
      <c r="G286" s="8">
        <v>10780448</v>
      </c>
      <c r="H286" s="8">
        <v>11457282</v>
      </c>
      <c r="I286" s="8">
        <v>10190745</v>
      </c>
      <c r="J286" s="8">
        <v>10591063</v>
      </c>
      <c r="K286" s="8">
        <v>11965280</v>
      </c>
      <c r="L286" s="8">
        <v>14196175</v>
      </c>
      <c r="M286" s="8">
        <v>15202944</v>
      </c>
      <c r="N286" s="8">
        <v>19362770</v>
      </c>
      <c r="O286" s="8">
        <v>22426237</v>
      </c>
      <c r="P286" s="4">
        <v>23249025</v>
      </c>
    </row>
    <row r="287" spans="1:16" x14ac:dyDescent="0.3">
      <c r="A287" s="15">
        <f>VLOOKUP(B287,'PORTFOLIO RAW'!B:B,1,FALSE)</f>
        <v>277355</v>
      </c>
      <c r="B287" s="13">
        <v>277355</v>
      </c>
      <c r="C287" s="8" t="s">
        <v>1396</v>
      </c>
      <c r="D287" s="8" t="s">
        <v>1397</v>
      </c>
      <c r="E287" s="8">
        <v>5750957</v>
      </c>
      <c r="F287" s="8">
        <v>2555819</v>
      </c>
      <c r="G287" s="8">
        <v>4339433</v>
      </c>
      <c r="H287" s="8">
        <v>8779689</v>
      </c>
      <c r="I287" s="8">
        <v>5729849</v>
      </c>
      <c r="J287" s="8">
        <v>7273095</v>
      </c>
      <c r="K287" s="8">
        <v>8425437</v>
      </c>
      <c r="L287" s="8">
        <v>11225806</v>
      </c>
      <c r="M287" s="8">
        <v>9326677</v>
      </c>
      <c r="N287" s="8">
        <v>11552630</v>
      </c>
      <c r="O287" s="8">
        <v>11049862</v>
      </c>
      <c r="P287" s="4">
        <v>9950210</v>
      </c>
    </row>
    <row r="288" spans="1:16" x14ac:dyDescent="0.3">
      <c r="A288" s="15">
        <f>VLOOKUP(B288,'PORTFOLIO RAW'!B:B,1,FALSE)</f>
        <v>895705</v>
      </c>
      <c r="B288" s="13">
        <v>895705</v>
      </c>
      <c r="C288" s="8" t="s">
        <v>1510</v>
      </c>
      <c r="D288" s="8" t="s">
        <v>1511</v>
      </c>
      <c r="E288" s="8">
        <v>5749802</v>
      </c>
      <c r="F288" s="8">
        <v>1853362</v>
      </c>
      <c r="G288" s="8">
        <v>5509460</v>
      </c>
      <c r="H288" s="8">
        <v>10011085</v>
      </c>
      <c r="I288" s="8">
        <v>10903689</v>
      </c>
      <c r="J288" s="8">
        <v>13148478</v>
      </c>
      <c r="K288" s="8">
        <v>26253472</v>
      </c>
      <c r="L288" s="8">
        <v>22178650</v>
      </c>
      <c r="M288" s="8">
        <v>18729227</v>
      </c>
      <c r="N288" s="8">
        <v>30562219</v>
      </c>
      <c r="O288" s="8">
        <v>29417101</v>
      </c>
      <c r="P288" s="4">
        <v>22292522</v>
      </c>
    </row>
    <row r="289" spans="1:16" x14ac:dyDescent="0.3">
      <c r="A289" s="15">
        <f>VLOOKUP(B289,'PORTFOLIO RAW'!B:B,1,FALSE)</f>
        <v>670129</v>
      </c>
      <c r="B289" s="13">
        <v>670129</v>
      </c>
      <c r="C289" s="8" t="s">
        <v>1696</v>
      </c>
      <c r="D289" s="8" t="s">
        <v>1697</v>
      </c>
      <c r="E289" s="8">
        <v>5710557</v>
      </c>
      <c r="F289" s="8">
        <v>2306164</v>
      </c>
      <c r="G289" s="8">
        <v>3813552</v>
      </c>
      <c r="H289" s="8">
        <v>5350621</v>
      </c>
      <c r="I289" s="8">
        <v>13111288</v>
      </c>
      <c r="J289" s="8">
        <v>16849987</v>
      </c>
      <c r="K289" s="8">
        <v>18430623</v>
      </c>
      <c r="L289" s="8">
        <v>21923699</v>
      </c>
      <c r="M289" s="8">
        <v>22512055</v>
      </c>
      <c r="N289" s="8">
        <v>27908542</v>
      </c>
      <c r="O289" s="8">
        <v>34331319</v>
      </c>
      <c r="P289" s="4">
        <v>36971052</v>
      </c>
    </row>
    <row r="290" spans="1:16" x14ac:dyDescent="0.3">
      <c r="A290" s="15">
        <f>VLOOKUP(B290,'PORTFOLIO RAW'!B:B,1,FALSE)</f>
        <v>895784</v>
      </c>
      <c r="B290" s="13">
        <v>895784</v>
      </c>
      <c r="C290" s="8" t="s">
        <v>1156</v>
      </c>
      <c r="D290" s="8" t="s">
        <v>1157</v>
      </c>
      <c r="E290" s="8">
        <v>5614236</v>
      </c>
      <c r="F290" s="8">
        <v>1477423</v>
      </c>
      <c r="G290" s="8">
        <v>3894354</v>
      </c>
      <c r="H290" s="8">
        <v>5286438</v>
      </c>
      <c r="I290" s="8">
        <v>5716579</v>
      </c>
      <c r="J290" s="8">
        <v>6994313</v>
      </c>
      <c r="K290" s="8">
        <v>8775453</v>
      </c>
      <c r="L290" s="8">
        <v>11583622</v>
      </c>
      <c r="M290" s="8">
        <v>11295288</v>
      </c>
      <c r="N290" s="8">
        <v>10815443</v>
      </c>
      <c r="O290" s="8">
        <v>9366607</v>
      </c>
      <c r="P290" s="4">
        <v>6617731</v>
      </c>
    </row>
    <row r="291" spans="1:16" x14ac:dyDescent="0.3">
      <c r="A291" s="15">
        <f>VLOOKUP(B291,'PORTFOLIO RAW'!B:B,1,FALSE)</f>
        <v>993394</v>
      </c>
      <c r="B291" s="13">
        <v>993394</v>
      </c>
      <c r="C291" s="8" t="s">
        <v>1744</v>
      </c>
      <c r="D291" s="8" t="s">
        <v>1745</v>
      </c>
      <c r="E291" s="8">
        <v>5579574</v>
      </c>
      <c r="F291" s="8">
        <v>3786432</v>
      </c>
      <c r="G291" s="8">
        <v>3640850</v>
      </c>
      <c r="H291" s="8">
        <v>4733982</v>
      </c>
      <c r="I291" s="8">
        <v>4364143</v>
      </c>
      <c r="J291" s="8">
        <v>4869156</v>
      </c>
      <c r="K291" s="8">
        <v>6994549</v>
      </c>
      <c r="L291" s="8">
        <v>6929983</v>
      </c>
      <c r="M291" s="8">
        <v>6994666</v>
      </c>
      <c r="N291" s="8">
        <v>8705975</v>
      </c>
      <c r="O291" s="8">
        <v>10394738</v>
      </c>
      <c r="P291" s="4">
        <v>8249952</v>
      </c>
    </row>
    <row r="292" spans="1:16" x14ac:dyDescent="0.3">
      <c r="A292" s="15">
        <f>VLOOKUP(B292,'PORTFOLIO RAW'!B:B,1,FALSE)</f>
        <v>937083</v>
      </c>
      <c r="B292" s="13">
        <v>937083</v>
      </c>
      <c r="C292" s="8" t="s">
        <v>1190</v>
      </c>
      <c r="D292" s="8" t="s">
        <v>1191</v>
      </c>
      <c r="E292" s="8">
        <v>5552310</v>
      </c>
      <c r="F292" s="8">
        <v>3407156</v>
      </c>
      <c r="G292" s="8">
        <v>3490964</v>
      </c>
      <c r="H292" s="8">
        <v>4922657</v>
      </c>
      <c r="I292" s="8">
        <v>4364738</v>
      </c>
      <c r="J292" s="8">
        <v>6877198</v>
      </c>
      <c r="K292" s="8">
        <v>13004569</v>
      </c>
      <c r="L292" s="8">
        <v>18796623</v>
      </c>
      <c r="M292" s="8">
        <v>27710464</v>
      </c>
      <c r="N292" s="8">
        <v>30578713</v>
      </c>
      <c r="O292" s="8">
        <v>44478794</v>
      </c>
      <c r="P292" s="4">
        <v>30765622</v>
      </c>
    </row>
    <row r="293" spans="1:16" x14ac:dyDescent="0.3">
      <c r="A293" s="15">
        <f>VLOOKUP(B293,'PORTFOLIO RAW'!B:B,1,FALSE)</f>
        <v>546965</v>
      </c>
      <c r="B293" s="13">
        <v>546965</v>
      </c>
      <c r="C293" s="8" t="s">
        <v>1542</v>
      </c>
      <c r="D293" s="8" t="s">
        <v>1543</v>
      </c>
      <c r="E293" s="8">
        <v>5551863</v>
      </c>
      <c r="F293" s="8">
        <v>3894789</v>
      </c>
      <c r="G293" s="8">
        <v>4902775</v>
      </c>
      <c r="H293" s="8">
        <v>7267576</v>
      </c>
      <c r="I293" s="8">
        <v>8398418</v>
      </c>
      <c r="J293" s="8">
        <v>10992374</v>
      </c>
      <c r="K293" s="8">
        <v>13772588</v>
      </c>
      <c r="L293" s="8">
        <v>15654700</v>
      </c>
      <c r="M293" s="8">
        <v>19144117</v>
      </c>
      <c r="N293" s="8">
        <v>18614110</v>
      </c>
      <c r="O293" s="8">
        <v>26545687</v>
      </c>
      <c r="P293" s="4">
        <v>27558168</v>
      </c>
    </row>
    <row r="294" spans="1:16" x14ac:dyDescent="0.3">
      <c r="A294" s="15">
        <f>VLOOKUP(B294,'PORTFOLIO RAW'!B:B,1,FALSE)</f>
        <v>944738</v>
      </c>
      <c r="B294" s="13">
        <v>944738</v>
      </c>
      <c r="C294" s="8" t="s">
        <v>1610</v>
      </c>
      <c r="D294" s="8" t="s">
        <v>1611</v>
      </c>
      <c r="E294" s="8">
        <v>5543020</v>
      </c>
      <c r="F294" s="8">
        <v>2753842</v>
      </c>
      <c r="G294" s="8">
        <v>3405299</v>
      </c>
      <c r="H294" s="8">
        <v>2991841</v>
      </c>
      <c r="I294" s="8">
        <v>3697446</v>
      </c>
      <c r="J294" s="8">
        <v>4006204</v>
      </c>
      <c r="K294" s="8">
        <v>6247222</v>
      </c>
      <c r="L294" s="8">
        <v>6280528</v>
      </c>
      <c r="M294" s="8">
        <v>9102494</v>
      </c>
      <c r="N294" s="8">
        <v>8994603</v>
      </c>
      <c r="O294" s="8">
        <v>14307618</v>
      </c>
      <c r="P294" s="4">
        <v>14679836</v>
      </c>
    </row>
    <row r="295" spans="1:16" x14ac:dyDescent="0.3">
      <c r="A295" s="15">
        <f>VLOOKUP(B295,'PORTFOLIO RAW'!B:B,1,FALSE)</f>
        <v>904842</v>
      </c>
      <c r="B295" s="13">
        <v>904842</v>
      </c>
      <c r="C295" s="8" t="s">
        <v>1354</v>
      </c>
      <c r="D295" s="8" t="s">
        <v>1355</v>
      </c>
      <c r="E295" s="8">
        <v>5532990</v>
      </c>
      <c r="F295" s="8">
        <v>4366520</v>
      </c>
      <c r="G295" s="8">
        <v>5673410</v>
      </c>
      <c r="H295" s="8">
        <v>6681000</v>
      </c>
      <c r="I295" s="8">
        <v>8558340</v>
      </c>
      <c r="J295" s="8">
        <v>8239000</v>
      </c>
      <c r="K295" s="8">
        <v>9944220</v>
      </c>
      <c r="L295" s="8">
        <v>10074900</v>
      </c>
      <c r="M295" s="8">
        <v>7894800</v>
      </c>
      <c r="N295" s="8">
        <v>10612017</v>
      </c>
      <c r="O295" s="8">
        <v>12224432</v>
      </c>
      <c r="P295" s="4">
        <v>14148813</v>
      </c>
    </row>
    <row r="296" spans="1:16" x14ac:dyDescent="0.3">
      <c r="A296" s="15">
        <f>VLOOKUP(B296,'PORTFOLIO RAW'!B:B,1,FALSE)</f>
        <v>999506</v>
      </c>
      <c r="B296" s="13">
        <v>999506</v>
      </c>
      <c r="C296" s="8" t="s">
        <v>1450</v>
      </c>
      <c r="D296" s="8" t="s">
        <v>1451</v>
      </c>
      <c r="E296" s="8">
        <v>5494775</v>
      </c>
      <c r="F296" s="8">
        <v>2009304</v>
      </c>
      <c r="G296" s="8">
        <v>8962272</v>
      </c>
      <c r="H296" s="8">
        <v>7975890</v>
      </c>
      <c r="I296" s="8">
        <v>6191247</v>
      </c>
      <c r="J296" s="8">
        <v>6452218</v>
      </c>
      <c r="K296" s="8">
        <v>22715700</v>
      </c>
      <c r="L296" s="8">
        <v>37565730</v>
      </c>
      <c r="M296" s="8">
        <v>14712240</v>
      </c>
      <c r="N296" s="8">
        <v>22796800</v>
      </c>
      <c r="O296" s="8">
        <v>45725440</v>
      </c>
      <c r="P296" s="4">
        <v>36838530</v>
      </c>
    </row>
    <row r="297" spans="1:16" x14ac:dyDescent="0.3">
      <c r="A297" s="15">
        <f>VLOOKUP(B297,'PORTFOLIO RAW'!B:B,1,FALSE)</f>
        <v>130062</v>
      </c>
      <c r="B297" s="13">
        <v>130062</v>
      </c>
      <c r="C297" s="8" t="s">
        <v>1436</v>
      </c>
      <c r="D297" s="8" t="s">
        <v>1437</v>
      </c>
      <c r="E297" s="8">
        <v>5478767</v>
      </c>
      <c r="F297" s="8">
        <v>4025131</v>
      </c>
      <c r="G297" s="8">
        <v>4059125</v>
      </c>
      <c r="H297" s="8">
        <v>4204207</v>
      </c>
      <c r="I297" s="8">
        <v>3448198</v>
      </c>
      <c r="J297" s="8">
        <v>4337069</v>
      </c>
      <c r="K297" s="8">
        <v>4623324</v>
      </c>
      <c r="L297" s="8">
        <v>7423764</v>
      </c>
      <c r="M297" s="8">
        <v>8806542</v>
      </c>
      <c r="N297" s="8">
        <v>13995379</v>
      </c>
      <c r="O297" s="8">
        <v>13897448</v>
      </c>
      <c r="P297" s="4">
        <v>10744453</v>
      </c>
    </row>
    <row r="298" spans="1:16" x14ac:dyDescent="0.3">
      <c r="A298" s="15">
        <f>VLOOKUP(B298,'PORTFOLIO RAW'!B:B,1,FALSE)</f>
        <v>951068</v>
      </c>
      <c r="B298" s="13">
        <v>951068</v>
      </c>
      <c r="C298" s="8" t="s">
        <v>1358</v>
      </c>
      <c r="D298" s="8" t="s">
        <v>1359</v>
      </c>
      <c r="E298" s="8">
        <v>5406022</v>
      </c>
      <c r="F298" s="8">
        <v>2803946</v>
      </c>
      <c r="G298" s="8">
        <v>2612530</v>
      </c>
      <c r="H298" s="8">
        <v>5931005</v>
      </c>
      <c r="I298" s="8">
        <v>4745590</v>
      </c>
      <c r="J298" s="8">
        <v>5385573</v>
      </c>
      <c r="K298" s="8">
        <v>8018797</v>
      </c>
      <c r="L298" s="8">
        <v>8536503</v>
      </c>
      <c r="M298" s="8">
        <v>8791913</v>
      </c>
      <c r="N298" s="8">
        <v>14352802</v>
      </c>
      <c r="O298" s="8">
        <v>15608708</v>
      </c>
      <c r="P298" s="4">
        <v>12477466</v>
      </c>
    </row>
    <row r="299" spans="1:16" x14ac:dyDescent="0.3">
      <c r="A299" s="15">
        <f>VLOOKUP(B299,'PORTFOLIO RAW'!B:B,1,FALSE)</f>
        <v>944777</v>
      </c>
      <c r="B299" s="13">
        <v>944777</v>
      </c>
      <c r="C299" s="8" t="s">
        <v>1204</v>
      </c>
      <c r="D299" s="8" t="s">
        <v>1205</v>
      </c>
      <c r="E299" s="8">
        <v>5334716</v>
      </c>
      <c r="F299" s="8">
        <v>3570244</v>
      </c>
      <c r="G299" s="8">
        <v>3983240</v>
      </c>
      <c r="H299" s="8">
        <v>4274241</v>
      </c>
      <c r="I299" s="8">
        <v>4789295</v>
      </c>
      <c r="J299" s="8">
        <v>5174658</v>
      </c>
      <c r="K299" s="8">
        <v>7286755</v>
      </c>
      <c r="L299" s="8">
        <v>9180444</v>
      </c>
      <c r="M299" s="8">
        <v>10170554</v>
      </c>
      <c r="N299" s="8">
        <v>12042910</v>
      </c>
      <c r="O299" s="8">
        <v>16424580</v>
      </c>
      <c r="P299" s="4">
        <v>17861769</v>
      </c>
    </row>
    <row r="300" spans="1:16" x14ac:dyDescent="0.3">
      <c r="A300" s="15">
        <f>VLOOKUP(B300,'PORTFOLIO RAW'!B:B,1,FALSE)</f>
        <v>517465</v>
      </c>
      <c r="B300" s="13">
        <v>517465</v>
      </c>
      <c r="C300" s="8" t="s">
        <v>1680</v>
      </c>
      <c r="D300" s="8" t="s">
        <v>1681</v>
      </c>
      <c r="E300" s="8">
        <v>5309740</v>
      </c>
      <c r="F300" s="8">
        <v>6146001</v>
      </c>
      <c r="G300" s="8">
        <v>5761500</v>
      </c>
      <c r="H300" s="8">
        <v>5030991</v>
      </c>
      <c r="I300" s="8">
        <v>4593875</v>
      </c>
      <c r="J300" s="8">
        <v>4105764</v>
      </c>
      <c r="K300" s="8">
        <v>4641840</v>
      </c>
      <c r="L300" s="8">
        <v>4672404</v>
      </c>
      <c r="M300" s="8">
        <v>5008115</v>
      </c>
      <c r="N300" s="8">
        <v>6115824</v>
      </c>
      <c r="O300" s="8">
        <v>6481420</v>
      </c>
      <c r="P300" s="4">
        <v>5444439</v>
      </c>
    </row>
    <row r="301" spans="1:16" x14ac:dyDescent="0.3">
      <c r="A301" s="15">
        <f>VLOOKUP(B301,'PORTFOLIO RAW'!B:B,1,FALSE)</f>
        <v>906176</v>
      </c>
      <c r="B301" s="13">
        <v>906176</v>
      </c>
      <c r="C301" s="8" t="s">
        <v>1478</v>
      </c>
      <c r="D301" s="8" t="s">
        <v>1479</v>
      </c>
      <c r="E301" s="8">
        <v>5179104</v>
      </c>
      <c r="F301" s="8">
        <v>3008652</v>
      </c>
      <c r="G301" s="8">
        <v>4254693</v>
      </c>
      <c r="H301" s="8">
        <v>4913430</v>
      </c>
      <c r="I301" s="8">
        <v>6710934</v>
      </c>
      <c r="J301" s="8">
        <v>7722891</v>
      </c>
      <c r="K301" s="8">
        <v>10313664</v>
      </c>
      <c r="L301" s="8">
        <v>13406307</v>
      </c>
      <c r="M301" s="8">
        <v>6225838</v>
      </c>
      <c r="N301" s="8">
        <v>7154755</v>
      </c>
      <c r="O301" s="8">
        <v>8651196</v>
      </c>
      <c r="P301" s="4">
        <v>9439419</v>
      </c>
    </row>
    <row r="302" spans="1:16" x14ac:dyDescent="0.3">
      <c r="A302" s="15">
        <f>VLOOKUP(B302,'PORTFOLIO RAW'!B:B,1,FALSE)</f>
        <v>357366</v>
      </c>
      <c r="B302" s="13">
        <v>357366</v>
      </c>
      <c r="C302" s="8" t="s">
        <v>1420</v>
      </c>
      <c r="D302" s="8" t="s">
        <v>1421</v>
      </c>
      <c r="E302" s="8">
        <v>5138491</v>
      </c>
      <c r="F302" s="8">
        <v>1396207</v>
      </c>
      <c r="G302" s="8">
        <v>3475203</v>
      </c>
      <c r="H302" s="8">
        <v>6179513</v>
      </c>
      <c r="I302" s="8">
        <v>6686964</v>
      </c>
      <c r="J302" s="8">
        <v>8016659</v>
      </c>
      <c r="K302" s="8">
        <v>8287807</v>
      </c>
      <c r="L302" s="8">
        <v>13195628</v>
      </c>
      <c r="M302" s="8">
        <v>12458938</v>
      </c>
      <c r="N302" s="8">
        <v>10199900</v>
      </c>
      <c r="O302" s="8">
        <v>9260485</v>
      </c>
      <c r="P302" s="4">
        <v>6112076</v>
      </c>
    </row>
    <row r="303" spans="1:16" x14ac:dyDescent="0.3">
      <c r="A303" s="15">
        <f>VLOOKUP(B303,'PORTFOLIO RAW'!B:B,1,FALSE)</f>
        <v>325475</v>
      </c>
      <c r="B303" s="13">
        <v>325475</v>
      </c>
      <c r="C303" s="8" t="s">
        <v>1456</v>
      </c>
      <c r="D303" s="8" t="s">
        <v>1457</v>
      </c>
      <c r="E303" s="8">
        <v>5085835</v>
      </c>
      <c r="F303" s="8">
        <v>2940050</v>
      </c>
      <c r="G303" s="8">
        <v>3259838</v>
      </c>
      <c r="H303" s="8">
        <v>3895382</v>
      </c>
      <c r="I303" s="8">
        <v>4116543</v>
      </c>
      <c r="J303" s="8">
        <v>6256272</v>
      </c>
      <c r="K303" s="8">
        <v>10822945</v>
      </c>
      <c r="L303" s="8">
        <v>11327764</v>
      </c>
      <c r="M303" s="8">
        <v>14001413</v>
      </c>
      <c r="N303" s="8">
        <v>14809866</v>
      </c>
      <c r="O303" s="8">
        <v>20532754</v>
      </c>
      <c r="P303" s="4">
        <v>8457027</v>
      </c>
    </row>
    <row r="304" spans="1:16" x14ac:dyDescent="0.3">
      <c r="A304" s="15">
        <f>VLOOKUP(B304,'PORTFOLIO RAW'!B:B,1,FALSE)</f>
        <v>951584</v>
      </c>
      <c r="B304" s="13">
        <v>951584</v>
      </c>
      <c r="C304" s="8" t="s">
        <v>1662</v>
      </c>
      <c r="D304" s="8" t="s">
        <v>1663</v>
      </c>
      <c r="E304" s="8">
        <v>5001270</v>
      </c>
      <c r="F304" s="8">
        <v>2827070</v>
      </c>
      <c r="G304" s="8">
        <v>1929954</v>
      </c>
      <c r="H304" s="8">
        <v>4428858</v>
      </c>
      <c r="I304" s="8">
        <v>2997724</v>
      </c>
      <c r="J304" s="8">
        <v>3941863</v>
      </c>
      <c r="K304" s="8">
        <v>5532944</v>
      </c>
      <c r="L304" s="8">
        <v>5787955</v>
      </c>
      <c r="M304" s="8">
        <v>5580587</v>
      </c>
      <c r="N304" s="8">
        <v>8740783</v>
      </c>
      <c r="O304" s="8">
        <v>10040552</v>
      </c>
      <c r="P304" s="4">
        <v>7640950</v>
      </c>
    </row>
    <row r="305" spans="1:16" x14ac:dyDescent="0.3">
      <c r="A305" s="15">
        <f>VLOOKUP(B305,'PORTFOLIO RAW'!B:B,1,FALSE)</f>
        <v>357922</v>
      </c>
      <c r="B305" s="13">
        <v>357922</v>
      </c>
      <c r="C305" s="8" t="s">
        <v>1264</v>
      </c>
      <c r="D305" s="8" t="s">
        <v>1265</v>
      </c>
      <c r="E305" s="8">
        <v>4867061</v>
      </c>
      <c r="F305" s="8">
        <v>2300365</v>
      </c>
      <c r="G305" s="8">
        <v>4360495</v>
      </c>
      <c r="H305" s="8">
        <v>5942084</v>
      </c>
      <c r="I305" s="8">
        <v>5347919</v>
      </c>
      <c r="J305" s="8">
        <v>10472545</v>
      </c>
      <c r="K305" s="8">
        <v>12300002</v>
      </c>
      <c r="L305" s="8">
        <v>11272542</v>
      </c>
      <c r="M305" s="8">
        <v>9975412</v>
      </c>
      <c r="N305" s="8">
        <v>11013611</v>
      </c>
      <c r="O305" s="8">
        <v>13239727</v>
      </c>
      <c r="P305" s="4">
        <v>10215407</v>
      </c>
    </row>
    <row r="306" spans="1:16" x14ac:dyDescent="0.3">
      <c r="A306" s="15">
        <f>VLOOKUP(B306,'PORTFOLIO RAW'!B:B,1,FALSE)</f>
        <v>510493</v>
      </c>
      <c r="B306" s="13">
        <v>510493</v>
      </c>
      <c r="C306" s="8" t="s">
        <v>1424</v>
      </c>
      <c r="D306" s="8" t="s">
        <v>1425</v>
      </c>
      <c r="E306" s="8">
        <v>4844898</v>
      </c>
      <c r="F306" s="8">
        <v>4144986</v>
      </c>
      <c r="G306" s="8">
        <v>4761934</v>
      </c>
      <c r="H306" s="8">
        <v>6193143</v>
      </c>
      <c r="I306" s="8">
        <v>6700818</v>
      </c>
      <c r="J306" s="8">
        <v>8417725</v>
      </c>
      <c r="K306" s="8">
        <v>9039850</v>
      </c>
      <c r="L306" s="8">
        <v>9540120</v>
      </c>
      <c r="M306" s="8">
        <v>10891788</v>
      </c>
      <c r="N306" s="8">
        <v>11694249</v>
      </c>
      <c r="O306" s="8">
        <v>13350210</v>
      </c>
      <c r="P306" s="4">
        <v>18393604</v>
      </c>
    </row>
    <row r="307" spans="1:16" x14ac:dyDescent="0.3">
      <c r="A307" s="15">
        <f>VLOOKUP(B307,'PORTFOLIO RAW'!B:B,1,FALSE)</f>
        <v>905994</v>
      </c>
      <c r="B307" s="13">
        <v>905994</v>
      </c>
      <c r="C307" s="8" t="s">
        <v>1302</v>
      </c>
      <c r="D307" s="8" t="s">
        <v>1303</v>
      </c>
      <c r="E307" s="8">
        <v>4817741</v>
      </c>
      <c r="F307" s="8">
        <v>3661831</v>
      </c>
      <c r="G307" s="8">
        <v>4147312</v>
      </c>
      <c r="H307" s="8">
        <v>4794754</v>
      </c>
      <c r="I307" s="8">
        <v>5766632</v>
      </c>
      <c r="J307" s="8">
        <v>6742103</v>
      </c>
      <c r="K307" s="8">
        <v>6764191</v>
      </c>
      <c r="L307" s="8">
        <v>9156128</v>
      </c>
      <c r="M307" s="8">
        <v>10152985</v>
      </c>
      <c r="N307" s="8">
        <v>10231337</v>
      </c>
      <c r="O307" s="8">
        <v>9707199</v>
      </c>
      <c r="P307" s="4">
        <v>8764427</v>
      </c>
    </row>
    <row r="308" spans="1:16" x14ac:dyDescent="0.3">
      <c r="A308" s="15">
        <f>VLOOKUP(B308,'PORTFOLIO RAW'!B:B,1,FALSE)</f>
        <v>906194</v>
      </c>
      <c r="B308" s="13">
        <v>906194</v>
      </c>
      <c r="C308" s="8" t="s">
        <v>1284</v>
      </c>
      <c r="D308" s="8" t="s">
        <v>1285</v>
      </c>
      <c r="E308" s="8">
        <v>4715892</v>
      </c>
      <c r="F308" s="8">
        <v>3349476</v>
      </c>
      <c r="G308" s="8">
        <v>3898318</v>
      </c>
      <c r="H308" s="8">
        <v>4364560</v>
      </c>
      <c r="I308" s="8">
        <v>4633304</v>
      </c>
      <c r="J308" s="8">
        <v>6516048</v>
      </c>
      <c r="K308" s="8">
        <v>8422071</v>
      </c>
      <c r="L308" s="8">
        <v>9655878</v>
      </c>
      <c r="M308" s="8">
        <v>13219619</v>
      </c>
      <c r="N308" s="8">
        <v>14175777</v>
      </c>
      <c r="O308" s="8">
        <v>14162192</v>
      </c>
      <c r="P308" s="4">
        <v>11231478</v>
      </c>
    </row>
    <row r="309" spans="1:16" x14ac:dyDescent="0.3">
      <c r="A309" s="15">
        <f>VLOOKUP(B309,'PORTFOLIO RAW'!B:B,1,FALSE)</f>
        <v>932060</v>
      </c>
      <c r="B309" s="13">
        <v>932060</v>
      </c>
      <c r="C309" s="8" t="s">
        <v>1144</v>
      </c>
      <c r="D309" s="8" t="s">
        <v>1145</v>
      </c>
      <c r="E309" s="8">
        <v>4510100</v>
      </c>
      <c r="F309" s="8">
        <v>3898312</v>
      </c>
      <c r="G309" s="8">
        <v>4860863</v>
      </c>
      <c r="H309" s="8">
        <v>5857689</v>
      </c>
      <c r="I309" s="8">
        <v>5724871</v>
      </c>
      <c r="J309" s="8">
        <v>6700386</v>
      </c>
      <c r="K309" s="8">
        <v>7341824</v>
      </c>
      <c r="L309" s="8">
        <v>9336991</v>
      </c>
      <c r="M309" s="8">
        <v>10348697</v>
      </c>
      <c r="N309" s="8">
        <v>13127125</v>
      </c>
      <c r="O309" s="8">
        <v>13243019</v>
      </c>
      <c r="P309" s="4">
        <v>15415170</v>
      </c>
    </row>
    <row r="310" spans="1:16" x14ac:dyDescent="0.3">
      <c r="A310" s="15">
        <f>VLOOKUP(B310,'PORTFOLIO RAW'!B:B,1,FALSE)</f>
        <v>312451</v>
      </c>
      <c r="B310" s="13">
        <v>312451</v>
      </c>
      <c r="C310" s="8" t="s">
        <v>1534</v>
      </c>
      <c r="D310" s="8" t="s">
        <v>1535</v>
      </c>
      <c r="E310" s="8">
        <v>4490996</v>
      </c>
      <c r="F310" s="8">
        <v>3270712</v>
      </c>
      <c r="G310" s="8">
        <v>2858768</v>
      </c>
      <c r="H310" s="8">
        <v>3458901</v>
      </c>
      <c r="I310" s="8">
        <v>3370118</v>
      </c>
      <c r="J310" s="8">
        <v>4243587</v>
      </c>
      <c r="K310" s="8">
        <v>4257754</v>
      </c>
      <c r="L310" s="8">
        <v>5975090</v>
      </c>
      <c r="M310" s="8">
        <v>6593660</v>
      </c>
      <c r="N310" s="8">
        <v>7181100</v>
      </c>
      <c r="O310" s="8">
        <v>11829661</v>
      </c>
      <c r="P310" s="4">
        <v>9852642</v>
      </c>
    </row>
    <row r="311" spans="1:16" x14ac:dyDescent="0.3">
      <c r="A311" s="15">
        <f>VLOOKUP(B311,'PORTFOLIO RAW'!B:B,1,FALSE)</f>
        <v>906931</v>
      </c>
      <c r="B311" s="13">
        <v>906931</v>
      </c>
      <c r="C311" s="8" t="s">
        <v>1758</v>
      </c>
      <c r="D311" s="8" t="s">
        <v>1759</v>
      </c>
      <c r="E311" s="8">
        <v>4279515</v>
      </c>
      <c r="F311" s="8">
        <v>3013806</v>
      </c>
      <c r="G311" s="8">
        <v>5648514</v>
      </c>
      <c r="H311" s="8">
        <v>9215014</v>
      </c>
      <c r="I311" s="8">
        <v>9156519</v>
      </c>
      <c r="J311" s="8">
        <v>10848382</v>
      </c>
      <c r="K311" s="8">
        <v>16127619</v>
      </c>
      <c r="L311" s="8">
        <v>21151338</v>
      </c>
      <c r="M311" s="8">
        <v>26527656</v>
      </c>
      <c r="N311" s="8">
        <v>20422767</v>
      </c>
      <c r="O311" s="8">
        <v>22179206</v>
      </c>
      <c r="P311" s="4">
        <v>14132887</v>
      </c>
    </row>
    <row r="312" spans="1:16" x14ac:dyDescent="0.3">
      <c r="A312" s="15">
        <f>VLOOKUP(B312,'PORTFOLIO RAW'!B:B,1,FALSE)</f>
        <v>923649</v>
      </c>
      <c r="B312" s="13">
        <v>923649</v>
      </c>
      <c r="C312" s="8" t="s">
        <v>1166</v>
      </c>
      <c r="D312" s="8" t="s">
        <v>1167</v>
      </c>
      <c r="E312" s="8">
        <v>4273877</v>
      </c>
      <c r="F312" s="8">
        <v>3142640</v>
      </c>
      <c r="G312" s="8">
        <v>3973290</v>
      </c>
      <c r="H312" s="8">
        <v>4473186</v>
      </c>
      <c r="I312" s="8">
        <v>4043754</v>
      </c>
      <c r="J312" s="8">
        <v>4436936</v>
      </c>
      <c r="K312" s="8">
        <v>5772215</v>
      </c>
      <c r="L312" s="8">
        <v>7889127</v>
      </c>
      <c r="M312" s="8">
        <v>6182697</v>
      </c>
      <c r="N312" s="8">
        <v>6233916</v>
      </c>
      <c r="O312" s="8">
        <v>6901481</v>
      </c>
      <c r="P312" s="4">
        <v>6811290</v>
      </c>
    </row>
    <row r="313" spans="1:16" x14ac:dyDescent="0.3">
      <c r="A313" s="15">
        <f>VLOOKUP(B313,'PORTFOLIO RAW'!B:B,1,FALSE)</f>
        <v>325922</v>
      </c>
      <c r="B313" s="13">
        <v>325922</v>
      </c>
      <c r="C313" s="8" t="s">
        <v>1230</v>
      </c>
      <c r="D313" s="8" t="s">
        <v>1231</v>
      </c>
      <c r="E313" s="8">
        <v>4147423</v>
      </c>
      <c r="F313" s="8">
        <v>2238788</v>
      </c>
      <c r="G313" s="8">
        <v>3451017</v>
      </c>
      <c r="H313" s="8">
        <v>3803561</v>
      </c>
      <c r="I313" s="8">
        <v>3985303</v>
      </c>
      <c r="J313" s="8">
        <v>6393750</v>
      </c>
      <c r="K313" s="8">
        <v>7208102</v>
      </c>
      <c r="L313" s="8">
        <v>9220397</v>
      </c>
      <c r="M313" s="8">
        <v>11807775</v>
      </c>
      <c r="N313" s="8">
        <v>10191991</v>
      </c>
      <c r="O313" s="8">
        <v>19150539</v>
      </c>
      <c r="P313" s="4">
        <v>13041228</v>
      </c>
    </row>
    <row r="314" spans="1:16" x14ac:dyDescent="0.3">
      <c r="A314" s="15">
        <f>VLOOKUP(B314,'PORTFOLIO RAW'!B:B,1,FALSE)</f>
        <v>152719</v>
      </c>
      <c r="B314" s="13">
        <v>152719</v>
      </c>
      <c r="C314" s="8" t="s">
        <v>1256</v>
      </c>
      <c r="D314" s="8" t="s">
        <v>1257</v>
      </c>
      <c r="E314" s="8">
        <v>3918194</v>
      </c>
      <c r="F314" s="8">
        <v>3959290</v>
      </c>
      <c r="G314" s="8">
        <v>4885251</v>
      </c>
      <c r="H314" s="8">
        <v>6530868</v>
      </c>
      <c r="I314" s="8">
        <v>6136970</v>
      </c>
      <c r="J314" s="8">
        <v>5815247</v>
      </c>
      <c r="K314" s="8">
        <v>7084411</v>
      </c>
      <c r="L314" s="8">
        <v>7756749</v>
      </c>
      <c r="M314" s="8">
        <v>8063188</v>
      </c>
      <c r="N314" s="8">
        <v>9177264</v>
      </c>
      <c r="O314" s="8">
        <v>12040908</v>
      </c>
      <c r="P314" s="4">
        <v>12332710</v>
      </c>
    </row>
    <row r="315" spans="1:16" x14ac:dyDescent="0.3">
      <c r="A315" s="15">
        <f>VLOOKUP(B315,'PORTFOLIO RAW'!B:B,1,FALSE)</f>
        <v>905050</v>
      </c>
      <c r="B315" s="13">
        <v>905050</v>
      </c>
      <c r="C315" s="8" t="s">
        <v>1368</v>
      </c>
      <c r="D315" s="8" t="s">
        <v>1369</v>
      </c>
      <c r="E315" s="8">
        <v>3898300</v>
      </c>
      <c r="F315" s="8">
        <v>2337807</v>
      </c>
      <c r="G315" s="8">
        <v>3256535</v>
      </c>
      <c r="H315" s="8">
        <v>4458894</v>
      </c>
      <c r="I315" s="8">
        <v>4241890</v>
      </c>
      <c r="J315" s="8">
        <v>5431452</v>
      </c>
      <c r="K315" s="8">
        <v>6997417</v>
      </c>
      <c r="L315" s="8">
        <v>8187617</v>
      </c>
      <c r="M315" s="8">
        <v>9573867</v>
      </c>
      <c r="N315" s="8">
        <v>9333672</v>
      </c>
      <c r="O315" s="8">
        <v>12048160</v>
      </c>
      <c r="P315" s="4">
        <v>14315760</v>
      </c>
    </row>
    <row r="316" spans="1:16" x14ac:dyDescent="0.3">
      <c r="A316" s="15">
        <f>VLOOKUP(B316,'PORTFOLIO RAW'!B:B,1,FALSE)</f>
        <v>921503</v>
      </c>
      <c r="B316" s="13">
        <v>921503</v>
      </c>
      <c r="C316" s="8" t="s">
        <v>1692</v>
      </c>
      <c r="D316" s="8" t="s">
        <v>1693</v>
      </c>
      <c r="E316" s="8">
        <v>3896764</v>
      </c>
      <c r="F316" s="8">
        <v>2689673</v>
      </c>
      <c r="G316" s="8">
        <v>4145454</v>
      </c>
      <c r="H316" s="8">
        <v>11123653</v>
      </c>
      <c r="I316" s="8">
        <v>11427575</v>
      </c>
      <c r="J316" s="8">
        <v>11831651</v>
      </c>
      <c r="K316" s="8">
        <v>12545619</v>
      </c>
      <c r="L316" s="8">
        <v>15096613</v>
      </c>
      <c r="M316" s="8">
        <v>16430474</v>
      </c>
      <c r="N316" s="8">
        <v>17497080</v>
      </c>
      <c r="O316" s="8">
        <v>26138713</v>
      </c>
      <c r="P316" s="4">
        <v>18116955</v>
      </c>
    </row>
    <row r="317" spans="1:16" x14ac:dyDescent="0.3">
      <c r="A317" s="15">
        <f>VLOOKUP(B317,'PORTFOLIO RAW'!B:B,1,FALSE)</f>
        <v>923465</v>
      </c>
      <c r="B317" s="13">
        <v>923465</v>
      </c>
      <c r="C317" s="8" t="s">
        <v>1372</v>
      </c>
      <c r="D317" s="8" t="s">
        <v>1373</v>
      </c>
      <c r="E317" s="8">
        <v>3821432</v>
      </c>
      <c r="F317" s="8">
        <v>1887336</v>
      </c>
      <c r="G317" s="8">
        <v>3587552</v>
      </c>
      <c r="H317" s="8">
        <v>5194242</v>
      </c>
      <c r="I317" s="8">
        <v>4373635</v>
      </c>
      <c r="J317" s="8">
        <v>4600850</v>
      </c>
      <c r="K317" s="8">
        <v>7513650</v>
      </c>
      <c r="L317" s="8">
        <v>8594626</v>
      </c>
      <c r="M317" s="8">
        <v>9386496</v>
      </c>
      <c r="N317" s="8">
        <v>9167356</v>
      </c>
      <c r="O317" s="8">
        <v>7725312</v>
      </c>
      <c r="P317" s="4">
        <v>7913668</v>
      </c>
    </row>
    <row r="318" spans="1:16" x14ac:dyDescent="0.3">
      <c r="A318" s="15">
        <f>VLOOKUP(B318,'PORTFOLIO RAW'!B:B,1,FALSE)</f>
        <v>325059</v>
      </c>
      <c r="B318" s="13">
        <v>325059</v>
      </c>
      <c r="C318" s="8" t="s">
        <v>1600</v>
      </c>
      <c r="D318" s="8" t="s">
        <v>1601</v>
      </c>
      <c r="E318" s="8">
        <v>3795244</v>
      </c>
      <c r="F318" s="8">
        <v>2625877</v>
      </c>
      <c r="G318" s="8">
        <v>3273935</v>
      </c>
      <c r="H318" s="8">
        <v>3995570</v>
      </c>
      <c r="I318" s="8">
        <v>3897978</v>
      </c>
      <c r="J318" s="8">
        <v>4803930</v>
      </c>
      <c r="K318" s="8">
        <v>6254636</v>
      </c>
      <c r="L318" s="8">
        <v>6779799</v>
      </c>
      <c r="M318" s="8">
        <v>7076711</v>
      </c>
      <c r="N318" s="8">
        <v>8914582</v>
      </c>
      <c r="O318" s="8">
        <v>12823932</v>
      </c>
      <c r="P318" s="4">
        <v>12574084</v>
      </c>
    </row>
    <row r="319" spans="1:16" x14ac:dyDescent="0.3">
      <c r="A319" s="15">
        <f>VLOOKUP(B319,'PORTFOLIO RAW'!B:B,1,FALSE)</f>
        <v>542983</v>
      </c>
      <c r="B319" s="13">
        <v>542983</v>
      </c>
      <c r="C319" s="8" t="s">
        <v>1348</v>
      </c>
      <c r="D319" s="8" t="s">
        <v>1349</v>
      </c>
      <c r="E319" s="8">
        <v>3778152</v>
      </c>
      <c r="F319" s="8">
        <v>3347998</v>
      </c>
      <c r="G319" s="8">
        <v>3736998</v>
      </c>
      <c r="H319" s="8">
        <v>4879443</v>
      </c>
      <c r="I319" s="8">
        <v>4591822</v>
      </c>
      <c r="J319" s="8">
        <v>5315383</v>
      </c>
      <c r="K319" s="8">
        <v>6075110</v>
      </c>
      <c r="L319" s="8">
        <v>7432971</v>
      </c>
      <c r="M319" s="8">
        <v>10929732</v>
      </c>
      <c r="N319" s="8">
        <v>11142367</v>
      </c>
      <c r="O319" s="8">
        <v>11768776</v>
      </c>
      <c r="P319" s="4">
        <v>11100617</v>
      </c>
    </row>
    <row r="320" spans="1:16" x14ac:dyDescent="0.3">
      <c r="A320" s="15" t="str">
        <f>VLOOKUP(B320,'PORTFOLIO RAW'!B:B,1,FALSE)</f>
        <v>14806F</v>
      </c>
      <c r="B320" s="13" t="s">
        <v>360</v>
      </c>
      <c r="C320" s="8" t="s">
        <v>1574</v>
      </c>
      <c r="D320" s="8" t="s">
        <v>1575</v>
      </c>
      <c r="E320" s="8">
        <v>3763289</v>
      </c>
      <c r="F320" s="8">
        <v>3191770</v>
      </c>
      <c r="G320" s="8">
        <v>3789859</v>
      </c>
      <c r="H320" s="8">
        <v>5421389</v>
      </c>
      <c r="I320" s="8">
        <v>5068994</v>
      </c>
      <c r="J320" s="8">
        <v>5309260</v>
      </c>
      <c r="K320" s="8">
        <v>8061931</v>
      </c>
      <c r="L320" s="8">
        <v>11639227</v>
      </c>
      <c r="M320" s="8">
        <v>11034490</v>
      </c>
      <c r="N320" s="8">
        <v>12472431</v>
      </c>
      <c r="O320" s="8">
        <v>7370680</v>
      </c>
      <c r="P320" s="4">
        <v>11409552</v>
      </c>
    </row>
    <row r="321" spans="1:16" x14ac:dyDescent="0.3">
      <c r="A321" s="15" t="str">
        <f>VLOOKUP(B321,'PORTFOLIO RAW'!B:B,1,FALSE)</f>
        <v>26276P</v>
      </c>
      <c r="B321" s="13" t="s">
        <v>368</v>
      </c>
      <c r="C321" s="8" t="s">
        <v>1658</v>
      </c>
      <c r="D321" s="8" t="s">
        <v>1659</v>
      </c>
      <c r="E321" s="8">
        <v>3510497</v>
      </c>
      <c r="F321" s="8">
        <v>2229666</v>
      </c>
      <c r="G321" s="8">
        <v>4378320</v>
      </c>
      <c r="H321" s="8">
        <v>7545830</v>
      </c>
      <c r="I321" s="8">
        <v>5309416</v>
      </c>
      <c r="J321" s="8">
        <v>4999186</v>
      </c>
      <c r="K321" s="8">
        <v>9143137</v>
      </c>
      <c r="L321" s="8">
        <v>9284809</v>
      </c>
      <c r="M321" s="8">
        <v>8475063</v>
      </c>
      <c r="N321" s="8">
        <v>12927287</v>
      </c>
      <c r="O321" s="8">
        <v>11644321</v>
      </c>
      <c r="P321" s="4">
        <v>5903345</v>
      </c>
    </row>
    <row r="322" spans="1:16" x14ac:dyDescent="0.3">
      <c r="A322" s="15">
        <f>VLOOKUP(B322,'PORTFOLIO RAW'!B:B,1,FALSE)</f>
        <v>906585</v>
      </c>
      <c r="B322" s="13">
        <v>906585</v>
      </c>
      <c r="C322" s="8" t="s">
        <v>1748</v>
      </c>
      <c r="D322" s="8" t="s">
        <v>1749</v>
      </c>
      <c r="E322" s="8">
        <v>3453912</v>
      </c>
      <c r="F322" s="8">
        <v>2326215</v>
      </c>
      <c r="G322" s="8">
        <v>3186573</v>
      </c>
      <c r="H322" s="8">
        <v>3592920</v>
      </c>
      <c r="I322" s="8">
        <v>3283145</v>
      </c>
      <c r="J322" s="8">
        <v>10131656</v>
      </c>
      <c r="K322" s="8">
        <v>15332058</v>
      </c>
      <c r="L322" s="8">
        <v>12121650</v>
      </c>
      <c r="M322" s="8">
        <v>8940165</v>
      </c>
      <c r="N322" s="8">
        <v>10193526</v>
      </c>
      <c r="O322" s="8">
        <v>12732786</v>
      </c>
      <c r="P322" s="4">
        <v>6475492</v>
      </c>
    </row>
    <row r="323" spans="1:16" x14ac:dyDescent="0.3">
      <c r="A323" s="15">
        <f>VLOOKUP(B323,'PORTFOLIO RAW'!B:B,1,FALSE)</f>
        <v>132808</v>
      </c>
      <c r="B323" s="13">
        <v>132808</v>
      </c>
      <c r="C323" s="8" t="s">
        <v>1742</v>
      </c>
      <c r="D323" s="8" t="s">
        <v>1743</v>
      </c>
      <c r="E323" s="8">
        <v>3338615</v>
      </c>
      <c r="F323" s="8">
        <v>1341889</v>
      </c>
      <c r="G323" s="8">
        <v>1854358</v>
      </c>
      <c r="H323" s="8">
        <v>3039892</v>
      </c>
      <c r="I323" s="8">
        <v>2770192</v>
      </c>
      <c r="J323" s="8">
        <v>3938959</v>
      </c>
      <c r="K323" s="8">
        <v>3780719</v>
      </c>
      <c r="L323" s="8">
        <v>5438882</v>
      </c>
      <c r="M323" s="8">
        <v>6257746</v>
      </c>
      <c r="N323" s="8">
        <v>7130577</v>
      </c>
      <c r="O323" s="8">
        <v>6870751</v>
      </c>
      <c r="P323" s="4">
        <v>6543992</v>
      </c>
    </row>
    <row r="324" spans="1:16" x14ac:dyDescent="0.3">
      <c r="A324" s="15">
        <f>VLOOKUP(B324,'PORTFOLIO RAW'!B:B,1,FALSE)</f>
        <v>545310</v>
      </c>
      <c r="B324" s="13">
        <v>545310</v>
      </c>
      <c r="C324" s="8" t="s">
        <v>1628</v>
      </c>
      <c r="D324" s="8" t="s">
        <v>1629</v>
      </c>
      <c r="E324" s="8">
        <v>3086699</v>
      </c>
      <c r="F324" s="8">
        <v>4594823</v>
      </c>
      <c r="G324" s="8">
        <v>8568072</v>
      </c>
      <c r="H324" s="8">
        <v>7129410</v>
      </c>
      <c r="I324" s="8">
        <v>6950986</v>
      </c>
      <c r="J324" s="8">
        <v>9104320</v>
      </c>
      <c r="K324" s="8">
        <v>17370512</v>
      </c>
      <c r="L324" s="8">
        <v>28721610</v>
      </c>
      <c r="M324" s="8">
        <v>30992787</v>
      </c>
      <c r="N324" s="8">
        <v>18292299</v>
      </c>
      <c r="O324" s="8">
        <v>37952549</v>
      </c>
      <c r="P324" s="4">
        <v>42284606</v>
      </c>
    </row>
    <row r="325" spans="1:16" x14ac:dyDescent="0.3">
      <c r="A325" s="15">
        <f>VLOOKUP(B325,'PORTFOLIO RAW'!B:B,1,FALSE)</f>
        <v>906487</v>
      </c>
      <c r="B325" s="13">
        <v>906487</v>
      </c>
      <c r="C325" s="8" t="s">
        <v>1398</v>
      </c>
      <c r="D325" s="8" t="s">
        <v>1399</v>
      </c>
      <c r="E325" s="8">
        <v>2942128</v>
      </c>
      <c r="F325" s="8">
        <v>2366602</v>
      </c>
      <c r="G325" s="8">
        <v>3035520</v>
      </c>
      <c r="H325" s="8">
        <v>3327512</v>
      </c>
      <c r="I325" s="8">
        <v>3211776</v>
      </c>
      <c r="J325" s="8">
        <v>3867962</v>
      </c>
      <c r="K325" s="8">
        <v>4313036</v>
      </c>
      <c r="L325" s="8">
        <v>5871658</v>
      </c>
      <c r="M325" s="8">
        <v>5697912</v>
      </c>
      <c r="N325" s="8">
        <v>6525480</v>
      </c>
      <c r="O325" s="8">
        <v>6295587</v>
      </c>
      <c r="P325" s="4">
        <v>4677120</v>
      </c>
    </row>
    <row r="326" spans="1:16" x14ac:dyDescent="0.3">
      <c r="A326" s="15">
        <f>VLOOKUP(B326,'PORTFOLIO RAW'!B:B,1,FALSE)</f>
        <v>912219</v>
      </c>
      <c r="B326" s="13">
        <v>912219</v>
      </c>
      <c r="C326" s="8" t="s">
        <v>1400</v>
      </c>
      <c r="D326" s="8" t="s">
        <v>1401</v>
      </c>
      <c r="E326" s="8">
        <v>2860378</v>
      </c>
      <c r="F326" s="8">
        <v>1392054</v>
      </c>
      <c r="G326" s="8">
        <v>2361122</v>
      </c>
      <c r="H326" s="8">
        <v>3499431</v>
      </c>
      <c r="I326" s="8">
        <v>3702118</v>
      </c>
      <c r="J326" s="8">
        <v>7407143</v>
      </c>
      <c r="K326" s="8">
        <v>8086538</v>
      </c>
      <c r="L326" s="8">
        <v>9187813</v>
      </c>
      <c r="M326" s="8">
        <v>10327140</v>
      </c>
      <c r="N326" s="8">
        <v>10066020</v>
      </c>
      <c r="O326" s="8">
        <v>15210507</v>
      </c>
      <c r="P326" s="4">
        <v>12693924</v>
      </c>
    </row>
    <row r="327" spans="1:16" x14ac:dyDescent="0.3">
      <c r="A327" s="15">
        <f>VLOOKUP(B327,'PORTFOLIO RAW'!B:B,1,FALSE)</f>
        <v>325596</v>
      </c>
      <c r="B327" s="13">
        <v>325596</v>
      </c>
      <c r="C327" s="8" t="s">
        <v>1764</v>
      </c>
      <c r="D327" s="8" t="s">
        <v>1765</v>
      </c>
      <c r="E327" s="8">
        <v>2813278</v>
      </c>
      <c r="F327" s="8">
        <v>2779435</v>
      </c>
      <c r="G327" s="8">
        <v>4887874</v>
      </c>
      <c r="H327" s="8">
        <v>6497570</v>
      </c>
      <c r="I327" s="8">
        <v>7675248</v>
      </c>
      <c r="J327" s="8">
        <v>10982200</v>
      </c>
      <c r="K327" s="8">
        <v>29265600</v>
      </c>
      <c r="L327" s="8">
        <v>68445319</v>
      </c>
      <c r="M327" s="8">
        <v>123281250</v>
      </c>
      <c r="N327" s="8">
        <v>70332349</v>
      </c>
      <c r="O327" s="8">
        <v>54014116</v>
      </c>
      <c r="P327" s="4">
        <v>44455316</v>
      </c>
    </row>
    <row r="328" spans="1:16" x14ac:dyDescent="0.3">
      <c r="A328" s="15">
        <f>VLOOKUP(B328,'PORTFOLIO RAW'!B:B,1,FALSE)</f>
        <v>906400</v>
      </c>
      <c r="B328" s="13">
        <v>906400</v>
      </c>
      <c r="C328" s="8" t="s">
        <v>1570</v>
      </c>
      <c r="D328" s="8" t="s">
        <v>1571</v>
      </c>
      <c r="E328" s="8">
        <v>2770382</v>
      </c>
      <c r="F328" s="8">
        <v>2262064</v>
      </c>
      <c r="G328" s="8">
        <v>2440306</v>
      </c>
      <c r="H328" s="8">
        <v>3291912</v>
      </c>
      <c r="I328" s="8">
        <v>2947347</v>
      </c>
      <c r="J328" s="8">
        <v>4601546</v>
      </c>
      <c r="K328" s="8">
        <v>6364840</v>
      </c>
      <c r="L328" s="8">
        <v>7946433</v>
      </c>
      <c r="M328" s="8">
        <v>9957691</v>
      </c>
      <c r="N328" s="8">
        <v>9925072</v>
      </c>
      <c r="O328" s="8">
        <v>9881110</v>
      </c>
      <c r="P328" s="4">
        <v>8079690</v>
      </c>
    </row>
    <row r="329" spans="1:16" x14ac:dyDescent="0.3">
      <c r="A329" s="15">
        <f>VLOOKUP(B329,'PORTFOLIO RAW'!B:B,1,FALSE)</f>
        <v>912518</v>
      </c>
      <c r="B329" s="13">
        <v>912518</v>
      </c>
      <c r="C329" s="8" t="s">
        <v>1530</v>
      </c>
      <c r="D329" s="8" t="s">
        <v>1531</v>
      </c>
      <c r="E329" s="8">
        <v>2709821</v>
      </c>
      <c r="F329" s="8">
        <v>2821792</v>
      </c>
      <c r="G329" s="8">
        <v>3806905</v>
      </c>
      <c r="H329" s="8">
        <v>2872850</v>
      </c>
      <c r="I329" s="8">
        <v>2414254</v>
      </c>
      <c r="J329" s="8">
        <v>7020809</v>
      </c>
      <c r="K329" s="8">
        <v>7767073</v>
      </c>
      <c r="L329" s="8">
        <v>7928580</v>
      </c>
      <c r="M329" s="8">
        <v>6221824</v>
      </c>
      <c r="N329" s="8">
        <v>5864869</v>
      </c>
      <c r="O329" s="8">
        <v>9534518</v>
      </c>
      <c r="P329" s="4">
        <v>7202076</v>
      </c>
    </row>
    <row r="330" spans="1:16" x14ac:dyDescent="0.3">
      <c r="A330" s="15">
        <f>VLOOKUP(B330,'PORTFOLIO RAW'!B:B,1,FALSE)</f>
        <v>992656</v>
      </c>
      <c r="B330" s="13">
        <v>992656</v>
      </c>
      <c r="C330" s="8" t="s">
        <v>1536</v>
      </c>
      <c r="D330" s="8" t="s">
        <v>1537</v>
      </c>
      <c r="E330" s="8">
        <v>2646356</v>
      </c>
      <c r="F330" s="8">
        <v>2051692</v>
      </c>
      <c r="G330" s="8">
        <v>2555853</v>
      </c>
      <c r="H330" s="8">
        <v>4292314</v>
      </c>
      <c r="I330" s="8">
        <v>5513221</v>
      </c>
      <c r="J330" s="8">
        <v>5948315</v>
      </c>
      <c r="K330" s="8">
        <v>5855005</v>
      </c>
      <c r="L330" s="8">
        <v>7862632</v>
      </c>
      <c r="M330" s="8">
        <v>9837499</v>
      </c>
      <c r="N330" s="8">
        <v>9749625</v>
      </c>
      <c r="O330" s="8">
        <v>10316506</v>
      </c>
      <c r="P330" s="4">
        <v>10917129</v>
      </c>
    </row>
    <row r="331" spans="1:16" x14ac:dyDescent="0.3">
      <c r="A331" s="15" t="str">
        <f>VLOOKUP(B331,'PORTFOLIO RAW'!B:B,1,FALSE)</f>
        <v>41071J</v>
      </c>
      <c r="B331" s="13" t="s">
        <v>373</v>
      </c>
      <c r="C331" s="8" t="s">
        <v>1676</v>
      </c>
      <c r="D331" s="8" t="s">
        <v>1677</v>
      </c>
      <c r="E331" s="8">
        <v>2587466</v>
      </c>
      <c r="F331" s="8">
        <v>1192382</v>
      </c>
      <c r="G331" s="8">
        <v>2300021</v>
      </c>
      <c r="H331" s="8">
        <v>2443658</v>
      </c>
      <c r="I331" s="8">
        <v>2131729</v>
      </c>
      <c r="J331" s="8">
        <v>3520027</v>
      </c>
      <c r="K331" s="8">
        <v>6988736</v>
      </c>
      <c r="L331" s="8">
        <v>11184020</v>
      </c>
      <c r="M331" s="8">
        <v>11526342</v>
      </c>
      <c r="N331" s="8">
        <v>8168280</v>
      </c>
      <c r="O331" s="8">
        <v>7530232</v>
      </c>
      <c r="P331" s="4">
        <v>4527467</v>
      </c>
    </row>
    <row r="332" spans="1:16" x14ac:dyDescent="0.3">
      <c r="A332" s="15">
        <f>VLOOKUP(B332,'PORTFOLIO RAW'!B:B,1,FALSE)</f>
        <v>154259</v>
      </c>
      <c r="B332" s="13">
        <v>154259</v>
      </c>
      <c r="C332" s="8" t="s">
        <v>1246</v>
      </c>
      <c r="D332" s="8" t="s">
        <v>1247</v>
      </c>
      <c r="E332" s="8">
        <v>2327221</v>
      </c>
      <c r="F332" s="8">
        <v>3784260</v>
      </c>
      <c r="G332" s="8">
        <v>4227359</v>
      </c>
      <c r="H332" s="8">
        <v>6919925</v>
      </c>
      <c r="I332" s="8">
        <v>9606032</v>
      </c>
      <c r="J332" s="8">
        <v>9109143</v>
      </c>
      <c r="K332" s="8">
        <v>11742789</v>
      </c>
      <c r="L332" s="8">
        <v>14475977</v>
      </c>
      <c r="M332" s="8">
        <v>18144235</v>
      </c>
      <c r="N332" s="8">
        <v>18225010</v>
      </c>
      <c r="O332" s="8">
        <v>25467449</v>
      </c>
      <c r="P332" s="4">
        <v>21503536</v>
      </c>
    </row>
    <row r="333" spans="1:16" x14ac:dyDescent="0.3">
      <c r="A333" s="15">
        <f>VLOOKUP(B333,'PORTFOLIO RAW'!B:B,1,FALSE)</f>
        <v>938928</v>
      </c>
      <c r="B333" s="13">
        <v>938928</v>
      </c>
      <c r="C333" s="8" t="s">
        <v>1222</v>
      </c>
      <c r="D333" s="8" t="s">
        <v>1223</v>
      </c>
      <c r="E333" s="8">
        <v>1694116</v>
      </c>
      <c r="F333" s="8">
        <v>740116</v>
      </c>
      <c r="G333" s="8">
        <v>1724690</v>
      </c>
      <c r="H333" s="8">
        <v>2581877</v>
      </c>
      <c r="I333" s="8">
        <v>3374108</v>
      </c>
      <c r="J333" s="8">
        <v>4479776</v>
      </c>
      <c r="K333" s="8">
        <v>5943701</v>
      </c>
      <c r="L333" s="8">
        <v>7803499</v>
      </c>
      <c r="M333" s="8">
        <v>6477566</v>
      </c>
      <c r="N333" s="8">
        <v>8533960</v>
      </c>
      <c r="O333" s="8">
        <v>10632544</v>
      </c>
      <c r="P333" s="4">
        <v>12521400</v>
      </c>
    </row>
    <row r="334" spans="1:16" x14ac:dyDescent="0.3">
      <c r="A334" s="15">
        <f>VLOOKUP(B334,'PORTFOLIO RAW'!B:B,1,FALSE)</f>
        <v>883488</v>
      </c>
      <c r="B334" s="13">
        <v>883488</v>
      </c>
      <c r="C334" s="8" t="s">
        <v>1266</v>
      </c>
      <c r="D334" s="8" t="s">
        <v>1267</v>
      </c>
      <c r="E334" s="8">
        <v>1636187</v>
      </c>
      <c r="F334" s="8">
        <v>648052</v>
      </c>
      <c r="G334" s="8">
        <v>3333389</v>
      </c>
      <c r="H334" s="8">
        <v>3533453</v>
      </c>
      <c r="I334" s="8">
        <v>2271530</v>
      </c>
      <c r="J334" s="8">
        <v>2560723</v>
      </c>
      <c r="K334" s="8">
        <v>5643691</v>
      </c>
      <c r="L334" s="8">
        <v>7016306</v>
      </c>
      <c r="M334" s="8">
        <v>8635177</v>
      </c>
      <c r="N334" s="8">
        <v>9492832</v>
      </c>
      <c r="O334" s="8">
        <v>13226658</v>
      </c>
      <c r="P334" s="4">
        <v>10816208</v>
      </c>
    </row>
    <row r="335" spans="1:16" x14ac:dyDescent="0.3">
      <c r="A335" s="15">
        <f>VLOOKUP(B335,'PORTFOLIO RAW'!B:B,1,FALSE)</f>
        <v>905840</v>
      </c>
      <c r="B335" s="13">
        <v>905840</v>
      </c>
      <c r="C335" s="8" t="s">
        <v>1682</v>
      </c>
      <c r="D335" s="8" t="s">
        <v>1683</v>
      </c>
      <c r="E335" s="8">
        <v>55878145</v>
      </c>
      <c r="F335" s="8">
        <v>32536079</v>
      </c>
      <c r="G335" s="8">
        <v>33783137</v>
      </c>
      <c r="H335" s="8">
        <v>37494212</v>
      </c>
      <c r="I335" s="8">
        <v>24084621</v>
      </c>
      <c r="J335" s="8">
        <v>29901702</v>
      </c>
      <c r="K335" s="8">
        <v>39910208</v>
      </c>
      <c r="L335" s="8">
        <v>45366492</v>
      </c>
      <c r="M335" s="8">
        <v>44737838</v>
      </c>
      <c r="N335" s="8">
        <v>49629996</v>
      </c>
      <c r="O335" s="8">
        <v>54584010</v>
      </c>
      <c r="P335" s="4">
        <v>45207236</v>
      </c>
    </row>
    <row r="336" spans="1:16" x14ac:dyDescent="0.3">
      <c r="A336" s="15">
        <f>VLOOKUP(B336,'PORTFOLIO RAW'!B:B,1,FALSE)</f>
        <v>771767</v>
      </c>
      <c r="B336" s="13">
        <v>771767</v>
      </c>
      <c r="C336" s="8" t="s">
        <v>1690</v>
      </c>
      <c r="D336" s="8" t="s">
        <v>1691</v>
      </c>
      <c r="E336" s="8">
        <v>41586513</v>
      </c>
      <c r="F336" s="8">
        <v>15359805</v>
      </c>
      <c r="G336" s="8">
        <v>26550779</v>
      </c>
      <c r="H336" s="8">
        <v>34013798</v>
      </c>
      <c r="I336" s="8">
        <v>22520663</v>
      </c>
      <c r="J336" s="8">
        <v>24094387</v>
      </c>
      <c r="K336" s="8">
        <v>20137301</v>
      </c>
      <c r="L336" s="8">
        <v>16778214</v>
      </c>
      <c r="M336" s="8">
        <v>9725896</v>
      </c>
      <c r="N336" s="8">
        <v>10272497</v>
      </c>
      <c r="O336" s="8">
        <v>9007934</v>
      </c>
      <c r="P336" s="4">
        <v>11259581</v>
      </c>
    </row>
    <row r="337" spans="1:16" x14ac:dyDescent="0.3">
      <c r="A337" s="15">
        <f>VLOOKUP(B337,'PORTFOLIO RAW'!B:B,1,FALSE)</f>
        <v>135448</v>
      </c>
      <c r="B337" s="13">
        <v>135448</v>
      </c>
      <c r="C337" s="8" t="s">
        <v>1270</v>
      </c>
      <c r="D337" s="8" t="s">
        <v>1271</v>
      </c>
      <c r="E337" s="8">
        <v>16919705</v>
      </c>
      <c r="F337" s="8">
        <v>4961702</v>
      </c>
      <c r="G337" s="8">
        <v>9288124</v>
      </c>
      <c r="H337" s="8">
        <v>8713999</v>
      </c>
      <c r="I337" s="8">
        <v>12731956</v>
      </c>
      <c r="J337" s="8">
        <v>16486660</v>
      </c>
      <c r="K337" s="8">
        <v>26542853</v>
      </c>
      <c r="L337" s="8">
        <v>33655033</v>
      </c>
      <c r="M337" s="8">
        <v>26542032</v>
      </c>
      <c r="N337" s="8">
        <v>26951783</v>
      </c>
      <c r="O337" s="8">
        <v>22273889</v>
      </c>
      <c r="P337" s="4">
        <v>11683065</v>
      </c>
    </row>
    <row r="338" spans="1:16" x14ac:dyDescent="0.3">
      <c r="A338" s="15">
        <f>VLOOKUP(B338,'PORTFOLIO RAW'!B:B,1,FALSE)</f>
        <v>545725</v>
      </c>
      <c r="B338" s="13">
        <v>545725</v>
      </c>
      <c r="C338" s="8" t="s">
        <v>1360</v>
      </c>
      <c r="D338" s="8" t="s">
        <v>1361</v>
      </c>
      <c r="E338" s="8">
        <v>16831130</v>
      </c>
      <c r="F338" s="8">
        <v>13719631</v>
      </c>
      <c r="G338" s="8">
        <v>14704743</v>
      </c>
      <c r="H338" s="8">
        <v>16128073</v>
      </c>
      <c r="I338" s="8">
        <v>26644756</v>
      </c>
      <c r="J338" s="8">
        <v>34628507</v>
      </c>
      <c r="K338" s="8">
        <v>66071810</v>
      </c>
      <c r="L338" s="8">
        <v>79622410</v>
      </c>
      <c r="M338" s="8">
        <v>66968110</v>
      </c>
      <c r="N338" s="8">
        <v>61224922</v>
      </c>
      <c r="O338" s="8">
        <v>67377555</v>
      </c>
      <c r="P338" s="4">
        <v>59341424</v>
      </c>
    </row>
    <row r="339" spans="1:16" x14ac:dyDescent="0.3">
      <c r="A339" s="15">
        <f>VLOOKUP(B339,'PORTFOLIO RAW'!B:B,1,FALSE)</f>
        <v>912278</v>
      </c>
      <c r="B339" s="13">
        <v>912278</v>
      </c>
      <c r="C339" s="8" t="s">
        <v>1738</v>
      </c>
      <c r="D339" s="8" t="s">
        <v>1739</v>
      </c>
      <c r="E339" s="8">
        <v>15022263</v>
      </c>
      <c r="F339" s="8">
        <v>4566957</v>
      </c>
      <c r="G339" s="8">
        <v>9673044</v>
      </c>
      <c r="H339" s="8">
        <v>9967121</v>
      </c>
      <c r="I339" s="8">
        <v>11992386</v>
      </c>
      <c r="J339" s="8">
        <v>19574112</v>
      </c>
      <c r="K339" s="8">
        <v>24103014</v>
      </c>
      <c r="L339" s="8">
        <v>26682093</v>
      </c>
      <c r="M339" s="8">
        <v>37540084</v>
      </c>
      <c r="N339" s="8">
        <v>34263756</v>
      </c>
      <c r="O339" s="8">
        <v>49547258</v>
      </c>
      <c r="P339" s="4">
        <v>72345086</v>
      </c>
    </row>
    <row r="340" spans="1:16" x14ac:dyDescent="0.3">
      <c r="A340" s="15">
        <f>VLOOKUP(B340,'PORTFOLIO RAW'!B:B,1,FALSE)</f>
        <v>904780</v>
      </c>
      <c r="B340" s="13">
        <v>904780</v>
      </c>
      <c r="C340" s="8" t="s">
        <v>1432</v>
      </c>
      <c r="D340" s="8" t="s">
        <v>1433</v>
      </c>
      <c r="E340" s="8">
        <v>13774777</v>
      </c>
      <c r="F340" s="8">
        <v>12481236</v>
      </c>
      <c r="G340" s="8">
        <v>11695213</v>
      </c>
      <c r="H340" s="8">
        <v>14777530</v>
      </c>
      <c r="I340" s="8">
        <v>17048821</v>
      </c>
      <c r="J340" s="8">
        <v>18803656</v>
      </c>
      <c r="K340" s="8">
        <v>26441286</v>
      </c>
      <c r="L340" s="8">
        <v>30917731</v>
      </c>
      <c r="M340" s="8">
        <v>28939242</v>
      </c>
      <c r="N340" s="8">
        <v>34774462</v>
      </c>
      <c r="O340" s="8">
        <v>41404029</v>
      </c>
      <c r="P340" s="4">
        <v>40181014</v>
      </c>
    </row>
    <row r="341" spans="1:16" x14ac:dyDescent="0.3">
      <c r="A341" s="15">
        <f>VLOOKUP(B341,'PORTFOLIO RAW'!B:B,1,FALSE)</f>
        <v>905150</v>
      </c>
      <c r="B341" s="13">
        <v>905150</v>
      </c>
      <c r="C341" s="8" t="s">
        <v>1498</v>
      </c>
      <c r="D341" s="8" t="s">
        <v>1499</v>
      </c>
      <c r="E341" s="8">
        <v>13121926</v>
      </c>
      <c r="F341" s="8">
        <v>7134596</v>
      </c>
      <c r="G341" s="8">
        <v>8647125</v>
      </c>
      <c r="H341" s="8">
        <v>13916394</v>
      </c>
      <c r="I341" s="8">
        <v>11825651</v>
      </c>
      <c r="J341" s="8">
        <v>12727579</v>
      </c>
      <c r="K341" s="8">
        <v>19204476</v>
      </c>
      <c r="L341" s="8">
        <v>19201018</v>
      </c>
      <c r="M341" s="8">
        <v>13437427</v>
      </c>
      <c r="N341" s="8">
        <v>18761712</v>
      </c>
      <c r="O341" s="8">
        <v>26582390</v>
      </c>
      <c r="P341" s="4">
        <v>19748227</v>
      </c>
    </row>
    <row r="342" spans="1:16" x14ac:dyDescent="0.3">
      <c r="A342" s="15">
        <f>VLOOKUP(B342,'PORTFOLIO RAW'!B:B,1,FALSE)</f>
        <v>687197</v>
      </c>
      <c r="B342" s="13">
        <v>687197</v>
      </c>
      <c r="C342" s="8" t="s">
        <v>1752</v>
      </c>
      <c r="D342" s="8" t="s">
        <v>1753</v>
      </c>
      <c r="E342" s="8">
        <v>11752296</v>
      </c>
      <c r="F342" s="8">
        <v>5071205</v>
      </c>
      <c r="G342" s="8">
        <v>11428167</v>
      </c>
      <c r="H342" s="8">
        <v>12746916</v>
      </c>
      <c r="I342" s="8">
        <v>12743332</v>
      </c>
      <c r="J342" s="8">
        <v>21154771</v>
      </c>
      <c r="K342" s="8">
        <v>24530761</v>
      </c>
      <c r="L342" s="8">
        <v>26274517</v>
      </c>
      <c r="M342" s="8">
        <v>28854560</v>
      </c>
      <c r="N342" s="8">
        <v>31283766</v>
      </c>
      <c r="O342" s="8">
        <v>45101218</v>
      </c>
      <c r="P342" s="4">
        <v>45081450</v>
      </c>
    </row>
    <row r="343" spans="1:16" x14ac:dyDescent="0.3">
      <c r="A343" s="15">
        <f>VLOOKUP(B343,'PORTFOLIO RAW'!B:B,1,FALSE)</f>
        <v>905997</v>
      </c>
      <c r="B343" s="13">
        <v>905997</v>
      </c>
      <c r="C343" s="8" t="s">
        <v>1668</v>
      </c>
      <c r="D343" s="8" t="s">
        <v>1669</v>
      </c>
      <c r="E343" s="8">
        <v>9330443</v>
      </c>
      <c r="F343" s="8">
        <v>8864304</v>
      </c>
      <c r="G343" s="8">
        <v>8372664</v>
      </c>
      <c r="H343" s="8">
        <v>9375492</v>
      </c>
      <c r="I343" s="8">
        <v>7837200</v>
      </c>
      <c r="J343" s="8">
        <v>7766385</v>
      </c>
      <c r="K343" s="8">
        <v>10342830</v>
      </c>
      <c r="L343" s="8">
        <v>13823460</v>
      </c>
      <c r="M343" s="8">
        <v>17328240</v>
      </c>
      <c r="N343" s="8">
        <v>20911919</v>
      </c>
      <c r="O343" s="8">
        <v>17677878</v>
      </c>
      <c r="P343" s="4">
        <v>12136176</v>
      </c>
    </row>
    <row r="344" spans="1:16" x14ac:dyDescent="0.3">
      <c r="A344" s="15">
        <f>VLOOKUP(B344,'PORTFOLIO RAW'!B:B,1,FALSE)</f>
        <v>867422</v>
      </c>
      <c r="B344" s="13">
        <v>867422</v>
      </c>
      <c r="C344" s="8" t="s">
        <v>1464</v>
      </c>
      <c r="D344" s="8" t="s">
        <v>1465</v>
      </c>
      <c r="E344" s="8">
        <v>9161069</v>
      </c>
      <c r="F344" s="8">
        <v>4773759</v>
      </c>
      <c r="G344" s="8">
        <v>11415766</v>
      </c>
      <c r="H344" s="8">
        <v>19087608</v>
      </c>
      <c r="I344" s="8">
        <v>13383630</v>
      </c>
      <c r="J344" s="8">
        <v>12232330</v>
      </c>
      <c r="K344" s="8">
        <v>14670524</v>
      </c>
      <c r="L344" s="8">
        <v>13450525</v>
      </c>
      <c r="M344" s="8">
        <v>8120833</v>
      </c>
      <c r="N344" s="8">
        <v>9910870</v>
      </c>
      <c r="O344" s="8">
        <v>14881080</v>
      </c>
      <c r="P344" s="4">
        <v>15693210</v>
      </c>
    </row>
    <row r="345" spans="1:16" x14ac:dyDescent="0.3">
      <c r="A345" s="15" t="str">
        <f>VLOOKUP(B345,'PORTFOLIO RAW'!B:B,1,FALSE)</f>
        <v>14015T</v>
      </c>
      <c r="B345" s="13" t="s">
        <v>372</v>
      </c>
      <c r="C345" s="8" t="s">
        <v>1552</v>
      </c>
      <c r="D345" s="8" t="s">
        <v>1553</v>
      </c>
      <c r="E345" s="8">
        <v>8097573</v>
      </c>
      <c r="F345" s="8">
        <v>3105943</v>
      </c>
      <c r="G345" s="8">
        <v>8778280</v>
      </c>
      <c r="H345" s="8">
        <v>8269041</v>
      </c>
      <c r="I345" s="8">
        <v>7788211</v>
      </c>
      <c r="J345" s="8">
        <v>10237621</v>
      </c>
      <c r="K345" s="8">
        <v>15599408</v>
      </c>
      <c r="L345" s="8">
        <v>17720780</v>
      </c>
      <c r="M345" s="8">
        <v>19664700</v>
      </c>
      <c r="N345" s="8">
        <v>24809920</v>
      </c>
      <c r="O345" s="8">
        <v>31331970</v>
      </c>
      <c r="P345" s="4">
        <v>33533850</v>
      </c>
    </row>
    <row r="346" spans="1:16" x14ac:dyDescent="0.3">
      <c r="A346" s="15">
        <f>VLOOKUP(B346,'PORTFOLIO RAW'!B:B,1,FALSE)</f>
        <v>906511</v>
      </c>
      <c r="B346" s="13">
        <v>906511</v>
      </c>
      <c r="C346" s="8" t="s">
        <v>1322</v>
      </c>
      <c r="D346" s="8" t="s">
        <v>1323</v>
      </c>
      <c r="E346" s="8">
        <v>7688821</v>
      </c>
      <c r="F346" s="8">
        <v>6036244</v>
      </c>
      <c r="G346" s="8">
        <v>6032521</v>
      </c>
      <c r="H346" s="8">
        <v>8093046</v>
      </c>
      <c r="I346" s="8">
        <v>9525848</v>
      </c>
      <c r="J346" s="8">
        <v>9844819</v>
      </c>
      <c r="K346" s="8">
        <v>12792384</v>
      </c>
      <c r="L346" s="8">
        <v>16317257</v>
      </c>
      <c r="M346" s="8">
        <v>12890498</v>
      </c>
      <c r="N346" s="8">
        <v>14179132</v>
      </c>
      <c r="O346" s="8">
        <v>13933465</v>
      </c>
      <c r="P346" s="4">
        <v>14012834</v>
      </c>
    </row>
    <row r="347" spans="1:16" x14ac:dyDescent="0.3">
      <c r="A347" s="15">
        <f>VLOOKUP(B347,'PORTFOLIO RAW'!B:B,1,FALSE)</f>
        <v>906785</v>
      </c>
      <c r="B347" s="13">
        <v>906785</v>
      </c>
      <c r="C347" s="8" t="s">
        <v>1640</v>
      </c>
      <c r="D347" s="8" t="s">
        <v>1641</v>
      </c>
      <c r="E347" s="8">
        <v>6706620</v>
      </c>
      <c r="F347" s="8">
        <v>2564800</v>
      </c>
      <c r="G347" s="8">
        <v>9933750</v>
      </c>
      <c r="H347" s="8">
        <v>7830900</v>
      </c>
      <c r="I347" s="8">
        <v>7211350</v>
      </c>
      <c r="J347" s="8">
        <v>10452540</v>
      </c>
      <c r="K347" s="8">
        <v>19884300</v>
      </c>
      <c r="L347" s="8">
        <v>25903800</v>
      </c>
      <c r="M347" s="8">
        <v>13811500</v>
      </c>
      <c r="N347" s="8">
        <v>19297800</v>
      </c>
      <c r="O347" s="8">
        <v>23381820</v>
      </c>
      <c r="P347" s="4">
        <v>10943120</v>
      </c>
    </row>
    <row r="348" spans="1:16" x14ac:dyDescent="0.3">
      <c r="A348" s="15">
        <f>VLOOKUP(B348,'PORTFOLIO RAW'!B:B,1,FALSE)</f>
        <v>921161</v>
      </c>
      <c r="B348" s="13">
        <v>921161</v>
      </c>
      <c r="C348" s="8" t="s">
        <v>1142</v>
      </c>
      <c r="D348" s="8" t="s">
        <v>1143</v>
      </c>
      <c r="E348" s="8">
        <v>5228280</v>
      </c>
      <c r="F348" s="8">
        <v>3219540</v>
      </c>
      <c r="G348" s="8">
        <v>3842397</v>
      </c>
      <c r="H348" s="8">
        <v>4462295</v>
      </c>
      <c r="I348" s="8">
        <v>3047821</v>
      </c>
      <c r="J348" s="8">
        <v>3489048</v>
      </c>
      <c r="K348" s="8">
        <v>4827194</v>
      </c>
      <c r="L348" s="8">
        <v>4693011</v>
      </c>
      <c r="M348" s="8">
        <v>5637376</v>
      </c>
      <c r="N348" s="8">
        <v>6201048</v>
      </c>
      <c r="O348" s="8">
        <v>10109006</v>
      </c>
      <c r="P348" s="4">
        <v>7610726</v>
      </c>
    </row>
    <row r="349" spans="1:16" x14ac:dyDescent="0.3">
      <c r="A349" s="15">
        <f>VLOOKUP(B349,'PORTFOLIO RAW'!B:B,1,FALSE)</f>
        <v>901686</v>
      </c>
      <c r="B349" s="4">
        <v>901686</v>
      </c>
      <c r="C349" s="4" t="s">
        <v>1220</v>
      </c>
      <c r="D349" s="4" t="s">
        <v>1221</v>
      </c>
      <c r="E349" s="4">
        <v>3912082</v>
      </c>
      <c r="F349" s="4">
        <v>2288904</v>
      </c>
      <c r="G349" s="4">
        <v>3568914</v>
      </c>
      <c r="H349" s="4">
        <v>4642560</v>
      </c>
      <c r="I349" s="4">
        <v>5610528</v>
      </c>
      <c r="J349" s="4">
        <v>6438758</v>
      </c>
      <c r="K349" s="4">
        <v>7123497</v>
      </c>
      <c r="L349" s="4">
        <v>9563200</v>
      </c>
      <c r="M349" s="4">
        <v>10001376</v>
      </c>
      <c r="N349" s="4">
        <v>11620304</v>
      </c>
      <c r="O349" s="4">
        <v>13319680</v>
      </c>
      <c r="P349" s="4">
        <v>14070810</v>
      </c>
    </row>
    <row r="350" spans="1:16" x14ac:dyDescent="0.3">
      <c r="A350" s="15">
        <f>VLOOKUP(B350,'PORTFOLIO RAW'!B:B,1,FALSE)</f>
        <v>702365</v>
      </c>
      <c r="B350" s="4">
        <v>702365</v>
      </c>
      <c r="C350" s="4" t="s">
        <v>1540</v>
      </c>
      <c r="D350" s="4" t="s">
        <v>1541</v>
      </c>
      <c r="E350" s="4">
        <v>3428835</v>
      </c>
      <c r="F350" s="4">
        <v>3785997</v>
      </c>
      <c r="G350" s="4">
        <v>5250298</v>
      </c>
      <c r="H350" s="4">
        <v>7467485</v>
      </c>
      <c r="I350" s="4">
        <v>10782846</v>
      </c>
      <c r="J350" s="4">
        <v>11730120</v>
      </c>
      <c r="K350" s="4">
        <v>15991561</v>
      </c>
      <c r="L350" s="4">
        <v>19556122</v>
      </c>
      <c r="M350" s="4">
        <v>21649862</v>
      </c>
      <c r="N350" s="4">
        <v>25708181</v>
      </c>
      <c r="O350" s="4">
        <v>30464345</v>
      </c>
      <c r="P350" s="4">
        <v>30637734</v>
      </c>
    </row>
  </sheetData>
  <autoFilter ref="A2:P2" xr:uid="{1A2370A8-4CB8-4EAF-9FB5-A401B41FF300}"/>
  <mergeCells count="1">
    <mergeCell ref="A1:O1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AD7E-F998-45FB-A65D-BC69FDF9B41E}">
  <sheetPr>
    <tabColor rgb="FF92D050"/>
  </sheetPr>
  <dimension ref="A1:O350"/>
  <sheetViews>
    <sheetView workbookViewId="0">
      <selection activeCell="A3" sqref="A3:A350"/>
    </sheetView>
  </sheetViews>
  <sheetFormatPr baseColWidth="10" defaultRowHeight="14" x14ac:dyDescent="0.3"/>
  <cols>
    <col min="1" max="2" width="11.6328125" style="4" bestFit="1" customWidth="1"/>
    <col min="3" max="3" width="62.90625" style="4" bestFit="1" customWidth="1"/>
    <col min="4" max="4" width="14.08984375" style="4" bestFit="1" customWidth="1"/>
    <col min="5" max="16384" width="10.90625" style="4"/>
  </cols>
  <sheetData>
    <row r="1" spans="1:15" ht="23" thickBot="1" x14ac:dyDescent="0.5">
      <c r="A1" s="68" t="s">
        <v>7384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4.5" thickBot="1" x14ac:dyDescent="0.35">
      <c r="A2" s="17"/>
      <c r="B2" s="17" t="s">
        <v>358</v>
      </c>
      <c r="C2" s="37" t="s">
        <v>390</v>
      </c>
      <c r="D2" s="37" t="s">
        <v>358</v>
      </c>
      <c r="E2" s="37">
        <v>2007</v>
      </c>
      <c r="F2" s="37">
        <v>2008</v>
      </c>
      <c r="G2" s="37">
        <v>2009</v>
      </c>
      <c r="H2" s="37">
        <v>2010</v>
      </c>
      <c r="I2" s="37">
        <v>2011</v>
      </c>
      <c r="J2" s="37">
        <v>2012</v>
      </c>
      <c r="K2" s="37">
        <v>2013</v>
      </c>
      <c r="L2" s="37">
        <v>2014</v>
      </c>
      <c r="M2" s="37">
        <v>2015</v>
      </c>
      <c r="N2" s="37">
        <v>2016</v>
      </c>
      <c r="O2" s="37">
        <v>2017</v>
      </c>
    </row>
    <row r="3" spans="1:15" x14ac:dyDescent="0.3">
      <c r="A3" s="15">
        <f>VLOOKUP(B3,'PORTFOLIO RAW'!B:B,1,FALSE)</f>
        <v>902172</v>
      </c>
      <c r="B3" s="15">
        <v>902172</v>
      </c>
      <c r="C3" s="18" t="s">
        <v>1780</v>
      </c>
      <c r="D3" s="18" t="s">
        <v>1781</v>
      </c>
      <c r="E3" s="18">
        <v>4096000</v>
      </c>
      <c r="F3" s="18">
        <v>3460000</v>
      </c>
      <c r="G3" s="18">
        <v>3193000</v>
      </c>
      <c r="H3" s="18">
        <v>4085000</v>
      </c>
      <c r="I3" s="18">
        <v>4283000</v>
      </c>
      <c r="J3" s="18">
        <v>4444000</v>
      </c>
      <c r="K3" s="18">
        <v>4659000</v>
      </c>
      <c r="L3" s="18">
        <v>4956000</v>
      </c>
      <c r="M3" s="18">
        <v>4833000</v>
      </c>
      <c r="N3" s="18">
        <v>5050000</v>
      </c>
      <c r="O3" s="18">
        <v>5620000</v>
      </c>
    </row>
    <row r="4" spans="1:15" x14ac:dyDescent="0.3">
      <c r="A4" s="15">
        <f>VLOOKUP(B4,'PORTFOLIO RAW'!B:B,1,FALSE)</f>
        <v>916328</v>
      </c>
      <c r="B4" s="13">
        <v>916328</v>
      </c>
      <c r="C4" s="8" t="s">
        <v>1782</v>
      </c>
      <c r="D4" s="8" t="s">
        <v>1783</v>
      </c>
      <c r="E4" s="8">
        <v>3606314</v>
      </c>
      <c r="F4" s="8">
        <v>4734216</v>
      </c>
      <c r="G4" s="8">
        <v>5745838</v>
      </c>
      <c r="H4" s="8">
        <v>4626172</v>
      </c>
      <c r="I4" s="8">
        <v>4728449</v>
      </c>
      <c r="J4" s="8">
        <v>5962920</v>
      </c>
      <c r="K4" s="8">
        <v>2576000</v>
      </c>
      <c r="L4" s="8">
        <v>2284000</v>
      </c>
      <c r="M4" s="8">
        <v>2671000</v>
      </c>
      <c r="N4" s="8">
        <v>1384000</v>
      </c>
      <c r="O4" s="8">
        <v>1937000</v>
      </c>
    </row>
    <row r="5" spans="1:15" x14ac:dyDescent="0.3">
      <c r="A5" s="15" t="str">
        <f>VLOOKUP(B5,'PORTFOLIO RAW'!B:B,1,FALSE)</f>
        <v>14352P</v>
      </c>
      <c r="B5" s="13" t="s">
        <v>359</v>
      </c>
      <c r="C5" s="8" t="s">
        <v>1784</v>
      </c>
      <c r="D5" s="8" t="s">
        <v>1785</v>
      </c>
      <c r="E5" s="8">
        <v>1243148</v>
      </c>
      <c r="F5" s="8">
        <v>1691751</v>
      </c>
      <c r="G5" s="8">
        <v>1589963</v>
      </c>
      <c r="H5" s="8">
        <v>1780656</v>
      </c>
      <c r="I5" s="8">
        <v>2277677</v>
      </c>
      <c r="J5" s="8">
        <v>2553510</v>
      </c>
      <c r="K5" s="8">
        <v>3281878</v>
      </c>
      <c r="L5" s="8">
        <v>2941498</v>
      </c>
      <c r="M5" s="8">
        <v>3053581</v>
      </c>
      <c r="N5" s="8">
        <v>4111892</v>
      </c>
      <c r="O5" s="8">
        <v>3445149</v>
      </c>
    </row>
    <row r="6" spans="1:15" x14ac:dyDescent="0.3">
      <c r="A6" s="15">
        <f>VLOOKUP(B6,'PORTFOLIO RAW'!B:B,1,FALSE)</f>
        <v>312367</v>
      </c>
      <c r="B6" s="13">
        <v>312367</v>
      </c>
      <c r="C6" s="8" t="s">
        <v>1786</v>
      </c>
      <c r="D6" s="8" t="s">
        <v>1787</v>
      </c>
      <c r="E6" s="8">
        <v>227000</v>
      </c>
      <c r="F6" s="8">
        <v>-107000</v>
      </c>
      <c r="G6" s="8">
        <v>113000</v>
      </c>
      <c r="H6" s="8">
        <v>414000</v>
      </c>
      <c r="I6" s="8">
        <v>1069000</v>
      </c>
      <c r="J6" s="8">
        <v>1125000</v>
      </c>
      <c r="K6" s="8">
        <v>998000</v>
      </c>
      <c r="L6" s="8">
        <v>847000</v>
      </c>
      <c r="M6" s="8">
        <v>881000</v>
      </c>
      <c r="N6" s="8">
        <v>962000</v>
      </c>
      <c r="O6" s="8">
        <v>909000</v>
      </c>
    </row>
    <row r="7" spans="1:15" x14ac:dyDescent="0.3">
      <c r="A7" s="15">
        <f>VLOOKUP(B7,'PORTFOLIO RAW'!B:B,1,FALSE)</f>
        <v>749382</v>
      </c>
      <c r="B7" s="13">
        <v>749382</v>
      </c>
      <c r="C7" s="8" t="s">
        <v>1788</v>
      </c>
      <c r="D7" s="8" t="s">
        <v>1789</v>
      </c>
      <c r="E7" s="8">
        <v>723807</v>
      </c>
      <c r="F7" s="8">
        <v>871814</v>
      </c>
      <c r="G7" s="8">
        <v>386508</v>
      </c>
      <c r="H7" s="8">
        <v>774680</v>
      </c>
      <c r="I7" s="8">
        <v>832847</v>
      </c>
      <c r="J7" s="8">
        <v>832775</v>
      </c>
      <c r="K7" s="8">
        <v>289985</v>
      </c>
      <c r="L7" s="8">
        <v>268395</v>
      </c>
      <c r="M7" s="8">
        <v>629551</v>
      </c>
      <c r="N7" s="8">
        <v>1168782</v>
      </c>
      <c r="O7" s="8">
        <v>1693954</v>
      </c>
    </row>
    <row r="8" spans="1:15" x14ac:dyDescent="0.3">
      <c r="A8" s="15" t="str">
        <f>VLOOKUP(B8,'PORTFOLIO RAW'!B:B,1,FALSE)</f>
        <v>14806F</v>
      </c>
      <c r="B8" s="13" t="s">
        <v>360</v>
      </c>
      <c r="C8" s="8" t="s">
        <v>1790</v>
      </c>
      <c r="D8" s="8" t="s">
        <v>1791</v>
      </c>
      <c r="E8" s="8">
        <v>238317</v>
      </c>
      <c r="F8" s="8">
        <v>238038</v>
      </c>
      <c r="G8" s="8">
        <v>270373</v>
      </c>
      <c r="H8" s="8">
        <v>344501</v>
      </c>
      <c r="I8" s="8">
        <v>393627</v>
      </c>
      <c r="J8" s="8">
        <v>386800</v>
      </c>
      <c r="K8" s="8">
        <v>390863</v>
      </c>
      <c r="L8" s="8">
        <v>492270</v>
      </c>
      <c r="M8" s="8">
        <v>471745</v>
      </c>
      <c r="N8" s="8">
        <v>457677</v>
      </c>
      <c r="O8" s="8">
        <v>331705</v>
      </c>
    </row>
    <row r="9" spans="1:15" x14ac:dyDescent="0.3">
      <c r="A9" s="15">
        <f>VLOOKUP(B9,'PORTFOLIO RAW'!B:B,1,FALSE)</f>
        <v>936365</v>
      </c>
      <c r="B9" s="13">
        <v>936365</v>
      </c>
      <c r="C9" s="8" t="s">
        <v>1792</v>
      </c>
      <c r="D9" s="8" t="s">
        <v>1793</v>
      </c>
      <c r="E9" s="8">
        <v>-3379000</v>
      </c>
      <c r="F9" s="8">
        <v>-3098000</v>
      </c>
      <c r="G9" s="8">
        <v>304000</v>
      </c>
      <c r="H9" s="8">
        <v>471000</v>
      </c>
      <c r="I9" s="8">
        <v>491000</v>
      </c>
      <c r="J9" s="8">
        <v>-1183000</v>
      </c>
      <c r="K9" s="8">
        <v>-83000</v>
      </c>
      <c r="L9" s="8">
        <v>-403000</v>
      </c>
      <c r="M9" s="8">
        <v>-660000</v>
      </c>
      <c r="N9" s="8">
        <v>-497000</v>
      </c>
      <c r="O9" s="8">
        <v>-1087000</v>
      </c>
    </row>
    <row r="10" spans="1:15" x14ac:dyDescent="0.3">
      <c r="A10" s="15">
        <f>VLOOKUP(B10,'PORTFOLIO RAW'!B:B,1,FALSE)</f>
        <v>545101</v>
      </c>
      <c r="B10" s="13">
        <v>545101</v>
      </c>
      <c r="C10" s="8" t="s">
        <v>1794</v>
      </c>
      <c r="D10" s="8" t="s">
        <v>1795</v>
      </c>
      <c r="E10" s="8">
        <v>495000</v>
      </c>
      <c r="F10" s="8">
        <v>1228000</v>
      </c>
      <c r="G10" s="8">
        <v>808000</v>
      </c>
      <c r="H10" s="8">
        <v>-55000</v>
      </c>
      <c r="I10" s="8">
        <v>-28000</v>
      </c>
      <c r="J10" s="8">
        <v>-928000</v>
      </c>
      <c r="K10" s="8">
        <v>266000</v>
      </c>
      <c r="L10" s="8">
        <v>825000</v>
      </c>
      <c r="M10" s="8">
        <v>306000</v>
      </c>
      <c r="N10" s="8">
        <v>-11000</v>
      </c>
      <c r="O10" s="8">
        <v>-511000</v>
      </c>
    </row>
    <row r="11" spans="1:15" x14ac:dyDescent="0.3">
      <c r="A11" s="15">
        <f>VLOOKUP(B11,'PORTFOLIO RAW'!B:B,1,FALSE)</f>
        <v>933185</v>
      </c>
      <c r="B11" s="13">
        <v>933185</v>
      </c>
      <c r="C11" s="8" t="s">
        <v>1796</v>
      </c>
      <c r="D11" s="8" t="s">
        <v>1797</v>
      </c>
      <c r="E11" s="8">
        <v>1634000</v>
      </c>
      <c r="F11" s="8">
        <v>1254000</v>
      </c>
      <c r="G11" s="8">
        <v>1497000</v>
      </c>
      <c r="H11" s="8">
        <v>2344000</v>
      </c>
      <c r="I11" s="8">
        <v>1964000</v>
      </c>
      <c r="J11" s="8">
        <v>2866000</v>
      </c>
      <c r="K11" s="8">
        <v>3158000</v>
      </c>
      <c r="L11" s="8">
        <v>2951000</v>
      </c>
      <c r="M11" s="8">
        <v>2533000</v>
      </c>
      <c r="N11" s="8">
        <v>2659000</v>
      </c>
      <c r="O11" s="8">
        <v>2671000</v>
      </c>
    </row>
    <row r="12" spans="1:15" x14ac:dyDescent="0.3">
      <c r="A12" s="15">
        <f>VLOOKUP(B12,'PORTFOLIO RAW'!B:B,1,FALSE)</f>
        <v>277642</v>
      </c>
      <c r="B12" s="13">
        <v>277642</v>
      </c>
      <c r="C12" s="8" t="s">
        <v>1798</v>
      </c>
      <c r="D12" s="8" t="s">
        <v>1799</v>
      </c>
      <c r="E12" s="8">
        <v>638000</v>
      </c>
      <c r="F12" s="8">
        <v>693000</v>
      </c>
      <c r="G12" s="8">
        <v>-31000</v>
      </c>
      <c r="H12" s="8">
        <v>684000</v>
      </c>
      <c r="I12" s="8">
        <v>1012000</v>
      </c>
      <c r="J12" s="8">
        <v>1153000</v>
      </c>
      <c r="K12" s="8">
        <v>724000</v>
      </c>
      <c r="L12" s="8">
        <v>504000</v>
      </c>
      <c r="M12" s="8">
        <v>401000</v>
      </c>
      <c r="N12" s="8">
        <v>462000</v>
      </c>
      <c r="O12" s="8">
        <v>684000</v>
      </c>
    </row>
    <row r="13" spans="1:15" x14ac:dyDescent="0.3">
      <c r="A13" s="15">
        <f>VLOOKUP(B13,'PORTFOLIO RAW'!B:B,1,FALSE)</f>
        <v>905271</v>
      </c>
      <c r="B13" s="13">
        <v>905271</v>
      </c>
      <c r="C13" s="8" t="s">
        <v>1800</v>
      </c>
      <c r="D13" s="8" t="s">
        <v>1801</v>
      </c>
      <c r="E13" s="8">
        <v>1042700</v>
      </c>
      <c r="F13" s="8">
        <v>1090500</v>
      </c>
      <c r="G13" s="8">
        <v>631400</v>
      </c>
      <c r="H13" s="8">
        <v>1029100</v>
      </c>
      <c r="I13" s="8">
        <v>1224200</v>
      </c>
      <c r="J13" s="8">
        <v>1046500</v>
      </c>
      <c r="K13" s="8">
        <v>994200</v>
      </c>
      <c r="L13" s="8">
        <v>991700</v>
      </c>
      <c r="M13" s="8">
        <v>1277900</v>
      </c>
      <c r="N13" s="8">
        <v>631100</v>
      </c>
      <c r="O13" s="8">
        <v>1219900</v>
      </c>
    </row>
    <row r="14" spans="1:15" x14ac:dyDescent="0.3">
      <c r="A14" s="15">
        <f>VLOOKUP(B14,'PORTFOLIO RAW'!B:B,1,FALSE)</f>
        <v>277355</v>
      </c>
      <c r="B14" s="13">
        <v>277355</v>
      </c>
      <c r="C14" s="8" t="s">
        <v>1802</v>
      </c>
      <c r="D14" s="8" t="s">
        <v>1803</v>
      </c>
      <c r="E14" s="8">
        <v>100967</v>
      </c>
      <c r="F14" s="8">
        <v>145138</v>
      </c>
      <c r="G14" s="8">
        <v>145913</v>
      </c>
      <c r="H14" s="8">
        <v>171220</v>
      </c>
      <c r="I14" s="8">
        <v>200904</v>
      </c>
      <c r="J14" s="8">
        <v>203989</v>
      </c>
      <c r="K14" s="8">
        <v>293487</v>
      </c>
      <c r="L14" s="8">
        <v>333948</v>
      </c>
      <c r="M14" s="8">
        <v>321406</v>
      </c>
      <c r="N14" s="8">
        <v>316132</v>
      </c>
      <c r="O14" s="8">
        <v>244321</v>
      </c>
    </row>
    <row r="15" spans="1:15" x14ac:dyDescent="0.3">
      <c r="A15" s="15">
        <f>VLOOKUP(B15,'PORTFOLIO RAW'!B:B,1,FALSE)</f>
        <v>130298</v>
      </c>
      <c r="B15" s="13">
        <v>130298</v>
      </c>
      <c r="C15" s="8" t="s">
        <v>1804</v>
      </c>
      <c r="D15" s="8" t="s">
        <v>1805</v>
      </c>
      <c r="E15" s="8">
        <v>229690</v>
      </c>
      <c r="F15" s="8">
        <v>194202</v>
      </c>
      <c r="G15" s="8">
        <v>178368</v>
      </c>
      <c r="H15" s="8">
        <v>323720</v>
      </c>
      <c r="I15" s="8">
        <v>436280</v>
      </c>
      <c r="J15" s="8">
        <v>311536</v>
      </c>
      <c r="K15" s="8">
        <v>413171</v>
      </c>
      <c r="L15" s="8">
        <v>133316</v>
      </c>
      <c r="M15" s="8">
        <v>334906</v>
      </c>
      <c r="N15" s="8">
        <v>643675</v>
      </c>
      <c r="O15" s="8">
        <v>474350</v>
      </c>
    </row>
    <row r="16" spans="1:15" x14ac:dyDescent="0.3">
      <c r="A16" s="15">
        <f>VLOOKUP(B16,'PORTFOLIO RAW'!B:B,1,FALSE)</f>
        <v>325596</v>
      </c>
      <c r="B16" s="13">
        <v>325596</v>
      </c>
      <c r="C16" s="8" t="s">
        <v>1806</v>
      </c>
      <c r="D16" s="8" t="s">
        <v>1807</v>
      </c>
      <c r="E16" s="8">
        <v>141030</v>
      </c>
      <c r="F16" s="8">
        <v>238379</v>
      </c>
      <c r="G16" s="8">
        <v>222000</v>
      </c>
      <c r="H16" s="8">
        <v>184400</v>
      </c>
      <c r="I16" s="8">
        <v>260900</v>
      </c>
      <c r="J16" s="8">
        <v>97300</v>
      </c>
      <c r="K16" s="8">
        <v>-750400</v>
      </c>
      <c r="L16" s="8">
        <v>-1630500</v>
      </c>
      <c r="M16" s="8">
        <v>3683200</v>
      </c>
      <c r="N16" s="8">
        <v>14695000</v>
      </c>
      <c r="O16" s="8">
        <v>-7203900</v>
      </c>
    </row>
    <row r="17" spans="1:15" x14ac:dyDescent="0.3">
      <c r="A17" s="15">
        <f>VLOOKUP(B17,'PORTFOLIO RAW'!B:B,1,FALSE)</f>
        <v>906979</v>
      </c>
      <c r="B17" s="13">
        <v>906979</v>
      </c>
      <c r="C17" s="8" t="s">
        <v>1808</v>
      </c>
      <c r="D17" s="8" t="s">
        <v>1809</v>
      </c>
      <c r="E17" s="8">
        <v>424700</v>
      </c>
      <c r="F17" s="8">
        <v>288000</v>
      </c>
      <c r="G17" s="8">
        <v>111000</v>
      </c>
      <c r="H17" s="8">
        <v>287600</v>
      </c>
      <c r="I17" s="8">
        <v>303600</v>
      </c>
      <c r="J17" s="8">
        <v>319800</v>
      </c>
      <c r="K17" s="8">
        <v>358300</v>
      </c>
      <c r="L17" s="8">
        <v>383100</v>
      </c>
      <c r="M17" s="8">
        <v>378200</v>
      </c>
      <c r="N17" s="8">
        <v>371500</v>
      </c>
      <c r="O17" s="8">
        <v>439200</v>
      </c>
    </row>
    <row r="18" spans="1:15" x14ac:dyDescent="0.3">
      <c r="A18" s="15">
        <f>VLOOKUP(B18,'PORTFOLIO RAW'!B:B,1,FALSE)</f>
        <v>322677</v>
      </c>
      <c r="B18" s="13">
        <v>322677</v>
      </c>
      <c r="C18" s="8" t="s">
        <v>1810</v>
      </c>
      <c r="D18" s="8" t="s">
        <v>1811</v>
      </c>
      <c r="E18" s="8">
        <v>4636000</v>
      </c>
      <c r="F18" s="8">
        <v>-1679000</v>
      </c>
      <c r="G18" s="8">
        <v>854000</v>
      </c>
      <c r="H18" s="8">
        <v>928000</v>
      </c>
      <c r="I18" s="8">
        <v>788000</v>
      </c>
      <c r="J18" s="8">
        <v>2306000</v>
      </c>
      <c r="K18" s="8">
        <v>2263000</v>
      </c>
      <c r="L18" s="8">
        <v>2746000</v>
      </c>
      <c r="M18" s="8">
        <v>2055000</v>
      </c>
      <c r="N18" s="8">
        <v>1761000</v>
      </c>
      <c r="O18" s="8">
        <v>2567000</v>
      </c>
    </row>
    <row r="19" spans="1:15" x14ac:dyDescent="0.3">
      <c r="A19" s="15" t="str">
        <f>VLOOKUP(B19,'PORTFOLIO RAW'!B:B,1,FALSE)</f>
        <v>29026M</v>
      </c>
      <c r="B19" s="13" t="s">
        <v>361</v>
      </c>
      <c r="C19" s="8" t="s">
        <v>1812</v>
      </c>
      <c r="D19" s="8" t="s">
        <v>1813</v>
      </c>
      <c r="E19" s="8">
        <v>4203720</v>
      </c>
      <c r="F19" s="8">
        <v>4226858</v>
      </c>
      <c r="G19" s="8">
        <v>6520448</v>
      </c>
      <c r="H19" s="8">
        <v>8505000</v>
      </c>
      <c r="I19" s="8">
        <v>9737000</v>
      </c>
      <c r="J19" s="8">
        <v>10737000</v>
      </c>
      <c r="K19" s="8">
        <v>12920000</v>
      </c>
      <c r="L19" s="8">
        <v>14444000</v>
      </c>
      <c r="M19" s="8">
        <v>15826000</v>
      </c>
      <c r="N19" s="8">
        <v>19478000</v>
      </c>
      <c r="O19" s="8">
        <v>22486000</v>
      </c>
    </row>
    <row r="20" spans="1:15" x14ac:dyDescent="0.3">
      <c r="A20" s="15">
        <f>VLOOKUP(B20,'PORTFOLIO RAW'!B:B,1,FALSE)</f>
        <v>904853</v>
      </c>
      <c r="B20" s="13">
        <v>904853</v>
      </c>
      <c r="C20" s="8" t="s">
        <v>1814</v>
      </c>
      <c r="D20" s="8" t="s">
        <v>1815</v>
      </c>
      <c r="E20" s="8">
        <v>9786000</v>
      </c>
      <c r="F20" s="8">
        <v>3090000</v>
      </c>
      <c r="G20" s="8">
        <v>3206000</v>
      </c>
      <c r="H20" s="8">
        <v>3890000</v>
      </c>
      <c r="I20" s="8">
        <v>3377000</v>
      </c>
      <c r="J20" s="8">
        <v>4167000</v>
      </c>
      <c r="K20" s="8">
        <v>4523000</v>
      </c>
      <c r="L20" s="8">
        <v>5058000</v>
      </c>
      <c r="M20" s="8">
        <v>5231000</v>
      </c>
      <c r="N20" s="8">
        <v>14215000</v>
      </c>
      <c r="O20" s="8">
        <v>6841000</v>
      </c>
    </row>
    <row r="21" spans="1:15" x14ac:dyDescent="0.3">
      <c r="A21" s="15">
        <f>VLOOKUP(B21,'PORTFOLIO RAW'!B:B,1,FALSE)</f>
        <v>891399</v>
      </c>
      <c r="B21" s="13">
        <v>891399</v>
      </c>
      <c r="C21" s="8" t="s">
        <v>1816</v>
      </c>
      <c r="D21" s="8" t="s">
        <v>1817</v>
      </c>
      <c r="E21" s="8">
        <v>476000</v>
      </c>
      <c r="F21" s="8">
        <v>645000</v>
      </c>
      <c r="G21" s="8">
        <v>902000</v>
      </c>
      <c r="H21" s="8">
        <v>1152000</v>
      </c>
      <c r="I21" s="8">
        <v>631000</v>
      </c>
      <c r="J21" s="8">
        <v>-39000</v>
      </c>
      <c r="K21" s="8">
        <v>274000</v>
      </c>
      <c r="L21" s="8">
        <v>-241000</v>
      </c>
      <c r="M21" s="8">
        <v>596000</v>
      </c>
      <c r="N21" s="8">
        <v>2371000</v>
      </c>
      <c r="O21" s="8">
        <v>2244000</v>
      </c>
    </row>
    <row r="22" spans="1:15" x14ac:dyDescent="0.3">
      <c r="A22" s="15">
        <f>VLOOKUP(B22,'PORTFOLIO RAW'!B:B,1,FALSE)</f>
        <v>670942</v>
      </c>
      <c r="B22" s="13">
        <v>670942</v>
      </c>
      <c r="C22" s="8" t="s">
        <v>1818</v>
      </c>
      <c r="D22" s="8" t="s">
        <v>1819</v>
      </c>
      <c r="E22" s="8">
        <v>618000</v>
      </c>
      <c r="F22" s="8">
        <v>607000</v>
      </c>
      <c r="G22" s="8">
        <v>612000</v>
      </c>
      <c r="H22" s="8">
        <v>139000</v>
      </c>
      <c r="I22" s="8">
        <v>519000</v>
      </c>
      <c r="J22" s="8">
        <v>-974000</v>
      </c>
      <c r="K22" s="8">
        <v>289000</v>
      </c>
      <c r="L22" s="8">
        <v>586000</v>
      </c>
      <c r="M22" s="8">
        <v>630000</v>
      </c>
      <c r="N22" s="8">
        <v>653000</v>
      </c>
      <c r="O22" s="8">
        <v>677000</v>
      </c>
    </row>
    <row r="23" spans="1:15" x14ac:dyDescent="0.3">
      <c r="A23" s="15">
        <f>VLOOKUP(B23,'PORTFOLIO RAW'!B:B,1,FALSE)</f>
        <v>905425</v>
      </c>
      <c r="B23" s="13">
        <v>905425</v>
      </c>
      <c r="C23" s="8" t="s">
        <v>1820</v>
      </c>
      <c r="D23" s="8" t="s">
        <v>1821</v>
      </c>
      <c r="E23" s="8">
        <v>1144000</v>
      </c>
      <c r="F23" s="8">
        <v>1380000</v>
      </c>
      <c r="G23" s="8">
        <v>1362000</v>
      </c>
      <c r="H23" s="8">
        <v>1211000</v>
      </c>
      <c r="I23" s="8">
        <v>1568000</v>
      </c>
      <c r="J23" s="8">
        <v>1259000</v>
      </c>
      <c r="K23" s="8">
        <v>1480000</v>
      </c>
      <c r="L23" s="8">
        <v>1634000</v>
      </c>
      <c r="M23" s="8">
        <v>2047100</v>
      </c>
      <c r="N23" s="8">
        <v>610900</v>
      </c>
      <c r="O23" s="8">
        <v>1885900</v>
      </c>
    </row>
    <row r="24" spans="1:15" x14ac:dyDescent="0.3">
      <c r="A24" s="15">
        <f>VLOOKUP(B24,'PORTFOLIO RAW'!B:B,1,FALSE)</f>
        <v>906156</v>
      </c>
      <c r="B24" s="13">
        <v>906156</v>
      </c>
      <c r="C24" s="8" t="s">
        <v>1822</v>
      </c>
      <c r="D24" s="8" t="s">
        <v>1823</v>
      </c>
      <c r="E24" s="8">
        <v>4012000</v>
      </c>
      <c r="F24" s="8">
        <v>2688000</v>
      </c>
      <c r="G24" s="8">
        <v>1802000</v>
      </c>
      <c r="H24" s="8">
        <v>4006000</v>
      </c>
      <c r="I24" s="8">
        <v>4877000</v>
      </c>
      <c r="J24" s="8">
        <v>4433000</v>
      </c>
      <c r="K24" s="8">
        <v>5312000</v>
      </c>
      <c r="L24" s="8">
        <v>5839000</v>
      </c>
      <c r="M24" s="8">
        <v>5063000</v>
      </c>
      <c r="N24" s="8">
        <v>5285000</v>
      </c>
      <c r="O24" s="8">
        <v>5234000</v>
      </c>
    </row>
    <row r="25" spans="1:15" x14ac:dyDescent="0.3">
      <c r="A25" s="15">
        <f>VLOOKUP(B25,'PORTFOLIO RAW'!B:B,1,FALSE)</f>
        <v>916305</v>
      </c>
      <c r="B25" s="13">
        <v>916305</v>
      </c>
      <c r="C25" s="8" t="s">
        <v>1824</v>
      </c>
      <c r="D25" s="8" t="s">
        <v>1825</v>
      </c>
      <c r="E25" s="8">
        <v>6200000</v>
      </c>
      <c r="F25" s="8">
        <v>-99689000</v>
      </c>
      <c r="G25" s="8">
        <v>-12244000</v>
      </c>
      <c r="H25" s="8">
        <v>1583000</v>
      </c>
      <c r="I25" s="8">
        <v>16986000</v>
      </c>
      <c r="J25" s="8">
        <v>3438000</v>
      </c>
      <c r="K25" s="8">
        <v>9085000</v>
      </c>
      <c r="L25" s="8">
        <v>7529000</v>
      </c>
      <c r="M25" s="8">
        <v>2196000</v>
      </c>
      <c r="N25" s="8">
        <v>-849000</v>
      </c>
      <c r="O25" s="8">
        <v>616000</v>
      </c>
    </row>
    <row r="26" spans="1:15" x14ac:dyDescent="0.3">
      <c r="A26" s="15">
        <f>VLOOKUP(B26,'PORTFOLIO RAW'!B:B,1,FALSE)</f>
        <v>680902</v>
      </c>
      <c r="B26" s="13">
        <v>680902</v>
      </c>
      <c r="C26" s="8" t="s">
        <v>1826</v>
      </c>
      <c r="D26" s="8" t="s">
        <v>1827</v>
      </c>
      <c r="E26" s="8">
        <v>56316</v>
      </c>
      <c r="F26" s="8">
        <v>347246</v>
      </c>
      <c r="G26" s="8">
        <v>246595</v>
      </c>
      <c r="H26" s="8">
        <v>372936</v>
      </c>
      <c r="I26" s="8">
        <v>396462</v>
      </c>
      <c r="J26" s="8">
        <v>637283</v>
      </c>
      <c r="K26" s="8">
        <v>551333</v>
      </c>
      <c r="L26" s="8">
        <v>801022</v>
      </c>
      <c r="M26" s="8">
        <v>594911</v>
      </c>
      <c r="N26" s="8">
        <v>849300</v>
      </c>
      <c r="O26" s="8">
        <v>1151500</v>
      </c>
    </row>
    <row r="27" spans="1:15" x14ac:dyDescent="0.3">
      <c r="A27" s="15" t="str">
        <f>VLOOKUP(B27,'PORTFOLIO RAW'!B:B,1,FALSE)</f>
        <v>31604H</v>
      </c>
      <c r="B27" s="13" t="s">
        <v>362</v>
      </c>
      <c r="C27" s="8" t="s">
        <v>1828</v>
      </c>
      <c r="D27" s="8" t="s">
        <v>1829</v>
      </c>
      <c r="E27" s="8">
        <v>814000</v>
      </c>
      <c r="F27" s="8">
        <v>-38000</v>
      </c>
      <c r="G27" s="8">
        <v>722000</v>
      </c>
      <c r="H27" s="8">
        <v>1097000</v>
      </c>
      <c r="I27" s="8">
        <v>1050000</v>
      </c>
      <c r="J27" s="8">
        <v>1036000</v>
      </c>
      <c r="K27" s="8">
        <v>1334000</v>
      </c>
      <c r="L27" s="8">
        <v>1619000</v>
      </c>
      <c r="M27" s="8">
        <v>1562000</v>
      </c>
      <c r="N27" s="8">
        <v>1314000</v>
      </c>
      <c r="O27" s="8">
        <v>1766000</v>
      </c>
    </row>
    <row r="28" spans="1:15" x14ac:dyDescent="0.3">
      <c r="A28" s="15">
        <f>VLOOKUP(B28,'PORTFOLIO RAW'!B:B,1,FALSE)</f>
        <v>154680</v>
      </c>
      <c r="B28" s="13">
        <v>154680</v>
      </c>
      <c r="C28" s="8" t="s">
        <v>1830</v>
      </c>
      <c r="D28" s="8" t="s">
        <v>1831</v>
      </c>
      <c r="E28" s="8">
        <v>493768</v>
      </c>
      <c r="F28" s="8">
        <v>469064</v>
      </c>
      <c r="G28" s="8">
        <v>511852</v>
      </c>
      <c r="H28" s="8">
        <v>636748</v>
      </c>
      <c r="I28" s="8">
        <v>706624</v>
      </c>
      <c r="J28" s="8">
        <v>718986</v>
      </c>
      <c r="K28" s="8">
        <v>433707</v>
      </c>
      <c r="L28" s="8">
        <v>276484</v>
      </c>
      <c r="M28" s="8">
        <v>-134887</v>
      </c>
      <c r="N28" s="8">
        <v>1427929</v>
      </c>
      <c r="O28" s="8">
        <v>364484</v>
      </c>
    </row>
    <row r="29" spans="1:15" x14ac:dyDescent="0.3">
      <c r="A29" s="15">
        <f>VLOOKUP(B29,'PORTFOLIO RAW'!B:B,1,FALSE)</f>
        <v>938692</v>
      </c>
      <c r="B29" s="13">
        <v>938692</v>
      </c>
      <c r="C29" s="8" t="s">
        <v>1832</v>
      </c>
      <c r="D29" s="8" t="s">
        <v>1833</v>
      </c>
      <c r="E29" s="8">
        <v>3166000</v>
      </c>
      <c r="F29" s="8">
        <v>4196000</v>
      </c>
      <c r="G29" s="8">
        <v>4605000</v>
      </c>
      <c r="H29" s="8">
        <v>4627000</v>
      </c>
      <c r="I29" s="8">
        <v>3683000</v>
      </c>
      <c r="J29" s="8">
        <v>4345000</v>
      </c>
      <c r="K29" s="8">
        <v>5081000</v>
      </c>
      <c r="L29" s="8">
        <v>5158000</v>
      </c>
      <c r="M29" s="8">
        <v>6939000</v>
      </c>
      <c r="N29" s="8">
        <v>7722000</v>
      </c>
      <c r="O29" s="8">
        <v>8079000</v>
      </c>
    </row>
    <row r="30" spans="1:15" x14ac:dyDescent="0.3">
      <c r="A30" s="15">
        <f>VLOOKUP(B30,'PORTFOLIO RAW'!B:B,1,FALSE)</f>
        <v>546075</v>
      </c>
      <c r="B30" s="13">
        <v>546075</v>
      </c>
      <c r="C30" s="8" t="s">
        <v>1834</v>
      </c>
      <c r="D30" s="8" t="s">
        <v>1835</v>
      </c>
      <c r="E30" s="8">
        <v>353194</v>
      </c>
      <c r="F30" s="8">
        <v>419151</v>
      </c>
      <c r="G30" s="8">
        <v>317834</v>
      </c>
      <c r="H30" s="8">
        <v>496405</v>
      </c>
      <c r="I30" s="8">
        <v>524191</v>
      </c>
      <c r="J30" s="8">
        <v>555317</v>
      </c>
      <c r="K30" s="8">
        <v>635672</v>
      </c>
      <c r="L30" s="8">
        <v>709100</v>
      </c>
      <c r="M30" s="8">
        <v>763500</v>
      </c>
      <c r="N30" s="8">
        <v>822900</v>
      </c>
      <c r="O30" s="8">
        <v>1049000</v>
      </c>
    </row>
    <row r="31" spans="1:15" x14ac:dyDescent="0.3">
      <c r="A31" s="15">
        <f>VLOOKUP(B31,'PORTFOLIO RAW'!B:B,1,FALSE)</f>
        <v>905276</v>
      </c>
      <c r="B31" s="13">
        <v>905276</v>
      </c>
      <c r="C31" s="8" t="s">
        <v>1836</v>
      </c>
      <c r="D31" s="8" t="s">
        <v>1837</v>
      </c>
      <c r="E31" s="8">
        <v>496907</v>
      </c>
      <c r="F31" s="8">
        <v>525177</v>
      </c>
      <c r="G31" s="8">
        <v>247772</v>
      </c>
      <c r="H31" s="8">
        <v>711225</v>
      </c>
      <c r="I31" s="8">
        <v>860894</v>
      </c>
      <c r="J31" s="8">
        <v>651236</v>
      </c>
      <c r="K31" s="8">
        <v>673487</v>
      </c>
      <c r="L31" s="8">
        <v>629320</v>
      </c>
      <c r="M31" s="8">
        <v>696878</v>
      </c>
      <c r="N31" s="8">
        <v>861664</v>
      </c>
      <c r="O31" s="8">
        <v>725016</v>
      </c>
    </row>
    <row r="32" spans="1:15" x14ac:dyDescent="0.3">
      <c r="A32" s="15" t="str">
        <f>VLOOKUP(B32,'PORTFOLIO RAW'!B:B,1,FALSE)</f>
        <v>14737P</v>
      </c>
      <c r="B32" s="13" t="s">
        <v>363</v>
      </c>
      <c r="C32" s="8" t="s">
        <v>1838</v>
      </c>
      <c r="D32" s="8" t="s">
        <v>1839</v>
      </c>
      <c r="E32" s="8">
        <v>3345400</v>
      </c>
      <c r="F32" s="8">
        <v>2490700</v>
      </c>
      <c r="G32" s="8">
        <v>4745900</v>
      </c>
      <c r="H32" s="8">
        <v>2887100</v>
      </c>
      <c r="I32" s="8">
        <v>2646700</v>
      </c>
      <c r="J32" s="8">
        <v>2655500</v>
      </c>
      <c r="K32" s="8">
        <v>2489700</v>
      </c>
      <c r="L32" s="8">
        <v>2569700</v>
      </c>
      <c r="M32" s="8">
        <v>2560000</v>
      </c>
      <c r="N32" s="8">
        <v>2469800</v>
      </c>
      <c r="O32" s="8">
        <v>2734500</v>
      </c>
    </row>
    <row r="33" spans="1:15" x14ac:dyDescent="0.3">
      <c r="A33" s="15">
        <f>VLOOKUP(B33,'PORTFOLIO RAW'!B:B,1,FALSE)</f>
        <v>922817</v>
      </c>
      <c r="B33" s="13">
        <v>922817</v>
      </c>
      <c r="C33" s="8" t="s">
        <v>1840</v>
      </c>
      <c r="D33" s="8" t="s">
        <v>1841</v>
      </c>
      <c r="E33" s="8">
        <v>864000</v>
      </c>
      <c r="F33" s="8">
        <v>651000</v>
      </c>
      <c r="G33" s="8">
        <v>639000</v>
      </c>
      <c r="H33" s="8">
        <v>733000</v>
      </c>
      <c r="I33" s="8">
        <v>975000</v>
      </c>
      <c r="J33" s="8">
        <v>993000</v>
      </c>
      <c r="K33" s="8">
        <v>1113000</v>
      </c>
      <c r="L33" s="8">
        <v>1397000</v>
      </c>
      <c r="M33" s="8">
        <v>1385000</v>
      </c>
      <c r="N33" s="8">
        <v>1396000</v>
      </c>
      <c r="O33" s="8">
        <v>1576000</v>
      </c>
    </row>
    <row r="34" spans="1:15" x14ac:dyDescent="0.3">
      <c r="A34" s="15">
        <f>VLOOKUP(B34,'PORTFOLIO RAW'!B:B,1,FALSE)</f>
        <v>921983</v>
      </c>
      <c r="B34" s="13">
        <v>921983</v>
      </c>
      <c r="C34" s="8" t="s">
        <v>1842</v>
      </c>
      <c r="D34" s="8" t="s">
        <v>1843</v>
      </c>
      <c r="E34" s="8">
        <v>2806678</v>
      </c>
      <c r="F34" s="8">
        <v>706274</v>
      </c>
      <c r="G34" s="8">
        <v>-291692</v>
      </c>
      <c r="H34" s="8">
        <v>3000000</v>
      </c>
      <c r="I34" s="8">
        <v>4508000</v>
      </c>
      <c r="J34" s="8">
        <v>1925000</v>
      </c>
      <c r="K34" s="8">
        <v>2188000</v>
      </c>
      <c r="L34" s="8">
        <v>-5403000</v>
      </c>
      <c r="M34" s="8">
        <v>-23119000</v>
      </c>
      <c r="N34" s="8">
        <v>-1405000</v>
      </c>
      <c r="O34" s="8">
        <v>1417000</v>
      </c>
    </row>
    <row r="35" spans="1:15" x14ac:dyDescent="0.3">
      <c r="A35" s="15">
        <f>VLOOKUP(B35,'PORTFOLIO RAW'!B:B,1,FALSE)</f>
        <v>992816</v>
      </c>
      <c r="B35" s="13">
        <v>992816</v>
      </c>
      <c r="C35" s="8" t="s">
        <v>1844</v>
      </c>
      <c r="D35" s="8" t="s">
        <v>1845</v>
      </c>
      <c r="E35" s="8">
        <v>3496000</v>
      </c>
      <c r="F35" s="8">
        <v>4834000</v>
      </c>
      <c r="G35" s="8">
        <v>8235000</v>
      </c>
      <c r="H35" s="8">
        <v>14013000</v>
      </c>
      <c r="I35" s="8">
        <v>25922000</v>
      </c>
      <c r="J35" s="8">
        <v>41733000</v>
      </c>
      <c r="K35" s="8">
        <v>37037000</v>
      </c>
      <c r="L35" s="8">
        <v>39510000</v>
      </c>
      <c r="M35" s="8">
        <v>53394000</v>
      </c>
      <c r="N35" s="8">
        <v>45687000</v>
      </c>
      <c r="O35" s="8">
        <v>48351000</v>
      </c>
    </row>
    <row r="36" spans="1:15" x14ac:dyDescent="0.3">
      <c r="A36" s="15">
        <f>VLOOKUP(B36,'PORTFOLIO RAW'!B:B,1,FALSE)</f>
        <v>905296</v>
      </c>
      <c r="B36" s="13">
        <v>905296</v>
      </c>
      <c r="C36" s="8" t="s">
        <v>1846</v>
      </c>
      <c r="D36" s="8" t="s">
        <v>1847</v>
      </c>
      <c r="E36" s="8">
        <v>1710196</v>
      </c>
      <c r="F36" s="8">
        <v>960746</v>
      </c>
      <c r="G36" s="8">
        <v>-305327</v>
      </c>
      <c r="H36" s="8">
        <v>937866</v>
      </c>
      <c r="I36" s="8">
        <v>1926000</v>
      </c>
      <c r="J36" s="8">
        <v>109000</v>
      </c>
      <c r="K36" s="8">
        <v>256000</v>
      </c>
      <c r="L36" s="8">
        <v>1072000</v>
      </c>
      <c r="M36" s="8">
        <v>1377000</v>
      </c>
      <c r="N36" s="8">
        <v>1721000</v>
      </c>
      <c r="O36" s="8">
        <v>3434000</v>
      </c>
    </row>
    <row r="37" spans="1:15" x14ac:dyDescent="0.3">
      <c r="A37" s="15">
        <f>VLOOKUP(B37,'PORTFOLIO RAW'!B:B,1,FALSE)</f>
        <v>132808</v>
      </c>
      <c r="B37" s="13">
        <v>132808</v>
      </c>
      <c r="C37" s="8" t="s">
        <v>1848</v>
      </c>
      <c r="D37" s="8" t="s">
        <v>1849</v>
      </c>
      <c r="E37" s="8">
        <v>-114070</v>
      </c>
      <c r="F37" s="8">
        <v>361755</v>
      </c>
      <c r="G37" s="8">
        <v>-114840</v>
      </c>
      <c r="H37" s="8">
        <v>-125318</v>
      </c>
      <c r="I37" s="8">
        <v>-103161</v>
      </c>
      <c r="J37" s="8">
        <v>82146</v>
      </c>
      <c r="K37" s="8">
        <v>203673</v>
      </c>
      <c r="L37" s="8">
        <v>11584</v>
      </c>
      <c r="M37" s="8">
        <v>55373</v>
      </c>
      <c r="N37" s="8">
        <v>23991</v>
      </c>
      <c r="O37" s="8">
        <v>-8592</v>
      </c>
    </row>
    <row r="38" spans="1:15" x14ac:dyDescent="0.3">
      <c r="A38" s="15">
        <f>VLOOKUP(B38,'PORTFOLIO RAW'!B:B,1,FALSE)</f>
        <v>921093</v>
      </c>
      <c r="B38" s="13">
        <v>921093</v>
      </c>
      <c r="C38" s="8" t="s">
        <v>1850</v>
      </c>
      <c r="D38" s="8" t="s">
        <v>1851</v>
      </c>
      <c r="E38" s="8">
        <v>2162000</v>
      </c>
      <c r="F38" s="8">
        <v>1802000</v>
      </c>
      <c r="G38" s="8">
        <v>1707000</v>
      </c>
      <c r="H38" s="8">
        <v>1930000</v>
      </c>
      <c r="I38" s="8">
        <v>2036000</v>
      </c>
      <c r="J38" s="8">
        <v>1146000</v>
      </c>
      <c r="K38" s="8">
        <v>1342000</v>
      </c>
      <c r="L38" s="8">
        <v>2248000</v>
      </c>
      <c r="M38" s="8">
        <v>1849000</v>
      </c>
      <c r="N38" s="8">
        <v>1279000</v>
      </c>
      <c r="O38" s="8">
        <v>1216000</v>
      </c>
    </row>
    <row r="39" spans="1:15" x14ac:dyDescent="0.3">
      <c r="A39" s="15">
        <f>VLOOKUP(B39,'PORTFOLIO RAW'!B:B,1,FALSE)</f>
        <v>905113</v>
      </c>
      <c r="B39" s="13">
        <v>905113</v>
      </c>
      <c r="C39" s="8" t="s">
        <v>1852</v>
      </c>
      <c r="D39" s="8" t="s">
        <v>1853</v>
      </c>
      <c r="E39" s="8">
        <v>2569000</v>
      </c>
      <c r="F39" s="8">
        <v>-76000</v>
      </c>
      <c r="G39" s="8">
        <v>-1153000</v>
      </c>
      <c r="H39" s="8">
        <v>253000</v>
      </c>
      <c r="I39" s="8">
        <v>608000</v>
      </c>
      <c r="J39" s="8">
        <v>189000</v>
      </c>
      <c r="K39" s="8">
        <v>-2287000</v>
      </c>
      <c r="L39" s="8">
        <v>247000</v>
      </c>
      <c r="M39" s="8">
        <v>-391000</v>
      </c>
      <c r="N39" s="8">
        <v>-1010000</v>
      </c>
      <c r="O39" s="8">
        <v>145000</v>
      </c>
    </row>
    <row r="40" spans="1:15" x14ac:dyDescent="0.3">
      <c r="A40" s="15" t="str">
        <f>VLOOKUP(B40,'PORTFOLIO RAW'!B:B,1,FALSE)</f>
        <v>28341F</v>
      </c>
      <c r="B40" s="13" t="s">
        <v>364</v>
      </c>
      <c r="C40" s="8" t="s">
        <v>1854</v>
      </c>
      <c r="D40" s="8" t="s">
        <v>1855</v>
      </c>
      <c r="E40" s="8">
        <v>653746</v>
      </c>
      <c r="F40" s="8">
        <v>447796</v>
      </c>
      <c r="G40" s="8">
        <v>430574</v>
      </c>
      <c r="H40" s="8">
        <v>279177</v>
      </c>
      <c r="I40" s="8">
        <v>545839</v>
      </c>
      <c r="J40" s="8">
        <v>483705</v>
      </c>
      <c r="K40" s="8">
        <v>488907</v>
      </c>
      <c r="L40" s="8">
        <v>470907</v>
      </c>
      <c r="M40" s="8">
        <v>141555</v>
      </c>
      <c r="N40" s="8">
        <v>565350</v>
      </c>
      <c r="O40" s="8">
        <v>342600</v>
      </c>
    </row>
    <row r="41" spans="1:15" x14ac:dyDescent="0.3">
      <c r="A41" s="15">
        <f>VLOOKUP(B41,'PORTFOLIO RAW'!B:B,1,FALSE)</f>
        <v>945388</v>
      </c>
      <c r="B41" s="13">
        <v>945388</v>
      </c>
      <c r="C41" s="8" t="s">
        <v>1856</v>
      </c>
      <c r="D41" s="8" t="s">
        <v>1857</v>
      </c>
      <c r="E41" s="8">
        <v>11951000</v>
      </c>
      <c r="F41" s="8">
        <v>12867000</v>
      </c>
      <c r="G41" s="8">
        <v>12535000</v>
      </c>
      <c r="H41" s="8">
        <v>19095000</v>
      </c>
      <c r="I41" s="8">
        <v>3944000</v>
      </c>
      <c r="J41" s="8">
        <v>7264000</v>
      </c>
      <c r="K41" s="8">
        <v>18249000</v>
      </c>
      <c r="L41" s="8">
        <v>6224000</v>
      </c>
      <c r="M41" s="8">
        <v>13345000</v>
      </c>
      <c r="N41" s="8">
        <v>12976000</v>
      </c>
      <c r="O41" s="8">
        <v>9179000</v>
      </c>
    </row>
    <row r="42" spans="1:15" x14ac:dyDescent="0.3">
      <c r="A42" s="15">
        <f>VLOOKUP(B42,'PORTFOLIO RAW'!B:B,1,FALSE)</f>
        <v>702259</v>
      </c>
      <c r="B42" s="13">
        <v>702259</v>
      </c>
      <c r="C42" s="8" t="s">
        <v>1858</v>
      </c>
      <c r="D42" s="8" t="s">
        <v>1859</v>
      </c>
      <c r="E42" s="8">
        <v>356200</v>
      </c>
      <c r="F42" s="8">
        <v>183600</v>
      </c>
      <c r="G42" s="8">
        <v>58000</v>
      </c>
      <c r="H42" s="8">
        <v>212000</v>
      </c>
      <c r="I42" s="8">
        <v>285300</v>
      </c>
      <c r="J42" s="8">
        <v>247400</v>
      </c>
      <c r="K42" s="8">
        <v>228800</v>
      </c>
      <c r="L42" s="8">
        <v>81800</v>
      </c>
      <c r="M42" s="8">
        <v>-330500</v>
      </c>
      <c r="N42" s="8">
        <v>-582100</v>
      </c>
      <c r="O42" s="8">
        <v>-158500</v>
      </c>
    </row>
    <row r="43" spans="1:15" x14ac:dyDescent="0.3">
      <c r="A43" s="15">
        <f>VLOOKUP(B43,'PORTFOLIO RAW'!B:B,1,FALSE)</f>
        <v>912669</v>
      </c>
      <c r="B43" s="13">
        <v>912669</v>
      </c>
      <c r="C43" s="8" t="s">
        <v>1860</v>
      </c>
      <c r="D43" s="8" t="s">
        <v>1861</v>
      </c>
      <c r="E43" s="8">
        <v>1021200</v>
      </c>
      <c r="F43" s="8">
        <v>1161700</v>
      </c>
      <c r="G43" s="8">
        <v>1328200</v>
      </c>
      <c r="H43" s="8">
        <v>1210900</v>
      </c>
      <c r="I43" s="8">
        <v>1254200</v>
      </c>
      <c r="J43" s="8">
        <v>1388500</v>
      </c>
      <c r="K43" s="8">
        <v>1405800</v>
      </c>
      <c r="L43" s="8">
        <v>1515900</v>
      </c>
      <c r="M43" s="8">
        <v>1374100</v>
      </c>
      <c r="N43" s="8">
        <v>1492500</v>
      </c>
      <c r="O43" s="8">
        <v>1733400</v>
      </c>
    </row>
    <row r="44" spans="1:15" x14ac:dyDescent="0.3">
      <c r="A44" s="15">
        <f>VLOOKUP(B44,'PORTFOLIO RAW'!B:B,1,FALSE)</f>
        <v>544616</v>
      </c>
      <c r="B44" s="13">
        <v>544616</v>
      </c>
      <c r="C44" s="8" t="s">
        <v>1862</v>
      </c>
      <c r="D44" s="8" t="s">
        <v>1863</v>
      </c>
      <c r="E44" s="8">
        <v>595672</v>
      </c>
      <c r="F44" s="8">
        <v>641606</v>
      </c>
      <c r="G44" s="8">
        <v>657049</v>
      </c>
      <c r="H44" s="8">
        <v>738311</v>
      </c>
      <c r="I44" s="8">
        <v>848974</v>
      </c>
      <c r="J44" s="8">
        <v>930373</v>
      </c>
      <c r="K44" s="8">
        <v>1016480</v>
      </c>
      <c r="L44" s="8">
        <v>1069744</v>
      </c>
      <c r="M44" s="8">
        <v>1160241</v>
      </c>
      <c r="N44" s="8">
        <v>1241007</v>
      </c>
      <c r="O44" s="8">
        <v>1280869</v>
      </c>
    </row>
    <row r="45" spans="1:15" x14ac:dyDescent="0.3">
      <c r="A45" s="15">
        <f>VLOOKUP(B45,'PORTFOLIO RAW'!B:B,1,FALSE)</f>
        <v>130502</v>
      </c>
      <c r="B45" s="13">
        <v>130502</v>
      </c>
      <c r="C45" s="8" t="s">
        <v>1864</v>
      </c>
      <c r="D45" s="8" t="s">
        <v>1865</v>
      </c>
      <c r="E45" s="8">
        <v>238968</v>
      </c>
      <c r="F45" s="8">
        <v>116132</v>
      </c>
      <c r="G45" s="8">
        <v>91760</v>
      </c>
      <c r="H45" s="8">
        <v>100759</v>
      </c>
      <c r="I45" s="8">
        <v>158901</v>
      </c>
      <c r="J45" s="8">
        <v>276294</v>
      </c>
      <c r="K45" s="8">
        <v>74347</v>
      </c>
      <c r="L45" s="8">
        <v>644175</v>
      </c>
      <c r="M45" s="8">
        <v>740264</v>
      </c>
      <c r="N45" s="8">
        <v>1031392</v>
      </c>
      <c r="O45" s="8">
        <v>874458</v>
      </c>
    </row>
    <row r="46" spans="1:15" x14ac:dyDescent="0.3">
      <c r="A46" s="15">
        <f>VLOOKUP(B46,'PORTFOLIO RAW'!B:B,1,FALSE)</f>
        <v>921161</v>
      </c>
      <c r="B46" s="13">
        <v>921161</v>
      </c>
      <c r="C46" s="8" t="s">
        <v>1866</v>
      </c>
      <c r="D46" s="8" t="s">
        <v>1867</v>
      </c>
      <c r="E46" s="8">
        <v>303500</v>
      </c>
      <c r="F46" s="8">
        <v>266100</v>
      </c>
      <c r="G46" s="8">
        <v>-746700</v>
      </c>
      <c r="H46" s="8">
        <v>316900</v>
      </c>
      <c r="I46" s="8">
        <v>190100</v>
      </c>
      <c r="J46" s="8">
        <v>215400</v>
      </c>
      <c r="K46" s="8">
        <v>215800</v>
      </c>
      <c r="L46" s="8">
        <v>251100</v>
      </c>
      <c r="M46" s="8">
        <v>274400</v>
      </c>
      <c r="N46" s="8">
        <v>320700</v>
      </c>
      <c r="O46" s="8">
        <v>453800</v>
      </c>
    </row>
    <row r="47" spans="1:15" x14ac:dyDescent="0.3">
      <c r="A47" s="15">
        <f>VLOOKUP(B47,'PORTFOLIO RAW'!B:B,1,FALSE)</f>
        <v>921431</v>
      </c>
      <c r="B47" s="13">
        <v>921431</v>
      </c>
      <c r="C47" s="8" t="s">
        <v>1868</v>
      </c>
      <c r="D47" s="8" t="s">
        <v>1869</v>
      </c>
      <c r="E47" s="8">
        <v>1513900</v>
      </c>
      <c r="F47" s="8">
        <v>1635000</v>
      </c>
      <c r="G47" s="8">
        <v>421000</v>
      </c>
      <c r="H47" s="8">
        <v>812000</v>
      </c>
      <c r="I47" s="8">
        <v>1739000</v>
      </c>
      <c r="J47" s="8">
        <v>1311000</v>
      </c>
      <c r="K47" s="8">
        <v>1096000</v>
      </c>
      <c r="L47" s="8">
        <v>1719000</v>
      </c>
      <c r="M47" s="8">
        <v>-1967000</v>
      </c>
      <c r="N47" s="8">
        <v>-2738000</v>
      </c>
      <c r="O47" s="8">
        <v>-205000</v>
      </c>
    </row>
    <row r="48" spans="1:15" x14ac:dyDescent="0.3">
      <c r="A48" s="15">
        <f>VLOOKUP(B48,'PORTFOLIO RAW'!B:B,1,FALSE)</f>
        <v>932060</v>
      </c>
      <c r="B48" s="13">
        <v>932060</v>
      </c>
      <c r="C48" s="8" t="s">
        <v>1870</v>
      </c>
      <c r="D48" s="8" t="s">
        <v>1871</v>
      </c>
      <c r="E48" s="8">
        <v>281300</v>
      </c>
      <c r="F48" s="8">
        <v>319500</v>
      </c>
      <c r="G48" s="8">
        <v>387900</v>
      </c>
      <c r="H48" s="8">
        <v>468000</v>
      </c>
      <c r="I48" s="8">
        <v>444000</v>
      </c>
      <c r="J48" s="8">
        <v>403500</v>
      </c>
      <c r="K48" s="8">
        <v>406800</v>
      </c>
      <c r="L48" s="8">
        <v>470000</v>
      </c>
      <c r="M48" s="8">
        <v>280900</v>
      </c>
      <c r="N48" s="8">
        <v>263000</v>
      </c>
      <c r="O48" s="8">
        <v>457000</v>
      </c>
    </row>
    <row r="49" spans="1:15" x14ac:dyDescent="0.3">
      <c r="A49" s="15">
        <f>VLOOKUP(B49,'PORTFOLIO RAW'!B:B,1,FALSE)</f>
        <v>923937</v>
      </c>
      <c r="B49" s="13">
        <v>923937</v>
      </c>
      <c r="C49" s="8" t="s">
        <v>1872</v>
      </c>
      <c r="D49" s="8" t="s">
        <v>1873</v>
      </c>
      <c r="E49" s="8">
        <v>14800000</v>
      </c>
      <c r="F49" s="8">
        <v>2556000</v>
      </c>
      <c r="G49" s="8">
        <v>-2210000</v>
      </c>
      <c r="H49" s="8">
        <v>-3599000</v>
      </c>
      <c r="I49" s="8">
        <v>84000</v>
      </c>
      <c r="J49" s="8">
        <v>2758000</v>
      </c>
      <c r="K49" s="8">
        <v>10080000</v>
      </c>
      <c r="L49" s="8">
        <v>3789000</v>
      </c>
      <c r="M49" s="8">
        <v>14405000</v>
      </c>
      <c r="N49" s="8">
        <v>16224000</v>
      </c>
      <c r="O49" s="8">
        <v>18571000</v>
      </c>
    </row>
    <row r="50" spans="1:15" x14ac:dyDescent="0.3">
      <c r="A50" s="15">
        <f>VLOOKUP(B50,'PORTFOLIO RAW'!B:B,1,FALSE)</f>
        <v>905840</v>
      </c>
      <c r="B50" s="13">
        <v>905840</v>
      </c>
      <c r="C50" s="8" t="s">
        <v>1874</v>
      </c>
      <c r="D50" s="8" t="s">
        <v>1875</v>
      </c>
      <c r="E50" s="8">
        <v>2227000</v>
      </c>
      <c r="F50" s="8">
        <v>1412000</v>
      </c>
      <c r="G50" s="8">
        <v>-1367000</v>
      </c>
      <c r="H50" s="8">
        <v>2518000</v>
      </c>
      <c r="I50" s="8">
        <v>2480000</v>
      </c>
      <c r="J50" s="8">
        <v>2397000</v>
      </c>
      <c r="K50" s="8">
        <v>2009000</v>
      </c>
      <c r="L50" s="8">
        <v>2451000</v>
      </c>
      <c r="M50" s="8">
        <v>3010000</v>
      </c>
      <c r="N50" s="8">
        <v>3373000</v>
      </c>
      <c r="O50" s="8">
        <v>3162000</v>
      </c>
    </row>
    <row r="51" spans="1:15" x14ac:dyDescent="0.3">
      <c r="A51" s="15">
        <f>VLOOKUP(B51,'PORTFOLIO RAW'!B:B,1,FALSE)</f>
        <v>916365</v>
      </c>
      <c r="B51" s="13">
        <v>916365</v>
      </c>
      <c r="C51" s="8" t="s">
        <v>1876</v>
      </c>
      <c r="D51" s="8" t="s">
        <v>1877</v>
      </c>
      <c r="E51" s="8">
        <v>1707000</v>
      </c>
      <c r="F51" s="8">
        <v>2014000</v>
      </c>
      <c r="G51" s="8">
        <v>2205000</v>
      </c>
      <c r="H51" s="8">
        <v>1420000</v>
      </c>
      <c r="I51" s="8">
        <v>2224000</v>
      </c>
      <c r="J51" s="8">
        <v>2326000</v>
      </c>
      <c r="K51" s="8">
        <v>2012000</v>
      </c>
      <c r="L51" s="8">
        <v>2497000</v>
      </c>
      <c r="M51" s="8">
        <v>968000</v>
      </c>
      <c r="N51" s="8">
        <v>4965000</v>
      </c>
      <c r="O51" s="8">
        <v>1302000</v>
      </c>
    </row>
    <row r="52" spans="1:15" x14ac:dyDescent="0.3">
      <c r="A52" s="15">
        <f>VLOOKUP(B52,'PORTFOLIO RAW'!B:B,1,FALSE)</f>
        <v>992305</v>
      </c>
      <c r="B52" s="13">
        <v>992305</v>
      </c>
      <c r="C52" s="8" t="s">
        <v>1878</v>
      </c>
      <c r="D52" s="8" t="s">
        <v>1879</v>
      </c>
      <c r="E52" s="8">
        <v>1734000</v>
      </c>
      <c r="F52" s="8">
        <v>1498000</v>
      </c>
      <c r="G52" s="8">
        <v>729000</v>
      </c>
      <c r="H52" s="8">
        <v>816000</v>
      </c>
      <c r="I52" s="8">
        <v>1289000</v>
      </c>
      <c r="J52" s="8">
        <v>1916000</v>
      </c>
      <c r="K52" s="8">
        <v>1562000</v>
      </c>
      <c r="L52" s="8">
        <v>2003000</v>
      </c>
      <c r="M52" s="8">
        <v>1936000</v>
      </c>
      <c r="N52" s="8">
        <v>2259000</v>
      </c>
      <c r="O52" s="8">
        <v>2177000</v>
      </c>
    </row>
    <row r="53" spans="1:15" x14ac:dyDescent="0.3">
      <c r="A53" s="15">
        <f>VLOOKUP(B53,'PORTFOLIO RAW'!B:B,1,FALSE)</f>
        <v>905876</v>
      </c>
      <c r="B53" s="13">
        <v>905876</v>
      </c>
      <c r="C53" s="8" t="s">
        <v>1880</v>
      </c>
      <c r="D53" s="8" t="s">
        <v>1881</v>
      </c>
      <c r="E53" s="8">
        <v>856167</v>
      </c>
      <c r="F53" s="8">
        <v>1127918</v>
      </c>
      <c r="G53" s="8">
        <v>1231603</v>
      </c>
      <c r="H53" s="8">
        <v>1317610</v>
      </c>
      <c r="I53" s="8">
        <v>1270994</v>
      </c>
      <c r="J53" s="8">
        <v>1169927</v>
      </c>
      <c r="K53" s="8">
        <v>1294000</v>
      </c>
      <c r="L53" s="8">
        <v>1185000</v>
      </c>
      <c r="M53" s="8">
        <v>695000</v>
      </c>
      <c r="N53" s="8">
        <v>976000</v>
      </c>
      <c r="O53" s="8">
        <v>1030000</v>
      </c>
    </row>
    <row r="54" spans="1:15" x14ac:dyDescent="0.3">
      <c r="A54" s="15">
        <f>VLOOKUP(B54,'PORTFOLIO RAW'!B:B,1,FALSE)</f>
        <v>874227</v>
      </c>
      <c r="B54" s="13">
        <v>874227</v>
      </c>
      <c r="C54" s="8" t="s">
        <v>1882</v>
      </c>
      <c r="D54" s="8" t="s">
        <v>1883</v>
      </c>
      <c r="E54" s="8">
        <v>13213000</v>
      </c>
      <c r="F54" s="8">
        <v>4994000</v>
      </c>
      <c r="G54" s="8">
        <v>8055000</v>
      </c>
      <c r="H54" s="8">
        <v>12967000</v>
      </c>
      <c r="I54" s="8">
        <v>10254000</v>
      </c>
      <c r="J54" s="8">
        <v>14824000</v>
      </c>
      <c r="K54" s="8">
        <v>19476000</v>
      </c>
      <c r="L54" s="8">
        <v>19872000</v>
      </c>
      <c r="M54" s="8">
        <v>24083000</v>
      </c>
      <c r="N54" s="8">
        <v>24074000</v>
      </c>
      <c r="O54" s="8">
        <v>16740000</v>
      </c>
    </row>
    <row r="55" spans="1:15" x14ac:dyDescent="0.3">
      <c r="A55" s="15">
        <f>VLOOKUP(B55,'PORTFOLIO RAW'!B:B,1,FALSE)</f>
        <v>929302</v>
      </c>
      <c r="B55" s="13">
        <v>929302</v>
      </c>
      <c r="C55" s="8" t="s">
        <v>1884</v>
      </c>
      <c r="D55" s="8" t="s">
        <v>1885</v>
      </c>
      <c r="E55" s="8">
        <v>1377000</v>
      </c>
      <c r="F55" s="8">
        <v>1407000</v>
      </c>
      <c r="G55" s="8">
        <v>1003000</v>
      </c>
      <c r="H55" s="8">
        <v>1317000</v>
      </c>
      <c r="I55" s="8">
        <v>1277000</v>
      </c>
      <c r="J55" s="8">
        <v>-367363</v>
      </c>
      <c r="K55" s="8">
        <v>500000</v>
      </c>
      <c r="L55" s="8">
        <v>1233000</v>
      </c>
      <c r="M55" s="8">
        <v>897000</v>
      </c>
      <c r="N55" s="8">
        <v>1228000</v>
      </c>
      <c r="O55" s="8">
        <v>1283000</v>
      </c>
    </row>
    <row r="56" spans="1:15" x14ac:dyDescent="0.3">
      <c r="A56" s="15">
        <f>VLOOKUP(B56,'PORTFOLIO RAW'!B:B,1,FALSE)</f>
        <v>545725</v>
      </c>
      <c r="B56" s="13">
        <v>545725</v>
      </c>
      <c r="C56" s="8" t="s">
        <v>1886</v>
      </c>
      <c r="D56" s="8" t="s">
        <v>1887</v>
      </c>
      <c r="E56" s="8">
        <v>637200</v>
      </c>
      <c r="F56" s="8">
        <v>781900</v>
      </c>
      <c r="G56" s="8">
        <v>968000</v>
      </c>
      <c r="H56" s="8">
        <v>1003300</v>
      </c>
      <c r="I56" s="8">
        <v>1233900</v>
      </c>
      <c r="J56" s="8">
        <v>1380000</v>
      </c>
      <c r="K56" s="8">
        <v>1862341</v>
      </c>
      <c r="L56" s="8">
        <v>2934784</v>
      </c>
      <c r="M56" s="8">
        <v>3547000</v>
      </c>
      <c r="N56" s="8">
        <v>3702800</v>
      </c>
      <c r="O56" s="8">
        <v>3712700</v>
      </c>
    </row>
    <row r="57" spans="1:15" x14ac:dyDescent="0.3">
      <c r="A57" s="15">
        <f>VLOOKUP(B57,'PORTFOLIO RAW'!B:B,1,FALSE)</f>
        <v>904818</v>
      </c>
      <c r="B57" s="13">
        <v>904818</v>
      </c>
      <c r="C57" s="8" t="s">
        <v>1888</v>
      </c>
      <c r="D57" s="8" t="s">
        <v>1889</v>
      </c>
      <c r="E57" s="8">
        <v>4058000</v>
      </c>
      <c r="F57" s="8">
        <v>2654000</v>
      </c>
      <c r="G57" s="8">
        <v>1335000</v>
      </c>
      <c r="H57" s="8">
        <v>3311000</v>
      </c>
      <c r="I57" s="8">
        <v>4011000</v>
      </c>
      <c r="J57" s="8">
        <v>3895000</v>
      </c>
      <c r="K57" s="8">
        <v>4578000</v>
      </c>
      <c r="L57" s="8">
        <v>5440000</v>
      </c>
      <c r="M57" s="8">
        <v>5172000</v>
      </c>
      <c r="N57" s="8">
        <v>4892000</v>
      </c>
      <c r="O57" s="8">
        <v>7140000</v>
      </c>
    </row>
    <row r="58" spans="1:15" x14ac:dyDescent="0.3">
      <c r="A58" s="15">
        <f>VLOOKUP(B58,'PORTFOLIO RAW'!B:B,1,FALSE)</f>
        <v>894371</v>
      </c>
      <c r="B58" s="13">
        <v>894371</v>
      </c>
      <c r="C58" s="8" t="s">
        <v>1890</v>
      </c>
      <c r="D58" s="8" t="s">
        <v>1891</v>
      </c>
      <c r="E58" s="8">
        <v>1098134</v>
      </c>
      <c r="F58" s="8">
        <v>125232</v>
      </c>
      <c r="G58" s="8">
        <v>231014</v>
      </c>
      <c r="H58" s="8">
        <v>159072</v>
      </c>
      <c r="I58" s="8">
        <v>272679</v>
      </c>
      <c r="J58" s="8">
        <v>252773</v>
      </c>
      <c r="K58" s="8">
        <v>628925</v>
      </c>
      <c r="L58" s="8">
        <v>433111</v>
      </c>
      <c r="M58" s="8">
        <v>572606</v>
      </c>
      <c r="N58" s="8">
        <v>502285</v>
      </c>
      <c r="O58" s="8">
        <v>451939</v>
      </c>
    </row>
    <row r="59" spans="1:15" x14ac:dyDescent="0.3">
      <c r="A59" s="15">
        <f>VLOOKUP(B59,'PORTFOLIO RAW'!B:B,1,FALSE)</f>
        <v>325824</v>
      </c>
      <c r="B59" s="13">
        <v>325824</v>
      </c>
      <c r="C59" s="8" t="s">
        <v>1892</v>
      </c>
      <c r="D59" s="8" t="s">
        <v>1893</v>
      </c>
      <c r="E59" s="8">
        <v>-495000</v>
      </c>
      <c r="F59" s="8">
        <v>-2036000</v>
      </c>
      <c r="G59" s="8">
        <v>-1025000</v>
      </c>
      <c r="H59" s="8">
        <v>-1065000</v>
      </c>
      <c r="I59" s="8">
        <v>441000</v>
      </c>
      <c r="J59" s="8">
        <v>-4068000</v>
      </c>
      <c r="K59" s="8">
        <v>-121000</v>
      </c>
      <c r="L59" s="8">
        <v>-119000</v>
      </c>
      <c r="M59" s="8">
        <v>-239000</v>
      </c>
      <c r="N59" s="8">
        <v>347000</v>
      </c>
      <c r="O59" s="8">
        <v>965000</v>
      </c>
    </row>
    <row r="60" spans="1:15" x14ac:dyDescent="0.3">
      <c r="A60" s="15">
        <f>VLOOKUP(B60,'PORTFOLIO RAW'!B:B,1,FALSE)</f>
        <v>905080</v>
      </c>
      <c r="B60" s="13">
        <v>905080</v>
      </c>
      <c r="C60" s="8" t="s">
        <v>1894</v>
      </c>
      <c r="D60" s="8" t="s">
        <v>1895</v>
      </c>
      <c r="E60" s="8">
        <v>2165000</v>
      </c>
      <c r="F60" s="8">
        <v>3268000</v>
      </c>
      <c r="G60" s="8">
        <v>3455000</v>
      </c>
      <c r="H60" s="8">
        <v>3090000</v>
      </c>
      <c r="I60" s="8">
        <v>3701000</v>
      </c>
      <c r="J60" s="8">
        <v>1959000</v>
      </c>
      <c r="K60" s="8">
        <v>2563000</v>
      </c>
      <c r="L60" s="8">
        <v>2004000</v>
      </c>
      <c r="M60" s="8">
        <v>1565000</v>
      </c>
      <c r="N60" s="8">
        <v>4457000</v>
      </c>
      <c r="O60" s="8">
        <v>3903000</v>
      </c>
    </row>
    <row r="61" spans="1:15" x14ac:dyDescent="0.3">
      <c r="A61" s="15">
        <f>VLOOKUP(B61,'PORTFOLIO RAW'!B:B,1,FALSE)</f>
        <v>912216</v>
      </c>
      <c r="B61" s="13">
        <v>912216</v>
      </c>
      <c r="C61" s="8" t="s">
        <v>1896</v>
      </c>
      <c r="D61" s="8" t="s">
        <v>1897</v>
      </c>
      <c r="E61" s="8">
        <v>400000</v>
      </c>
      <c r="F61" s="8">
        <v>440000</v>
      </c>
      <c r="G61" s="8">
        <v>435000</v>
      </c>
      <c r="H61" s="8">
        <v>449000</v>
      </c>
      <c r="I61" s="8">
        <v>571000</v>
      </c>
      <c r="J61" s="8">
        <v>513000</v>
      </c>
      <c r="K61" s="8">
        <v>591000</v>
      </c>
      <c r="L61" s="8">
        <v>659000</v>
      </c>
      <c r="M61" s="8">
        <v>684000</v>
      </c>
      <c r="N61" s="8">
        <v>1067000</v>
      </c>
      <c r="O61" s="8">
        <v>669000</v>
      </c>
    </row>
    <row r="62" spans="1:15" x14ac:dyDescent="0.3">
      <c r="A62" s="15">
        <f>VLOOKUP(B62,'PORTFOLIO RAW'!B:B,1,FALSE)</f>
        <v>879628</v>
      </c>
      <c r="B62" s="13">
        <v>879628</v>
      </c>
      <c r="C62" s="8" t="s">
        <v>1898</v>
      </c>
      <c r="D62" s="8" t="s">
        <v>1899</v>
      </c>
      <c r="E62" s="8">
        <v>324261</v>
      </c>
      <c r="F62" s="8">
        <v>359177</v>
      </c>
      <c r="G62" s="8">
        <v>360830</v>
      </c>
      <c r="H62" s="8">
        <v>387026</v>
      </c>
      <c r="I62" s="8">
        <v>431612</v>
      </c>
      <c r="J62" s="8">
        <v>593804</v>
      </c>
      <c r="K62" s="8">
        <v>415904</v>
      </c>
      <c r="L62" s="8">
        <v>449711</v>
      </c>
      <c r="M62" s="8">
        <v>509699</v>
      </c>
      <c r="N62" s="8">
        <v>513384</v>
      </c>
      <c r="O62" s="8">
        <v>492793</v>
      </c>
    </row>
    <row r="63" spans="1:15" x14ac:dyDescent="0.3">
      <c r="A63" s="15">
        <f>VLOOKUP(B63,'PORTFOLIO RAW'!B:B,1,FALSE)</f>
        <v>755148</v>
      </c>
      <c r="B63" s="13">
        <v>755148</v>
      </c>
      <c r="C63" s="8" t="s">
        <v>1900</v>
      </c>
      <c r="D63" s="8" t="s">
        <v>1901</v>
      </c>
      <c r="E63" s="8">
        <v>296252</v>
      </c>
      <c r="F63" s="8">
        <v>-1854038</v>
      </c>
      <c r="G63" s="8">
        <v>-149871</v>
      </c>
      <c r="H63" s="8">
        <v>126538</v>
      </c>
      <c r="I63" s="8">
        <v>72229</v>
      </c>
      <c r="J63" s="8">
        <v>183648</v>
      </c>
      <c r="K63" s="8">
        <v>164243</v>
      </c>
      <c r="L63" s="8">
        <v>158898</v>
      </c>
      <c r="M63" s="8">
        <v>252417</v>
      </c>
      <c r="N63" s="8">
        <v>203086</v>
      </c>
      <c r="O63" s="8">
        <v>107401</v>
      </c>
    </row>
    <row r="64" spans="1:15" x14ac:dyDescent="0.3">
      <c r="A64" s="15">
        <f>VLOOKUP(B64,'PORTFOLIO RAW'!B:B,1,FALSE)</f>
        <v>905075</v>
      </c>
      <c r="B64" s="13">
        <v>905075</v>
      </c>
      <c r="C64" s="8" t="s">
        <v>1902</v>
      </c>
      <c r="D64" s="8" t="s">
        <v>1903</v>
      </c>
      <c r="E64" s="8">
        <v>830000</v>
      </c>
      <c r="F64" s="8">
        <v>703000</v>
      </c>
      <c r="G64" s="8">
        <v>732000</v>
      </c>
      <c r="H64" s="8">
        <v>830000</v>
      </c>
      <c r="I64" s="8">
        <v>796000</v>
      </c>
      <c r="J64" s="8">
        <v>769000</v>
      </c>
      <c r="K64" s="8">
        <v>458000</v>
      </c>
      <c r="L64" s="8">
        <v>818000</v>
      </c>
      <c r="M64" s="8">
        <v>691000</v>
      </c>
      <c r="N64" s="8">
        <v>563000</v>
      </c>
      <c r="O64" s="8">
        <v>887000</v>
      </c>
    </row>
    <row r="65" spans="1:15" x14ac:dyDescent="0.3">
      <c r="A65" s="15">
        <f>VLOOKUP(B65,'PORTFOLIO RAW'!B:B,1,FALSE)</f>
        <v>134843</v>
      </c>
      <c r="B65" s="13">
        <v>134843</v>
      </c>
      <c r="C65" s="8" t="s">
        <v>1904</v>
      </c>
      <c r="D65" s="8" t="s">
        <v>1905</v>
      </c>
      <c r="E65" s="8">
        <v>1570332</v>
      </c>
      <c r="F65" s="8">
        <v>-78721</v>
      </c>
      <c r="G65" s="8">
        <v>319873</v>
      </c>
      <c r="H65" s="8">
        <v>2743000</v>
      </c>
      <c r="I65" s="8">
        <v>3121000</v>
      </c>
      <c r="J65" s="8">
        <v>3487000</v>
      </c>
      <c r="K65" s="8">
        <v>4089000</v>
      </c>
      <c r="L65" s="8">
        <v>4343000</v>
      </c>
      <c r="M65" s="8">
        <v>3872000</v>
      </c>
      <c r="N65" s="8">
        <v>3513000</v>
      </c>
      <c r="O65" s="8">
        <v>3505000</v>
      </c>
    </row>
    <row r="66" spans="1:15" x14ac:dyDescent="0.3">
      <c r="A66" s="15">
        <f>VLOOKUP(B66,'PORTFOLIO RAW'!B:B,1,FALSE)</f>
        <v>944704</v>
      </c>
      <c r="B66" s="13">
        <v>944704</v>
      </c>
      <c r="C66" s="8" t="s">
        <v>1906</v>
      </c>
      <c r="D66" s="8" t="s">
        <v>1907</v>
      </c>
      <c r="E66" s="8">
        <v>839700</v>
      </c>
      <c r="F66" s="8">
        <v>1308200</v>
      </c>
      <c r="G66" s="8">
        <v>1151600</v>
      </c>
      <c r="H66" s="8">
        <v>642200</v>
      </c>
      <c r="I66" s="8">
        <v>959000</v>
      </c>
      <c r="J66" s="8">
        <v>1069000</v>
      </c>
      <c r="K66" s="8">
        <v>334000</v>
      </c>
      <c r="L66" s="8">
        <v>1166000</v>
      </c>
      <c r="M66" s="8">
        <v>1215000</v>
      </c>
      <c r="N66" s="8">
        <v>1427000</v>
      </c>
      <c r="O66" s="8">
        <v>1288000</v>
      </c>
    </row>
    <row r="67" spans="1:15" x14ac:dyDescent="0.3">
      <c r="A67" s="15">
        <f>VLOOKUP(B67,'PORTFOLIO RAW'!B:B,1,FALSE)</f>
        <v>877723</v>
      </c>
      <c r="B67" s="13">
        <v>877723</v>
      </c>
      <c r="C67" s="8" t="s">
        <v>1908</v>
      </c>
      <c r="D67" s="8" t="s">
        <v>1909</v>
      </c>
      <c r="E67" s="8">
        <v>198597</v>
      </c>
      <c r="F67" s="8">
        <v>182025</v>
      </c>
      <c r="G67" s="8">
        <v>59213</v>
      </c>
      <c r="H67" s="8">
        <v>279291</v>
      </c>
      <c r="I67" s="8">
        <v>379240</v>
      </c>
      <c r="J67" s="8">
        <v>413629</v>
      </c>
      <c r="K67" s="8">
        <v>434284</v>
      </c>
      <c r="L67" s="8">
        <v>492586</v>
      </c>
      <c r="M67" s="8">
        <v>597358</v>
      </c>
      <c r="N67" s="8">
        <v>623428</v>
      </c>
      <c r="O67" s="8">
        <v>626970</v>
      </c>
    </row>
    <row r="68" spans="1:15" x14ac:dyDescent="0.3">
      <c r="A68" s="15">
        <f>VLOOKUP(B68,'PORTFOLIO RAW'!B:B,1,FALSE)</f>
        <v>755695</v>
      </c>
      <c r="B68" s="13">
        <v>755695</v>
      </c>
      <c r="C68" s="8" t="s">
        <v>1910</v>
      </c>
      <c r="D68" s="8" t="s">
        <v>1911</v>
      </c>
      <c r="E68" s="8">
        <v>2408000</v>
      </c>
      <c r="F68" s="8">
        <v>2330000</v>
      </c>
      <c r="G68" s="8">
        <v>1790000</v>
      </c>
      <c r="H68" s="8">
        <v>1978000</v>
      </c>
      <c r="I68" s="8">
        <v>1912000</v>
      </c>
      <c r="J68" s="8">
        <v>1298000</v>
      </c>
      <c r="K68" s="8">
        <v>1078000</v>
      </c>
      <c r="L68" s="8">
        <v>1236000</v>
      </c>
      <c r="M68" s="8">
        <v>1757000</v>
      </c>
      <c r="N68" s="8">
        <v>2779000</v>
      </c>
      <c r="O68" s="8">
        <v>2606000</v>
      </c>
    </row>
    <row r="69" spans="1:15" x14ac:dyDescent="0.3">
      <c r="A69" s="15">
        <f>VLOOKUP(B69,'PORTFOLIO RAW'!B:B,1,FALSE)</f>
        <v>902224</v>
      </c>
      <c r="B69" s="13">
        <v>902224</v>
      </c>
      <c r="C69" s="8" t="s">
        <v>1912</v>
      </c>
      <c r="D69" s="8" t="s">
        <v>1913</v>
      </c>
      <c r="E69" s="8">
        <v>3541000</v>
      </c>
      <c r="F69" s="8">
        <v>3557000</v>
      </c>
      <c r="G69" s="8">
        <v>895000</v>
      </c>
      <c r="H69" s="8">
        <v>2700000</v>
      </c>
      <c r="I69" s="8">
        <v>4928000</v>
      </c>
      <c r="J69" s="8">
        <v>5681000</v>
      </c>
      <c r="K69" s="8">
        <v>3789000</v>
      </c>
      <c r="L69" s="8">
        <v>3695000</v>
      </c>
      <c r="M69" s="8">
        <v>2102000</v>
      </c>
      <c r="N69" s="8">
        <v>-67000</v>
      </c>
      <c r="O69" s="8">
        <v>3125000</v>
      </c>
    </row>
    <row r="70" spans="1:15" x14ac:dyDescent="0.3">
      <c r="A70" s="15" t="str">
        <f>VLOOKUP(B70,'PORTFOLIO RAW'!B:B,1,FALSE)</f>
        <v>28513N</v>
      </c>
      <c r="B70" s="13" t="s">
        <v>365</v>
      </c>
      <c r="C70" s="8" t="s">
        <v>1914</v>
      </c>
      <c r="D70" s="8" t="s">
        <v>1915</v>
      </c>
      <c r="E70" s="8">
        <v>390505</v>
      </c>
      <c r="F70" s="8">
        <v>-1012066</v>
      </c>
      <c r="G70" s="8">
        <v>33341</v>
      </c>
      <c r="H70" s="8">
        <v>200345</v>
      </c>
      <c r="I70" s="8">
        <v>239162</v>
      </c>
      <c r="J70" s="8">
        <v>315555</v>
      </c>
      <c r="K70" s="8">
        <v>316538</v>
      </c>
      <c r="L70" s="8">
        <v>484503</v>
      </c>
      <c r="M70" s="8">
        <v>547132</v>
      </c>
      <c r="N70" s="8">
        <v>571973</v>
      </c>
      <c r="O70" s="8">
        <v>834879</v>
      </c>
    </row>
    <row r="71" spans="1:15" x14ac:dyDescent="0.3">
      <c r="A71" s="15" t="str">
        <f>VLOOKUP(B71,'PORTFOLIO RAW'!B:B,1,FALSE)</f>
        <v>32480Q</v>
      </c>
      <c r="B71" s="13" t="s">
        <v>366</v>
      </c>
      <c r="C71" s="8" t="s">
        <v>1916</v>
      </c>
      <c r="D71" s="8" t="s">
        <v>1917</v>
      </c>
      <c r="E71" s="8">
        <v>1230800</v>
      </c>
      <c r="F71" s="8">
        <v>-11673400</v>
      </c>
      <c r="G71" s="8">
        <v>226500</v>
      </c>
      <c r="H71" s="8">
        <v>724200</v>
      </c>
      <c r="I71" s="8">
        <v>1305000</v>
      </c>
      <c r="J71" s="8">
        <v>1574000</v>
      </c>
      <c r="K71" s="8">
        <v>1879000</v>
      </c>
      <c r="L71" s="8">
        <v>2959000</v>
      </c>
      <c r="M71" s="8">
        <v>1413000</v>
      </c>
      <c r="N71" s="8">
        <v>1261000</v>
      </c>
      <c r="O71" s="8">
        <v>486000</v>
      </c>
    </row>
    <row r="72" spans="1:15" x14ac:dyDescent="0.3">
      <c r="A72" s="15" t="str">
        <f>VLOOKUP(B72,'PORTFOLIO RAW'!B:B,1,FALSE)</f>
        <v>29756N</v>
      </c>
      <c r="B72" s="13" t="s">
        <v>367</v>
      </c>
      <c r="C72" s="8" t="s">
        <v>1918</v>
      </c>
      <c r="D72" s="8" t="s">
        <v>1919</v>
      </c>
      <c r="E72" s="8">
        <v>326000</v>
      </c>
      <c r="F72" s="8">
        <v>362000</v>
      </c>
      <c r="G72" s="8">
        <v>478000</v>
      </c>
      <c r="H72" s="8">
        <v>374000</v>
      </c>
      <c r="I72" s="8">
        <v>607000</v>
      </c>
      <c r="J72" s="8">
        <v>605000</v>
      </c>
      <c r="K72" s="8">
        <v>1101000</v>
      </c>
      <c r="L72" s="8">
        <v>624000</v>
      </c>
      <c r="M72" s="8">
        <v>304000</v>
      </c>
      <c r="N72" s="8">
        <v>900000</v>
      </c>
      <c r="O72" s="8">
        <v>933000</v>
      </c>
    </row>
    <row r="73" spans="1:15" x14ac:dyDescent="0.3">
      <c r="A73" s="15">
        <f>VLOOKUP(B73,'PORTFOLIO RAW'!B:B,1,FALSE)</f>
        <v>755790</v>
      </c>
      <c r="B73" s="13">
        <v>755790</v>
      </c>
      <c r="C73" s="8" t="s">
        <v>1920</v>
      </c>
      <c r="D73" s="8" t="s">
        <v>1921</v>
      </c>
      <c r="E73" s="8">
        <v>226433</v>
      </c>
      <c r="F73" s="8">
        <v>-1533653</v>
      </c>
      <c r="G73" s="8">
        <v>776747</v>
      </c>
      <c r="H73" s="8">
        <v>880512</v>
      </c>
      <c r="I73" s="8">
        <v>1318150</v>
      </c>
      <c r="J73" s="8">
        <v>1456180</v>
      </c>
      <c r="K73" s="8">
        <v>1449900</v>
      </c>
      <c r="L73" s="8">
        <v>1999900</v>
      </c>
      <c r="M73" s="8">
        <v>1602000</v>
      </c>
      <c r="N73" s="8">
        <v>1999200</v>
      </c>
      <c r="O73" s="8">
        <v>4209000</v>
      </c>
    </row>
    <row r="74" spans="1:15" x14ac:dyDescent="0.3">
      <c r="A74" s="15">
        <f>VLOOKUP(B74,'PORTFOLIO RAW'!B:B,1,FALSE)</f>
        <v>904842</v>
      </c>
      <c r="B74" s="13">
        <v>904842</v>
      </c>
      <c r="C74" s="8" t="s">
        <v>1922</v>
      </c>
      <c r="D74" s="8" t="s">
        <v>1923</v>
      </c>
      <c r="E74" s="8">
        <v>399000</v>
      </c>
      <c r="F74" s="8">
        <v>447000</v>
      </c>
      <c r="G74" s="8">
        <v>372000</v>
      </c>
      <c r="H74" s="8">
        <v>442000</v>
      </c>
      <c r="I74" s="8">
        <v>770000</v>
      </c>
      <c r="J74" s="8">
        <v>417000</v>
      </c>
      <c r="K74" s="8">
        <v>311000</v>
      </c>
      <c r="L74" s="8">
        <v>611000</v>
      </c>
      <c r="M74" s="8">
        <v>-692000</v>
      </c>
      <c r="N74" s="8">
        <v>432000</v>
      </c>
      <c r="O74" s="8">
        <v>679000</v>
      </c>
    </row>
    <row r="75" spans="1:15" x14ac:dyDescent="0.3">
      <c r="A75" s="15">
        <f>VLOOKUP(B75,'PORTFOLIO RAW'!B:B,1,FALSE)</f>
        <v>755741</v>
      </c>
      <c r="B75" s="13">
        <v>755741</v>
      </c>
      <c r="C75" s="8" t="s">
        <v>1924</v>
      </c>
      <c r="D75" s="8" t="s">
        <v>1925</v>
      </c>
      <c r="E75" s="8">
        <v>1120000</v>
      </c>
      <c r="F75" s="8">
        <v>1212000</v>
      </c>
      <c r="G75" s="8">
        <v>787000</v>
      </c>
      <c r="H75" s="8">
        <v>454000</v>
      </c>
      <c r="I75" s="8">
        <v>864000</v>
      </c>
      <c r="J75" s="8">
        <v>883000</v>
      </c>
      <c r="K75" s="8">
        <v>1010000</v>
      </c>
      <c r="L75" s="8">
        <v>1261000</v>
      </c>
      <c r="M75" s="8">
        <v>1364000</v>
      </c>
      <c r="N75" s="8">
        <v>1746000</v>
      </c>
      <c r="O75" s="8">
        <v>2226000</v>
      </c>
    </row>
    <row r="76" spans="1:15" x14ac:dyDescent="0.3">
      <c r="A76" s="15">
        <f>VLOOKUP(B76,'PORTFOLIO RAW'!B:B,1,FALSE)</f>
        <v>905024</v>
      </c>
      <c r="B76" s="13">
        <v>905024</v>
      </c>
      <c r="C76" s="8" t="s">
        <v>1926</v>
      </c>
      <c r="D76" s="8" t="s">
        <v>1927</v>
      </c>
      <c r="E76" s="8">
        <v>18688000</v>
      </c>
      <c r="F76" s="8">
        <v>23931000</v>
      </c>
      <c r="G76" s="8">
        <v>10483000</v>
      </c>
      <c r="H76" s="8">
        <v>19024000</v>
      </c>
      <c r="I76" s="8">
        <v>26895000</v>
      </c>
      <c r="J76" s="8">
        <v>26179000</v>
      </c>
      <c r="K76" s="8">
        <v>21423000</v>
      </c>
      <c r="L76" s="8">
        <v>19241000</v>
      </c>
      <c r="M76" s="8">
        <v>4587000</v>
      </c>
      <c r="N76" s="8">
        <v>-497000</v>
      </c>
      <c r="O76" s="8">
        <v>7175000</v>
      </c>
    </row>
    <row r="77" spans="1:15" x14ac:dyDescent="0.3">
      <c r="A77" s="15">
        <f>VLOOKUP(B77,'PORTFOLIO RAW'!B:B,1,FALSE)</f>
        <v>328314</v>
      </c>
      <c r="B77" s="13">
        <v>328314</v>
      </c>
      <c r="C77" s="8" t="s">
        <v>1928</v>
      </c>
      <c r="D77" s="8" t="s">
        <v>1929</v>
      </c>
      <c r="E77" s="8">
        <v>2533000</v>
      </c>
      <c r="F77" s="8">
        <v>1173000</v>
      </c>
      <c r="G77" s="8">
        <v>2549000</v>
      </c>
      <c r="H77" s="8">
        <v>3108000</v>
      </c>
      <c r="I77" s="8">
        <v>1585000</v>
      </c>
      <c r="J77" s="8">
        <v>2706000</v>
      </c>
      <c r="K77" s="8">
        <v>3758000</v>
      </c>
      <c r="L77" s="8">
        <v>2853000</v>
      </c>
      <c r="M77" s="8">
        <v>2834000</v>
      </c>
      <c r="N77" s="8">
        <v>4135000</v>
      </c>
      <c r="O77" s="8">
        <v>3411000</v>
      </c>
    </row>
    <row r="78" spans="1:15" x14ac:dyDescent="0.3">
      <c r="A78" s="15">
        <f>VLOOKUP(B78,'PORTFOLIO RAW'!B:B,1,FALSE)</f>
        <v>912278</v>
      </c>
      <c r="B78" s="13">
        <v>912278</v>
      </c>
      <c r="C78" s="8" t="s">
        <v>1930</v>
      </c>
      <c r="D78" s="8" t="s">
        <v>1931</v>
      </c>
      <c r="E78" s="8">
        <v>1115000</v>
      </c>
      <c r="F78" s="8">
        <v>292000</v>
      </c>
      <c r="G78" s="8">
        <v>1302000</v>
      </c>
      <c r="H78" s="8">
        <v>1345000</v>
      </c>
      <c r="I78" s="8">
        <v>1327000</v>
      </c>
      <c r="J78" s="8">
        <v>1623000</v>
      </c>
      <c r="K78" s="8">
        <v>1476000</v>
      </c>
      <c r="L78" s="8">
        <v>2102000</v>
      </c>
      <c r="M78" s="8">
        <v>2094000</v>
      </c>
      <c r="N78" s="8">
        <v>1867000</v>
      </c>
      <c r="O78" s="8">
        <v>2469000</v>
      </c>
    </row>
    <row r="79" spans="1:15" x14ac:dyDescent="0.3">
      <c r="A79" s="15" t="str">
        <f>VLOOKUP(B79,'PORTFOLIO RAW'!B:B,1,FALSE)</f>
        <v>26276P</v>
      </c>
      <c r="B79" s="13" t="s">
        <v>368</v>
      </c>
      <c r="C79" s="8" t="s">
        <v>1932</v>
      </c>
      <c r="D79" s="8" t="s">
        <v>1933</v>
      </c>
      <c r="E79" s="8">
        <v>346469</v>
      </c>
      <c r="F79" s="8">
        <v>-901685</v>
      </c>
      <c r="G79" s="8">
        <v>-311943</v>
      </c>
      <c r="H79" s="8">
        <v>574782</v>
      </c>
      <c r="I79" s="8">
        <v>529932</v>
      </c>
      <c r="J79" s="8">
        <v>347070</v>
      </c>
      <c r="K79" s="8">
        <v>553598</v>
      </c>
      <c r="L79" s="8">
        <v>497298</v>
      </c>
      <c r="M79" s="8">
        <v>-2408948</v>
      </c>
      <c r="N79" s="8">
        <v>-431049</v>
      </c>
      <c r="O79" s="8">
        <v>424632</v>
      </c>
    </row>
    <row r="80" spans="1:15" x14ac:dyDescent="0.3">
      <c r="A80" s="15">
        <f>VLOOKUP(B80,'PORTFOLIO RAW'!B:B,1,FALSE)</f>
        <v>951545</v>
      </c>
      <c r="B80" s="13">
        <v>951545</v>
      </c>
      <c r="C80" s="8" t="s">
        <v>1934</v>
      </c>
      <c r="D80" s="8" t="s">
        <v>1935</v>
      </c>
      <c r="E80" s="8">
        <v>855000</v>
      </c>
      <c r="F80" s="8">
        <v>429000</v>
      </c>
      <c r="G80" s="8">
        <v>432000</v>
      </c>
      <c r="H80" s="8">
        <v>377000</v>
      </c>
      <c r="I80" s="8">
        <v>166000</v>
      </c>
      <c r="J80" s="8">
        <v>421000</v>
      </c>
      <c r="K80" s="8">
        <v>517000</v>
      </c>
      <c r="L80" s="8">
        <v>525000</v>
      </c>
      <c r="M80" s="8">
        <v>634000</v>
      </c>
      <c r="N80" s="8">
        <v>591000</v>
      </c>
      <c r="O80" s="8">
        <v>550000</v>
      </c>
    </row>
    <row r="81" spans="1:15" x14ac:dyDescent="0.3">
      <c r="A81" s="15">
        <f>VLOOKUP(B81,'PORTFOLIO RAW'!B:B,1,FALSE)</f>
        <v>944777</v>
      </c>
      <c r="B81" s="13">
        <v>944777</v>
      </c>
      <c r="C81" s="8" t="s">
        <v>1936</v>
      </c>
      <c r="D81" s="8" t="s">
        <v>1937</v>
      </c>
      <c r="E81" s="8">
        <v>334538</v>
      </c>
      <c r="F81" s="8">
        <v>335405</v>
      </c>
      <c r="G81" s="8">
        <v>226357</v>
      </c>
      <c r="H81" s="8">
        <v>214959</v>
      </c>
      <c r="I81" s="8">
        <v>245892</v>
      </c>
      <c r="J81" s="8">
        <v>295757</v>
      </c>
      <c r="K81" s="8">
        <v>313546</v>
      </c>
      <c r="L81" s="8">
        <v>370990</v>
      </c>
      <c r="M81" s="8">
        <v>426741</v>
      </c>
      <c r="N81" s="8">
        <v>686115</v>
      </c>
      <c r="O81" s="8">
        <v>459740</v>
      </c>
    </row>
    <row r="82" spans="1:15" x14ac:dyDescent="0.3">
      <c r="A82" s="15">
        <f>VLOOKUP(B82,'PORTFOLIO RAW'!B:B,1,FALSE)</f>
        <v>542868</v>
      </c>
      <c r="B82" s="13">
        <v>542868</v>
      </c>
      <c r="C82" s="8" t="s">
        <v>1938</v>
      </c>
      <c r="D82" s="8" t="s">
        <v>1939</v>
      </c>
      <c r="E82" s="8">
        <v>7333000</v>
      </c>
      <c r="F82" s="8">
        <v>8052000</v>
      </c>
      <c r="G82" s="8">
        <v>6134000</v>
      </c>
      <c r="H82" s="8">
        <v>7767000</v>
      </c>
      <c r="I82" s="8">
        <v>6490000</v>
      </c>
      <c r="J82" s="8">
        <v>8041000</v>
      </c>
      <c r="K82" s="8">
        <v>9983000</v>
      </c>
      <c r="L82" s="8">
        <v>7853000</v>
      </c>
      <c r="M82" s="8">
        <v>8981000</v>
      </c>
      <c r="N82" s="8">
        <v>10739000</v>
      </c>
      <c r="O82" s="8">
        <v>9609000</v>
      </c>
    </row>
    <row r="83" spans="1:15" x14ac:dyDescent="0.3">
      <c r="A83" s="15">
        <f>VLOOKUP(B83,'PORTFOLIO RAW'!B:B,1,FALSE)</f>
        <v>741344</v>
      </c>
      <c r="B83" s="13">
        <v>741344</v>
      </c>
      <c r="C83" s="8" t="s">
        <v>1940</v>
      </c>
      <c r="D83" s="8" t="s">
        <v>1941</v>
      </c>
      <c r="E83" s="8">
        <v>3581000</v>
      </c>
      <c r="F83" s="8">
        <v>-29416000</v>
      </c>
      <c r="G83" s="8">
        <v>-9246000</v>
      </c>
      <c r="H83" s="8">
        <v>10503000</v>
      </c>
      <c r="I83" s="8">
        <v>10760000</v>
      </c>
      <c r="J83" s="8">
        <v>7350000</v>
      </c>
      <c r="K83" s="8">
        <v>13216000</v>
      </c>
      <c r="L83" s="8">
        <v>6691000</v>
      </c>
      <c r="M83" s="8">
        <v>16249000</v>
      </c>
      <c r="N83" s="8">
        <v>13640000</v>
      </c>
      <c r="O83" s="8">
        <v>14552000</v>
      </c>
    </row>
    <row r="84" spans="1:15" x14ac:dyDescent="0.3">
      <c r="A84" s="15">
        <f>VLOOKUP(B84,'PORTFOLIO RAW'!B:B,1,FALSE)</f>
        <v>867705</v>
      </c>
      <c r="B84" s="13">
        <v>867705</v>
      </c>
      <c r="C84" s="8" t="s">
        <v>1942</v>
      </c>
      <c r="D84" s="8" t="s">
        <v>1943</v>
      </c>
      <c r="E84" s="8">
        <v>214483</v>
      </c>
      <c r="F84" s="8">
        <v>178276</v>
      </c>
      <c r="G84" s="8">
        <v>191017</v>
      </c>
      <c r="H84" s="8">
        <v>277065</v>
      </c>
      <c r="I84" s="8">
        <v>356322</v>
      </c>
      <c r="J84" s="8">
        <v>352547</v>
      </c>
      <c r="K84" s="8">
        <v>339523</v>
      </c>
      <c r="L84" s="8">
        <v>251723</v>
      </c>
      <c r="M84" s="8">
        <v>319361</v>
      </c>
      <c r="N84" s="8">
        <v>536112</v>
      </c>
      <c r="O84" s="8">
        <v>408681</v>
      </c>
    </row>
    <row r="85" spans="1:15" x14ac:dyDescent="0.3">
      <c r="A85" s="15">
        <f>VLOOKUP(B85,'PORTFOLIO RAW'!B:B,1,FALSE)</f>
        <v>916125</v>
      </c>
      <c r="B85" s="13">
        <v>916125</v>
      </c>
      <c r="C85" s="8" t="s">
        <v>1944</v>
      </c>
      <c r="D85" s="8" t="s">
        <v>1945</v>
      </c>
      <c r="E85" s="8">
        <v>496000</v>
      </c>
      <c r="F85" s="8">
        <v>461000</v>
      </c>
      <c r="G85" s="8">
        <v>537000</v>
      </c>
      <c r="H85" s="8">
        <v>600000</v>
      </c>
      <c r="I85" s="8">
        <v>308000</v>
      </c>
      <c r="J85" s="8">
        <v>543000</v>
      </c>
      <c r="K85" s="8">
        <v>572000</v>
      </c>
      <c r="L85" s="8">
        <v>558000</v>
      </c>
      <c r="M85" s="8">
        <v>580000</v>
      </c>
      <c r="N85" s="8">
        <v>648000</v>
      </c>
      <c r="O85" s="8">
        <v>701000</v>
      </c>
    </row>
    <row r="86" spans="1:15" x14ac:dyDescent="0.3">
      <c r="A86" s="15" t="str">
        <f>VLOOKUP(B86,'PORTFOLIO RAW'!B:B,1,FALSE)</f>
        <v>26393N</v>
      </c>
      <c r="B86" s="13" t="s">
        <v>369</v>
      </c>
      <c r="C86" s="8" t="s">
        <v>1946</v>
      </c>
      <c r="D86" s="8" t="s">
        <v>1947</v>
      </c>
      <c r="E86" s="8">
        <v>658533</v>
      </c>
      <c r="F86" s="8">
        <v>715486</v>
      </c>
      <c r="G86" s="8">
        <v>825800</v>
      </c>
      <c r="H86" s="8">
        <v>951400</v>
      </c>
      <c r="I86" s="8">
        <v>1812300</v>
      </c>
      <c r="J86" s="8">
        <v>896300</v>
      </c>
      <c r="K86" s="8">
        <v>976800</v>
      </c>
      <c r="L86" s="8">
        <v>1127100</v>
      </c>
      <c r="M86" s="8">
        <v>1247000</v>
      </c>
      <c r="N86" s="8">
        <v>1534100</v>
      </c>
      <c r="O86" s="8">
        <v>1463400</v>
      </c>
    </row>
    <row r="87" spans="1:15" x14ac:dyDescent="0.3">
      <c r="A87" s="15">
        <f>VLOOKUP(B87,'PORTFOLIO RAW'!B:B,1,FALSE)</f>
        <v>901686</v>
      </c>
      <c r="B87" s="13">
        <v>901686</v>
      </c>
      <c r="C87" s="8" t="s">
        <v>1948</v>
      </c>
      <c r="D87" s="8" t="s">
        <v>1949</v>
      </c>
      <c r="E87" s="8">
        <v>-227000</v>
      </c>
      <c r="F87" s="8">
        <v>289000</v>
      </c>
      <c r="G87" s="8">
        <v>218000</v>
      </c>
      <c r="H87" s="8">
        <v>324000</v>
      </c>
      <c r="I87" s="8">
        <v>415000</v>
      </c>
      <c r="J87" s="8">
        <v>382000</v>
      </c>
      <c r="K87" s="8">
        <v>452000</v>
      </c>
      <c r="L87" s="8">
        <v>477000</v>
      </c>
      <c r="M87" s="8">
        <v>523000</v>
      </c>
      <c r="N87" s="8">
        <v>551000</v>
      </c>
      <c r="O87" s="8">
        <v>608000</v>
      </c>
    </row>
    <row r="88" spans="1:15" x14ac:dyDescent="0.3">
      <c r="A88" s="15">
        <f>VLOOKUP(B88,'PORTFOLIO RAW'!B:B,1,FALSE)</f>
        <v>904282</v>
      </c>
      <c r="B88" s="13">
        <v>904282</v>
      </c>
      <c r="C88" s="8" t="s">
        <v>1950</v>
      </c>
      <c r="D88" s="8" t="s">
        <v>1951</v>
      </c>
      <c r="E88" s="8">
        <v>5981000</v>
      </c>
      <c r="F88" s="8">
        <v>5807000</v>
      </c>
      <c r="G88" s="8">
        <v>6824000</v>
      </c>
      <c r="H88" s="8">
        <v>11809000</v>
      </c>
      <c r="I88" s="8">
        <v>8572000</v>
      </c>
      <c r="J88" s="8">
        <v>9019000</v>
      </c>
      <c r="K88" s="8">
        <v>8584000</v>
      </c>
      <c r="L88" s="8">
        <v>7098000</v>
      </c>
      <c r="M88" s="8">
        <v>7351000</v>
      </c>
      <c r="N88" s="8">
        <v>6527000</v>
      </c>
      <c r="O88" s="8">
        <v>4858000</v>
      </c>
    </row>
    <row r="89" spans="1:15" x14ac:dyDescent="0.3">
      <c r="A89" s="15">
        <f>VLOOKUP(B89,'PORTFOLIO RAW'!B:B,1,FALSE)</f>
        <v>906148</v>
      </c>
      <c r="B89" s="13">
        <v>906148</v>
      </c>
      <c r="C89" s="8" t="s">
        <v>1952</v>
      </c>
      <c r="D89" s="8" t="s">
        <v>1953</v>
      </c>
      <c r="E89" s="8">
        <v>1709400</v>
      </c>
      <c r="F89" s="8">
        <v>1928700</v>
      </c>
      <c r="G89" s="8">
        <v>2261000</v>
      </c>
      <c r="H89" s="8">
        <v>2169000</v>
      </c>
      <c r="I89" s="8">
        <v>2431000</v>
      </c>
      <c r="J89" s="8">
        <v>2472000</v>
      </c>
      <c r="K89" s="8">
        <v>2241000</v>
      </c>
      <c r="L89" s="8">
        <v>2180000</v>
      </c>
      <c r="M89" s="8">
        <v>1384000</v>
      </c>
      <c r="N89" s="8">
        <v>2441000</v>
      </c>
      <c r="O89" s="8">
        <v>2299000</v>
      </c>
    </row>
    <row r="90" spans="1:15" x14ac:dyDescent="0.3">
      <c r="A90" s="15">
        <f>VLOOKUP(B90,'PORTFOLIO RAW'!B:B,1,FALSE)</f>
        <v>981550</v>
      </c>
      <c r="B90" s="13">
        <v>981550</v>
      </c>
      <c r="C90" s="8" t="s">
        <v>1954</v>
      </c>
      <c r="D90" s="8" t="s">
        <v>1955</v>
      </c>
      <c r="E90" s="8">
        <v>2587000</v>
      </c>
      <c r="F90" s="8">
        <v>2547000</v>
      </c>
      <c r="G90" s="8">
        <v>3638000</v>
      </c>
      <c r="H90" s="8">
        <v>3635000</v>
      </c>
      <c r="I90" s="8">
        <v>4160000</v>
      </c>
      <c r="J90" s="8">
        <v>6203000</v>
      </c>
      <c r="K90" s="8">
        <v>6816000</v>
      </c>
      <c r="L90" s="8">
        <v>8380000</v>
      </c>
      <c r="M90" s="8">
        <v>8163000</v>
      </c>
      <c r="N90" s="8">
        <v>8695000</v>
      </c>
      <c r="O90" s="8">
        <v>10035000</v>
      </c>
    </row>
    <row r="91" spans="1:15" x14ac:dyDescent="0.3">
      <c r="A91" s="15">
        <f>VLOOKUP(B91,'PORTFOLIO RAW'!B:B,1,FALSE)</f>
        <v>922964</v>
      </c>
      <c r="B91" s="13">
        <v>922964</v>
      </c>
      <c r="C91" s="8" t="s">
        <v>1956</v>
      </c>
      <c r="D91" s="8" t="s">
        <v>1957</v>
      </c>
      <c r="E91" s="8">
        <v>682000</v>
      </c>
      <c r="F91" s="8">
        <v>196000</v>
      </c>
      <c r="G91" s="8">
        <v>-118000</v>
      </c>
      <c r="H91" s="8">
        <v>136000</v>
      </c>
      <c r="I91" s="8">
        <v>389000</v>
      </c>
      <c r="J91" s="8">
        <v>515000</v>
      </c>
      <c r="K91" s="8">
        <v>533000</v>
      </c>
      <c r="L91" s="8">
        <v>586000</v>
      </c>
      <c r="M91" s="8">
        <v>515000</v>
      </c>
      <c r="N91" s="8">
        <v>473000</v>
      </c>
      <c r="O91" s="8">
        <v>845000</v>
      </c>
    </row>
    <row r="92" spans="1:15" x14ac:dyDescent="0.3">
      <c r="A92" s="15">
        <f>VLOOKUP(B92,'PORTFOLIO RAW'!B:B,1,FALSE)</f>
        <v>929814</v>
      </c>
      <c r="B92" s="13">
        <v>929814</v>
      </c>
      <c r="C92" s="8" t="s">
        <v>1958</v>
      </c>
      <c r="D92" s="8" t="s">
        <v>1959</v>
      </c>
      <c r="E92" s="8">
        <v>683800</v>
      </c>
      <c r="F92" s="8">
        <v>518700</v>
      </c>
      <c r="G92" s="8">
        <v>978400</v>
      </c>
      <c r="H92" s="8">
        <v>724300</v>
      </c>
      <c r="I92" s="8">
        <v>815100</v>
      </c>
      <c r="J92" s="8">
        <v>466400</v>
      </c>
      <c r="K92" s="8">
        <v>772300</v>
      </c>
      <c r="L92" s="8">
        <v>301400</v>
      </c>
      <c r="M92" s="8">
        <v>-254300</v>
      </c>
      <c r="N92" s="8">
        <v>-681800</v>
      </c>
      <c r="O92" s="8">
        <v>638500</v>
      </c>
    </row>
    <row r="93" spans="1:15" x14ac:dyDescent="0.3">
      <c r="A93" s="15">
        <f>VLOOKUP(B93,'PORTFOLIO RAW'!B:B,1,FALSE)</f>
        <v>901666</v>
      </c>
      <c r="B93" s="13">
        <v>901666</v>
      </c>
      <c r="C93" s="8" t="s">
        <v>1960</v>
      </c>
      <c r="D93" s="8" t="s">
        <v>1961</v>
      </c>
      <c r="E93" s="8">
        <v>11891000</v>
      </c>
      <c r="F93" s="8">
        <v>-16998000</v>
      </c>
      <c r="G93" s="8">
        <v>4858000</v>
      </c>
      <c r="H93" s="8">
        <v>11358000</v>
      </c>
      <c r="I93" s="8">
        <v>12436000</v>
      </c>
      <c r="J93" s="8">
        <v>8428000</v>
      </c>
      <c r="K93" s="8">
        <v>9156000</v>
      </c>
      <c r="L93" s="8">
        <v>6869000</v>
      </c>
      <c r="M93" s="8">
        <v>-4428000</v>
      </c>
      <c r="N93" s="8">
        <v>-3615000</v>
      </c>
      <c r="O93" s="8">
        <v>-1707000</v>
      </c>
    </row>
    <row r="94" spans="1:15" x14ac:dyDescent="0.3">
      <c r="A94" s="15">
        <f>VLOOKUP(B94,'PORTFOLIO RAW'!B:B,1,FALSE)</f>
        <v>902288</v>
      </c>
      <c r="B94" s="13">
        <v>902288</v>
      </c>
      <c r="C94" s="8" t="s">
        <v>1962</v>
      </c>
      <c r="D94" s="8" t="s">
        <v>1963</v>
      </c>
      <c r="E94" s="8">
        <v>929000</v>
      </c>
      <c r="F94" s="8">
        <v>1196000</v>
      </c>
      <c r="G94" s="8">
        <v>868000</v>
      </c>
      <c r="H94" s="8">
        <v>992000</v>
      </c>
      <c r="I94" s="8">
        <v>1051000</v>
      </c>
      <c r="J94" s="8">
        <v>1138000</v>
      </c>
      <c r="K94" s="8">
        <v>1062000</v>
      </c>
      <c r="L94" s="8">
        <v>1092000</v>
      </c>
      <c r="M94" s="8">
        <v>1193000</v>
      </c>
      <c r="N94" s="8">
        <v>1245000</v>
      </c>
      <c r="O94" s="8">
        <v>6837000</v>
      </c>
    </row>
    <row r="95" spans="1:15" x14ac:dyDescent="0.3">
      <c r="A95" s="15">
        <f>VLOOKUP(B95,'PORTFOLIO RAW'!B:B,1,FALSE)</f>
        <v>937083</v>
      </c>
      <c r="B95" s="13">
        <v>937083</v>
      </c>
      <c r="C95" s="8" t="s">
        <v>1964</v>
      </c>
      <c r="D95" s="8" t="s">
        <v>1965</v>
      </c>
      <c r="E95" s="8">
        <v>327000</v>
      </c>
      <c r="F95" s="8">
        <v>-613300</v>
      </c>
      <c r="G95" s="8">
        <v>-301400</v>
      </c>
      <c r="H95" s="8">
        <v>99300</v>
      </c>
      <c r="I95" s="8">
        <v>559500</v>
      </c>
      <c r="J95" s="8">
        <v>445000</v>
      </c>
      <c r="K95" s="8">
        <v>387800</v>
      </c>
      <c r="L95" s="8">
        <v>1943100</v>
      </c>
      <c r="M95" s="8">
        <v>839300</v>
      </c>
      <c r="N95" s="8">
        <v>1054900</v>
      </c>
      <c r="O95" s="8">
        <v>1535100</v>
      </c>
    </row>
    <row r="96" spans="1:15" x14ac:dyDescent="0.3">
      <c r="A96" s="15">
        <f>VLOOKUP(B96,'PORTFOLIO RAW'!B:B,1,FALSE)</f>
        <v>938928</v>
      </c>
      <c r="B96" s="13">
        <v>938928</v>
      </c>
      <c r="C96" s="8" t="s">
        <v>1966</v>
      </c>
      <c r="D96" s="8" t="s">
        <v>1967</v>
      </c>
      <c r="E96" s="8">
        <v>-11192</v>
      </c>
      <c r="F96" s="8">
        <v>65476</v>
      </c>
      <c r="G96" s="8">
        <v>100548</v>
      </c>
      <c r="H96" s="8">
        <v>112803</v>
      </c>
      <c r="I96" s="8">
        <v>175430</v>
      </c>
      <c r="J96" s="8">
        <v>248339</v>
      </c>
      <c r="K96" s="8">
        <v>296151</v>
      </c>
      <c r="L96" s="8">
        <v>269856</v>
      </c>
      <c r="M96" s="8">
        <v>203523</v>
      </c>
      <c r="N96" s="8">
        <v>273917</v>
      </c>
      <c r="O96" s="8">
        <v>372900</v>
      </c>
    </row>
    <row r="97" spans="1:15" x14ac:dyDescent="0.3">
      <c r="A97" s="15">
        <f>VLOOKUP(B97,'PORTFOLIO RAW'!B:B,1,FALSE)</f>
        <v>912273</v>
      </c>
      <c r="B97" s="13">
        <v>912273</v>
      </c>
      <c r="C97" s="8" t="s">
        <v>1968</v>
      </c>
      <c r="D97" s="8" t="s">
        <v>1969</v>
      </c>
      <c r="E97" s="8">
        <v>2150000</v>
      </c>
      <c r="F97" s="8">
        <v>5257000</v>
      </c>
      <c r="G97" s="8">
        <v>2008000</v>
      </c>
      <c r="H97" s="8">
        <v>3558000</v>
      </c>
      <c r="I97" s="8">
        <v>2805000</v>
      </c>
      <c r="J97" s="8">
        <v>1728000</v>
      </c>
      <c r="K97" s="8">
        <v>1961000</v>
      </c>
      <c r="L97" s="8">
        <v>2378000</v>
      </c>
      <c r="M97" s="8">
        <v>1241000</v>
      </c>
      <c r="N97" s="8">
        <v>3597000</v>
      </c>
      <c r="O97" s="8">
        <v>-506600</v>
      </c>
    </row>
    <row r="98" spans="1:15" x14ac:dyDescent="0.3">
      <c r="A98" s="15">
        <f>VLOOKUP(B98,'PORTFOLIO RAW'!B:B,1,FALSE)</f>
        <v>312385</v>
      </c>
      <c r="B98" s="13">
        <v>312385</v>
      </c>
      <c r="C98" s="8" t="s">
        <v>1970</v>
      </c>
      <c r="D98" s="8" t="s">
        <v>1971</v>
      </c>
      <c r="E98" s="8">
        <v>1082772</v>
      </c>
      <c r="F98" s="8">
        <v>1282725</v>
      </c>
      <c r="G98" s="8">
        <v>1086000</v>
      </c>
      <c r="H98" s="8">
        <v>1304000</v>
      </c>
      <c r="I98" s="8">
        <v>1463000</v>
      </c>
      <c r="J98" s="8">
        <v>1710000</v>
      </c>
      <c r="K98" s="8">
        <v>2039000</v>
      </c>
      <c r="L98" s="8">
        <v>2058000</v>
      </c>
      <c r="M98" s="8">
        <v>2377000</v>
      </c>
      <c r="N98" s="8">
        <v>2350000</v>
      </c>
      <c r="O98" s="8">
        <v>2679000</v>
      </c>
    </row>
    <row r="99" spans="1:15" x14ac:dyDescent="0.3">
      <c r="A99" s="15">
        <f>VLOOKUP(B99,'PORTFOLIO RAW'!B:B,1,FALSE)</f>
        <v>687197</v>
      </c>
      <c r="B99" s="13">
        <v>687197</v>
      </c>
      <c r="C99" s="8" t="s">
        <v>1972</v>
      </c>
      <c r="D99" s="8" t="s">
        <v>1973</v>
      </c>
      <c r="E99" s="8">
        <v>-243618</v>
      </c>
      <c r="F99" s="8">
        <v>-69664</v>
      </c>
      <c r="G99" s="8">
        <v>-135138</v>
      </c>
      <c r="H99" s="8">
        <v>-331746</v>
      </c>
      <c r="I99" s="8">
        <v>148137</v>
      </c>
      <c r="J99" s="8">
        <v>185955</v>
      </c>
      <c r="K99" s="8">
        <v>78748</v>
      </c>
      <c r="L99" s="8">
        <v>346525</v>
      </c>
      <c r="M99" s="8">
        <v>1477004</v>
      </c>
      <c r="N99" s="8">
        <v>323982</v>
      </c>
      <c r="O99" s="8">
        <v>403056</v>
      </c>
    </row>
    <row r="100" spans="1:15" x14ac:dyDescent="0.3">
      <c r="A100" s="15">
        <f>VLOOKUP(B100,'PORTFOLIO RAW'!B:B,1,FALSE)</f>
        <v>993189</v>
      </c>
      <c r="B100" s="13">
        <v>993189</v>
      </c>
      <c r="C100" s="8" t="s">
        <v>1974</v>
      </c>
      <c r="D100" s="8" t="s">
        <v>1975</v>
      </c>
      <c r="E100" s="8">
        <v>1336000</v>
      </c>
      <c r="F100" s="8">
        <v>1365000</v>
      </c>
      <c r="G100" s="8">
        <v>1127000</v>
      </c>
      <c r="H100" s="8">
        <v>1563000</v>
      </c>
      <c r="I100" s="8">
        <v>1823000</v>
      </c>
      <c r="J100" s="8">
        <v>1859000</v>
      </c>
      <c r="K100" s="8">
        <v>1864000</v>
      </c>
      <c r="L100" s="8">
        <v>1926000</v>
      </c>
      <c r="M100" s="8">
        <v>1967000</v>
      </c>
      <c r="N100" s="8">
        <v>1713000</v>
      </c>
      <c r="O100" s="8">
        <v>1964000</v>
      </c>
    </row>
    <row r="101" spans="1:15" x14ac:dyDescent="0.3">
      <c r="A101" s="15">
        <f>VLOOKUP(B101,'PORTFOLIO RAW'!B:B,1,FALSE)</f>
        <v>905966</v>
      </c>
      <c r="B101" s="13">
        <v>905966</v>
      </c>
      <c r="C101" s="8" t="s">
        <v>1976</v>
      </c>
      <c r="D101" s="8" t="s">
        <v>1977</v>
      </c>
      <c r="E101" s="8">
        <v>739000</v>
      </c>
      <c r="F101" s="8">
        <v>755000</v>
      </c>
      <c r="G101" s="8">
        <v>428000</v>
      </c>
      <c r="H101" s="8">
        <v>1040000</v>
      </c>
      <c r="I101" s="8">
        <v>1848000</v>
      </c>
      <c r="J101" s="8">
        <v>1645000</v>
      </c>
      <c r="K101" s="8">
        <v>1483000</v>
      </c>
      <c r="L101" s="8">
        <v>1651000</v>
      </c>
      <c r="M101" s="8">
        <v>1399000</v>
      </c>
      <c r="N101" s="8">
        <v>1394000</v>
      </c>
      <c r="O101" s="8">
        <v>1780000</v>
      </c>
    </row>
    <row r="102" spans="1:15" x14ac:dyDescent="0.3">
      <c r="A102" s="15">
        <f>VLOOKUP(B102,'PORTFOLIO RAW'!B:B,1,FALSE)</f>
        <v>912635</v>
      </c>
      <c r="B102" s="13">
        <v>912635</v>
      </c>
      <c r="C102" s="8" t="s">
        <v>1978</v>
      </c>
      <c r="D102" s="8" t="s">
        <v>1979</v>
      </c>
      <c r="E102" s="8">
        <v>2622800</v>
      </c>
      <c r="F102" s="8">
        <v>3198000</v>
      </c>
      <c r="G102" s="8">
        <v>3696000</v>
      </c>
      <c r="H102" s="8">
        <v>3427000</v>
      </c>
      <c r="I102" s="8">
        <v>3461000</v>
      </c>
      <c r="J102" s="8">
        <v>3877000</v>
      </c>
      <c r="K102" s="8">
        <v>4592000</v>
      </c>
      <c r="L102" s="8">
        <v>4644000</v>
      </c>
      <c r="M102" s="8">
        <v>5237000</v>
      </c>
      <c r="N102" s="8">
        <v>5291000</v>
      </c>
      <c r="O102" s="8">
        <v>5106000</v>
      </c>
    </row>
    <row r="103" spans="1:15" x14ac:dyDescent="0.3">
      <c r="A103" s="15">
        <f>VLOOKUP(B103,'PORTFOLIO RAW'!B:B,1,FALSE)</f>
        <v>325922</v>
      </c>
      <c r="B103" s="13">
        <v>325922</v>
      </c>
      <c r="C103" s="8" t="s">
        <v>1980</v>
      </c>
      <c r="D103" s="8" t="s">
        <v>1981</v>
      </c>
      <c r="E103" s="8">
        <v>-712500</v>
      </c>
      <c r="F103" s="8">
        <v>-2633600</v>
      </c>
      <c r="G103" s="8">
        <v>-545300</v>
      </c>
      <c r="H103" s="8">
        <v>245100</v>
      </c>
      <c r="I103" s="8">
        <v>71800</v>
      </c>
      <c r="J103" s="8">
        <v>956300</v>
      </c>
      <c r="K103" s="8">
        <v>462700</v>
      </c>
      <c r="L103" s="8">
        <v>533500</v>
      </c>
      <c r="M103" s="8">
        <v>750700</v>
      </c>
      <c r="N103" s="8">
        <v>886300</v>
      </c>
      <c r="O103" s="8">
        <v>1038400</v>
      </c>
    </row>
    <row r="104" spans="1:15" x14ac:dyDescent="0.3">
      <c r="A104" s="15">
        <f>VLOOKUP(B104,'PORTFOLIO RAW'!B:B,1,FALSE)</f>
        <v>912941</v>
      </c>
      <c r="B104" s="13">
        <v>912941</v>
      </c>
      <c r="C104" s="8" t="s">
        <v>1982</v>
      </c>
      <c r="D104" s="8" t="s">
        <v>1983</v>
      </c>
      <c r="E104" s="8">
        <v>1213998</v>
      </c>
      <c r="F104" s="8">
        <v>1317631</v>
      </c>
      <c r="G104" s="8">
        <v>1151704</v>
      </c>
      <c r="H104" s="8">
        <v>1793000</v>
      </c>
      <c r="I104" s="8">
        <v>1970587</v>
      </c>
      <c r="J104" s="8">
        <v>2392200</v>
      </c>
      <c r="K104" s="8">
        <v>2695000</v>
      </c>
      <c r="L104" s="8">
        <v>2598400</v>
      </c>
      <c r="M104" s="8">
        <v>3357400</v>
      </c>
      <c r="N104" s="8">
        <v>2553700</v>
      </c>
      <c r="O104" s="8">
        <v>2492100</v>
      </c>
    </row>
    <row r="105" spans="1:15" x14ac:dyDescent="0.3">
      <c r="A105" s="15">
        <f>VLOOKUP(B105,'PORTFOLIO RAW'!B:B,1,FALSE)</f>
        <v>152719</v>
      </c>
      <c r="B105" s="13">
        <v>152719</v>
      </c>
      <c r="C105" s="8" t="s">
        <v>1984</v>
      </c>
      <c r="D105" s="8" t="s">
        <v>1985</v>
      </c>
      <c r="E105" s="8">
        <v>201400</v>
      </c>
      <c r="F105" s="8">
        <v>377200</v>
      </c>
      <c r="G105" s="8">
        <v>372200</v>
      </c>
      <c r="H105" s="8">
        <v>404500</v>
      </c>
      <c r="I105" s="8">
        <v>476300</v>
      </c>
      <c r="J105" s="8">
        <v>475500</v>
      </c>
      <c r="K105" s="8">
        <v>411900</v>
      </c>
      <c r="L105" s="8">
        <v>284800</v>
      </c>
      <c r="M105" s="8">
        <v>709500</v>
      </c>
      <c r="N105" s="8">
        <v>375000</v>
      </c>
      <c r="O105" s="8">
        <v>479100</v>
      </c>
    </row>
    <row r="106" spans="1:15" x14ac:dyDescent="0.3">
      <c r="A106" s="15">
        <f>VLOOKUP(B106,'PORTFOLIO RAW'!B:B,1,FALSE)</f>
        <v>867138</v>
      </c>
      <c r="B106" s="13">
        <v>867138</v>
      </c>
      <c r="C106" s="8" t="s">
        <v>1986</v>
      </c>
      <c r="D106" s="8" t="s">
        <v>1987</v>
      </c>
      <c r="E106" s="8">
        <v>381778</v>
      </c>
      <c r="F106" s="8">
        <v>374160</v>
      </c>
      <c r="G106" s="8">
        <v>422684</v>
      </c>
      <c r="H106" s="8">
        <v>405615</v>
      </c>
      <c r="I106" s="8">
        <v>478336</v>
      </c>
      <c r="J106" s="8">
        <v>536017</v>
      </c>
      <c r="K106" s="8">
        <v>620071</v>
      </c>
      <c r="L106" s="8">
        <v>723114</v>
      </c>
      <c r="M106" s="8">
        <v>269732</v>
      </c>
      <c r="N106" s="8">
        <v>879874</v>
      </c>
      <c r="O106" s="8">
        <v>411618</v>
      </c>
    </row>
    <row r="107" spans="1:15" x14ac:dyDescent="0.3">
      <c r="A107" s="15">
        <f>VLOOKUP(B107,'PORTFOLIO RAW'!B:B,1,FALSE)</f>
        <v>906189</v>
      </c>
      <c r="B107" s="13">
        <v>906189</v>
      </c>
      <c r="C107" s="8" t="s">
        <v>1988</v>
      </c>
      <c r="D107" s="8" t="s">
        <v>1989</v>
      </c>
      <c r="E107" s="8">
        <v>1821700</v>
      </c>
      <c r="F107" s="8">
        <v>2052800</v>
      </c>
      <c r="G107" s="8">
        <v>873500</v>
      </c>
      <c r="H107" s="8">
        <v>1865000</v>
      </c>
      <c r="I107" s="8">
        <v>2799900</v>
      </c>
      <c r="J107" s="8">
        <v>3063900</v>
      </c>
      <c r="K107" s="8">
        <v>3536400</v>
      </c>
      <c r="L107" s="8">
        <v>3160700</v>
      </c>
      <c r="M107" s="8">
        <v>1939200</v>
      </c>
      <c r="N107" s="8">
        <v>1523200</v>
      </c>
      <c r="O107" s="8">
        <v>2158500</v>
      </c>
    </row>
    <row r="108" spans="1:15" x14ac:dyDescent="0.3">
      <c r="A108" s="15">
        <f>VLOOKUP(B108,'PORTFOLIO RAW'!B:B,1,FALSE)</f>
        <v>510209</v>
      </c>
      <c r="B108" s="13">
        <v>510209</v>
      </c>
      <c r="C108" s="8" t="s">
        <v>1990</v>
      </c>
      <c r="D108" s="8" t="s">
        <v>1991</v>
      </c>
      <c r="E108" s="8">
        <v>259654</v>
      </c>
      <c r="F108" s="8">
        <v>283869</v>
      </c>
      <c r="G108" s="8">
        <v>274258</v>
      </c>
      <c r="H108" s="8">
        <v>265708</v>
      </c>
      <c r="I108" s="8">
        <v>244520</v>
      </c>
      <c r="J108" s="8">
        <v>314213</v>
      </c>
      <c r="K108" s="8">
        <v>313192</v>
      </c>
      <c r="L108" s="8">
        <v>322854</v>
      </c>
      <c r="M108" s="8">
        <v>251200</v>
      </c>
      <c r="N108" s="8">
        <v>429900</v>
      </c>
      <c r="O108" s="8">
        <v>-1529900</v>
      </c>
    </row>
    <row r="109" spans="1:15" x14ac:dyDescent="0.3">
      <c r="A109" s="15">
        <f>VLOOKUP(B109,'PORTFOLIO RAW'!B:B,1,FALSE)</f>
        <v>271980</v>
      </c>
      <c r="B109" s="13">
        <v>271980</v>
      </c>
      <c r="C109" s="8" t="s">
        <v>1992</v>
      </c>
      <c r="D109" s="8" t="s">
        <v>1993</v>
      </c>
      <c r="E109" s="8">
        <v>3596000</v>
      </c>
      <c r="F109" s="8">
        <v>-2922000</v>
      </c>
      <c r="G109" s="8">
        <v>-2479000</v>
      </c>
      <c r="H109" s="8">
        <v>4550000</v>
      </c>
      <c r="I109" s="8">
        <v>4681000</v>
      </c>
      <c r="J109" s="8">
        <v>-209000</v>
      </c>
      <c r="K109" s="8">
        <v>-22000</v>
      </c>
      <c r="L109" s="8">
        <v>1590000</v>
      </c>
      <c r="M109" s="8">
        <v>-14459000</v>
      </c>
      <c r="N109" s="8">
        <v>-3304000</v>
      </c>
      <c r="O109" s="8">
        <v>952000</v>
      </c>
    </row>
    <row r="110" spans="1:15" x14ac:dyDescent="0.3">
      <c r="A110" s="15" t="str">
        <f>VLOOKUP(B110,'PORTFOLIO RAW'!B:B,1,FALSE)</f>
        <v>31196R</v>
      </c>
      <c r="B110" s="13" t="s">
        <v>370</v>
      </c>
      <c r="C110" s="8" t="s">
        <v>1994</v>
      </c>
      <c r="D110" s="8" t="s">
        <v>1995</v>
      </c>
      <c r="E110" s="8">
        <v>108338</v>
      </c>
      <c r="F110" s="8">
        <v>317000</v>
      </c>
      <c r="G110" s="8">
        <v>552000</v>
      </c>
      <c r="H110" s="8">
        <v>652000</v>
      </c>
      <c r="I110" s="8">
        <v>1132000</v>
      </c>
      <c r="J110" s="8">
        <v>943000</v>
      </c>
      <c r="K110" s="8">
        <v>1075000</v>
      </c>
      <c r="L110" s="8">
        <v>758000</v>
      </c>
      <c r="M110" s="8">
        <v>686000</v>
      </c>
      <c r="N110" s="8">
        <v>789000</v>
      </c>
      <c r="O110" s="8">
        <v>-269000</v>
      </c>
    </row>
    <row r="111" spans="1:15" x14ac:dyDescent="0.3">
      <c r="A111" s="15">
        <f>VLOOKUP(B111,'PORTFOLIO RAW'!B:B,1,FALSE)</f>
        <v>135448</v>
      </c>
      <c r="B111" s="13">
        <v>135448</v>
      </c>
      <c r="C111" s="8" t="s">
        <v>1996</v>
      </c>
      <c r="D111" s="8" t="s">
        <v>1997</v>
      </c>
      <c r="E111" s="8">
        <v>756054</v>
      </c>
      <c r="F111" s="8">
        <v>902947</v>
      </c>
      <c r="G111" s="8">
        <v>635545</v>
      </c>
      <c r="H111" s="8">
        <v>984729</v>
      </c>
      <c r="I111" s="8">
        <v>1515907</v>
      </c>
      <c r="J111" s="8">
        <v>636687</v>
      </c>
      <c r="K111" s="8">
        <v>807492</v>
      </c>
      <c r="L111" s="8">
        <v>944693</v>
      </c>
      <c r="M111" s="8">
        <v>747092</v>
      </c>
      <c r="N111" s="8">
        <v>1449853</v>
      </c>
      <c r="O111" s="8">
        <v>898689</v>
      </c>
    </row>
    <row r="112" spans="1:15" x14ac:dyDescent="0.3">
      <c r="A112" s="15">
        <f>VLOOKUP(B112,'PORTFOLIO RAW'!B:B,1,FALSE)</f>
        <v>154259</v>
      </c>
      <c r="B112" s="13">
        <v>154259</v>
      </c>
      <c r="C112" s="8" t="s">
        <v>1998</v>
      </c>
      <c r="D112" s="8" t="s">
        <v>1999</v>
      </c>
      <c r="E112" s="8">
        <v>201300</v>
      </c>
      <c r="F112" s="8">
        <v>229500</v>
      </c>
      <c r="G112" s="8">
        <v>320500</v>
      </c>
      <c r="H112" s="8">
        <v>397300</v>
      </c>
      <c r="I112" s="8">
        <v>488300</v>
      </c>
      <c r="J112" s="8">
        <v>619300</v>
      </c>
      <c r="K112" s="8">
        <v>596700</v>
      </c>
      <c r="L112" s="8">
        <v>599200</v>
      </c>
      <c r="M112" s="8">
        <v>282400</v>
      </c>
      <c r="N112" s="8">
        <v>896200</v>
      </c>
      <c r="O112" s="8">
        <v>1152300</v>
      </c>
    </row>
    <row r="113" spans="1:15" x14ac:dyDescent="0.3">
      <c r="A113" s="15">
        <f>VLOOKUP(B113,'PORTFOLIO RAW'!B:B,1,FALSE)</f>
        <v>944314</v>
      </c>
      <c r="B113" s="13">
        <v>944314</v>
      </c>
      <c r="C113" s="8" t="s">
        <v>2000</v>
      </c>
      <c r="D113" s="8" t="s">
        <v>2001</v>
      </c>
      <c r="E113" s="8">
        <v>2705000</v>
      </c>
      <c r="F113" s="8">
        <v>1834000</v>
      </c>
      <c r="G113" s="8">
        <v>1287000</v>
      </c>
      <c r="H113" s="8">
        <v>2808000</v>
      </c>
      <c r="I113" s="8">
        <v>1408000</v>
      </c>
      <c r="J113" s="8">
        <v>318000</v>
      </c>
      <c r="K113" s="8">
        <v>1697000</v>
      </c>
      <c r="L113" s="8">
        <v>1310000</v>
      </c>
      <c r="M113" s="8">
        <v>1899000</v>
      </c>
      <c r="N113" s="8">
        <v>2123000</v>
      </c>
      <c r="O113" s="8">
        <v>2148000</v>
      </c>
    </row>
    <row r="114" spans="1:15" x14ac:dyDescent="0.3">
      <c r="A114" s="15">
        <f>VLOOKUP(B114,'PORTFOLIO RAW'!B:B,1,FALSE)</f>
        <v>904830</v>
      </c>
      <c r="B114" s="13">
        <v>904830</v>
      </c>
      <c r="C114" s="8" t="s">
        <v>2002</v>
      </c>
      <c r="D114" s="8" t="s">
        <v>2003</v>
      </c>
      <c r="E114" s="8">
        <v>661080</v>
      </c>
      <c r="F114" s="8">
        <v>590831</v>
      </c>
      <c r="G114" s="8">
        <v>367608</v>
      </c>
      <c r="H114" s="8">
        <v>714307</v>
      </c>
      <c r="I114" s="8">
        <v>899986</v>
      </c>
      <c r="J114" s="8">
        <v>861888</v>
      </c>
      <c r="K114" s="8">
        <v>1003129</v>
      </c>
      <c r="L114" s="8">
        <v>775235</v>
      </c>
      <c r="M114" s="8">
        <v>604279</v>
      </c>
      <c r="N114" s="8">
        <v>508892</v>
      </c>
      <c r="O114" s="8">
        <v>760765</v>
      </c>
    </row>
    <row r="115" spans="1:15" x14ac:dyDescent="0.3">
      <c r="A115" s="15">
        <f>VLOOKUP(B115,'PORTFOLIO RAW'!B:B,1,FALSE)</f>
        <v>905214</v>
      </c>
      <c r="B115" s="13">
        <v>905214</v>
      </c>
      <c r="C115" s="8" t="s">
        <v>2004</v>
      </c>
      <c r="D115" s="8" t="s">
        <v>2005</v>
      </c>
      <c r="E115" s="8">
        <v>787000</v>
      </c>
      <c r="F115" s="8">
        <v>546000</v>
      </c>
      <c r="G115" s="8">
        <v>532000</v>
      </c>
      <c r="H115" s="8">
        <v>630000</v>
      </c>
      <c r="I115" s="8">
        <v>711000</v>
      </c>
      <c r="J115" s="8">
        <v>610000</v>
      </c>
      <c r="K115" s="8">
        <v>661000</v>
      </c>
      <c r="L115" s="8">
        <v>905000</v>
      </c>
      <c r="M115" s="8">
        <v>727000</v>
      </c>
      <c r="N115" s="8">
        <v>868000</v>
      </c>
      <c r="O115" s="8">
        <v>1027000</v>
      </c>
    </row>
    <row r="116" spans="1:15" x14ac:dyDescent="0.3">
      <c r="A116" s="15">
        <f>VLOOKUP(B116,'PORTFOLIO RAW'!B:B,1,FALSE)</f>
        <v>904383</v>
      </c>
      <c r="B116" s="13">
        <v>904383</v>
      </c>
      <c r="C116" s="8" t="s">
        <v>2006</v>
      </c>
      <c r="D116" s="8" t="s">
        <v>2007</v>
      </c>
      <c r="E116" s="8">
        <v>1522000</v>
      </c>
      <c r="F116" s="8">
        <v>1295000</v>
      </c>
      <c r="G116" s="8">
        <v>1075000</v>
      </c>
      <c r="H116" s="8">
        <v>1320000</v>
      </c>
      <c r="I116" s="8">
        <v>1706000</v>
      </c>
      <c r="J116" s="8">
        <v>1768000</v>
      </c>
      <c r="K116" s="8">
        <v>2665000</v>
      </c>
      <c r="L116" s="8">
        <v>1883000</v>
      </c>
      <c r="M116" s="8">
        <v>2816000</v>
      </c>
      <c r="N116" s="8">
        <v>2152000</v>
      </c>
      <c r="O116" s="8">
        <v>2947000</v>
      </c>
    </row>
    <row r="117" spans="1:15" x14ac:dyDescent="0.3">
      <c r="A117" s="15">
        <f>VLOOKUP(B117,'PORTFOLIO RAW'!B:B,1,FALSE)</f>
        <v>513260</v>
      </c>
      <c r="B117" s="13">
        <v>513260</v>
      </c>
      <c r="C117" s="8" t="s">
        <v>2008</v>
      </c>
      <c r="D117" s="8" t="s">
        <v>2009</v>
      </c>
      <c r="E117" s="8">
        <v>97421</v>
      </c>
      <c r="F117" s="8">
        <v>40491</v>
      </c>
      <c r="G117" s="8">
        <v>-340387</v>
      </c>
      <c r="H117" s="8">
        <v>-47162</v>
      </c>
      <c r="I117" s="8">
        <v>-72709</v>
      </c>
      <c r="J117" s="8">
        <v>-142687</v>
      </c>
      <c r="K117" s="8">
        <v>17124</v>
      </c>
      <c r="L117" s="8">
        <v>182511</v>
      </c>
      <c r="M117" s="8">
        <v>190512</v>
      </c>
      <c r="N117" s="8">
        <v>308771</v>
      </c>
      <c r="O117" s="8">
        <v>272672</v>
      </c>
    </row>
    <row r="118" spans="1:15" x14ac:dyDescent="0.3">
      <c r="A118" s="15">
        <f>VLOOKUP(B118,'PORTFOLIO RAW'!B:B,1,FALSE)</f>
        <v>916091</v>
      </c>
      <c r="B118" s="13">
        <v>916091</v>
      </c>
      <c r="C118" s="8" t="s">
        <v>2010</v>
      </c>
      <c r="D118" s="8" t="s">
        <v>2011</v>
      </c>
      <c r="E118" s="8">
        <v>388800</v>
      </c>
      <c r="F118" s="8">
        <v>544600</v>
      </c>
      <c r="G118" s="8">
        <v>1115200</v>
      </c>
      <c r="H118" s="8">
        <v>817000</v>
      </c>
      <c r="I118" s="8">
        <v>740000</v>
      </c>
      <c r="J118" s="8">
        <v>-4243000</v>
      </c>
      <c r="K118" s="8">
        <v>544000</v>
      </c>
      <c r="L118" s="8">
        <v>947000</v>
      </c>
      <c r="M118" s="8">
        <v>-8000</v>
      </c>
      <c r="N118" s="8">
        <v>251000</v>
      </c>
      <c r="O118" s="8">
        <v>-123000</v>
      </c>
    </row>
    <row r="119" spans="1:15" x14ac:dyDescent="0.3">
      <c r="A119" s="15">
        <f>VLOOKUP(B119,'PORTFOLIO RAW'!B:B,1,FALSE)</f>
        <v>883488</v>
      </c>
      <c r="B119" s="13">
        <v>883488</v>
      </c>
      <c r="C119" s="8" t="s">
        <v>2012</v>
      </c>
      <c r="D119" s="8" t="s">
        <v>2013</v>
      </c>
      <c r="E119" s="8">
        <v>-1441754</v>
      </c>
      <c r="F119" s="8">
        <v>-780588</v>
      </c>
      <c r="G119" s="8">
        <v>-1297762</v>
      </c>
      <c r="H119" s="8">
        <v>-28472</v>
      </c>
      <c r="I119" s="8">
        <v>156701</v>
      </c>
      <c r="J119" s="8">
        <v>-112583</v>
      </c>
      <c r="K119" s="8">
        <v>86012</v>
      </c>
      <c r="L119" s="8">
        <v>293000</v>
      </c>
      <c r="M119" s="8">
        <v>268000</v>
      </c>
      <c r="N119" s="8">
        <v>552000</v>
      </c>
      <c r="O119" s="8">
        <v>647000</v>
      </c>
    </row>
    <row r="120" spans="1:15" x14ac:dyDescent="0.3">
      <c r="A120" s="15">
        <f>VLOOKUP(B120,'PORTFOLIO RAW'!B:B,1,FALSE)</f>
        <v>357922</v>
      </c>
      <c r="B120" s="13">
        <v>357922</v>
      </c>
      <c r="C120" s="8" t="s">
        <v>2014</v>
      </c>
      <c r="D120" s="8" t="s">
        <v>2015</v>
      </c>
      <c r="E120" s="8">
        <v>311000</v>
      </c>
      <c r="F120" s="8">
        <v>328000</v>
      </c>
      <c r="G120" s="8">
        <v>136000</v>
      </c>
      <c r="H120" s="8">
        <v>438000</v>
      </c>
      <c r="I120" s="8">
        <v>665000</v>
      </c>
      <c r="J120" s="8">
        <v>436000</v>
      </c>
      <c r="K120" s="8">
        <v>1165000</v>
      </c>
      <c r="L120" s="8">
        <v>751000</v>
      </c>
      <c r="M120" s="8">
        <v>848000</v>
      </c>
      <c r="N120" s="8">
        <v>854000</v>
      </c>
      <c r="O120" s="8">
        <v>1045000</v>
      </c>
    </row>
    <row r="121" spans="1:15" x14ac:dyDescent="0.3">
      <c r="A121" s="15">
        <f>VLOOKUP(B121,'PORTFOLIO RAW'!B:B,1,FALSE)</f>
        <v>903749</v>
      </c>
      <c r="B121" s="13">
        <v>903749</v>
      </c>
      <c r="C121" s="8" t="s">
        <v>2016</v>
      </c>
      <c r="D121" s="8" t="s">
        <v>2017</v>
      </c>
      <c r="E121" s="8">
        <v>959000</v>
      </c>
      <c r="F121" s="8">
        <v>1058000</v>
      </c>
      <c r="G121" s="8">
        <v>383000</v>
      </c>
      <c r="H121" s="8">
        <v>929000</v>
      </c>
      <c r="I121" s="8">
        <v>1350000</v>
      </c>
      <c r="J121" s="8">
        <v>1217000</v>
      </c>
      <c r="K121" s="8">
        <v>1861000</v>
      </c>
      <c r="L121" s="8">
        <v>1793000</v>
      </c>
      <c r="M121" s="8">
        <v>1979000</v>
      </c>
      <c r="N121" s="8">
        <v>1922000</v>
      </c>
      <c r="O121" s="8">
        <v>2923000</v>
      </c>
    </row>
    <row r="122" spans="1:15" x14ac:dyDescent="0.3">
      <c r="A122" s="15">
        <f>VLOOKUP(B122,'PORTFOLIO RAW'!B:B,1,FALSE)</f>
        <v>687609</v>
      </c>
      <c r="B122" s="13">
        <v>687609</v>
      </c>
      <c r="C122" s="8" t="s">
        <v>2018</v>
      </c>
      <c r="D122" s="8" t="s">
        <v>2019</v>
      </c>
      <c r="E122" s="8">
        <v>348251</v>
      </c>
      <c r="F122" s="8">
        <v>1779474</v>
      </c>
      <c r="G122" s="8">
        <v>2389097</v>
      </c>
      <c r="H122" s="8">
        <v>1800961</v>
      </c>
      <c r="I122" s="8">
        <v>3229387</v>
      </c>
      <c r="J122" s="8">
        <v>2609000</v>
      </c>
      <c r="K122" s="8">
        <v>2856000</v>
      </c>
      <c r="L122" s="8">
        <v>46000</v>
      </c>
      <c r="M122" s="8">
        <v>1725000</v>
      </c>
      <c r="N122" s="8">
        <v>7266000</v>
      </c>
      <c r="O122" s="8">
        <v>2084000</v>
      </c>
    </row>
    <row r="123" spans="1:15" x14ac:dyDescent="0.3">
      <c r="A123" s="15">
        <f>VLOOKUP(B123,'PORTFOLIO RAW'!B:B,1,FALSE)</f>
        <v>921268</v>
      </c>
      <c r="B123" s="13">
        <v>921268</v>
      </c>
      <c r="C123" s="8" t="s">
        <v>2020</v>
      </c>
      <c r="D123" s="8" t="s">
        <v>2021</v>
      </c>
      <c r="E123" s="8">
        <v>427200</v>
      </c>
      <c r="F123" s="8">
        <v>448100</v>
      </c>
      <c r="G123" s="8">
        <v>417300</v>
      </c>
      <c r="H123" s="8">
        <v>530300</v>
      </c>
      <c r="I123" s="8">
        <v>462500</v>
      </c>
      <c r="J123" s="8">
        <v>703600</v>
      </c>
      <c r="K123" s="8">
        <v>967800</v>
      </c>
      <c r="L123" s="8">
        <v>1202800</v>
      </c>
      <c r="M123" s="8">
        <v>1002100</v>
      </c>
      <c r="N123" s="8">
        <v>1229600</v>
      </c>
      <c r="O123" s="8">
        <v>1347500</v>
      </c>
    </row>
    <row r="124" spans="1:15" x14ac:dyDescent="0.3">
      <c r="A124" s="15">
        <f>VLOOKUP(B124,'PORTFOLIO RAW'!B:B,1,FALSE)</f>
        <v>902324</v>
      </c>
      <c r="B124" s="13">
        <v>902324</v>
      </c>
      <c r="C124" s="8" t="s">
        <v>2022</v>
      </c>
      <c r="D124" s="8" t="s">
        <v>2023</v>
      </c>
      <c r="E124" s="8">
        <v>1100000</v>
      </c>
      <c r="F124" s="8">
        <v>1215000</v>
      </c>
      <c r="G124" s="8">
        <v>798000</v>
      </c>
      <c r="H124" s="8">
        <v>1251000</v>
      </c>
      <c r="I124" s="8">
        <v>-37000</v>
      </c>
      <c r="J124" s="8">
        <v>-183000</v>
      </c>
      <c r="K124" s="8">
        <v>915000</v>
      </c>
      <c r="L124" s="8">
        <v>1612000</v>
      </c>
      <c r="M124" s="8">
        <v>1020000</v>
      </c>
      <c r="N124" s="8">
        <v>1311000</v>
      </c>
      <c r="O124" s="8">
        <v>1031000</v>
      </c>
    </row>
    <row r="125" spans="1:15" x14ac:dyDescent="0.3">
      <c r="A125" s="15">
        <f>VLOOKUP(B125,'PORTFOLIO RAW'!B:B,1,FALSE)</f>
        <v>500320</v>
      </c>
      <c r="B125" s="13">
        <v>500320</v>
      </c>
      <c r="C125" s="8" t="s">
        <v>2024</v>
      </c>
      <c r="D125" s="8" t="s">
        <v>2025</v>
      </c>
      <c r="E125" s="8">
        <v>76000</v>
      </c>
      <c r="F125" s="8">
        <v>-454000</v>
      </c>
      <c r="G125" s="8">
        <v>-1088000</v>
      </c>
      <c r="H125" s="8">
        <v>-677000</v>
      </c>
      <c r="I125" s="8">
        <v>-276000</v>
      </c>
      <c r="J125" s="8">
        <v>76000</v>
      </c>
      <c r="K125" s="8">
        <v>98000</v>
      </c>
      <c r="L125" s="8">
        <v>8000</v>
      </c>
      <c r="M125" s="8">
        <v>875000</v>
      </c>
      <c r="N125" s="8">
        <v>1156000</v>
      </c>
      <c r="O125" s="8">
        <v>967000</v>
      </c>
    </row>
    <row r="126" spans="1:15" x14ac:dyDescent="0.3">
      <c r="A126" s="15">
        <f>VLOOKUP(B126,'PORTFOLIO RAW'!B:B,1,FALSE)</f>
        <v>905115</v>
      </c>
      <c r="B126" s="13">
        <v>905115</v>
      </c>
      <c r="C126" s="8" t="s">
        <v>2026</v>
      </c>
      <c r="D126" s="8" t="s">
        <v>2027</v>
      </c>
      <c r="E126" s="8">
        <v>2136000</v>
      </c>
      <c r="F126" s="8">
        <v>2462000</v>
      </c>
      <c r="G126" s="8">
        <v>1724000</v>
      </c>
      <c r="H126" s="8">
        <v>2164000</v>
      </c>
      <c r="I126" s="8">
        <v>2480000</v>
      </c>
      <c r="J126" s="8">
        <v>1968000</v>
      </c>
      <c r="K126" s="8">
        <v>2004000</v>
      </c>
      <c r="L126" s="8">
        <v>2147000</v>
      </c>
      <c r="M126" s="8">
        <v>2710000</v>
      </c>
      <c r="N126" s="8">
        <v>1635000</v>
      </c>
      <c r="O126" s="8">
        <v>1518000</v>
      </c>
    </row>
    <row r="127" spans="1:15" x14ac:dyDescent="0.3">
      <c r="A127" s="15">
        <f>VLOOKUP(B127,'PORTFOLIO RAW'!B:B,1,FALSE)</f>
        <v>902306</v>
      </c>
      <c r="B127" s="13">
        <v>902306</v>
      </c>
      <c r="C127" s="8" t="s">
        <v>2028</v>
      </c>
      <c r="D127" s="8" t="s">
        <v>2029</v>
      </c>
      <c r="E127" s="8">
        <v>1109744</v>
      </c>
      <c r="F127" s="8">
        <v>1200597</v>
      </c>
      <c r="G127" s="8">
        <v>1231092</v>
      </c>
      <c r="H127" s="8">
        <v>1250242</v>
      </c>
      <c r="I127" s="8">
        <v>1346439</v>
      </c>
      <c r="J127" s="8">
        <v>846673</v>
      </c>
      <c r="K127" s="8">
        <v>711902</v>
      </c>
      <c r="L127" s="8">
        <v>940721</v>
      </c>
      <c r="M127" s="8">
        <v>-176562</v>
      </c>
      <c r="N127" s="8">
        <v>-583618</v>
      </c>
      <c r="O127" s="8">
        <v>972022</v>
      </c>
    </row>
    <row r="128" spans="1:15" x14ac:dyDescent="0.3">
      <c r="A128" s="15">
        <f>VLOOKUP(B128,'PORTFOLIO RAW'!B:B,1,FALSE)</f>
        <v>500373</v>
      </c>
      <c r="B128" s="13">
        <v>500373</v>
      </c>
      <c r="C128" s="8" t="s">
        <v>2030</v>
      </c>
      <c r="D128" s="8" t="s">
        <v>2031</v>
      </c>
      <c r="E128" s="8">
        <v>1083255</v>
      </c>
      <c r="F128" s="8">
        <v>2436476</v>
      </c>
      <c r="G128" s="8">
        <v>546627</v>
      </c>
      <c r="H128" s="8">
        <v>160654</v>
      </c>
      <c r="I128" s="8">
        <v>1091123</v>
      </c>
      <c r="J128" s="8">
        <v>570279</v>
      </c>
      <c r="K128" s="8">
        <v>2197109</v>
      </c>
      <c r="L128" s="8">
        <v>2915487</v>
      </c>
      <c r="M128" s="8">
        <v>-4524515</v>
      </c>
      <c r="N128" s="8">
        <v>-1096686</v>
      </c>
      <c r="O128" s="8">
        <v>382579</v>
      </c>
    </row>
    <row r="129" spans="1:15" x14ac:dyDescent="0.3">
      <c r="A129" s="15">
        <f>VLOOKUP(B129,'PORTFOLIO RAW'!B:B,1,FALSE)</f>
        <v>906194</v>
      </c>
      <c r="B129" s="13">
        <v>906194</v>
      </c>
      <c r="C129" s="8" t="s">
        <v>2032</v>
      </c>
      <c r="D129" s="8" t="s">
        <v>2033</v>
      </c>
      <c r="E129" s="8">
        <v>272700</v>
      </c>
      <c r="F129" s="8">
        <v>272800</v>
      </c>
      <c r="G129" s="8">
        <v>233900</v>
      </c>
      <c r="H129" s="8">
        <v>266700</v>
      </c>
      <c r="I129" s="8">
        <v>231400</v>
      </c>
      <c r="J129" s="8">
        <v>272100</v>
      </c>
      <c r="K129" s="8">
        <v>351800</v>
      </c>
      <c r="L129" s="8">
        <v>367400</v>
      </c>
      <c r="M129" s="8">
        <v>429100</v>
      </c>
      <c r="N129" s="8">
        <v>488800</v>
      </c>
      <c r="O129" s="8">
        <v>539000</v>
      </c>
    </row>
    <row r="130" spans="1:15" x14ac:dyDescent="0.3">
      <c r="A130" s="15">
        <f>VLOOKUP(B130,'PORTFOLIO RAW'!B:B,1,FALSE)</f>
        <v>329534</v>
      </c>
      <c r="B130" s="13">
        <v>329534</v>
      </c>
      <c r="C130" s="8" t="s">
        <v>2034</v>
      </c>
      <c r="D130" s="8" t="s">
        <v>2035</v>
      </c>
      <c r="E130" s="8">
        <v>64060</v>
      </c>
      <c r="F130" s="8">
        <v>37203</v>
      </c>
      <c r="G130" s="8">
        <v>12495</v>
      </c>
      <c r="H130" s="8">
        <v>-28714</v>
      </c>
      <c r="I130" s="8">
        <v>53231</v>
      </c>
      <c r="J130" s="8">
        <v>277934</v>
      </c>
      <c r="K130" s="8">
        <v>1826468</v>
      </c>
      <c r="L130" s="8">
        <v>626984</v>
      </c>
      <c r="M130" s="8">
        <v>863277</v>
      </c>
      <c r="N130" s="8">
        <v>4289072</v>
      </c>
      <c r="O130" s="8">
        <v>600363</v>
      </c>
    </row>
    <row r="131" spans="1:15" x14ac:dyDescent="0.3">
      <c r="A131" s="15">
        <f>VLOOKUP(B131,'PORTFOLIO RAW'!B:B,1,FALSE)</f>
        <v>867375</v>
      </c>
      <c r="B131" s="13">
        <v>867375</v>
      </c>
      <c r="C131" s="8" t="s">
        <v>2036</v>
      </c>
      <c r="D131" s="8" t="s">
        <v>2037</v>
      </c>
      <c r="E131" s="8">
        <v>449200</v>
      </c>
      <c r="F131" s="8">
        <v>473800</v>
      </c>
      <c r="G131" s="8">
        <v>218400</v>
      </c>
      <c r="H131" s="8">
        <v>478300</v>
      </c>
      <c r="I131" s="8">
        <v>700800</v>
      </c>
      <c r="J131" s="8">
        <v>856900</v>
      </c>
      <c r="K131" s="8">
        <v>1019800</v>
      </c>
      <c r="L131" s="8">
        <v>1204100</v>
      </c>
      <c r="M131" s="8">
        <v>1088900</v>
      </c>
      <c r="N131" s="8">
        <v>1114600</v>
      </c>
      <c r="O131" s="8">
        <v>1249000</v>
      </c>
    </row>
    <row r="132" spans="1:15" x14ac:dyDescent="0.3">
      <c r="A132" s="15">
        <f>VLOOKUP(B132,'PORTFOLIO RAW'!B:B,1,FALSE)</f>
        <v>311759</v>
      </c>
      <c r="B132" s="13">
        <v>311759</v>
      </c>
      <c r="C132" s="8" t="s">
        <v>2038</v>
      </c>
      <c r="D132" s="8" t="s">
        <v>2039</v>
      </c>
      <c r="E132" s="8">
        <v>839275</v>
      </c>
      <c r="F132" s="8">
        <v>-18758</v>
      </c>
      <c r="G132" s="8">
        <v>806989</v>
      </c>
      <c r="H132" s="8">
        <v>607808</v>
      </c>
      <c r="I132" s="8">
        <v>-79984</v>
      </c>
      <c r="J132" s="8">
        <v>822293</v>
      </c>
      <c r="K132" s="8">
        <v>1152701</v>
      </c>
      <c r="L132" s="8">
        <v>1186870</v>
      </c>
      <c r="M132" s="8">
        <v>967676</v>
      </c>
      <c r="N132" s="8">
        <v>985829</v>
      </c>
      <c r="O132" s="8">
        <v>472380</v>
      </c>
    </row>
    <row r="133" spans="1:15" x14ac:dyDescent="0.3">
      <c r="A133" s="15">
        <f>VLOOKUP(B133,'PORTFOLIO RAW'!B:B,1,FALSE)</f>
        <v>902317</v>
      </c>
      <c r="B133" s="13">
        <v>902317</v>
      </c>
      <c r="C133" s="8" t="s">
        <v>2040</v>
      </c>
      <c r="D133" s="8" t="s">
        <v>2041</v>
      </c>
      <c r="E133" s="8">
        <v>2726000</v>
      </c>
      <c r="F133" s="8">
        <v>2716000</v>
      </c>
      <c r="G133" s="8">
        <v>2707000</v>
      </c>
      <c r="H133" s="8">
        <v>2563000</v>
      </c>
      <c r="I133" s="8">
        <v>2495000</v>
      </c>
      <c r="J133" s="8">
        <v>1160000</v>
      </c>
      <c r="K133" s="8">
        <v>1719000</v>
      </c>
      <c r="L133" s="8">
        <v>1623000</v>
      </c>
      <c r="M133" s="8">
        <v>2269000</v>
      </c>
      <c r="N133" s="8">
        <v>1134000</v>
      </c>
      <c r="O133" s="8">
        <v>3770000</v>
      </c>
    </row>
    <row r="134" spans="1:15" x14ac:dyDescent="0.3">
      <c r="A134" s="15" t="str">
        <f>VLOOKUP(B134,'PORTFOLIO RAW'!B:B,1,FALSE)</f>
        <v>31412T</v>
      </c>
      <c r="B134" s="13" t="s">
        <v>371</v>
      </c>
      <c r="C134" s="8" t="s">
        <v>2042</v>
      </c>
      <c r="D134" s="8" t="s">
        <v>2043</v>
      </c>
      <c r="E134" s="8">
        <v>295864</v>
      </c>
      <c r="F134" s="8">
        <v>-2517763</v>
      </c>
      <c r="G134" s="8">
        <v>299526</v>
      </c>
      <c r="H134" s="8">
        <v>421500</v>
      </c>
      <c r="I134" s="8">
        <v>472294</v>
      </c>
      <c r="J134" s="8">
        <v>280171</v>
      </c>
      <c r="K134" s="8">
        <v>232850</v>
      </c>
      <c r="L134" s="8">
        <v>398097</v>
      </c>
      <c r="M134" s="8">
        <v>764465</v>
      </c>
      <c r="N134" s="8">
        <v>281848</v>
      </c>
      <c r="O134" s="8">
        <v>363845</v>
      </c>
    </row>
    <row r="135" spans="1:15" x14ac:dyDescent="0.3">
      <c r="A135" s="15">
        <f>VLOOKUP(B135,'PORTFOLIO RAW'!B:B,1,FALSE)</f>
        <v>910722</v>
      </c>
      <c r="B135" s="13">
        <v>910722</v>
      </c>
      <c r="C135" s="8" t="s">
        <v>2044</v>
      </c>
      <c r="D135" s="8" t="s">
        <v>2045</v>
      </c>
      <c r="E135" s="8">
        <v>269154</v>
      </c>
      <c r="F135" s="8">
        <v>301014</v>
      </c>
      <c r="G135" s="8">
        <v>240217</v>
      </c>
      <c r="H135" s="8">
        <v>344172</v>
      </c>
      <c r="I135" s="8">
        <v>385679</v>
      </c>
      <c r="J135" s="8">
        <v>333360</v>
      </c>
      <c r="K135" s="8">
        <v>348526</v>
      </c>
      <c r="L135" s="8">
        <v>376888</v>
      </c>
      <c r="M135" s="8">
        <v>457223</v>
      </c>
      <c r="N135" s="8">
        <v>430807</v>
      </c>
      <c r="O135" s="8">
        <v>450077</v>
      </c>
    </row>
    <row r="136" spans="1:15" x14ac:dyDescent="0.3">
      <c r="A136" s="15">
        <f>VLOOKUP(B136,'PORTFOLIO RAW'!B:B,1,FALSE)</f>
        <v>905039</v>
      </c>
      <c r="B136" s="13">
        <v>905039</v>
      </c>
      <c r="C136" s="8" t="s">
        <v>2046</v>
      </c>
      <c r="D136" s="8" t="s">
        <v>2047</v>
      </c>
      <c r="E136" s="8">
        <v>40610000</v>
      </c>
      <c r="F136" s="8">
        <v>45220000</v>
      </c>
      <c r="G136" s="8">
        <v>19280000</v>
      </c>
      <c r="H136" s="8">
        <v>30460000</v>
      </c>
      <c r="I136" s="8">
        <v>41060000</v>
      </c>
      <c r="J136" s="8">
        <v>44880000</v>
      </c>
      <c r="K136" s="8">
        <v>32580000</v>
      </c>
      <c r="L136" s="8">
        <v>32520000</v>
      </c>
      <c r="M136" s="8">
        <v>16150000</v>
      </c>
      <c r="N136" s="8">
        <v>7840000</v>
      </c>
      <c r="O136" s="8">
        <v>13768000</v>
      </c>
    </row>
    <row r="137" spans="1:15" x14ac:dyDescent="0.3">
      <c r="A137" s="15">
        <f>VLOOKUP(B137,'PORTFOLIO RAW'!B:B,1,FALSE)</f>
        <v>755980</v>
      </c>
      <c r="B137" s="13">
        <v>755980</v>
      </c>
      <c r="C137" s="8" t="s">
        <v>2048</v>
      </c>
      <c r="D137" s="8" t="s">
        <v>2049</v>
      </c>
      <c r="E137" s="8">
        <v>232622</v>
      </c>
      <c r="F137" s="8">
        <v>279705</v>
      </c>
      <c r="G137" s="8">
        <v>184357</v>
      </c>
      <c r="H137" s="8">
        <v>265356</v>
      </c>
      <c r="I137" s="8">
        <v>357929</v>
      </c>
      <c r="J137" s="8">
        <v>420536</v>
      </c>
      <c r="K137" s="8">
        <v>448636</v>
      </c>
      <c r="L137" s="8">
        <v>494150</v>
      </c>
      <c r="M137" s="8">
        <v>516361</v>
      </c>
      <c r="N137" s="8">
        <v>499478</v>
      </c>
      <c r="O137" s="8">
        <v>554300</v>
      </c>
    </row>
    <row r="138" spans="1:15" x14ac:dyDescent="0.3">
      <c r="A138" s="15">
        <f>VLOOKUP(B138,'PORTFOLIO RAW'!B:B,1,FALSE)</f>
        <v>905994</v>
      </c>
      <c r="B138" s="13">
        <v>905994</v>
      </c>
      <c r="C138" s="8" t="s">
        <v>2050</v>
      </c>
      <c r="D138" s="8" t="s">
        <v>2051</v>
      </c>
      <c r="E138" s="8">
        <v>95938</v>
      </c>
      <c r="F138" s="8">
        <v>116674</v>
      </c>
      <c r="G138" s="8">
        <v>96465</v>
      </c>
      <c r="H138" s="8">
        <v>120839</v>
      </c>
      <c r="I138" s="8">
        <v>127596</v>
      </c>
      <c r="J138" s="8">
        <v>138679</v>
      </c>
      <c r="K138" s="8">
        <v>156257</v>
      </c>
      <c r="L138" s="8">
        <v>158590</v>
      </c>
      <c r="M138" s="8">
        <v>180551</v>
      </c>
      <c r="N138" s="8">
        <v>216209</v>
      </c>
      <c r="O138" s="8">
        <v>208592</v>
      </c>
    </row>
    <row r="139" spans="1:15" x14ac:dyDescent="0.3">
      <c r="A139" s="15">
        <f>VLOOKUP(B139,'PORTFOLIO RAW'!B:B,1,FALSE)</f>
        <v>951849</v>
      </c>
      <c r="B139" s="13">
        <v>951849</v>
      </c>
      <c r="C139" s="8" t="s">
        <v>2052</v>
      </c>
      <c r="D139" s="8" t="s">
        <v>2053</v>
      </c>
      <c r="E139" s="8">
        <v>2016000</v>
      </c>
      <c r="F139" s="8">
        <v>1125000</v>
      </c>
      <c r="G139" s="8">
        <v>98000</v>
      </c>
      <c r="H139" s="8">
        <v>1184000</v>
      </c>
      <c r="I139" s="8">
        <v>1452000</v>
      </c>
      <c r="J139" s="8">
        <v>2029000</v>
      </c>
      <c r="K139" s="8">
        <v>1558000</v>
      </c>
      <c r="L139" s="8">
        <v>2093000</v>
      </c>
      <c r="M139" s="8">
        <v>1048000</v>
      </c>
      <c r="N139" s="8">
        <v>1818000</v>
      </c>
      <c r="O139" s="8">
        <v>2993000</v>
      </c>
    </row>
    <row r="140" spans="1:15" x14ac:dyDescent="0.3">
      <c r="A140" s="15" t="str">
        <f>VLOOKUP(B140,'PORTFOLIO RAW'!B:B,1,FALSE)</f>
        <v>14015T</v>
      </c>
      <c r="B140" s="13" t="s">
        <v>372</v>
      </c>
      <c r="C140" s="8" t="s">
        <v>2054</v>
      </c>
      <c r="D140" s="8" t="s">
        <v>2055</v>
      </c>
      <c r="E140" s="8">
        <v>510459</v>
      </c>
      <c r="F140" s="8">
        <v>214800</v>
      </c>
      <c r="G140" s="8">
        <v>105900</v>
      </c>
      <c r="H140" s="8">
        <v>404500</v>
      </c>
      <c r="I140" s="8">
        <v>469600</v>
      </c>
      <c r="J140" s="8">
        <v>461200</v>
      </c>
      <c r="K140" s="8">
        <v>493100</v>
      </c>
      <c r="L140" s="8">
        <v>679100</v>
      </c>
      <c r="M140" s="8">
        <v>631500</v>
      </c>
      <c r="N140" s="8">
        <v>568000</v>
      </c>
      <c r="O140" s="8">
        <v>537000</v>
      </c>
    </row>
    <row r="141" spans="1:15" x14ac:dyDescent="0.3">
      <c r="A141" s="15">
        <f>VLOOKUP(B141,'PORTFOLIO RAW'!B:B,1,FALSE)</f>
        <v>997198</v>
      </c>
      <c r="B141" s="13">
        <v>997198</v>
      </c>
      <c r="C141" s="8" t="s">
        <v>2056</v>
      </c>
      <c r="D141" s="8" t="s">
        <v>2057</v>
      </c>
      <c r="E141" s="8">
        <v>1075000</v>
      </c>
      <c r="F141" s="8">
        <v>-2180000</v>
      </c>
      <c r="G141" s="8">
        <v>507000</v>
      </c>
      <c r="H141" s="8">
        <v>500000</v>
      </c>
      <c r="I141" s="8">
        <v>1088000</v>
      </c>
      <c r="J141" s="8">
        <v>1531000</v>
      </c>
      <c r="K141" s="8">
        <v>1785000</v>
      </c>
      <c r="L141" s="8">
        <v>1402000</v>
      </c>
      <c r="M141" s="8">
        <v>1622000</v>
      </c>
      <c r="N141" s="8">
        <v>1474000</v>
      </c>
      <c r="O141" s="8">
        <v>1876000</v>
      </c>
    </row>
    <row r="142" spans="1:15" x14ac:dyDescent="0.3">
      <c r="A142" s="15">
        <f>VLOOKUP(B142,'PORTFOLIO RAW'!B:B,1,FALSE)</f>
        <v>905159</v>
      </c>
      <c r="B142" s="13">
        <v>905159</v>
      </c>
      <c r="C142" s="8" t="s">
        <v>2058</v>
      </c>
      <c r="D142" s="8" t="s">
        <v>2059</v>
      </c>
      <c r="E142" s="8">
        <v>1309000</v>
      </c>
      <c r="F142" s="8">
        <v>1342000</v>
      </c>
      <c r="G142" s="8">
        <v>1006000</v>
      </c>
      <c r="H142" s="8">
        <v>784000</v>
      </c>
      <c r="I142" s="8">
        <v>885000</v>
      </c>
      <c r="J142" s="8">
        <v>770000</v>
      </c>
      <c r="K142" s="8">
        <v>392000</v>
      </c>
      <c r="L142" s="8">
        <v>299000</v>
      </c>
      <c r="M142" s="8">
        <v>578000</v>
      </c>
      <c r="N142" s="8">
        <v>-6177000</v>
      </c>
      <c r="O142" s="8">
        <v>-531000</v>
      </c>
    </row>
    <row r="143" spans="1:15" x14ac:dyDescent="0.3">
      <c r="A143" s="15">
        <f>VLOOKUP(B143,'PORTFOLIO RAW'!B:B,1,FALSE)</f>
        <v>741123</v>
      </c>
      <c r="B143" s="13">
        <v>741123</v>
      </c>
      <c r="C143" s="8" t="s">
        <v>2060</v>
      </c>
      <c r="D143" s="8" t="s">
        <v>2061</v>
      </c>
      <c r="E143" s="8">
        <v>439000</v>
      </c>
      <c r="F143" s="8">
        <v>569000</v>
      </c>
      <c r="G143" s="8">
        <v>451000</v>
      </c>
      <c r="H143" s="8">
        <v>493000</v>
      </c>
      <c r="I143" s="8">
        <v>472000</v>
      </c>
      <c r="J143" s="8">
        <v>611000</v>
      </c>
      <c r="K143" s="8">
        <v>648000</v>
      </c>
      <c r="L143" s="8">
        <v>754000</v>
      </c>
      <c r="M143" s="8">
        <v>712000</v>
      </c>
      <c r="N143" s="8">
        <v>930000</v>
      </c>
      <c r="O143" s="8">
        <v>971000</v>
      </c>
    </row>
    <row r="144" spans="1:15" x14ac:dyDescent="0.3">
      <c r="A144" s="15">
        <f>VLOOKUP(B144,'PORTFOLIO RAW'!B:B,1,FALSE)</f>
        <v>905082</v>
      </c>
      <c r="B144" s="13">
        <v>905082</v>
      </c>
      <c r="C144" s="8" t="s">
        <v>2062</v>
      </c>
      <c r="D144" s="8" t="s">
        <v>2063</v>
      </c>
      <c r="E144" s="8">
        <v>132400</v>
      </c>
      <c r="F144" s="8">
        <v>304600</v>
      </c>
      <c r="G144" s="8">
        <v>228500</v>
      </c>
      <c r="H144" s="8">
        <v>171500</v>
      </c>
      <c r="I144" s="8">
        <v>364200</v>
      </c>
      <c r="J144" s="8">
        <v>414200</v>
      </c>
      <c r="K144" s="8">
        <v>292300</v>
      </c>
      <c r="L144" s="8">
        <v>306600</v>
      </c>
      <c r="M144" s="8">
        <v>489000</v>
      </c>
      <c r="N144" s="8">
        <v>208400</v>
      </c>
      <c r="O144" s="8">
        <v>851700</v>
      </c>
    </row>
    <row r="145" spans="1:15" x14ac:dyDescent="0.3">
      <c r="A145" s="15">
        <f>VLOOKUP(B145,'PORTFOLIO RAW'!B:B,1,FALSE)</f>
        <v>902230</v>
      </c>
      <c r="B145" s="13">
        <v>902230</v>
      </c>
      <c r="C145" s="8" t="s">
        <v>2064</v>
      </c>
      <c r="D145" s="8" t="s">
        <v>2065</v>
      </c>
      <c r="E145" s="8">
        <v>-2764000</v>
      </c>
      <c r="F145" s="8">
        <v>-14672000</v>
      </c>
      <c r="G145" s="8">
        <v>2712000</v>
      </c>
      <c r="H145" s="8">
        <v>6561000</v>
      </c>
      <c r="I145" s="8">
        <v>20213000</v>
      </c>
      <c r="J145" s="8">
        <v>5665000</v>
      </c>
      <c r="K145" s="8">
        <v>7155000</v>
      </c>
      <c r="L145" s="8">
        <v>3187000</v>
      </c>
      <c r="M145" s="8">
        <v>7373000</v>
      </c>
      <c r="N145" s="8">
        <v>4596000</v>
      </c>
      <c r="O145" s="8">
        <v>7204000</v>
      </c>
    </row>
    <row r="146" spans="1:15" x14ac:dyDescent="0.3">
      <c r="A146" s="15">
        <f>VLOOKUP(B146,'PORTFOLIO RAW'!B:B,1,FALSE)</f>
        <v>938076</v>
      </c>
      <c r="B146" s="13">
        <v>938076</v>
      </c>
      <c r="C146" s="8" t="s">
        <v>2066</v>
      </c>
      <c r="D146" s="8" t="s">
        <v>2067</v>
      </c>
      <c r="E146" s="8">
        <v>1772938</v>
      </c>
      <c r="F146" s="8">
        <v>1588213</v>
      </c>
      <c r="G146" s="8">
        <v>896778</v>
      </c>
      <c r="H146" s="8">
        <v>1438099</v>
      </c>
      <c r="I146" s="8">
        <v>1915038</v>
      </c>
      <c r="J146" s="8">
        <v>1919700</v>
      </c>
      <c r="K146" s="8">
        <v>2136300</v>
      </c>
      <c r="L146" s="8">
        <v>2370000</v>
      </c>
      <c r="M146" s="8">
        <v>2023300</v>
      </c>
      <c r="N146" s="8">
        <v>1715800</v>
      </c>
      <c r="O146" s="8">
        <v>1684300</v>
      </c>
    </row>
    <row r="147" spans="1:15" x14ac:dyDescent="0.3">
      <c r="A147" s="15">
        <f>VLOOKUP(B147,'PORTFOLIO RAW'!B:B,1,FALSE)</f>
        <v>152594</v>
      </c>
      <c r="B147" s="13">
        <v>152594</v>
      </c>
      <c r="C147" s="8" t="s">
        <v>2068</v>
      </c>
      <c r="D147" s="8" t="s">
        <v>2069</v>
      </c>
      <c r="E147" s="8">
        <v>2734000</v>
      </c>
      <c r="F147" s="8">
        <v>-11341000</v>
      </c>
      <c r="G147" s="8">
        <v>2527000</v>
      </c>
      <c r="H147" s="8">
        <v>4273000</v>
      </c>
      <c r="I147" s="8">
        <v>4560000</v>
      </c>
      <c r="J147" s="8">
        <v>3041000</v>
      </c>
      <c r="K147" s="8">
        <v>2658000</v>
      </c>
      <c r="L147" s="8">
        <v>-1308000</v>
      </c>
      <c r="M147" s="8">
        <v>-12236000</v>
      </c>
      <c r="N147" s="8">
        <v>-3961000</v>
      </c>
      <c r="O147" s="8">
        <v>1354000</v>
      </c>
    </row>
    <row r="148" spans="1:15" x14ac:dyDescent="0.3">
      <c r="A148" s="15">
        <f>VLOOKUP(B148,'PORTFOLIO RAW'!B:B,1,FALSE)</f>
        <v>951018</v>
      </c>
      <c r="B148" s="13">
        <v>951018</v>
      </c>
      <c r="C148" s="8" t="s">
        <v>2070</v>
      </c>
      <c r="D148" s="8" t="s">
        <v>2071</v>
      </c>
      <c r="E148" s="8">
        <v>833000</v>
      </c>
      <c r="F148" s="8">
        <v>967000</v>
      </c>
      <c r="G148" s="8">
        <v>1102000</v>
      </c>
      <c r="H148" s="8">
        <v>1204000</v>
      </c>
      <c r="I148" s="8">
        <v>833000</v>
      </c>
      <c r="J148" s="8">
        <v>1135000</v>
      </c>
      <c r="K148" s="8">
        <v>1280000</v>
      </c>
      <c r="L148" s="8">
        <v>1262000</v>
      </c>
      <c r="M148" s="8">
        <v>920000</v>
      </c>
      <c r="N148" s="8">
        <v>676000</v>
      </c>
      <c r="O148" s="8">
        <v>882000</v>
      </c>
    </row>
    <row r="149" spans="1:15" x14ac:dyDescent="0.3">
      <c r="A149" s="15">
        <f>VLOOKUP(B149,'PORTFOLIO RAW'!B:B,1,FALSE)</f>
        <v>255781</v>
      </c>
      <c r="B149" s="13">
        <v>255781</v>
      </c>
      <c r="C149" s="8" t="s">
        <v>2072</v>
      </c>
      <c r="D149" s="8" t="s">
        <v>2073</v>
      </c>
      <c r="E149" s="8">
        <v>855011</v>
      </c>
      <c r="F149" s="8">
        <v>732848</v>
      </c>
      <c r="G149" s="8">
        <v>703950</v>
      </c>
      <c r="H149" s="8">
        <v>584603</v>
      </c>
      <c r="I149" s="8">
        <v>520896</v>
      </c>
      <c r="J149" s="8">
        <v>542403</v>
      </c>
      <c r="K149" s="8">
        <v>612412</v>
      </c>
      <c r="L149" s="8">
        <v>364211</v>
      </c>
      <c r="M149" s="8">
        <v>456227</v>
      </c>
      <c r="N149" s="8">
        <v>510814</v>
      </c>
      <c r="O149" s="8">
        <v>694955</v>
      </c>
    </row>
    <row r="150" spans="1:15" x14ac:dyDescent="0.3">
      <c r="A150" s="15">
        <f>VLOOKUP(B150,'PORTFOLIO RAW'!B:B,1,FALSE)</f>
        <v>907652</v>
      </c>
      <c r="B150" s="13">
        <v>907652</v>
      </c>
      <c r="C150" s="8" t="s">
        <v>2074</v>
      </c>
      <c r="D150" s="8" t="s">
        <v>2075</v>
      </c>
      <c r="E150" s="8">
        <v>2080000</v>
      </c>
      <c r="F150" s="8">
        <v>2478000</v>
      </c>
      <c r="G150" s="8">
        <v>2394000</v>
      </c>
      <c r="H150" s="8">
        <v>2624000</v>
      </c>
      <c r="I150" s="8">
        <v>2526000</v>
      </c>
      <c r="J150" s="8">
        <v>-332000</v>
      </c>
      <c r="K150" s="8">
        <v>2357000</v>
      </c>
      <c r="L150" s="8">
        <v>2533000</v>
      </c>
      <c r="M150" s="8">
        <v>2965000</v>
      </c>
      <c r="N150" s="8">
        <v>2955000</v>
      </c>
      <c r="O150" s="8">
        <v>3031000</v>
      </c>
    </row>
    <row r="151" spans="1:15" x14ac:dyDescent="0.3">
      <c r="A151" s="15">
        <f>VLOOKUP(B151,'PORTFOLIO RAW'!B:B,1,FALSE)</f>
        <v>906150</v>
      </c>
      <c r="B151" s="13">
        <v>906150</v>
      </c>
      <c r="C151" s="8" t="s">
        <v>2076</v>
      </c>
      <c r="D151" s="8" t="s">
        <v>2077</v>
      </c>
      <c r="E151" s="8">
        <v>22468000</v>
      </c>
      <c r="F151" s="8">
        <v>18089000</v>
      </c>
      <c r="G151" s="8">
        <v>10725000</v>
      </c>
      <c r="H151" s="8">
        <v>12504000</v>
      </c>
      <c r="I151" s="8">
        <v>13077000</v>
      </c>
      <c r="J151" s="8">
        <v>14217000</v>
      </c>
      <c r="K151" s="8">
        <v>14821000</v>
      </c>
      <c r="L151" s="8">
        <v>15197000</v>
      </c>
      <c r="M151" s="8">
        <v>1456000</v>
      </c>
      <c r="N151" s="8">
        <v>9415000</v>
      </c>
      <c r="O151" s="8">
        <v>-3049000</v>
      </c>
    </row>
    <row r="152" spans="1:15" x14ac:dyDescent="0.3">
      <c r="A152" s="15">
        <f>VLOOKUP(B152,'PORTFOLIO RAW'!B:B,1,FALSE)</f>
        <v>905801</v>
      </c>
      <c r="B152" s="13">
        <v>905801</v>
      </c>
      <c r="C152" s="8" t="s">
        <v>2078</v>
      </c>
      <c r="D152" s="8" t="s">
        <v>2079</v>
      </c>
      <c r="E152" s="8">
        <v>1144000</v>
      </c>
      <c r="F152" s="8">
        <v>1294700</v>
      </c>
      <c r="G152" s="8">
        <v>1304400</v>
      </c>
      <c r="H152" s="8">
        <v>1530500</v>
      </c>
      <c r="I152" s="8">
        <v>1798300</v>
      </c>
      <c r="J152" s="8">
        <v>1567300</v>
      </c>
      <c r="K152" s="8">
        <v>1855200</v>
      </c>
      <c r="L152" s="8">
        <v>1824400</v>
      </c>
      <c r="M152" s="8">
        <v>1221300</v>
      </c>
      <c r="N152" s="8">
        <v>1697400</v>
      </c>
      <c r="O152" s="8">
        <v>1657500</v>
      </c>
    </row>
    <row r="153" spans="1:15" x14ac:dyDescent="0.3">
      <c r="A153" s="15">
        <f>VLOOKUP(B153,'PORTFOLIO RAW'!B:B,1,FALSE)</f>
        <v>906511</v>
      </c>
      <c r="B153" s="13">
        <v>906511</v>
      </c>
      <c r="C153" s="8" t="s">
        <v>2080</v>
      </c>
      <c r="D153" s="8" t="s">
        <v>2081</v>
      </c>
      <c r="E153" s="8">
        <v>506339</v>
      </c>
      <c r="F153" s="8">
        <v>475417</v>
      </c>
      <c r="G153" s="8">
        <v>399575</v>
      </c>
      <c r="H153" s="8">
        <v>475511</v>
      </c>
      <c r="I153" s="8">
        <v>565116</v>
      </c>
      <c r="J153" s="8">
        <v>648041</v>
      </c>
      <c r="K153" s="8">
        <v>684959</v>
      </c>
      <c r="L153" s="8">
        <v>711286</v>
      </c>
      <c r="M153" s="8">
        <v>705672</v>
      </c>
      <c r="N153" s="8">
        <v>687240</v>
      </c>
      <c r="O153" s="8">
        <v>667743</v>
      </c>
    </row>
    <row r="154" spans="1:15" x14ac:dyDescent="0.3">
      <c r="A154" s="15">
        <f>VLOOKUP(B154,'PORTFOLIO RAW'!B:B,1,FALSE)</f>
        <v>546697</v>
      </c>
      <c r="B154" s="13">
        <v>546697</v>
      </c>
      <c r="C154" s="8" t="s">
        <v>2082</v>
      </c>
      <c r="D154" s="8" t="s">
        <v>2083</v>
      </c>
      <c r="E154" s="8">
        <v>1615298</v>
      </c>
      <c r="F154" s="8">
        <v>2011154</v>
      </c>
      <c r="G154" s="8">
        <v>2635755</v>
      </c>
      <c r="H154" s="8">
        <v>2901257</v>
      </c>
      <c r="I154" s="8">
        <v>2803637</v>
      </c>
      <c r="J154" s="8">
        <v>2591566</v>
      </c>
      <c r="K154" s="8">
        <v>3074808</v>
      </c>
      <c r="L154" s="8">
        <v>12101000</v>
      </c>
      <c r="M154" s="8">
        <v>18108000</v>
      </c>
      <c r="N154" s="8">
        <v>13501000</v>
      </c>
      <c r="O154" s="8">
        <v>10120000</v>
      </c>
    </row>
    <row r="155" spans="1:15" x14ac:dyDescent="0.3">
      <c r="A155" s="15">
        <f>VLOOKUP(B155,'PORTFOLIO RAW'!B:B,1,FALSE)</f>
        <v>993394</v>
      </c>
      <c r="B155" s="13">
        <v>993394</v>
      </c>
      <c r="C155" s="8" t="s">
        <v>2084</v>
      </c>
      <c r="D155" s="8" t="s">
        <v>2085</v>
      </c>
      <c r="E155" s="8">
        <v>527535</v>
      </c>
      <c r="F155" s="8">
        <v>452259</v>
      </c>
      <c r="G155" s="8">
        <v>404953</v>
      </c>
      <c r="H155" s="8">
        <v>552077</v>
      </c>
      <c r="I155" s="8">
        <v>518340</v>
      </c>
      <c r="J155" s="8">
        <v>529324</v>
      </c>
      <c r="K155" s="8">
        <v>528472</v>
      </c>
      <c r="L155" s="8">
        <v>542939</v>
      </c>
      <c r="M155" s="8">
        <v>527100</v>
      </c>
      <c r="N155" s="8">
        <v>549779</v>
      </c>
      <c r="O155" s="8">
        <v>577494</v>
      </c>
    </row>
    <row r="156" spans="1:15" x14ac:dyDescent="0.3">
      <c r="A156" s="15">
        <f>VLOOKUP(B156,'PORTFOLIO RAW'!B:B,1,FALSE)</f>
        <v>696738</v>
      </c>
      <c r="B156" s="13">
        <v>696738</v>
      </c>
      <c r="C156" s="8" t="s">
        <v>2086</v>
      </c>
      <c r="D156" s="8" t="s">
        <v>2087</v>
      </c>
      <c r="E156" s="8">
        <v>11407000</v>
      </c>
      <c r="F156" s="8">
        <v>2041000</v>
      </c>
      <c r="G156" s="8">
        <v>12192000</v>
      </c>
      <c r="H156" s="8">
        <v>7713000</v>
      </c>
      <c r="I156" s="8">
        <v>2510000</v>
      </c>
      <c r="J156" s="8">
        <v>7292000</v>
      </c>
      <c r="K156" s="8">
        <v>7726000</v>
      </c>
      <c r="L156" s="8">
        <v>8077000</v>
      </c>
      <c r="M156" s="8">
        <v>5568000</v>
      </c>
      <c r="N156" s="8">
        <v>7087000</v>
      </c>
      <c r="O156" s="8">
        <v>8085000</v>
      </c>
    </row>
    <row r="157" spans="1:15" x14ac:dyDescent="0.3">
      <c r="A157" s="15">
        <f>VLOOKUP(B157,'PORTFOLIO RAW'!B:B,1,FALSE)</f>
        <v>905898</v>
      </c>
      <c r="B157" s="13">
        <v>905898</v>
      </c>
      <c r="C157" s="8" t="s">
        <v>2088</v>
      </c>
      <c r="D157" s="8" t="s">
        <v>2089</v>
      </c>
      <c r="E157" s="8">
        <v>420120</v>
      </c>
      <c r="F157" s="8">
        <v>475355</v>
      </c>
      <c r="G157" s="8">
        <v>420417</v>
      </c>
      <c r="H157" s="8">
        <v>499424</v>
      </c>
      <c r="I157" s="8">
        <v>645572</v>
      </c>
      <c r="J157" s="8">
        <v>677536</v>
      </c>
      <c r="K157" s="8">
        <v>785384</v>
      </c>
      <c r="L157" s="8">
        <v>792205</v>
      </c>
      <c r="M157" s="8">
        <v>761438</v>
      </c>
      <c r="N157" s="8">
        <v>600501</v>
      </c>
      <c r="O157" s="8">
        <v>577847</v>
      </c>
    </row>
    <row r="158" spans="1:15" x14ac:dyDescent="0.3">
      <c r="A158" s="15">
        <f>VLOOKUP(B158,'PORTFOLIO RAW'!B:B,1,FALSE)</f>
        <v>905596</v>
      </c>
      <c r="B158" s="13">
        <v>905596</v>
      </c>
      <c r="C158" s="8" t="s">
        <v>2090</v>
      </c>
      <c r="D158" s="8" t="s">
        <v>2091</v>
      </c>
      <c r="E158" s="8">
        <v>-433653</v>
      </c>
      <c r="F158" s="8">
        <v>454476</v>
      </c>
      <c r="G158" s="8">
        <v>485673</v>
      </c>
      <c r="H158" s="8">
        <v>479242</v>
      </c>
      <c r="I158" s="8">
        <v>405025</v>
      </c>
      <c r="J158" s="8">
        <v>265477</v>
      </c>
      <c r="K158" s="8">
        <v>433406</v>
      </c>
      <c r="L158" s="8">
        <v>474465</v>
      </c>
      <c r="M158" s="8">
        <v>472889</v>
      </c>
      <c r="N158" s="8">
        <v>373549</v>
      </c>
      <c r="O158" s="8">
        <v>407940</v>
      </c>
    </row>
    <row r="159" spans="1:15" x14ac:dyDescent="0.3">
      <c r="A159" s="15">
        <f>VLOOKUP(B159,'PORTFOLIO RAW'!B:B,1,FALSE)</f>
        <v>904678</v>
      </c>
      <c r="B159" s="13">
        <v>904678</v>
      </c>
      <c r="C159" s="8" t="s">
        <v>2092</v>
      </c>
      <c r="D159" s="8" t="s">
        <v>2093</v>
      </c>
      <c r="E159" s="8">
        <v>3499000</v>
      </c>
      <c r="F159" s="8">
        <v>1538000</v>
      </c>
      <c r="G159" s="8">
        <v>1145000</v>
      </c>
      <c r="H159" s="8">
        <v>1835000</v>
      </c>
      <c r="I159" s="8">
        <v>2839000</v>
      </c>
      <c r="J159" s="8">
        <v>2635000</v>
      </c>
      <c r="K159" s="8">
        <v>2125000</v>
      </c>
      <c r="L159" s="8">
        <v>3500000</v>
      </c>
      <c r="M159" s="8">
        <v>-671000</v>
      </c>
      <c r="N159" s="8">
        <v>-5763000</v>
      </c>
      <c r="O159" s="8">
        <v>307000</v>
      </c>
    </row>
    <row r="160" spans="1:15" x14ac:dyDescent="0.3">
      <c r="A160" s="15" t="str">
        <f>VLOOKUP(B160,'PORTFOLIO RAW'!B:B,1,FALSE)</f>
        <v>41071J</v>
      </c>
      <c r="B160" s="13" t="s">
        <v>373</v>
      </c>
      <c r="C160" s="8" t="s">
        <v>2094</v>
      </c>
      <c r="D160" s="8" t="s">
        <v>2095</v>
      </c>
      <c r="E160" s="8">
        <v>126127</v>
      </c>
      <c r="F160" s="8">
        <v>127169</v>
      </c>
      <c r="G160" s="8">
        <v>51283</v>
      </c>
      <c r="H160" s="8">
        <v>211293</v>
      </c>
      <c r="I160" s="8">
        <v>266688</v>
      </c>
      <c r="J160" s="8">
        <v>164681</v>
      </c>
      <c r="K160" s="8">
        <v>330494</v>
      </c>
      <c r="L160" s="8">
        <v>404519</v>
      </c>
      <c r="M160" s="8">
        <v>428855</v>
      </c>
      <c r="N160" s="8">
        <v>539382</v>
      </c>
      <c r="O160" s="8">
        <v>518894</v>
      </c>
    </row>
    <row r="161" spans="1:15" x14ac:dyDescent="0.3">
      <c r="A161" s="15">
        <f>VLOOKUP(B161,'PORTFOLIO RAW'!B:B,1,FALSE)</f>
        <v>729665</v>
      </c>
      <c r="B161" s="13">
        <v>729665</v>
      </c>
      <c r="C161" s="8" t="s">
        <v>2096</v>
      </c>
      <c r="D161" s="8" t="s">
        <v>2097</v>
      </c>
      <c r="E161" s="8">
        <v>933843</v>
      </c>
      <c r="F161" s="8">
        <v>654718</v>
      </c>
      <c r="G161" s="8">
        <v>-55116</v>
      </c>
      <c r="H161" s="8">
        <v>146545</v>
      </c>
      <c r="I161" s="8">
        <v>599114</v>
      </c>
      <c r="J161" s="8">
        <v>623925</v>
      </c>
      <c r="K161" s="8">
        <v>733993</v>
      </c>
      <c r="L161" s="8">
        <v>844611</v>
      </c>
      <c r="M161" s="8">
        <v>752207</v>
      </c>
      <c r="N161" s="8">
        <v>692164</v>
      </c>
      <c r="O161" s="8">
        <v>574859</v>
      </c>
    </row>
    <row r="162" spans="1:15" x14ac:dyDescent="0.3">
      <c r="A162" s="15">
        <f>VLOOKUP(B162,'PORTFOLIO RAW'!B:B,1,FALSE)</f>
        <v>867871</v>
      </c>
      <c r="B162" s="13">
        <v>867871</v>
      </c>
      <c r="C162" s="8" t="s">
        <v>2098</v>
      </c>
      <c r="D162" s="8" t="s">
        <v>2099</v>
      </c>
      <c r="E162" s="8">
        <v>2949000</v>
      </c>
      <c r="F162" s="8">
        <v>-2757000</v>
      </c>
      <c r="G162" s="8">
        <v>-1014000</v>
      </c>
      <c r="H162" s="8">
        <v>1165000</v>
      </c>
      <c r="I162" s="8">
        <v>538000</v>
      </c>
      <c r="J162" s="8">
        <v>-79000</v>
      </c>
      <c r="K162" s="8">
        <v>166000</v>
      </c>
      <c r="L162" s="8">
        <v>798000</v>
      </c>
      <c r="M162" s="8">
        <v>1682000</v>
      </c>
      <c r="N162" s="8">
        <v>896000</v>
      </c>
      <c r="O162" s="8">
        <v>1003000</v>
      </c>
    </row>
    <row r="163" spans="1:15" x14ac:dyDescent="0.3">
      <c r="A163" s="15">
        <f>VLOOKUP(B163,'PORTFOLIO RAW'!B:B,1,FALSE)</f>
        <v>912030</v>
      </c>
      <c r="B163" s="13">
        <v>912030</v>
      </c>
      <c r="C163" s="8" t="s">
        <v>2100</v>
      </c>
      <c r="D163" s="8" t="s">
        <v>2101</v>
      </c>
      <c r="E163" s="8">
        <v>333003</v>
      </c>
      <c r="F163" s="8">
        <v>306766</v>
      </c>
      <c r="G163" s="8">
        <v>374930</v>
      </c>
      <c r="H163" s="8">
        <v>397752</v>
      </c>
      <c r="I163" s="8">
        <v>385367</v>
      </c>
      <c r="J163" s="8">
        <v>335999</v>
      </c>
      <c r="K163" s="8">
        <v>286198</v>
      </c>
      <c r="L163" s="8">
        <v>415930</v>
      </c>
      <c r="M163" s="8">
        <v>451838</v>
      </c>
      <c r="N163" s="8">
        <v>551380</v>
      </c>
      <c r="O163" s="8">
        <v>713030</v>
      </c>
    </row>
    <row r="164" spans="1:15" x14ac:dyDescent="0.3">
      <c r="A164" s="15">
        <f>VLOOKUP(B164,'PORTFOLIO RAW'!B:B,1,FALSE)</f>
        <v>749688</v>
      </c>
      <c r="B164" s="13">
        <v>749688</v>
      </c>
      <c r="C164" s="8" t="s">
        <v>2102</v>
      </c>
      <c r="D164" s="8" t="s">
        <v>2103</v>
      </c>
      <c r="E164" s="8">
        <v>874000</v>
      </c>
      <c r="F164" s="8">
        <v>673000</v>
      </c>
      <c r="G164" s="8">
        <v>1054000</v>
      </c>
      <c r="H164" s="8">
        <v>1207000</v>
      </c>
      <c r="I164" s="8">
        <v>2465000</v>
      </c>
      <c r="J164" s="8">
        <v>1605000</v>
      </c>
      <c r="K164" s="8">
        <v>1556000</v>
      </c>
      <c r="L164" s="8">
        <v>1875000</v>
      </c>
      <c r="M164" s="8">
        <v>2129000</v>
      </c>
      <c r="N164" s="8">
        <v>2890000</v>
      </c>
      <c r="O164" s="8">
        <v>2517000</v>
      </c>
    </row>
    <row r="165" spans="1:15" x14ac:dyDescent="0.3">
      <c r="A165" s="15">
        <f>VLOOKUP(B165,'PORTFOLIO RAW'!B:B,1,FALSE)</f>
        <v>945589</v>
      </c>
      <c r="B165" s="13">
        <v>945589</v>
      </c>
      <c r="C165" s="8" t="s">
        <v>2104</v>
      </c>
      <c r="D165" s="8" t="s">
        <v>2105</v>
      </c>
      <c r="E165" s="8">
        <v>139633</v>
      </c>
      <c r="F165" s="8">
        <v>198761</v>
      </c>
      <c r="G165" s="8">
        <v>71748</v>
      </c>
      <c r="H165" s="8">
        <v>287573</v>
      </c>
      <c r="I165" s="8">
        <v>512195</v>
      </c>
      <c r="J165" s="8">
        <v>812289</v>
      </c>
      <c r="K165" s="8">
        <v>969103</v>
      </c>
      <c r="L165" s="8">
        <v>919796</v>
      </c>
      <c r="M165" s="8">
        <v>-560552</v>
      </c>
      <c r="N165" s="8">
        <v>626549</v>
      </c>
      <c r="O165" s="8">
        <v>430041</v>
      </c>
    </row>
    <row r="166" spans="1:15" x14ac:dyDescent="0.3">
      <c r="A166" s="15">
        <f>VLOOKUP(B166,'PORTFOLIO RAW'!B:B,1,FALSE)</f>
        <v>905077</v>
      </c>
      <c r="B166" s="13">
        <v>905077</v>
      </c>
      <c r="C166" s="8" t="s">
        <v>2106</v>
      </c>
      <c r="D166" s="8" t="s">
        <v>2107</v>
      </c>
      <c r="E166" s="8">
        <v>214154</v>
      </c>
      <c r="F166" s="8">
        <v>311405</v>
      </c>
      <c r="G166" s="8">
        <v>435994</v>
      </c>
      <c r="H166" s="8">
        <v>509799</v>
      </c>
      <c r="I166" s="8">
        <v>628962</v>
      </c>
      <c r="J166" s="8">
        <v>660931</v>
      </c>
      <c r="K166" s="8">
        <v>820470</v>
      </c>
      <c r="L166" s="8">
        <v>846912</v>
      </c>
      <c r="M166" s="8">
        <v>512951</v>
      </c>
      <c r="N166" s="8">
        <v>720044</v>
      </c>
      <c r="O166" s="8">
        <v>750481</v>
      </c>
    </row>
    <row r="167" spans="1:15" x14ac:dyDescent="0.3">
      <c r="A167" s="15">
        <f>VLOOKUP(B167,'PORTFOLIO RAW'!B:B,1,FALSE)</f>
        <v>905802</v>
      </c>
      <c r="B167" s="13">
        <v>905802</v>
      </c>
      <c r="C167" s="8" t="s">
        <v>2108</v>
      </c>
      <c r="D167" s="8" t="s">
        <v>2109</v>
      </c>
      <c r="E167" s="8">
        <v>1832000</v>
      </c>
      <c r="F167" s="8">
        <v>2360000</v>
      </c>
      <c r="G167" s="8">
        <v>740000</v>
      </c>
      <c r="H167" s="8">
        <v>2125000</v>
      </c>
      <c r="I167" s="8">
        <v>1703000</v>
      </c>
      <c r="J167" s="8">
        <v>2025000</v>
      </c>
      <c r="K167" s="8">
        <v>5052000</v>
      </c>
      <c r="L167" s="8">
        <v>2317000</v>
      </c>
      <c r="M167" s="8">
        <v>-3056000</v>
      </c>
      <c r="N167" s="8">
        <v>-6173000</v>
      </c>
      <c r="O167" s="8">
        <v>-4120000</v>
      </c>
    </row>
    <row r="168" spans="1:15" x14ac:dyDescent="0.3">
      <c r="A168" s="15">
        <f>VLOOKUP(B168,'PORTFOLIO RAW'!B:B,1,FALSE)</f>
        <v>542983</v>
      </c>
      <c r="B168" s="13">
        <v>542983</v>
      </c>
      <c r="C168" s="8" t="s">
        <v>2110</v>
      </c>
      <c r="D168" s="8" t="s">
        <v>2111</v>
      </c>
      <c r="E168" s="8">
        <v>94578</v>
      </c>
      <c r="F168" s="8">
        <v>-385617</v>
      </c>
      <c r="G168" s="8">
        <v>-2176237</v>
      </c>
      <c r="H168" s="8">
        <v>-62813</v>
      </c>
      <c r="I168" s="8">
        <v>157150</v>
      </c>
      <c r="J168" s="8">
        <v>-73634</v>
      </c>
      <c r="K168" s="8">
        <v>-1172838</v>
      </c>
      <c r="L168" s="8">
        <v>17300</v>
      </c>
      <c r="M168" s="8">
        <v>131600</v>
      </c>
      <c r="N168" s="8">
        <v>330800</v>
      </c>
      <c r="O168" s="8">
        <v>755500</v>
      </c>
    </row>
    <row r="169" spans="1:15" x14ac:dyDescent="0.3">
      <c r="A169" s="15">
        <f>VLOOKUP(B169,'PORTFOLIO RAW'!B:B,1,FALSE)</f>
        <v>998171</v>
      </c>
      <c r="B169" s="13">
        <v>998171</v>
      </c>
      <c r="C169" s="8" t="s">
        <v>2112</v>
      </c>
      <c r="D169" s="8" t="s">
        <v>2113</v>
      </c>
      <c r="E169" s="8">
        <v>4395000</v>
      </c>
      <c r="F169" s="8">
        <v>2260000</v>
      </c>
      <c r="G169" s="8">
        <v>2661000</v>
      </c>
      <c r="H169" s="8">
        <v>3338000</v>
      </c>
      <c r="I169" s="8">
        <v>3883000</v>
      </c>
      <c r="J169" s="8">
        <v>4535000</v>
      </c>
      <c r="K169" s="8">
        <v>5385000</v>
      </c>
      <c r="L169" s="8">
        <v>6345000</v>
      </c>
      <c r="M169" s="8">
        <v>7009000</v>
      </c>
      <c r="N169" s="8">
        <v>7957000</v>
      </c>
      <c r="O169" s="8">
        <v>8757000</v>
      </c>
    </row>
    <row r="170" spans="1:15" x14ac:dyDescent="0.3">
      <c r="A170" s="15">
        <f>VLOOKUP(B170,'PORTFOLIO RAW'!B:B,1,FALSE)</f>
        <v>906191</v>
      </c>
      <c r="B170" s="13">
        <v>906191</v>
      </c>
      <c r="C170" s="8" t="s">
        <v>2114</v>
      </c>
      <c r="D170" s="8" t="s">
        <v>2115</v>
      </c>
      <c r="E170" s="8">
        <v>2444000</v>
      </c>
      <c r="F170" s="8">
        <v>2792000</v>
      </c>
      <c r="G170" s="8">
        <v>2153000</v>
      </c>
      <c r="H170" s="8">
        <v>2022000</v>
      </c>
      <c r="I170" s="8">
        <v>1889000</v>
      </c>
      <c r="J170" s="8">
        <v>2926000</v>
      </c>
      <c r="K170" s="8">
        <v>3924000</v>
      </c>
      <c r="L170" s="8">
        <v>4239000</v>
      </c>
      <c r="M170" s="8">
        <v>4768000</v>
      </c>
      <c r="N170" s="8">
        <v>4809000</v>
      </c>
      <c r="O170" s="8">
        <v>5420000</v>
      </c>
    </row>
    <row r="171" spans="1:15" x14ac:dyDescent="0.3">
      <c r="A171" s="15">
        <f>VLOOKUP(B171,'PORTFOLIO RAW'!B:B,1,FALSE)</f>
        <v>912588</v>
      </c>
      <c r="B171" s="13">
        <v>912588</v>
      </c>
      <c r="C171" s="8" t="s">
        <v>2116</v>
      </c>
      <c r="D171" s="8" t="s">
        <v>2117</v>
      </c>
      <c r="E171" s="8">
        <v>541000</v>
      </c>
      <c r="F171" s="8">
        <v>418000</v>
      </c>
      <c r="G171" s="8">
        <v>-287000</v>
      </c>
      <c r="H171" s="8">
        <v>-136000</v>
      </c>
      <c r="I171" s="8">
        <v>-15000</v>
      </c>
      <c r="J171" s="8">
        <v>13000</v>
      </c>
      <c r="K171" s="8">
        <v>317000</v>
      </c>
      <c r="L171" s="8">
        <v>732000</v>
      </c>
      <c r="M171" s="8">
        <v>558000</v>
      </c>
      <c r="N171" s="8">
        <v>762000</v>
      </c>
      <c r="O171" s="8">
        <v>570000</v>
      </c>
    </row>
    <row r="172" spans="1:15" x14ac:dyDescent="0.3">
      <c r="A172" s="15">
        <f>VLOOKUP(B172,'PORTFOLIO RAW'!B:B,1,FALSE)</f>
        <v>905277</v>
      </c>
      <c r="B172" s="13">
        <v>905277</v>
      </c>
      <c r="C172" s="8" t="s">
        <v>2118</v>
      </c>
      <c r="D172" s="8" t="s">
        <v>2119</v>
      </c>
      <c r="E172" s="8">
        <v>7264000</v>
      </c>
      <c r="F172" s="8">
        <v>8329000</v>
      </c>
      <c r="G172" s="8">
        <v>7660000</v>
      </c>
      <c r="H172" s="8">
        <v>8761000</v>
      </c>
      <c r="I172" s="8">
        <v>7074000</v>
      </c>
      <c r="J172" s="8">
        <v>-12650000</v>
      </c>
      <c r="K172" s="8">
        <v>5113000</v>
      </c>
      <c r="L172" s="8">
        <v>5013000</v>
      </c>
      <c r="M172" s="8">
        <v>4554000</v>
      </c>
      <c r="N172" s="8">
        <v>2496000</v>
      </c>
      <c r="O172" s="8">
        <v>2526000</v>
      </c>
    </row>
    <row r="173" spans="1:15" x14ac:dyDescent="0.3">
      <c r="A173" s="15">
        <f>VLOOKUP(B173,'PORTFOLIO RAW'!B:B,1,FALSE)</f>
        <v>916860</v>
      </c>
      <c r="B173" s="13">
        <v>916860</v>
      </c>
      <c r="C173" s="8" t="s">
        <v>2120</v>
      </c>
      <c r="D173" s="8" t="s">
        <v>2121</v>
      </c>
      <c r="E173" s="8">
        <v>833684</v>
      </c>
      <c r="F173" s="8">
        <v>647154</v>
      </c>
      <c r="G173" s="8">
        <v>1039675</v>
      </c>
      <c r="H173" s="8">
        <v>1099390</v>
      </c>
      <c r="I173" s="8">
        <v>1419000</v>
      </c>
      <c r="J173" s="8">
        <v>1222000</v>
      </c>
      <c r="K173" s="8">
        <v>1231000</v>
      </c>
      <c r="L173" s="8">
        <v>1147000</v>
      </c>
      <c r="M173" s="8">
        <v>1276000</v>
      </c>
      <c r="N173" s="8">
        <v>614000</v>
      </c>
      <c r="O173" s="8">
        <v>2581000</v>
      </c>
    </row>
    <row r="174" spans="1:15" x14ac:dyDescent="0.3">
      <c r="A174" s="15">
        <f>VLOOKUP(B174,'PORTFOLIO RAW'!B:B,1,FALSE)</f>
        <v>951068</v>
      </c>
      <c r="B174" s="13">
        <v>951068</v>
      </c>
      <c r="C174" s="8" t="s">
        <v>2122</v>
      </c>
      <c r="D174" s="8" t="s">
        <v>2123</v>
      </c>
      <c r="E174" s="8">
        <v>75169</v>
      </c>
      <c r="F174" s="8">
        <v>-160206</v>
      </c>
      <c r="G174" s="8">
        <v>-3268935</v>
      </c>
      <c r="H174" s="8">
        <v>140315</v>
      </c>
      <c r="I174" s="8">
        <v>511800</v>
      </c>
      <c r="J174" s="8">
        <v>609033</v>
      </c>
      <c r="K174" s="8">
        <v>606872</v>
      </c>
      <c r="L174" s="8">
        <v>600538</v>
      </c>
      <c r="M174" s="8">
        <v>661084</v>
      </c>
      <c r="N174" s="8">
        <v>646547</v>
      </c>
      <c r="O174" s="8">
        <v>987000</v>
      </c>
    </row>
    <row r="175" spans="1:15" x14ac:dyDescent="0.3">
      <c r="A175" s="15">
        <f>VLOOKUP(B175,'PORTFOLIO RAW'!B:B,1,FALSE)</f>
        <v>905052</v>
      </c>
      <c r="B175" s="13">
        <v>905052</v>
      </c>
      <c r="C175" s="8" t="s">
        <v>2124</v>
      </c>
      <c r="D175" s="8" t="s">
        <v>2125</v>
      </c>
      <c r="E175" s="8">
        <v>1826079</v>
      </c>
      <c r="F175" s="8">
        <v>1583266</v>
      </c>
      <c r="G175" s="8">
        <v>947009</v>
      </c>
      <c r="H175" s="8">
        <v>1527193</v>
      </c>
      <c r="I175" s="8">
        <v>2071384</v>
      </c>
      <c r="J175" s="8">
        <v>2870000</v>
      </c>
      <c r="K175" s="8">
        <v>1679000</v>
      </c>
      <c r="L175" s="8">
        <v>2946000</v>
      </c>
      <c r="M175" s="8">
        <v>1899000</v>
      </c>
      <c r="N175" s="8">
        <v>2035000</v>
      </c>
      <c r="O175" s="8">
        <v>2345000</v>
      </c>
    </row>
    <row r="176" spans="1:15" x14ac:dyDescent="0.3">
      <c r="A176" s="15">
        <f>VLOOKUP(B176,'PORTFOLIO RAW'!B:B,1,FALSE)</f>
        <v>905446</v>
      </c>
      <c r="B176" s="13">
        <v>905446</v>
      </c>
      <c r="C176" s="8" t="s">
        <v>2126</v>
      </c>
      <c r="D176" s="8" t="s">
        <v>2127</v>
      </c>
      <c r="E176" s="8">
        <v>511085</v>
      </c>
      <c r="F176" s="8">
        <v>-1759161</v>
      </c>
      <c r="G176" s="8">
        <v>340757</v>
      </c>
      <c r="H176" s="8">
        <v>489687</v>
      </c>
      <c r="I176" s="8">
        <v>259862</v>
      </c>
      <c r="J176" s="8">
        <v>779574</v>
      </c>
      <c r="K176" s="8">
        <v>465276</v>
      </c>
      <c r="L176" s="8">
        <v>705614</v>
      </c>
      <c r="M176" s="8">
        <v>602566</v>
      </c>
      <c r="N176" s="8">
        <v>1337467</v>
      </c>
      <c r="O176" s="8">
        <v>1125065</v>
      </c>
    </row>
    <row r="177" spans="1:15" x14ac:dyDescent="0.3">
      <c r="A177" s="15">
        <f>VLOOKUP(B177,'PORTFOLIO RAW'!B:B,1,FALSE)</f>
        <v>922726</v>
      </c>
      <c r="B177" s="13">
        <v>922726</v>
      </c>
      <c r="C177" s="8" t="s">
        <v>2128</v>
      </c>
      <c r="D177" s="8" t="s">
        <v>2129</v>
      </c>
      <c r="E177" s="8">
        <v>6976000</v>
      </c>
      <c r="F177" s="8">
        <v>5292000</v>
      </c>
      <c r="G177" s="8">
        <v>4369000</v>
      </c>
      <c r="H177" s="8">
        <v>11464000</v>
      </c>
      <c r="I177" s="8">
        <v>12942000</v>
      </c>
      <c r="J177" s="8">
        <v>11005000</v>
      </c>
      <c r="K177" s="8">
        <v>9620000</v>
      </c>
      <c r="L177" s="8">
        <v>11704000</v>
      </c>
      <c r="M177" s="8">
        <v>11420000</v>
      </c>
      <c r="N177" s="8">
        <v>10316000</v>
      </c>
      <c r="O177" s="8">
        <v>15001000</v>
      </c>
    </row>
    <row r="178" spans="1:15" x14ac:dyDescent="0.3">
      <c r="A178" s="15" t="str">
        <f>VLOOKUP(B178,'PORTFOLIO RAW'!B:B,1,FALSE)</f>
        <v>30730Q</v>
      </c>
      <c r="B178" s="13" t="s">
        <v>374</v>
      </c>
      <c r="C178" s="8" t="s">
        <v>2130</v>
      </c>
      <c r="D178" s="8" t="s">
        <v>2131</v>
      </c>
      <c r="E178" s="8">
        <v>240612</v>
      </c>
      <c r="F178" s="8">
        <v>300972</v>
      </c>
      <c r="G178" s="8">
        <v>315988</v>
      </c>
      <c r="H178" s="8">
        <v>398298</v>
      </c>
      <c r="I178" s="8">
        <v>509673</v>
      </c>
      <c r="J178" s="8">
        <v>551576</v>
      </c>
      <c r="K178" s="8">
        <v>254000</v>
      </c>
      <c r="L178" s="8">
        <v>981000</v>
      </c>
      <c r="M178" s="8">
        <v>1274000</v>
      </c>
      <c r="N178" s="8">
        <v>1422000</v>
      </c>
      <c r="O178" s="8">
        <v>1750000</v>
      </c>
    </row>
    <row r="179" spans="1:15" x14ac:dyDescent="0.3">
      <c r="A179" s="15">
        <f>VLOOKUP(B179,'PORTFOLIO RAW'!B:B,1,FALSE)</f>
        <v>904069</v>
      </c>
      <c r="B179" s="13">
        <v>904069</v>
      </c>
      <c r="C179" s="8" t="s">
        <v>2132</v>
      </c>
      <c r="D179" s="8" t="s">
        <v>2133</v>
      </c>
      <c r="E179" s="8">
        <v>1204000</v>
      </c>
      <c r="F179" s="8">
        <v>-1282000</v>
      </c>
      <c r="G179" s="8">
        <v>663000</v>
      </c>
      <c r="H179" s="8">
        <v>644000</v>
      </c>
      <c r="I179" s="8">
        <v>1341000</v>
      </c>
      <c r="J179" s="8">
        <v>803000</v>
      </c>
      <c r="K179" s="8">
        <v>1395000</v>
      </c>
      <c r="L179" s="8">
        <v>555000</v>
      </c>
      <c r="M179" s="8">
        <v>938000</v>
      </c>
      <c r="N179" s="8">
        <v>904000</v>
      </c>
      <c r="O179" s="8">
        <v>921000</v>
      </c>
    </row>
    <row r="180" spans="1:15" x14ac:dyDescent="0.3">
      <c r="A180" s="15">
        <f>VLOOKUP(B180,'PORTFOLIO RAW'!B:B,1,FALSE)</f>
        <v>923465</v>
      </c>
      <c r="B180" s="13">
        <v>923465</v>
      </c>
      <c r="C180" s="8" t="s">
        <v>2134</v>
      </c>
      <c r="D180" s="8" t="s">
        <v>2135</v>
      </c>
      <c r="E180" s="8">
        <v>131300</v>
      </c>
      <c r="F180" s="8">
        <v>265200</v>
      </c>
      <c r="G180" s="8">
        <v>93600</v>
      </c>
      <c r="H180" s="8">
        <v>271200</v>
      </c>
      <c r="I180" s="8">
        <v>520700</v>
      </c>
      <c r="J180" s="8">
        <v>435100</v>
      </c>
      <c r="K180" s="8">
        <v>259200</v>
      </c>
      <c r="L180" s="8">
        <v>477100</v>
      </c>
      <c r="M180" s="8">
        <v>454600</v>
      </c>
      <c r="N180" s="8">
        <v>608500</v>
      </c>
      <c r="O180" s="8">
        <v>543000</v>
      </c>
    </row>
    <row r="181" spans="1:15" x14ac:dyDescent="0.3">
      <c r="A181" s="15">
        <f>VLOOKUP(B181,'PORTFOLIO RAW'!B:B,1,FALSE)</f>
        <v>906187</v>
      </c>
      <c r="B181" s="13">
        <v>906187</v>
      </c>
      <c r="C181" s="8" t="s">
        <v>2136</v>
      </c>
      <c r="D181" s="8" t="s">
        <v>2137</v>
      </c>
      <c r="E181" s="8">
        <v>10418000</v>
      </c>
      <c r="F181" s="8">
        <v>12334000</v>
      </c>
      <c r="G181" s="8">
        <v>13425000</v>
      </c>
      <c r="H181" s="8">
        <v>14833000</v>
      </c>
      <c r="I181" s="8">
        <v>15855000</v>
      </c>
      <c r="J181" s="8">
        <v>16604000</v>
      </c>
      <c r="K181" s="8">
        <v>16483000</v>
      </c>
      <c r="L181" s="8">
        <v>12022000</v>
      </c>
      <c r="M181" s="8">
        <v>13190000</v>
      </c>
      <c r="N181" s="8">
        <v>11872000</v>
      </c>
      <c r="O181" s="8">
        <v>11228000</v>
      </c>
    </row>
    <row r="182" spans="1:15" x14ac:dyDescent="0.3">
      <c r="A182" s="15">
        <f>VLOOKUP(B182,'PORTFOLIO RAW'!B:B,1,FALSE)</f>
        <v>905050</v>
      </c>
      <c r="B182" s="13">
        <v>905050</v>
      </c>
      <c r="C182" s="8" t="s">
        <v>2138</v>
      </c>
      <c r="D182" s="8" t="s">
        <v>2139</v>
      </c>
      <c r="E182" s="8">
        <v>247128</v>
      </c>
      <c r="F182" s="8">
        <v>229628</v>
      </c>
      <c r="G182" s="8">
        <v>195526</v>
      </c>
      <c r="H182" s="8">
        <v>261857</v>
      </c>
      <c r="I182" s="8">
        <v>266866</v>
      </c>
      <c r="J182" s="8">
        <v>252246</v>
      </c>
      <c r="K182" s="8">
        <v>351244</v>
      </c>
      <c r="L182" s="8">
        <v>412143</v>
      </c>
      <c r="M182" s="8">
        <v>417247</v>
      </c>
      <c r="N182" s="8">
        <v>404031</v>
      </c>
      <c r="O182" s="8">
        <v>433865</v>
      </c>
    </row>
    <row r="183" spans="1:15" x14ac:dyDescent="0.3">
      <c r="A183" s="15">
        <f>VLOOKUP(B183,'PORTFOLIO RAW'!B:B,1,FALSE)</f>
        <v>328184</v>
      </c>
      <c r="B183" s="13">
        <v>328184</v>
      </c>
      <c r="C183" s="8" t="s">
        <v>2140</v>
      </c>
      <c r="D183" s="8" t="s">
        <v>2141</v>
      </c>
      <c r="E183" s="8">
        <v>443468</v>
      </c>
      <c r="F183" s="8">
        <v>450750</v>
      </c>
      <c r="G183" s="8">
        <v>447041</v>
      </c>
      <c r="H183" s="8">
        <v>539000</v>
      </c>
      <c r="I183" s="8">
        <v>634000</v>
      </c>
      <c r="J183" s="8">
        <v>792000</v>
      </c>
      <c r="K183" s="8">
        <v>858000</v>
      </c>
      <c r="L183" s="8">
        <v>907000</v>
      </c>
      <c r="M183" s="8">
        <v>365000</v>
      </c>
      <c r="N183" s="8">
        <v>979000</v>
      </c>
      <c r="O183" s="8">
        <v>971000</v>
      </c>
    </row>
    <row r="184" spans="1:15" x14ac:dyDescent="0.3">
      <c r="A184" s="15" t="str">
        <f>VLOOKUP(B184,'PORTFOLIO RAW'!B:B,1,FALSE)</f>
        <v>51245V</v>
      </c>
      <c r="B184" s="13" t="s">
        <v>375</v>
      </c>
      <c r="C184" s="8" t="s">
        <v>2142</v>
      </c>
      <c r="D184" s="8" t="s">
        <v>2143</v>
      </c>
      <c r="E184" s="8">
        <v>673600</v>
      </c>
      <c r="F184" s="8">
        <v>481700</v>
      </c>
      <c r="G184" s="8">
        <v>322500</v>
      </c>
      <c r="H184" s="8">
        <v>465700</v>
      </c>
      <c r="I184" s="8">
        <v>729700</v>
      </c>
      <c r="J184" s="8">
        <v>677100</v>
      </c>
      <c r="K184" s="8">
        <v>940300</v>
      </c>
      <c r="L184" s="8">
        <v>988100</v>
      </c>
      <c r="M184" s="8">
        <v>968100</v>
      </c>
      <c r="N184" s="8">
        <v>854200</v>
      </c>
      <c r="O184" s="8">
        <v>962900</v>
      </c>
    </row>
    <row r="185" spans="1:15" x14ac:dyDescent="0.3">
      <c r="A185" s="15">
        <f>VLOOKUP(B185,'PORTFOLIO RAW'!B:B,1,FALSE)</f>
        <v>894720</v>
      </c>
      <c r="B185" s="13">
        <v>894720</v>
      </c>
      <c r="C185" s="8" t="s">
        <v>2144</v>
      </c>
      <c r="D185" s="8" t="s">
        <v>2145</v>
      </c>
      <c r="E185" s="8">
        <v>153094</v>
      </c>
      <c r="F185" s="8">
        <v>82037</v>
      </c>
      <c r="G185" s="8">
        <v>220877</v>
      </c>
      <c r="H185" s="8">
        <v>-53900</v>
      </c>
      <c r="I185" s="8">
        <v>194919</v>
      </c>
      <c r="J185" s="8">
        <v>173593</v>
      </c>
      <c r="K185" s="8">
        <v>97262</v>
      </c>
      <c r="L185" s="8">
        <v>326119</v>
      </c>
      <c r="M185" s="8">
        <v>123241</v>
      </c>
      <c r="N185" s="8">
        <v>104824</v>
      </c>
      <c r="O185" s="8">
        <v>185427</v>
      </c>
    </row>
    <row r="186" spans="1:15" x14ac:dyDescent="0.3">
      <c r="A186" s="15">
        <f>VLOOKUP(B186,'PORTFOLIO RAW'!B:B,1,FALSE)</f>
        <v>912142</v>
      </c>
      <c r="B186" s="13">
        <v>912142</v>
      </c>
      <c r="C186" s="8" t="s">
        <v>2146</v>
      </c>
      <c r="D186" s="8" t="s">
        <v>2147</v>
      </c>
      <c r="E186" s="8">
        <v>287130</v>
      </c>
      <c r="F186" s="8">
        <v>420742</v>
      </c>
      <c r="G186" s="8">
        <v>399854</v>
      </c>
      <c r="H186" s="8">
        <v>245974</v>
      </c>
      <c r="I186" s="8">
        <v>331029</v>
      </c>
      <c r="J186" s="8">
        <v>378954</v>
      </c>
      <c r="K186" s="8">
        <v>423093</v>
      </c>
      <c r="L186" s="8">
        <v>328108</v>
      </c>
      <c r="M186" s="8">
        <v>302971</v>
      </c>
      <c r="N186" s="8">
        <v>210463</v>
      </c>
      <c r="O186" s="8">
        <v>293727</v>
      </c>
    </row>
    <row r="187" spans="1:15" x14ac:dyDescent="0.3">
      <c r="A187" s="15">
        <f>VLOOKUP(B187,'PORTFOLIO RAW'!B:B,1,FALSE)</f>
        <v>921925</v>
      </c>
      <c r="B187" s="13">
        <v>921925</v>
      </c>
      <c r="C187" s="8" t="s">
        <v>2148</v>
      </c>
      <c r="D187" s="8" t="s">
        <v>2149</v>
      </c>
      <c r="E187" s="8">
        <v>480808</v>
      </c>
      <c r="F187" s="8">
        <v>-2534407</v>
      </c>
      <c r="G187" s="8">
        <v>550280</v>
      </c>
      <c r="H187" s="8">
        <v>1878315</v>
      </c>
      <c r="I187" s="8">
        <v>18946</v>
      </c>
      <c r="J187" s="8">
        <v>858593</v>
      </c>
      <c r="K187" s="8">
        <v>351206</v>
      </c>
      <c r="L187" s="8">
        <v>197803</v>
      </c>
      <c r="M187" s="8">
        <v>269783</v>
      </c>
      <c r="N187" s="8">
        <v>125364</v>
      </c>
      <c r="O187" s="8">
        <v>617241</v>
      </c>
    </row>
    <row r="188" spans="1:15" x14ac:dyDescent="0.3">
      <c r="A188" s="15">
        <f>VLOOKUP(B188,'PORTFOLIO RAW'!B:B,1,FALSE)</f>
        <v>912212</v>
      </c>
      <c r="B188" s="13">
        <v>912212</v>
      </c>
      <c r="C188" s="8" t="s">
        <v>2150</v>
      </c>
      <c r="D188" s="8" t="s">
        <v>2151</v>
      </c>
      <c r="E188" s="8">
        <v>10576000</v>
      </c>
      <c r="F188" s="8">
        <v>12949000</v>
      </c>
      <c r="G188" s="8">
        <v>12266000</v>
      </c>
      <c r="H188" s="8">
        <v>13334000</v>
      </c>
      <c r="I188" s="8">
        <v>9672000</v>
      </c>
      <c r="J188" s="8">
        <v>10853000</v>
      </c>
      <c r="K188" s="8">
        <v>13831000</v>
      </c>
      <c r="L188" s="8">
        <v>16323000</v>
      </c>
      <c r="M188" s="8">
        <v>15409000</v>
      </c>
      <c r="N188" s="8">
        <v>16540000</v>
      </c>
      <c r="O188" s="8">
        <v>14300000</v>
      </c>
    </row>
    <row r="189" spans="1:15" x14ac:dyDescent="0.3">
      <c r="A189" s="15">
        <f>VLOOKUP(B189,'PORTFOLIO RAW'!B:B,1,FALSE)</f>
        <v>545615</v>
      </c>
      <c r="B189" s="13">
        <v>545615</v>
      </c>
      <c r="C189" s="8" t="s">
        <v>2152</v>
      </c>
      <c r="D189" s="8" t="s">
        <v>2153</v>
      </c>
      <c r="E189" s="8">
        <v>-2519000</v>
      </c>
      <c r="F189" s="8">
        <v>1095000</v>
      </c>
      <c r="G189" s="8">
        <v>-1798000</v>
      </c>
      <c r="H189" s="8">
        <v>1132000</v>
      </c>
      <c r="I189" s="8">
        <v>1733000</v>
      </c>
      <c r="J189" s="8">
        <v>472000</v>
      </c>
      <c r="K189" s="8">
        <v>536000</v>
      </c>
      <c r="L189" s="8">
        <v>1838000</v>
      </c>
      <c r="M189" s="8">
        <v>551000</v>
      </c>
      <c r="N189" s="8">
        <v>-868000</v>
      </c>
      <c r="O189" s="8">
        <v>1611000</v>
      </c>
    </row>
    <row r="190" spans="1:15" x14ac:dyDescent="0.3">
      <c r="A190" s="15">
        <f>VLOOKUP(B190,'PORTFOLIO RAW'!B:B,1,FALSE)</f>
        <v>902242</v>
      </c>
      <c r="B190" s="13">
        <v>902242</v>
      </c>
      <c r="C190" s="8" t="s">
        <v>2154</v>
      </c>
      <c r="D190" s="8" t="s">
        <v>2155</v>
      </c>
      <c r="E190" s="8">
        <v>15365000</v>
      </c>
      <c r="F190" s="8">
        <v>3025000</v>
      </c>
      <c r="G190" s="8">
        <v>8698000</v>
      </c>
      <c r="H190" s="8">
        <v>15764000</v>
      </c>
      <c r="I190" s="8">
        <v>17568000</v>
      </c>
      <c r="J190" s="8">
        <v>19877000</v>
      </c>
      <c r="K190" s="8">
        <v>16593000</v>
      </c>
      <c r="L190" s="8">
        <v>20093000</v>
      </c>
      <c r="M190" s="8">
        <v>22406000</v>
      </c>
      <c r="N190" s="8">
        <v>22583000</v>
      </c>
      <c r="O190" s="8">
        <v>24467000</v>
      </c>
    </row>
    <row r="191" spans="1:15" x14ac:dyDescent="0.3">
      <c r="A191" s="15">
        <f>VLOOKUP(B191,'PORTFOLIO RAW'!B:B,1,FALSE)</f>
        <v>699943</v>
      </c>
      <c r="B191" s="13">
        <v>699943</v>
      </c>
      <c r="C191" s="8" t="s">
        <v>2156</v>
      </c>
      <c r="D191" s="8" t="s">
        <v>2157</v>
      </c>
      <c r="E191" s="8">
        <v>360830</v>
      </c>
      <c r="F191" s="8">
        <v>511749</v>
      </c>
      <c r="G191" s="8">
        <v>116999</v>
      </c>
      <c r="H191" s="8">
        <v>618402</v>
      </c>
      <c r="I191" s="8">
        <v>425136</v>
      </c>
      <c r="J191" s="8">
        <v>186500</v>
      </c>
      <c r="K191" s="8">
        <v>439800</v>
      </c>
      <c r="L191" s="8">
        <v>-334300</v>
      </c>
      <c r="M191" s="8">
        <v>633700</v>
      </c>
      <c r="N191" s="8">
        <v>592700</v>
      </c>
      <c r="O191" s="8">
        <v>595700</v>
      </c>
    </row>
    <row r="192" spans="1:15" x14ac:dyDescent="0.3">
      <c r="A192" s="15">
        <f>VLOOKUP(B192,'PORTFOLIO RAW'!B:B,1,FALSE)</f>
        <v>905922</v>
      </c>
      <c r="B192" s="13">
        <v>905922</v>
      </c>
      <c r="C192" s="8" t="s">
        <v>2158</v>
      </c>
      <c r="D192" s="8" t="s">
        <v>2159</v>
      </c>
      <c r="E192" s="8">
        <v>1103000</v>
      </c>
      <c r="F192" s="8">
        <v>1148000</v>
      </c>
      <c r="G192" s="8">
        <v>1212000</v>
      </c>
      <c r="H192" s="8">
        <v>1247000</v>
      </c>
      <c r="I192" s="8">
        <v>1231000</v>
      </c>
      <c r="J192" s="8">
        <v>961000</v>
      </c>
      <c r="K192" s="8">
        <v>1807000</v>
      </c>
      <c r="L192" s="8">
        <v>632000</v>
      </c>
      <c r="M192" s="8">
        <v>614000</v>
      </c>
      <c r="N192" s="8">
        <v>694000</v>
      </c>
      <c r="O192" s="8">
        <v>1273000</v>
      </c>
    </row>
    <row r="193" spans="1:15" x14ac:dyDescent="0.3">
      <c r="A193" s="15">
        <f>VLOOKUP(B193,'PORTFOLIO RAW'!B:B,1,FALSE)</f>
        <v>916130</v>
      </c>
      <c r="B193" s="13">
        <v>916130</v>
      </c>
      <c r="C193" s="8" t="s">
        <v>2160</v>
      </c>
      <c r="D193" s="8" t="s">
        <v>2161</v>
      </c>
      <c r="E193" s="8">
        <v>941000</v>
      </c>
      <c r="F193" s="8">
        <v>-1508000</v>
      </c>
      <c r="G193" s="8">
        <v>-1629000</v>
      </c>
      <c r="H193" s="8">
        <v>390000</v>
      </c>
      <c r="I193" s="8">
        <v>813000</v>
      </c>
      <c r="J193" s="8">
        <v>836000</v>
      </c>
      <c r="K193" s="8">
        <v>887000</v>
      </c>
      <c r="L193" s="8">
        <v>878000</v>
      </c>
      <c r="M193" s="8">
        <v>893000</v>
      </c>
      <c r="N193" s="8">
        <v>754000</v>
      </c>
      <c r="O193" s="8">
        <v>1373000</v>
      </c>
    </row>
    <row r="194" spans="1:15" x14ac:dyDescent="0.3">
      <c r="A194" s="15">
        <f>VLOOKUP(B194,'PORTFOLIO RAW'!B:B,1,FALSE)</f>
        <v>902354</v>
      </c>
      <c r="B194" s="13">
        <v>902354</v>
      </c>
      <c r="C194" s="8" t="s">
        <v>2162</v>
      </c>
      <c r="D194" s="8" t="s">
        <v>2163</v>
      </c>
      <c r="E194" s="8">
        <v>1822900</v>
      </c>
      <c r="F194" s="8">
        <v>1698000</v>
      </c>
      <c r="G194" s="8">
        <v>1884000</v>
      </c>
      <c r="H194" s="8">
        <v>1843000</v>
      </c>
      <c r="I194" s="8">
        <v>1591000</v>
      </c>
      <c r="J194" s="8">
        <v>1750000</v>
      </c>
      <c r="K194" s="8">
        <v>2142000</v>
      </c>
      <c r="L194" s="8">
        <v>1526000</v>
      </c>
      <c r="M194" s="8">
        <v>1013000</v>
      </c>
      <c r="N194" s="8">
        <v>2166000</v>
      </c>
      <c r="O194" s="8">
        <v>2202000</v>
      </c>
    </row>
    <row r="195" spans="1:15" x14ac:dyDescent="0.3">
      <c r="A195" s="15">
        <f>VLOOKUP(B195,'PORTFOLIO RAW'!B:B,1,FALSE)</f>
        <v>546169</v>
      </c>
      <c r="B195" s="13">
        <v>546169</v>
      </c>
      <c r="C195" s="8" t="s">
        <v>2164</v>
      </c>
      <c r="D195" s="8" t="s">
        <v>2165</v>
      </c>
      <c r="E195" s="8">
        <v>342275</v>
      </c>
      <c r="F195" s="8">
        <v>182596</v>
      </c>
      <c r="G195" s="8">
        <v>-51651</v>
      </c>
      <c r="H195" s="8">
        <v>89590</v>
      </c>
      <c r="I195" s="8">
        <v>109080</v>
      </c>
      <c r="J195" s="8">
        <v>167153</v>
      </c>
      <c r="K195" s="8">
        <v>176627</v>
      </c>
      <c r="L195" s="8">
        <v>363958</v>
      </c>
      <c r="M195" s="8">
        <v>827081</v>
      </c>
      <c r="N195" s="8">
        <v>330612</v>
      </c>
      <c r="O195" s="8">
        <v>371429</v>
      </c>
    </row>
    <row r="196" spans="1:15" x14ac:dyDescent="0.3">
      <c r="A196" s="15">
        <f>VLOOKUP(B196,'PORTFOLIO RAW'!B:B,1,FALSE)</f>
        <v>993062</v>
      </c>
      <c r="B196" s="13">
        <v>993062</v>
      </c>
      <c r="C196" s="8" t="s">
        <v>2166</v>
      </c>
      <c r="D196" s="8" t="s">
        <v>2167</v>
      </c>
      <c r="E196" s="8">
        <v>528098</v>
      </c>
      <c r="F196" s="8">
        <v>359083</v>
      </c>
      <c r="G196" s="8">
        <v>-523368</v>
      </c>
      <c r="H196" s="8">
        <v>212300</v>
      </c>
      <c r="I196" s="8">
        <v>794488</v>
      </c>
      <c r="J196" s="8">
        <v>756015</v>
      </c>
      <c r="K196" s="8">
        <v>543149</v>
      </c>
      <c r="L196" s="8">
        <v>582755</v>
      </c>
      <c r="M196" s="8">
        <v>366158</v>
      </c>
      <c r="N196" s="8">
        <v>704422</v>
      </c>
      <c r="O196" s="8">
        <v>926076</v>
      </c>
    </row>
    <row r="197" spans="1:15" x14ac:dyDescent="0.3">
      <c r="A197" s="15">
        <f>VLOOKUP(B197,'PORTFOLIO RAW'!B:B,1,FALSE)</f>
        <v>325849</v>
      </c>
      <c r="B197" s="13">
        <v>325849</v>
      </c>
      <c r="C197" s="8" t="s">
        <v>2168</v>
      </c>
      <c r="D197" s="8" t="s">
        <v>2169</v>
      </c>
      <c r="E197" s="8">
        <v>1083851</v>
      </c>
      <c r="F197" s="8">
        <v>885000</v>
      </c>
      <c r="G197" s="8">
        <v>991000</v>
      </c>
      <c r="H197" s="8">
        <v>1120000</v>
      </c>
      <c r="I197" s="8">
        <v>1167000</v>
      </c>
      <c r="J197" s="8">
        <v>986000</v>
      </c>
      <c r="K197" s="8">
        <v>889000</v>
      </c>
      <c r="L197" s="8">
        <v>867000</v>
      </c>
      <c r="M197" s="8">
        <v>673000</v>
      </c>
      <c r="N197" s="8">
        <v>556000</v>
      </c>
      <c r="O197" s="8">
        <v>723000</v>
      </c>
    </row>
    <row r="198" spans="1:15" x14ac:dyDescent="0.3">
      <c r="A198" s="15">
        <f>VLOOKUP(B198,'PORTFOLIO RAW'!B:B,1,FALSE)</f>
        <v>912134</v>
      </c>
      <c r="B198" s="13">
        <v>912134</v>
      </c>
      <c r="C198" s="8" t="s">
        <v>2170</v>
      </c>
      <c r="D198" s="8" t="s">
        <v>2171</v>
      </c>
      <c r="E198" s="8">
        <v>1181000</v>
      </c>
      <c r="F198" s="8">
        <v>1249000</v>
      </c>
      <c r="G198" s="8">
        <v>70000</v>
      </c>
      <c r="H198" s="8">
        <v>1109000</v>
      </c>
      <c r="I198" s="8">
        <v>598000</v>
      </c>
      <c r="J198" s="8">
        <v>1485000</v>
      </c>
      <c r="K198" s="8">
        <v>1507000</v>
      </c>
      <c r="L198" s="8">
        <v>1711000</v>
      </c>
      <c r="M198" s="8">
        <v>2021000</v>
      </c>
      <c r="N198" s="8">
        <v>1959000</v>
      </c>
      <c r="O198" s="8">
        <v>968000</v>
      </c>
    </row>
    <row r="199" spans="1:15" x14ac:dyDescent="0.3">
      <c r="A199" s="15">
        <f>VLOOKUP(B199,'PORTFOLIO RAW'!B:B,1,FALSE)</f>
        <v>937343</v>
      </c>
      <c r="B199" s="13">
        <v>937343</v>
      </c>
      <c r="C199" s="8" t="s">
        <v>2172</v>
      </c>
      <c r="D199" s="8" t="s">
        <v>2173</v>
      </c>
      <c r="E199" s="8">
        <v>718000</v>
      </c>
      <c r="F199" s="8">
        <v>220000</v>
      </c>
      <c r="G199" s="8">
        <v>448000</v>
      </c>
      <c r="H199" s="8">
        <v>805000</v>
      </c>
      <c r="I199" s="8">
        <v>850000</v>
      </c>
      <c r="J199" s="8">
        <v>753000</v>
      </c>
      <c r="K199" s="8">
        <v>903000</v>
      </c>
      <c r="L199" s="8">
        <v>1042000</v>
      </c>
      <c r="M199" s="8">
        <v>1253000</v>
      </c>
      <c r="N199" s="8">
        <v>1158000</v>
      </c>
      <c r="O199" s="8">
        <v>892000</v>
      </c>
    </row>
    <row r="200" spans="1:15" x14ac:dyDescent="0.3">
      <c r="A200" s="15">
        <f>VLOOKUP(B200,'PORTFOLIO RAW'!B:B,1,FALSE)</f>
        <v>905409</v>
      </c>
      <c r="B200" s="13">
        <v>905409</v>
      </c>
      <c r="C200" s="8" t="s">
        <v>2174</v>
      </c>
      <c r="D200" s="8" t="s">
        <v>2175</v>
      </c>
      <c r="E200" s="8">
        <v>480400</v>
      </c>
      <c r="F200" s="8">
        <v>444200</v>
      </c>
      <c r="G200" s="8">
        <v>100500</v>
      </c>
      <c r="H200" s="8">
        <v>555700</v>
      </c>
      <c r="I200" s="8">
        <v>580800</v>
      </c>
      <c r="J200" s="8">
        <v>23300</v>
      </c>
      <c r="K200" s="8">
        <v>109500</v>
      </c>
      <c r="L200" s="8">
        <v>531000</v>
      </c>
      <c r="M200" s="8">
        <v>333000</v>
      </c>
      <c r="N200" s="8">
        <v>323000</v>
      </c>
      <c r="O200" s="8">
        <v>551000</v>
      </c>
    </row>
    <row r="201" spans="1:15" x14ac:dyDescent="0.3">
      <c r="A201" s="15">
        <f>VLOOKUP(B201,'PORTFOLIO RAW'!B:B,1,FALSE)</f>
        <v>152533</v>
      </c>
      <c r="B201" s="13">
        <v>152533</v>
      </c>
      <c r="C201" s="8" t="s">
        <v>2176</v>
      </c>
      <c r="D201" s="8" t="s">
        <v>2177</v>
      </c>
      <c r="E201" s="8">
        <v>476800</v>
      </c>
      <c r="F201" s="8">
        <v>464500</v>
      </c>
      <c r="G201" s="8">
        <v>543300</v>
      </c>
      <c r="H201" s="8">
        <v>558200</v>
      </c>
      <c r="I201" s="8">
        <v>519700</v>
      </c>
      <c r="J201" s="8">
        <v>583100</v>
      </c>
      <c r="K201" s="8">
        <v>573800</v>
      </c>
      <c r="L201" s="8">
        <v>511200</v>
      </c>
      <c r="M201" s="8">
        <v>436900</v>
      </c>
      <c r="N201" s="8">
        <v>732100</v>
      </c>
      <c r="O201" s="8">
        <v>749200</v>
      </c>
    </row>
    <row r="202" spans="1:15" x14ac:dyDescent="0.3">
      <c r="A202" s="15">
        <f>VLOOKUP(B202,'PORTFOLIO RAW'!B:B,1,FALSE)</f>
        <v>906487</v>
      </c>
      <c r="B202" s="13">
        <v>906487</v>
      </c>
      <c r="C202" s="8" t="s">
        <v>2178</v>
      </c>
      <c r="D202" s="8" t="s">
        <v>2179</v>
      </c>
      <c r="E202" s="8">
        <v>51000</v>
      </c>
      <c r="F202" s="8">
        <v>122900</v>
      </c>
      <c r="G202" s="8">
        <v>111800</v>
      </c>
      <c r="H202" s="8">
        <v>176600</v>
      </c>
      <c r="I202" s="8">
        <v>153300</v>
      </c>
      <c r="J202" s="8">
        <v>248200</v>
      </c>
      <c r="K202" s="8">
        <v>197300</v>
      </c>
      <c r="L202" s="8">
        <v>98000</v>
      </c>
      <c r="M202" s="8">
        <v>325100</v>
      </c>
      <c r="N202" s="8">
        <v>385800</v>
      </c>
      <c r="O202" s="8">
        <v>343000</v>
      </c>
    </row>
    <row r="203" spans="1:15" x14ac:dyDescent="0.3">
      <c r="A203" s="15">
        <f>VLOOKUP(B203,'PORTFOLIO RAW'!B:B,1,FALSE)</f>
        <v>912219</v>
      </c>
      <c r="B203" s="13">
        <v>912219</v>
      </c>
      <c r="C203" s="8" t="s">
        <v>2180</v>
      </c>
      <c r="D203" s="8" t="s">
        <v>2181</v>
      </c>
      <c r="E203" s="8">
        <v>-1941081</v>
      </c>
      <c r="F203" s="8">
        <v>-1109085</v>
      </c>
      <c r="G203" s="8">
        <v>-417147</v>
      </c>
      <c r="H203" s="8">
        <v>94216</v>
      </c>
      <c r="I203" s="8">
        <v>91003</v>
      </c>
      <c r="J203" s="8">
        <v>668196</v>
      </c>
      <c r="K203" s="8">
        <v>472860</v>
      </c>
      <c r="L203" s="8">
        <v>631123</v>
      </c>
      <c r="M203" s="8">
        <v>794162</v>
      </c>
      <c r="N203" s="8">
        <v>902655</v>
      </c>
      <c r="O203" s="8">
        <v>802656</v>
      </c>
    </row>
    <row r="204" spans="1:15" x14ac:dyDescent="0.3">
      <c r="A204" s="15">
        <f>VLOOKUP(B204,'PORTFOLIO RAW'!B:B,1,FALSE)</f>
        <v>921290</v>
      </c>
      <c r="B204" s="13">
        <v>921290</v>
      </c>
      <c r="C204" s="8" t="s">
        <v>2182</v>
      </c>
      <c r="D204" s="8" t="s">
        <v>2183</v>
      </c>
      <c r="E204" s="8">
        <v>2953000</v>
      </c>
      <c r="F204" s="8">
        <v>-2071900</v>
      </c>
      <c r="G204" s="8">
        <v>4328800</v>
      </c>
      <c r="H204" s="8">
        <v>5069500</v>
      </c>
      <c r="I204" s="8">
        <v>4347700</v>
      </c>
      <c r="J204" s="8">
        <v>4088600</v>
      </c>
      <c r="K204" s="8">
        <v>4684800</v>
      </c>
      <c r="L204" s="8">
        <v>2390500</v>
      </c>
      <c r="M204" s="8">
        <v>2408400</v>
      </c>
      <c r="N204" s="8">
        <v>2737600</v>
      </c>
      <c r="O204" s="8">
        <v>1709900</v>
      </c>
    </row>
    <row r="205" spans="1:15" x14ac:dyDescent="0.3">
      <c r="A205" s="15">
        <f>VLOOKUP(B205,'PORTFOLIO RAW'!B:B,1,FALSE)</f>
        <v>912402</v>
      </c>
      <c r="B205" s="13">
        <v>912402</v>
      </c>
      <c r="C205" s="8" t="s">
        <v>2184</v>
      </c>
      <c r="D205" s="8" t="s">
        <v>2185</v>
      </c>
      <c r="E205" s="8">
        <v>1321000</v>
      </c>
      <c r="F205" s="8">
        <v>67000</v>
      </c>
      <c r="G205" s="8">
        <v>-406000</v>
      </c>
      <c r="H205" s="8">
        <v>773000</v>
      </c>
      <c r="I205" s="8">
        <v>302000</v>
      </c>
      <c r="J205" s="8">
        <v>1286000</v>
      </c>
      <c r="K205" s="8">
        <v>1244000</v>
      </c>
      <c r="L205" s="8">
        <v>1515000</v>
      </c>
      <c r="M205" s="8">
        <v>1154000</v>
      </c>
      <c r="N205" s="8">
        <v>1192000</v>
      </c>
      <c r="O205" s="8">
        <v>779000</v>
      </c>
    </row>
    <row r="206" spans="1:15" x14ac:dyDescent="0.3">
      <c r="A206" s="15" t="str">
        <f>VLOOKUP(B206,'PORTFOLIO RAW'!B:B,1,FALSE)</f>
        <v>9373MH</v>
      </c>
      <c r="B206" s="13" t="s">
        <v>376</v>
      </c>
      <c r="C206" s="8" t="s">
        <v>2186</v>
      </c>
      <c r="D206" s="8" t="s">
        <v>2187</v>
      </c>
      <c r="E206" s="8">
        <v>1177000</v>
      </c>
      <c r="F206" s="8">
        <v>1211000</v>
      </c>
      <c r="G206" s="8">
        <v>1254000</v>
      </c>
      <c r="H206" s="8">
        <v>1195000</v>
      </c>
      <c r="I206" s="8">
        <v>1672000</v>
      </c>
      <c r="J206" s="8">
        <v>1692000</v>
      </c>
      <c r="K206" s="8">
        <v>1755000</v>
      </c>
      <c r="L206" s="8">
        <v>1694000</v>
      </c>
      <c r="M206" s="8">
        <v>1547000</v>
      </c>
      <c r="N206" s="8">
        <v>1500000</v>
      </c>
      <c r="O206" s="8">
        <v>1641000</v>
      </c>
    </row>
    <row r="207" spans="1:15" x14ac:dyDescent="0.3">
      <c r="A207" s="15">
        <f>VLOOKUP(B207,'PORTFOLIO RAW'!B:B,1,FALSE)</f>
        <v>154423</v>
      </c>
      <c r="B207" s="13">
        <v>154423</v>
      </c>
      <c r="C207" s="8" t="s">
        <v>2188</v>
      </c>
      <c r="D207" s="8" t="s">
        <v>2189</v>
      </c>
      <c r="E207" s="8">
        <v>3033000</v>
      </c>
      <c r="F207" s="8">
        <v>3217000</v>
      </c>
      <c r="G207" s="8">
        <v>3024000</v>
      </c>
      <c r="H207" s="8">
        <v>2926000</v>
      </c>
      <c r="I207" s="8">
        <v>2655000</v>
      </c>
      <c r="J207" s="8">
        <v>2745000</v>
      </c>
      <c r="K207" s="8">
        <v>2981000</v>
      </c>
      <c r="L207" s="8">
        <v>3614000</v>
      </c>
      <c r="M207" s="8">
        <v>3605000</v>
      </c>
      <c r="N207" s="8">
        <v>5302000</v>
      </c>
      <c r="O207" s="8">
        <v>3864000</v>
      </c>
    </row>
    <row r="208" spans="1:15" x14ac:dyDescent="0.3">
      <c r="A208" s="15">
        <f>VLOOKUP(B208,'PORTFOLIO RAW'!B:B,1,FALSE)</f>
        <v>922418</v>
      </c>
      <c r="B208" s="13">
        <v>922418</v>
      </c>
      <c r="C208" s="8" t="s">
        <v>2190</v>
      </c>
      <c r="D208" s="8" t="s">
        <v>2191</v>
      </c>
      <c r="E208" s="8">
        <v>1956000</v>
      </c>
      <c r="F208" s="8">
        <v>-43000</v>
      </c>
      <c r="G208" s="8">
        <v>564000</v>
      </c>
      <c r="H208" s="8">
        <v>1288000</v>
      </c>
      <c r="I208" s="8">
        <v>1064000</v>
      </c>
      <c r="J208" s="8">
        <v>568000</v>
      </c>
      <c r="K208" s="8">
        <v>595000</v>
      </c>
      <c r="L208" s="8">
        <v>591000</v>
      </c>
      <c r="M208" s="8">
        <v>260000</v>
      </c>
      <c r="N208" s="8">
        <v>654000</v>
      </c>
      <c r="O208" s="8">
        <v>974000</v>
      </c>
    </row>
    <row r="209" spans="1:15" x14ac:dyDescent="0.3">
      <c r="A209" s="15">
        <f>VLOOKUP(B209,'PORTFOLIO RAW'!B:B,1,FALSE)</f>
        <v>905620</v>
      </c>
      <c r="B209" s="13">
        <v>905620</v>
      </c>
      <c r="C209" s="8" t="s">
        <v>2192</v>
      </c>
      <c r="D209" s="8" t="s">
        <v>2193</v>
      </c>
      <c r="E209" s="8">
        <v>2809000</v>
      </c>
      <c r="F209" s="8">
        <v>2195000</v>
      </c>
      <c r="G209" s="8">
        <v>1783000</v>
      </c>
      <c r="H209" s="8">
        <v>1993000</v>
      </c>
      <c r="I209" s="8">
        <v>1824000</v>
      </c>
      <c r="J209" s="8">
        <v>1945000</v>
      </c>
      <c r="K209" s="8">
        <v>2270000</v>
      </c>
      <c r="L209" s="8">
        <v>2682000</v>
      </c>
      <c r="M209" s="8">
        <v>2534000</v>
      </c>
      <c r="N209" s="8">
        <v>3062000</v>
      </c>
      <c r="O209" s="8">
        <v>3456000</v>
      </c>
    </row>
    <row r="210" spans="1:15" x14ac:dyDescent="0.3">
      <c r="A210" s="15">
        <f>VLOOKUP(B210,'PORTFOLIO RAW'!B:B,1,FALSE)</f>
        <v>951503</v>
      </c>
      <c r="B210" s="13">
        <v>951503</v>
      </c>
      <c r="C210" s="8" t="s">
        <v>2194</v>
      </c>
      <c r="D210" s="8" t="s">
        <v>2195</v>
      </c>
      <c r="E210" s="8">
        <v>654259</v>
      </c>
      <c r="F210" s="8">
        <v>555096</v>
      </c>
      <c r="G210" s="8">
        <v>332006</v>
      </c>
      <c r="H210" s="8">
        <v>675826</v>
      </c>
      <c r="I210" s="8">
        <v>781743</v>
      </c>
      <c r="J210" s="8">
        <v>953390</v>
      </c>
      <c r="K210" s="8">
        <v>1062429</v>
      </c>
      <c r="L210" s="8">
        <v>978531</v>
      </c>
      <c r="M210" s="8">
        <v>987689</v>
      </c>
      <c r="N210" s="8">
        <v>1223459</v>
      </c>
      <c r="O210" s="8">
        <v>1412934</v>
      </c>
    </row>
    <row r="211" spans="1:15" x14ac:dyDescent="0.3">
      <c r="A211" s="15">
        <f>VLOOKUP(B211,'PORTFOLIO RAW'!B:B,1,FALSE)</f>
        <v>357366</v>
      </c>
      <c r="B211" s="13">
        <v>357366</v>
      </c>
      <c r="C211" s="8" t="s">
        <v>2196</v>
      </c>
      <c r="D211" s="8" t="s">
        <v>2197</v>
      </c>
      <c r="E211" s="8">
        <v>73266</v>
      </c>
      <c r="F211" s="8">
        <v>82783</v>
      </c>
      <c r="G211" s="8">
        <v>160913</v>
      </c>
      <c r="H211" s="8">
        <v>22598</v>
      </c>
      <c r="I211" s="8">
        <v>193418</v>
      </c>
      <c r="J211" s="8">
        <v>262016</v>
      </c>
      <c r="K211" s="8">
        <v>133279</v>
      </c>
      <c r="L211" s="8">
        <v>1497466</v>
      </c>
      <c r="M211" s="8">
        <v>486069</v>
      </c>
      <c r="N211" s="8">
        <v>516216</v>
      </c>
      <c r="O211" s="8">
        <v>159562</v>
      </c>
    </row>
    <row r="212" spans="1:15" x14ac:dyDescent="0.3">
      <c r="A212" s="15">
        <f>VLOOKUP(B212,'PORTFOLIO RAW'!B:B,1,FALSE)</f>
        <v>546814</v>
      </c>
      <c r="B212" s="13">
        <v>546814</v>
      </c>
      <c r="C212" s="8" t="s">
        <v>2198</v>
      </c>
      <c r="D212" s="8" t="s">
        <v>2199</v>
      </c>
      <c r="E212" s="8">
        <v>909000</v>
      </c>
      <c r="F212" s="8">
        <v>-4803000</v>
      </c>
      <c r="G212" s="8">
        <v>350000</v>
      </c>
      <c r="H212" s="8">
        <v>847000</v>
      </c>
      <c r="I212" s="8">
        <v>1256000</v>
      </c>
      <c r="J212" s="8">
        <v>1335000</v>
      </c>
      <c r="K212" s="8">
        <v>1486000</v>
      </c>
      <c r="L212" s="8">
        <v>1526000</v>
      </c>
      <c r="M212" s="8">
        <v>1072000</v>
      </c>
      <c r="N212" s="8">
        <v>619000</v>
      </c>
      <c r="O212" s="8">
        <v>976000</v>
      </c>
    </row>
    <row r="213" spans="1:15" x14ac:dyDescent="0.3">
      <c r="A213" s="15">
        <f>VLOOKUP(B213,'PORTFOLIO RAW'!B:B,1,FALSE)</f>
        <v>544682</v>
      </c>
      <c r="B213" s="13">
        <v>544682</v>
      </c>
      <c r="C213" s="8" t="s">
        <v>2200</v>
      </c>
      <c r="D213" s="8" t="s">
        <v>2201</v>
      </c>
      <c r="E213" s="8">
        <v>3948000</v>
      </c>
      <c r="F213" s="8">
        <v>3528000</v>
      </c>
      <c r="G213" s="8">
        <v>1463000</v>
      </c>
      <c r="H213" s="8">
        <v>2568000</v>
      </c>
      <c r="I213" s="8">
        <v>2946000</v>
      </c>
      <c r="J213" s="8">
        <v>1582000</v>
      </c>
      <c r="K213" s="8">
        <v>1753000</v>
      </c>
      <c r="L213" s="8">
        <v>3046000</v>
      </c>
      <c r="M213" s="8">
        <v>-2204000</v>
      </c>
      <c r="N213" s="8">
        <v>-2140000</v>
      </c>
      <c r="O213" s="8">
        <v>-5758000</v>
      </c>
    </row>
    <row r="214" spans="1:15" x14ac:dyDescent="0.3">
      <c r="A214" s="15">
        <f>VLOOKUP(B214,'PORTFOLIO RAW'!B:B,1,FALSE)</f>
        <v>904780</v>
      </c>
      <c r="B214" s="13">
        <v>904780</v>
      </c>
      <c r="C214" s="8" t="s">
        <v>2202</v>
      </c>
      <c r="D214" s="8" t="s">
        <v>2203</v>
      </c>
      <c r="E214" s="8">
        <v>538000</v>
      </c>
      <c r="F214" s="8">
        <v>-69000</v>
      </c>
      <c r="G214" s="8">
        <v>223000</v>
      </c>
      <c r="H214" s="8">
        <v>551000</v>
      </c>
      <c r="I214" s="8">
        <v>937000</v>
      </c>
      <c r="J214" s="8">
        <v>1174000</v>
      </c>
      <c r="K214" s="8">
        <v>1357000</v>
      </c>
      <c r="L214" s="8">
        <v>1465000</v>
      </c>
      <c r="M214" s="8">
        <v>1599000</v>
      </c>
      <c r="N214" s="8">
        <v>1768000</v>
      </c>
      <c r="O214" s="8">
        <v>1952000</v>
      </c>
    </row>
    <row r="215" spans="1:15" x14ac:dyDescent="0.3">
      <c r="A215" s="15">
        <f>VLOOKUP(B215,'PORTFOLIO RAW'!B:B,1,FALSE)</f>
        <v>130062</v>
      </c>
      <c r="B215" s="13">
        <v>130062</v>
      </c>
      <c r="C215" s="8" t="s">
        <v>2204</v>
      </c>
      <c r="D215" s="8" t="s">
        <v>2205</v>
      </c>
      <c r="E215" s="8">
        <v>262507</v>
      </c>
      <c r="F215" s="8">
        <v>165660</v>
      </c>
      <c r="G215" s="8">
        <v>84411</v>
      </c>
      <c r="H215" s="8">
        <v>96019</v>
      </c>
      <c r="I215" s="8">
        <v>81722</v>
      </c>
      <c r="J215" s="8">
        <v>83974</v>
      </c>
      <c r="K215" s="8">
        <v>120824</v>
      </c>
      <c r="L215" s="8">
        <v>154954</v>
      </c>
      <c r="M215" s="8">
        <v>287540</v>
      </c>
      <c r="N215" s="8">
        <v>423611</v>
      </c>
      <c r="O215" s="8">
        <v>453213</v>
      </c>
    </row>
    <row r="216" spans="1:15" x14ac:dyDescent="0.3">
      <c r="A216" s="15">
        <f>VLOOKUP(B216,'PORTFOLIO RAW'!B:B,1,FALSE)</f>
        <v>905624</v>
      </c>
      <c r="B216" s="13">
        <v>905624</v>
      </c>
      <c r="C216" s="8" t="s">
        <v>2206</v>
      </c>
      <c r="D216" s="8" t="s">
        <v>2207</v>
      </c>
      <c r="E216" s="8">
        <v>397000</v>
      </c>
      <c r="F216" s="8">
        <v>-382000</v>
      </c>
      <c r="G216" s="8">
        <v>-152000</v>
      </c>
      <c r="H216" s="8">
        <v>-1046000</v>
      </c>
      <c r="I216" s="8">
        <v>-578000</v>
      </c>
      <c r="J216" s="8">
        <v>-116000</v>
      </c>
      <c r="K216" s="8">
        <v>266000</v>
      </c>
      <c r="L216" s="8">
        <v>839000</v>
      </c>
      <c r="M216" s="8">
        <v>350000</v>
      </c>
      <c r="N216" s="8">
        <v>485000</v>
      </c>
      <c r="O216" s="8">
        <v>511000</v>
      </c>
    </row>
    <row r="217" spans="1:15" x14ac:dyDescent="0.3">
      <c r="A217" s="15">
        <f>VLOOKUP(B217,'PORTFOLIO RAW'!B:B,1,FALSE)</f>
        <v>771830</v>
      </c>
      <c r="B217" s="13">
        <v>771830</v>
      </c>
      <c r="C217" s="8" t="s">
        <v>2208</v>
      </c>
      <c r="D217" s="8" t="s">
        <v>2209</v>
      </c>
      <c r="E217" s="8">
        <v>286227</v>
      </c>
      <c r="F217" s="8">
        <v>317725</v>
      </c>
      <c r="G217" s="8">
        <v>10455</v>
      </c>
      <c r="H217" s="8">
        <v>125139</v>
      </c>
      <c r="I217" s="8">
        <v>489009</v>
      </c>
      <c r="J217" s="8">
        <v>354918</v>
      </c>
      <c r="K217" s="8">
        <v>454912</v>
      </c>
      <c r="L217" s="8">
        <v>354810</v>
      </c>
      <c r="M217" s="8">
        <v>206038</v>
      </c>
      <c r="N217" s="8">
        <v>227475</v>
      </c>
      <c r="O217" s="8">
        <v>571613</v>
      </c>
    </row>
    <row r="218" spans="1:15" x14ac:dyDescent="0.3">
      <c r="A218" s="15">
        <f>VLOOKUP(B218,'PORTFOLIO RAW'!B:B,1,FALSE)</f>
        <v>510493</v>
      </c>
      <c r="B218" s="13">
        <v>510493</v>
      </c>
      <c r="C218" s="8" t="s">
        <v>2210</v>
      </c>
      <c r="D218" s="8" t="s">
        <v>2211</v>
      </c>
      <c r="E218" s="8">
        <v>230100</v>
      </c>
      <c r="F218" s="8">
        <v>255800</v>
      </c>
      <c r="G218" s="8">
        <v>299800</v>
      </c>
      <c r="H218" s="8">
        <v>370200</v>
      </c>
      <c r="I218" s="8">
        <v>374200</v>
      </c>
      <c r="J218" s="8">
        <v>407800</v>
      </c>
      <c r="K218" s="8">
        <v>389000</v>
      </c>
      <c r="L218" s="8">
        <v>437900</v>
      </c>
      <c r="M218" s="8">
        <v>401600</v>
      </c>
      <c r="N218" s="8">
        <v>472300</v>
      </c>
      <c r="O218" s="8">
        <v>477400</v>
      </c>
    </row>
    <row r="219" spans="1:15" x14ac:dyDescent="0.3">
      <c r="A219" s="15">
        <f>VLOOKUP(B219,'PORTFOLIO RAW'!B:B,1,FALSE)</f>
        <v>921910</v>
      </c>
      <c r="B219" s="13">
        <v>921910</v>
      </c>
      <c r="C219" s="8" t="s">
        <v>2212</v>
      </c>
      <c r="D219" s="8" t="s">
        <v>2213</v>
      </c>
      <c r="E219" s="8">
        <v>2335000</v>
      </c>
      <c r="F219" s="8">
        <v>4313200</v>
      </c>
      <c r="G219" s="8">
        <v>4551000</v>
      </c>
      <c r="H219" s="8">
        <v>4946300</v>
      </c>
      <c r="I219" s="8">
        <v>5503100</v>
      </c>
      <c r="J219" s="8">
        <v>5464800</v>
      </c>
      <c r="K219" s="8">
        <v>5585900</v>
      </c>
      <c r="L219" s="8">
        <v>4757800</v>
      </c>
      <c r="M219" s="8">
        <v>4529300</v>
      </c>
      <c r="N219" s="8">
        <v>4686500</v>
      </c>
      <c r="O219" s="8">
        <v>5892300</v>
      </c>
    </row>
    <row r="220" spans="1:15" x14ac:dyDescent="0.3">
      <c r="A220" s="15">
        <f>VLOOKUP(B220,'PORTFOLIO RAW'!B:B,1,FALSE)</f>
        <v>134784</v>
      </c>
      <c r="B220" s="13">
        <v>134784</v>
      </c>
      <c r="C220" s="8" t="s">
        <v>2214</v>
      </c>
      <c r="D220" s="8" t="s">
        <v>2215</v>
      </c>
      <c r="E220" s="8">
        <v>963000</v>
      </c>
      <c r="F220" s="8">
        <v>990000</v>
      </c>
      <c r="G220" s="8">
        <v>823000</v>
      </c>
      <c r="H220" s="8">
        <v>1263000</v>
      </c>
      <c r="I220" s="8">
        <v>1130000</v>
      </c>
      <c r="J220" s="8">
        <v>1403000</v>
      </c>
      <c r="K220" s="8">
        <v>1338000</v>
      </c>
      <c r="L220" s="8">
        <v>1359000</v>
      </c>
      <c r="M220" s="8">
        <v>1775000</v>
      </c>
      <c r="N220" s="8">
        <v>2290000</v>
      </c>
      <c r="O220" s="8">
        <v>5194000</v>
      </c>
    </row>
    <row r="221" spans="1:15" x14ac:dyDescent="0.3">
      <c r="A221" s="15">
        <f>VLOOKUP(B221,'PORTFOLIO RAW'!B:B,1,FALSE)</f>
        <v>906496</v>
      </c>
      <c r="B221" s="13">
        <v>906496</v>
      </c>
      <c r="C221" s="8" t="s">
        <v>2216</v>
      </c>
      <c r="D221" s="8" t="s">
        <v>2217</v>
      </c>
      <c r="E221" s="8">
        <v>2802000</v>
      </c>
      <c r="F221" s="8">
        <v>2231000</v>
      </c>
      <c r="G221" s="8">
        <v>2169000</v>
      </c>
      <c r="H221" s="8">
        <v>3099000</v>
      </c>
      <c r="I221" s="8">
        <v>3096000</v>
      </c>
      <c r="J221" s="8">
        <v>3413000</v>
      </c>
      <c r="K221" s="8">
        <v>3467000</v>
      </c>
      <c r="L221" s="8">
        <v>3065000</v>
      </c>
      <c r="M221" s="8">
        <v>2675000</v>
      </c>
      <c r="N221" s="8">
        <v>3538000</v>
      </c>
      <c r="O221" s="8">
        <v>4028000</v>
      </c>
    </row>
    <row r="222" spans="1:15" x14ac:dyDescent="0.3">
      <c r="A222" s="15">
        <f>VLOOKUP(B222,'PORTFOLIO RAW'!B:B,1,FALSE)</f>
        <v>905019</v>
      </c>
      <c r="B222" s="13">
        <v>905019</v>
      </c>
      <c r="C222" s="8" t="s">
        <v>2218</v>
      </c>
      <c r="D222" s="8" t="s">
        <v>2219</v>
      </c>
      <c r="E222" s="8">
        <v>3275400</v>
      </c>
      <c r="F222" s="8">
        <v>7808400</v>
      </c>
      <c r="G222" s="8">
        <v>12852900</v>
      </c>
      <c r="H222" s="8">
        <v>859000</v>
      </c>
      <c r="I222" s="8">
        <v>6257000</v>
      </c>
      <c r="J222" s="8">
        <v>6165000</v>
      </c>
      <c r="K222" s="8">
        <v>4404000</v>
      </c>
      <c r="L222" s="8">
        <v>11920000</v>
      </c>
      <c r="M222" s="8">
        <v>4442000</v>
      </c>
      <c r="N222" s="8">
        <v>3920000</v>
      </c>
      <c r="O222" s="8">
        <v>5019000</v>
      </c>
    </row>
    <row r="223" spans="1:15" x14ac:dyDescent="0.3">
      <c r="A223" s="15">
        <f>VLOOKUP(B223,'PORTFOLIO RAW'!B:B,1,FALSE)</f>
        <v>286738</v>
      </c>
      <c r="B223" s="13">
        <v>286738</v>
      </c>
      <c r="C223" s="8" t="s">
        <v>2220</v>
      </c>
      <c r="D223" s="8" t="s">
        <v>2221</v>
      </c>
      <c r="E223" s="8">
        <v>4180000</v>
      </c>
      <c r="F223" s="8">
        <v>3084000</v>
      </c>
      <c r="G223" s="8">
        <v>-2396000</v>
      </c>
      <c r="H223" s="8">
        <v>2668000</v>
      </c>
      <c r="I223" s="8">
        <v>6777000</v>
      </c>
      <c r="J223" s="8">
        <v>1202000</v>
      </c>
      <c r="K223" s="8">
        <v>3246000</v>
      </c>
      <c r="L223" s="8">
        <v>6187000</v>
      </c>
      <c r="M223" s="8">
        <v>5152000</v>
      </c>
      <c r="N223" s="8">
        <v>697000</v>
      </c>
      <c r="O223" s="8">
        <v>3609000</v>
      </c>
    </row>
    <row r="224" spans="1:15" x14ac:dyDescent="0.3">
      <c r="A224" s="15">
        <f>VLOOKUP(B224,'PORTFOLIO RAW'!B:B,1,FALSE)</f>
        <v>516007</v>
      </c>
      <c r="B224" s="13">
        <v>516007</v>
      </c>
      <c r="C224" s="8" t="s">
        <v>2222</v>
      </c>
      <c r="D224" s="8" t="s">
        <v>2223</v>
      </c>
      <c r="E224" s="8">
        <v>1400545</v>
      </c>
      <c r="F224" s="8">
        <v>-855286</v>
      </c>
      <c r="G224" s="8">
        <v>-1291682</v>
      </c>
      <c r="H224" s="8">
        <v>-1437397</v>
      </c>
      <c r="I224" s="8">
        <v>3114637</v>
      </c>
      <c r="J224" s="8">
        <v>-1767691</v>
      </c>
      <c r="K224" s="8">
        <v>-156606</v>
      </c>
      <c r="L224" s="8">
        <v>-149873</v>
      </c>
      <c r="M224" s="8">
        <v>-447720</v>
      </c>
      <c r="N224" s="8">
        <v>1101440</v>
      </c>
      <c r="O224" s="8">
        <v>541923</v>
      </c>
    </row>
    <row r="225" spans="1:15" x14ac:dyDescent="0.3">
      <c r="A225" s="15">
        <f>VLOOKUP(B225,'PORTFOLIO RAW'!B:B,1,FALSE)</f>
        <v>328228</v>
      </c>
      <c r="B225" s="13">
        <v>328228</v>
      </c>
      <c r="C225" s="8" t="s">
        <v>2224</v>
      </c>
      <c r="D225" s="8" t="s">
        <v>2225</v>
      </c>
      <c r="E225" s="8">
        <v>357029</v>
      </c>
      <c r="F225" s="8">
        <v>297748</v>
      </c>
      <c r="G225" s="8">
        <v>248820</v>
      </c>
      <c r="H225" s="8">
        <v>217005</v>
      </c>
      <c r="I225" s="8">
        <v>418950</v>
      </c>
      <c r="J225" s="8">
        <v>336705</v>
      </c>
      <c r="K225" s="8">
        <v>127389</v>
      </c>
      <c r="L225" s="8">
        <v>395281</v>
      </c>
      <c r="M225" s="8">
        <v>369009</v>
      </c>
      <c r="N225" s="8">
        <v>324132</v>
      </c>
      <c r="O225" s="8">
        <v>164639</v>
      </c>
    </row>
    <row r="226" spans="1:15" x14ac:dyDescent="0.3">
      <c r="A226" s="15">
        <f>VLOOKUP(B226,'PORTFOLIO RAW'!B:B,1,FALSE)</f>
        <v>999506</v>
      </c>
      <c r="B226" s="13">
        <v>999506</v>
      </c>
      <c r="C226" s="8" t="s">
        <v>2226</v>
      </c>
      <c r="D226" s="8" t="s">
        <v>2227</v>
      </c>
      <c r="E226" s="8">
        <v>-320000</v>
      </c>
      <c r="F226" s="8">
        <v>-1619000</v>
      </c>
      <c r="G226" s="8">
        <v>-1835000</v>
      </c>
      <c r="H226" s="8">
        <v>1850000</v>
      </c>
      <c r="I226" s="8">
        <v>167000</v>
      </c>
      <c r="J226" s="8">
        <v>-1032000</v>
      </c>
      <c r="K226" s="8">
        <v>1190000</v>
      </c>
      <c r="L226" s="8">
        <v>3045000</v>
      </c>
      <c r="M226" s="8">
        <v>2899000</v>
      </c>
      <c r="N226" s="8">
        <v>-276000</v>
      </c>
      <c r="O226" s="8">
        <v>5089000</v>
      </c>
    </row>
    <row r="227" spans="1:15" x14ac:dyDescent="0.3">
      <c r="A227" s="15">
        <f>VLOOKUP(B227,'PORTFOLIO RAW'!B:B,1,FALSE)</f>
        <v>719643</v>
      </c>
      <c r="B227" s="13">
        <v>719643</v>
      </c>
      <c r="C227" s="8" t="s">
        <v>2228</v>
      </c>
      <c r="D227" s="8" t="s">
        <v>2229</v>
      </c>
      <c r="E227" s="8">
        <v>14065000</v>
      </c>
      <c r="F227" s="8">
        <v>17681000</v>
      </c>
      <c r="G227" s="8">
        <v>14569000</v>
      </c>
      <c r="H227" s="8">
        <v>18760000</v>
      </c>
      <c r="I227" s="8">
        <v>23150000</v>
      </c>
      <c r="J227" s="8">
        <v>16978000</v>
      </c>
      <c r="K227" s="8">
        <v>21863000</v>
      </c>
      <c r="L227" s="8">
        <v>22074000</v>
      </c>
      <c r="M227" s="8">
        <v>12193000</v>
      </c>
      <c r="N227" s="8">
        <v>16798000</v>
      </c>
      <c r="O227" s="8">
        <v>21204000</v>
      </c>
    </row>
    <row r="228" spans="1:15" x14ac:dyDescent="0.3">
      <c r="A228" s="15">
        <f>VLOOKUP(B228,'PORTFOLIO RAW'!B:B,1,FALSE)</f>
        <v>325475</v>
      </c>
      <c r="B228" s="13">
        <v>325475</v>
      </c>
      <c r="C228" s="8" t="s">
        <v>2230</v>
      </c>
      <c r="D228" s="8" t="s">
        <v>2231</v>
      </c>
      <c r="E228" s="8">
        <v>706814</v>
      </c>
      <c r="F228" s="8">
        <v>-1458228</v>
      </c>
      <c r="G228" s="8">
        <v>-5499</v>
      </c>
      <c r="H228" s="8">
        <v>182227</v>
      </c>
      <c r="I228" s="8">
        <v>173922</v>
      </c>
      <c r="J228" s="8">
        <v>250258</v>
      </c>
      <c r="K228" s="8">
        <v>348786</v>
      </c>
      <c r="L228" s="8">
        <v>531965</v>
      </c>
      <c r="M228" s="8">
        <v>615302</v>
      </c>
      <c r="N228" s="8">
        <v>930239</v>
      </c>
      <c r="O228" s="8">
        <v>1016841</v>
      </c>
    </row>
    <row r="229" spans="1:15" x14ac:dyDescent="0.3">
      <c r="A229" s="15">
        <f>VLOOKUP(B229,'PORTFOLIO RAW'!B:B,1,FALSE)</f>
        <v>905997</v>
      </c>
      <c r="B229" s="13">
        <v>905997</v>
      </c>
      <c r="C229" s="8" t="s">
        <v>2232</v>
      </c>
      <c r="D229" s="8" t="s">
        <v>2233</v>
      </c>
      <c r="E229" s="8">
        <v>497192</v>
      </c>
      <c r="F229" s="8">
        <v>388000</v>
      </c>
      <c r="G229" s="8">
        <v>720400</v>
      </c>
      <c r="H229" s="8">
        <v>707700</v>
      </c>
      <c r="I229" s="8">
        <v>676300</v>
      </c>
      <c r="J229" s="8">
        <v>443000</v>
      </c>
      <c r="K229" s="8">
        <v>567300</v>
      </c>
      <c r="L229" s="8">
        <v>514000</v>
      </c>
      <c r="M229" s="8">
        <v>359500</v>
      </c>
      <c r="N229" s="8">
        <v>1975900</v>
      </c>
      <c r="O229" s="8">
        <v>980200</v>
      </c>
    </row>
    <row r="230" spans="1:15" x14ac:dyDescent="0.3">
      <c r="A230" s="15" t="str">
        <f>VLOOKUP(B230,'PORTFOLIO RAW'!B:B,1,FALSE)</f>
        <v>13967E</v>
      </c>
      <c r="B230" s="13" t="s">
        <v>377</v>
      </c>
      <c r="C230" s="8" t="s">
        <v>2234</v>
      </c>
      <c r="D230" s="8" t="s">
        <v>2235</v>
      </c>
      <c r="E230" s="8">
        <v>2590000</v>
      </c>
      <c r="F230" s="8">
        <v>1849000</v>
      </c>
      <c r="G230" s="8">
        <v>3021000</v>
      </c>
      <c r="H230" s="8">
        <v>2518000</v>
      </c>
      <c r="I230" s="8">
        <v>3527000</v>
      </c>
      <c r="J230" s="8">
        <v>3028000</v>
      </c>
      <c r="K230" s="8">
        <v>3915000</v>
      </c>
      <c r="L230" s="8">
        <v>2184000</v>
      </c>
      <c r="M230" s="8">
        <v>7267000</v>
      </c>
      <c r="N230" s="8">
        <v>1659000</v>
      </c>
      <c r="O230" s="8">
        <v>2863000</v>
      </c>
    </row>
    <row r="231" spans="1:15" x14ac:dyDescent="0.3">
      <c r="A231" s="15">
        <f>VLOOKUP(B231,'PORTFOLIO RAW'!B:B,1,FALSE)</f>
        <v>683118</v>
      </c>
      <c r="B231" s="13">
        <v>683118</v>
      </c>
      <c r="C231" s="8" t="s">
        <v>2236</v>
      </c>
      <c r="D231" s="8" t="s">
        <v>2237</v>
      </c>
      <c r="E231" s="8">
        <v>701500</v>
      </c>
      <c r="F231" s="8">
        <v>457600</v>
      </c>
      <c r="G231" s="8">
        <v>402000</v>
      </c>
      <c r="H231" s="8">
        <v>507800</v>
      </c>
      <c r="I231" s="8">
        <v>571400</v>
      </c>
      <c r="J231" s="8">
        <v>690000</v>
      </c>
      <c r="K231" s="8">
        <v>804500</v>
      </c>
      <c r="L231" s="8">
        <v>988700</v>
      </c>
      <c r="M231" s="8">
        <v>941300</v>
      </c>
      <c r="N231" s="8">
        <v>266600</v>
      </c>
      <c r="O231" s="8">
        <v>1246200</v>
      </c>
    </row>
    <row r="232" spans="1:15" x14ac:dyDescent="0.3">
      <c r="A232" s="15">
        <f>VLOOKUP(B232,'PORTFOLIO RAW'!B:B,1,FALSE)</f>
        <v>327998</v>
      </c>
      <c r="B232" s="13">
        <v>327998</v>
      </c>
      <c r="C232" s="8" t="s">
        <v>2238</v>
      </c>
      <c r="D232" s="8" t="s">
        <v>2239</v>
      </c>
      <c r="E232" s="8">
        <v>2495000</v>
      </c>
      <c r="F232" s="8">
        <v>1588000</v>
      </c>
      <c r="G232" s="8">
        <v>-907000</v>
      </c>
      <c r="H232" s="8">
        <v>3594000</v>
      </c>
      <c r="I232" s="8">
        <v>3793000</v>
      </c>
      <c r="J232" s="8">
        <v>-30000</v>
      </c>
      <c r="K232" s="8">
        <v>2655000</v>
      </c>
      <c r="L232" s="8">
        <v>3152000</v>
      </c>
      <c r="M232" s="8">
        <v>5671000</v>
      </c>
      <c r="N232" s="8">
        <v>5508000</v>
      </c>
      <c r="O232" s="8">
        <v>6788000</v>
      </c>
    </row>
    <row r="233" spans="1:15" x14ac:dyDescent="0.3">
      <c r="A233" s="15">
        <f>VLOOKUP(B233,'PORTFOLIO RAW'!B:B,1,FALSE)</f>
        <v>771767</v>
      </c>
      <c r="B233" s="13">
        <v>771767</v>
      </c>
      <c r="C233" s="8" t="s">
        <v>2240</v>
      </c>
      <c r="D233" s="8" t="s">
        <v>2241</v>
      </c>
      <c r="E233" s="8">
        <v>419700</v>
      </c>
      <c r="F233" s="8">
        <v>2082800</v>
      </c>
      <c r="G233" s="8">
        <v>2350200</v>
      </c>
      <c r="H233" s="8">
        <v>827100</v>
      </c>
      <c r="I233" s="8">
        <v>2514600</v>
      </c>
      <c r="J233" s="8">
        <v>1930200</v>
      </c>
      <c r="K233" s="8">
        <v>611430</v>
      </c>
      <c r="L233" s="8">
        <v>1006300</v>
      </c>
      <c r="M233" s="8">
        <v>1000400</v>
      </c>
      <c r="N233" s="8">
        <v>297800</v>
      </c>
      <c r="O233" s="8">
        <v>350300</v>
      </c>
    </row>
    <row r="234" spans="1:15" x14ac:dyDescent="0.3">
      <c r="A234" s="15">
        <f>VLOOKUP(B234,'PORTFOLIO RAW'!B:B,1,FALSE)</f>
        <v>904878</v>
      </c>
      <c r="B234" s="13">
        <v>904878</v>
      </c>
      <c r="C234" s="8" t="s">
        <v>2242</v>
      </c>
      <c r="D234" s="8" t="s">
        <v>2243</v>
      </c>
      <c r="E234" s="8">
        <v>-49000</v>
      </c>
      <c r="F234" s="8">
        <v>-4244000</v>
      </c>
      <c r="G234" s="8">
        <v>-51000</v>
      </c>
      <c r="H234" s="8">
        <v>633000</v>
      </c>
      <c r="I234" s="8">
        <v>1158000</v>
      </c>
      <c r="J234" s="8">
        <v>881000</v>
      </c>
      <c r="K234" s="8">
        <v>1099000</v>
      </c>
      <c r="L234" s="8">
        <v>1299000</v>
      </c>
      <c r="M234" s="8">
        <v>610000</v>
      </c>
      <c r="N234" s="8">
        <v>560000</v>
      </c>
      <c r="O234" s="8">
        <v>719000</v>
      </c>
    </row>
    <row r="235" spans="1:15" x14ac:dyDescent="0.3">
      <c r="A235" s="15">
        <f>VLOOKUP(B235,'PORTFOLIO RAW'!B:B,1,FALSE)</f>
        <v>906931</v>
      </c>
      <c r="B235" s="13">
        <v>906931</v>
      </c>
      <c r="C235" s="8" t="s">
        <v>2244</v>
      </c>
      <c r="D235" s="8" t="s">
        <v>2245</v>
      </c>
      <c r="E235" s="8">
        <v>-1538695</v>
      </c>
      <c r="F235" s="8">
        <v>-320250</v>
      </c>
      <c r="G235" s="8">
        <v>93536</v>
      </c>
      <c r="H235" s="8">
        <v>223580</v>
      </c>
      <c r="I235" s="8">
        <v>536810</v>
      </c>
      <c r="J235" s="8">
        <v>640850</v>
      </c>
      <c r="K235" s="8">
        <v>623711</v>
      </c>
      <c r="L235" s="8">
        <v>929400</v>
      </c>
      <c r="M235" s="8">
        <v>847600</v>
      </c>
      <c r="N235" s="8">
        <v>480000</v>
      </c>
      <c r="O235" s="8">
        <v>824600</v>
      </c>
    </row>
    <row r="236" spans="1:15" x14ac:dyDescent="0.3">
      <c r="A236" s="15">
        <f>VLOOKUP(B236,'PORTFOLIO RAW'!B:B,1,FALSE)</f>
        <v>884383</v>
      </c>
      <c r="B236" s="13">
        <v>884383</v>
      </c>
      <c r="C236" s="8" t="s">
        <v>2246</v>
      </c>
      <c r="D236" s="8" t="s">
        <v>2247</v>
      </c>
      <c r="E236" s="8">
        <v>1337100</v>
      </c>
      <c r="F236" s="8">
        <v>1952000</v>
      </c>
      <c r="G236" s="8">
        <v>1469000</v>
      </c>
      <c r="H236" s="8">
        <v>1667000</v>
      </c>
      <c r="I236" s="8">
        <v>1994000</v>
      </c>
      <c r="J236" s="8">
        <v>2491000</v>
      </c>
      <c r="K236" s="8">
        <v>2327000</v>
      </c>
      <c r="L236" s="8">
        <v>2502000</v>
      </c>
      <c r="M236" s="8">
        <v>-769000</v>
      </c>
      <c r="N236" s="8">
        <v>-2412000</v>
      </c>
      <c r="O236" s="8">
        <v>-479000</v>
      </c>
    </row>
    <row r="237" spans="1:15" x14ac:dyDescent="0.3">
      <c r="A237" s="15">
        <f>VLOOKUP(B237,'PORTFOLIO RAW'!B:B,1,FALSE)</f>
        <v>867422</v>
      </c>
      <c r="B237" s="13">
        <v>867422</v>
      </c>
      <c r="C237" s="8" t="s">
        <v>2248</v>
      </c>
      <c r="D237" s="8" t="s">
        <v>2249</v>
      </c>
      <c r="E237" s="8">
        <v>297735</v>
      </c>
      <c r="F237" s="8">
        <v>309738</v>
      </c>
      <c r="G237" s="8">
        <v>86545</v>
      </c>
      <c r="H237" s="8">
        <v>400400</v>
      </c>
      <c r="I237" s="8">
        <v>673100</v>
      </c>
      <c r="J237" s="8">
        <v>605400</v>
      </c>
      <c r="K237" s="8">
        <v>505300</v>
      </c>
      <c r="L237" s="8">
        <v>637500</v>
      </c>
      <c r="M237" s="8">
        <v>559900</v>
      </c>
      <c r="N237" s="8">
        <v>229000</v>
      </c>
      <c r="O237" s="8">
        <v>509000</v>
      </c>
    </row>
    <row r="238" spans="1:15" x14ac:dyDescent="0.3">
      <c r="A238" s="15">
        <f>VLOOKUP(B238,'PORTFOLIO RAW'!B:B,1,FALSE)</f>
        <v>906933</v>
      </c>
      <c r="B238" s="13">
        <v>906933</v>
      </c>
      <c r="C238" s="8" t="s">
        <v>2250</v>
      </c>
      <c r="D238" s="8" t="s">
        <v>2251</v>
      </c>
      <c r="E238" s="8">
        <v>479200</v>
      </c>
      <c r="F238" s="8">
        <v>-51800</v>
      </c>
      <c r="G238" s="8">
        <v>285700</v>
      </c>
      <c r="H238" s="8">
        <v>292900</v>
      </c>
      <c r="I238" s="8">
        <v>125200</v>
      </c>
      <c r="J238" s="8">
        <v>401400</v>
      </c>
      <c r="K238" s="8">
        <v>415800</v>
      </c>
      <c r="L238" s="8">
        <v>374500</v>
      </c>
      <c r="M238" s="8">
        <v>254500</v>
      </c>
      <c r="N238" s="8">
        <v>527200</v>
      </c>
      <c r="O238" s="8">
        <v>1356600</v>
      </c>
    </row>
    <row r="239" spans="1:15" x14ac:dyDescent="0.3">
      <c r="A239" s="15">
        <f>VLOOKUP(B239,'PORTFOLIO RAW'!B:B,1,FALSE)</f>
        <v>912160</v>
      </c>
      <c r="B239" s="13">
        <v>912160</v>
      </c>
      <c r="C239" s="8" t="s">
        <v>2252</v>
      </c>
      <c r="D239" s="8" t="s">
        <v>2253</v>
      </c>
      <c r="E239" s="8">
        <v>-963000</v>
      </c>
      <c r="F239" s="8">
        <v>853000</v>
      </c>
      <c r="G239" s="8">
        <v>1302000</v>
      </c>
      <c r="H239" s="8">
        <v>2277000</v>
      </c>
      <c r="I239" s="8">
        <v>366000</v>
      </c>
      <c r="J239" s="8">
        <v>1809000</v>
      </c>
      <c r="K239" s="8">
        <v>-2462000</v>
      </c>
      <c r="L239" s="8">
        <v>508000</v>
      </c>
      <c r="M239" s="8">
        <v>220000</v>
      </c>
      <c r="N239" s="8">
        <v>-627000</v>
      </c>
      <c r="O239" s="8">
        <v>603000</v>
      </c>
    </row>
    <row r="240" spans="1:15" x14ac:dyDescent="0.3">
      <c r="A240" s="15">
        <f>VLOOKUP(B240,'PORTFOLIO RAW'!B:B,1,FALSE)</f>
        <v>905016</v>
      </c>
      <c r="B240" s="13">
        <v>905016</v>
      </c>
      <c r="C240" s="8" t="s">
        <v>2254</v>
      </c>
      <c r="D240" s="8" t="s">
        <v>2255</v>
      </c>
      <c r="E240" s="8">
        <v>1312000</v>
      </c>
      <c r="F240" s="8">
        <v>1639000</v>
      </c>
      <c r="G240" s="8">
        <v>1615000</v>
      </c>
      <c r="H240" s="8">
        <v>1957000</v>
      </c>
      <c r="I240" s="8">
        <v>1923000</v>
      </c>
      <c r="J240" s="8">
        <v>1911000</v>
      </c>
      <c r="K240" s="8">
        <v>1908000</v>
      </c>
      <c r="L240" s="8">
        <v>2465000</v>
      </c>
      <c r="M240" s="8">
        <v>2752000</v>
      </c>
      <c r="N240" s="8">
        <v>2912000</v>
      </c>
      <c r="O240" s="8">
        <v>3501000</v>
      </c>
    </row>
    <row r="241" spans="1:15" x14ac:dyDescent="0.3">
      <c r="A241" s="15">
        <f>VLOOKUP(B241,'PORTFOLIO RAW'!B:B,1,FALSE)</f>
        <v>993249</v>
      </c>
      <c r="B241" s="13">
        <v>993249</v>
      </c>
      <c r="C241" s="8" t="s">
        <v>2256</v>
      </c>
      <c r="D241" s="8" t="s">
        <v>2257</v>
      </c>
      <c r="E241" s="8">
        <v>1491500</v>
      </c>
      <c r="F241" s="8">
        <v>1883400</v>
      </c>
      <c r="G241" s="8">
        <v>1486700</v>
      </c>
      <c r="H241" s="8">
        <v>1906700</v>
      </c>
      <c r="I241" s="8">
        <v>2133000</v>
      </c>
      <c r="J241" s="8">
        <v>2223000</v>
      </c>
      <c r="K241" s="8">
        <v>2485000</v>
      </c>
      <c r="L241" s="8">
        <v>2693000</v>
      </c>
      <c r="M241" s="8">
        <v>3273000</v>
      </c>
      <c r="N241" s="8">
        <v>3760000</v>
      </c>
      <c r="O241" s="8">
        <v>4240000</v>
      </c>
    </row>
    <row r="242" spans="1:15" x14ac:dyDescent="0.3">
      <c r="A242" s="15">
        <f>VLOOKUP(B242,'PORTFOLIO RAW'!B:B,1,FALSE)</f>
        <v>906176</v>
      </c>
      <c r="B242" s="13">
        <v>906176</v>
      </c>
      <c r="C242" s="8" t="s">
        <v>2258</v>
      </c>
      <c r="D242" s="8" t="s">
        <v>2259</v>
      </c>
      <c r="E242" s="8">
        <v>312000</v>
      </c>
      <c r="F242" s="8">
        <v>187200</v>
      </c>
      <c r="G242" s="8">
        <v>220500</v>
      </c>
      <c r="H242" s="8">
        <v>291900</v>
      </c>
      <c r="I242" s="8">
        <v>299100</v>
      </c>
      <c r="J242" s="8">
        <v>416100</v>
      </c>
      <c r="K242" s="8">
        <v>532100</v>
      </c>
      <c r="L242" s="8">
        <v>530000</v>
      </c>
      <c r="M242" s="8">
        <v>286500</v>
      </c>
      <c r="N242" s="8">
        <v>331500</v>
      </c>
      <c r="O242" s="8">
        <v>289600</v>
      </c>
    </row>
    <row r="243" spans="1:15" x14ac:dyDescent="0.3">
      <c r="A243" s="15">
        <f>VLOOKUP(B243,'PORTFOLIO RAW'!B:B,1,FALSE)</f>
        <v>906557</v>
      </c>
      <c r="B243" s="13">
        <v>906557</v>
      </c>
      <c r="C243" s="8" t="s">
        <v>2260</v>
      </c>
      <c r="D243" s="8" t="s">
        <v>2261</v>
      </c>
      <c r="E243" s="8">
        <v>943870</v>
      </c>
      <c r="F243" s="8">
        <v>1350000</v>
      </c>
      <c r="G243" s="8">
        <v>-131000</v>
      </c>
      <c r="H243" s="8">
        <v>725000</v>
      </c>
      <c r="I243" s="8">
        <v>453000</v>
      </c>
      <c r="J243" s="8">
        <v>1011000</v>
      </c>
      <c r="K243" s="8">
        <v>913000</v>
      </c>
      <c r="L243" s="8">
        <v>1214000</v>
      </c>
      <c r="M243" s="8">
        <v>-2441000</v>
      </c>
      <c r="N243" s="8">
        <v>-998000</v>
      </c>
      <c r="O243" s="8">
        <v>-1782000</v>
      </c>
    </row>
    <row r="244" spans="1:15" x14ac:dyDescent="0.3">
      <c r="A244" s="15">
        <f>VLOOKUP(B244,'PORTFOLIO RAW'!B:B,1,FALSE)</f>
        <v>906560</v>
      </c>
      <c r="B244" s="13">
        <v>906560</v>
      </c>
      <c r="C244" s="8" t="s">
        <v>2262</v>
      </c>
      <c r="D244" s="8" t="s">
        <v>2263</v>
      </c>
      <c r="E244" s="8">
        <v>715000</v>
      </c>
      <c r="F244" s="8">
        <v>401000</v>
      </c>
      <c r="G244" s="8">
        <v>441000</v>
      </c>
      <c r="H244" s="8">
        <v>613000</v>
      </c>
      <c r="I244" s="8">
        <v>683000</v>
      </c>
      <c r="J244" s="8">
        <v>735000</v>
      </c>
      <c r="K244" s="8">
        <v>734000</v>
      </c>
      <c r="L244" s="8">
        <v>720000</v>
      </c>
      <c r="M244" s="8">
        <v>600000</v>
      </c>
      <c r="N244" s="8">
        <v>354000</v>
      </c>
      <c r="O244" s="8">
        <v>479000</v>
      </c>
    </row>
    <row r="245" spans="1:15" x14ac:dyDescent="0.3">
      <c r="A245" s="15">
        <f>VLOOKUP(B245,'PORTFOLIO RAW'!B:B,1,FALSE)</f>
        <v>901899</v>
      </c>
      <c r="B245" s="13">
        <v>901899</v>
      </c>
      <c r="C245" s="8" t="s">
        <v>2264</v>
      </c>
      <c r="D245" s="8" t="s">
        <v>2265</v>
      </c>
      <c r="E245" s="8">
        <v>1459000</v>
      </c>
      <c r="F245" s="8">
        <v>1711000</v>
      </c>
      <c r="G245" s="8">
        <v>1026000</v>
      </c>
      <c r="H245" s="8">
        <v>1488000</v>
      </c>
      <c r="I245" s="8">
        <v>1907000</v>
      </c>
      <c r="J245" s="8">
        <v>1740000</v>
      </c>
      <c r="K245" s="8">
        <v>1903000</v>
      </c>
      <c r="L245" s="8">
        <v>1994000</v>
      </c>
      <c r="M245" s="8">
        <v>1550000</v>
      </c>
      <c r="N245" s="8">
        <v>1663000</v>
      </c>
      <c r="O245" s="8">
        <v>2069000</v>
      </c>
    </row>
    <row r="246" spans="1:15" x14ac:dyDescent="0.3">
      <c r="A246" s="15">
        <f>VLOOKUP(B246,'PORTFOLIO RAW'!B:B,1,FALSE)</f>
        <v>905861</v>
      </c>
      <c r="B246" s="13">
        <v>905861</v>
      </c>
      <c r="C246" s="8" t="s">
        <v>2266</v>
      </c>
      <c r="D246" s="8" t="s">
        <v>2267</v>
      </c>
      <c r="E246" s="8">
        <v>726900</v>
      </c>
      <c r="F246" s="8">
        <v>782800</v>
      </c>
      <c r="G246" s="8">
        <v>747800</v>
      </c>
      <c r="H246" s="8">
        <v>663900</v>
      </c>
      <c r="I246" s="8">
        <v>596500</v>
      </c>
      <c r="J246" s="8">
        <v>677300</v>
      </c>
      <c r="K246" s="8">
        <v>719400</v>
      </c>
      <c r="L246" s="8">
        <v>789000</v>
      </c>
      <c r="M246" s="8">
        <v>935000</v>
      </c>
      <c r="N246" s="8">
        <v>990400</v>
      </c>
      <c r="O246" s="8">
        <v>1077300</v>
      </c>
    </row>
    <row r="247" spans="1:15" x14ac:dyDescent="0.3">
      <c r="A247" s="15">
        <f>VLOOKUP(B247,'PORTFOLIO RAW'!B:B,1,FALSE)</f>
        <v>905809</v>
      </c>
      <c r="B247" s="13">
        <v>905809</v>
      </c>
      <c r="C247" s="8" t="s">
        <v>2268</v>
      </c>
      <c r="D247" s="8" t="s">
        <v>2269</v>
      </c>
      <c r="E247" s="8">
        <v>1766000</v>
      </c>
      <c r="F247" s="8">
        <v>-1262000</v>
      </c>
      <c r="G247" s="8">
        <v>1240000</v>
      </c>
      <c r="H247" s="8">
        <v>2038000</v>
      </c>
      <c r="I247" s="8">
        <v>2117000</v>
      </c>
      <c r="J247" s="8">
        <v>1978000</v>
      </c>
      <c r="K247" s="8">
        <v>1952000</v>
      </c>
      <c r="L247" s="8">
        <v>2069000</v>
      </c>
      <c r="M247" s="8">
        <v>1990000</v>
      </c>
      <c r="N247" s="8">
        <v>2200000</v>
      </c>
      <c r="O247" s="8">
        <v>2315000</v>
      </c>
    </row>
    <row r="248" spans="1:15" x14ac:dyDescent="0.3">
      <c r="A248" s="15">
        <f>VLOOKUP(B248,'PORTFOLIO RAW'!B:B,1,FALSE)</f>
        <v>921482</v>
      </c>
      <c r="B248" s="13">
        <v>921482</v>
      </c>
      <c r="C248" s="8" t="s">
        <v>2270</v>
      </c>
      <c r="D248" s="8" t="s">
        <v>2271</v>
      </c>
      <c r="E248" s="8">
        <v>1471947</v>
      </c>
      <c r="F248" s="8">
        <v>1830990</v>
      </c>
      <c r="G248" s="8">
        <v>-293613</v>
      </c>
      <c r="H248" s="8">
        <v>132269</v>
      </c>
      <c r="I248" s="8">
        <v>775535</v>
      </c>
      <c r="J248" s="8">
        <v>502906</v>
      </c>
      <c r="K248" s="8">
        <v>486106</v>
      </c>
      <c r="L248" s="8">
        <v>711625</v>
      </c>
      <c r="M248" s="8">
        <v>356145</v>
      </c>
      <c r="N248" s="8">
        <v>793639</v>
      </c>
      <c r="O248" s="8">
        <v>1138939</v>
      </c>
    </row>
    <row r="249" spans="1:15" x14ac:dyDescent="0.3">
      <c r="A249" s="15">
        <f>VLOOKUP(B249,'PORTFOLIO RAW'!B:B,1,FALSE)</f>
        <v>694405</v>
      </c>
      <c r="B249" s="13">
        <v>694405</v>
      </c>
      <c r="C249" s="8" t="s">
        <v>2272</v>
      </c>
      <c r="D249" s="8" t="s">
        <v>2273</v>
      </c>
      <c r="E249" s="8">
        <v>797645</v>
      </c>
      <c r="F249" s="8">
        <v>-30041</v>
      </c>
      <c r="G249" s="8">
        <v>-67987</v>
      </c>
      <c r="H249" s="8">
        <v>253146</v>
      </c>
      <c r="I249" s="8">
        <v>581090</v>
      </c>
      <c r="J249" s="8">
        <v>562536</v>
      </c>
      <c r="K249" s="8">
        <v>439990</v>
      </c>
      <c r="L249" s="8">
        <v>630587</v>
      </c>
      <c r="M249" s="8">
        <v>614000</v>
      </c>
      <c r="N249" s="8">
        <v>1666000</v>
      </c>
      <c r="O249" s="8">
        <v>2914000</v>
      </c>
    </row>
    <row r="250" spans="1:15" x14ac:dyDescent="0.3">
      <c r="A250" s="15">
        <f>VLOOKUP(B250,'PORTFOLIO RAW'!B:B,1,FALSE)</f>
        <v>905102</v>
      </c>
      <c r="B250" s="13">
        <v>905102</v>
      </c>
      <c r="C250" s="8" t="s">
        <v>2274</v>
      </c>
      <c r="D250" s="8" t="s">
        <v>2275</v>
      </c>
      <c r="E250" s="8">
        <v>5078000</v>
      </c>
      <c r="F250" s="8">
        <v>6857000</v>
      </c>
      <c r="G250" s="8">
        <v>2911000</v>
      </c>
      <c r="H250" s="8">
        <v>4524000</v>
      </c>
      <c r="I250" s="8">
        <v>6616000</v>
      </c>
      <c r="J250" s="8">
        <v>4590000</v>
      </c>
      <c r="K250" s="8">
        <v>5724000</v>
      </c>
      <c r="L250" s="8">
        <v>1543000</v>
      </c>
      <c r="M250" s="8">
        <v>-7829000</v>
      </c>
      <c r="N250" s="8">
        <v>-574000</v>
      </c>
      <c r="O250" s="8">
        <v>1295000</v>
      </c>
    </row>
    <row r="251" spans="1:15" x14ac:dyDescent="0.3">
      <c r="A251" s="15">
        <f>VLOOKUP(B251,'PORTFOLIO RAW'!B:B,1,FALSE)</f>
        <v>932913</v>
      </c>
      <c r="B251" s="13">
        <v>932913</v>
      </c>
      <c r="C251" s="8" t="s">
        <v>2276</v>
      </c>
      <c r="D251" s="8" t="s">
        <v>2277</v>
      </c>
      <c r="E251" s="8">
        <v>975700</v>
      </c>
      <c r="F251" s="8">
        <v>1000300</v>
      </c>
      <c r="G251" s="8">
        <v>783900</v>
      </c>
      <c r="H251" s="8">
        <v>819700</v>
      </c>
      <c r="I251" s="8">
        <v>941900</v>
      </c>
      <c r="J251" s="8">
        <v>975800</v>
      </c>
      <c r="K251" s="8">
        <v>966000</v>
      </c>
      <c r="L251" s="8">
        <v>1104000</v>
      </c>
      <c r="M251" s="8">
        <v>1093900</v>
      </c>
      <c r="N251" s="8">
        <v>1142100</v>
      </c>
      <c r="O251" s="8">
        <v>1193100</v>
      </c>
    </row>
    <row r="252" spans="1:15" x14ac:dyDescent="0.3">
      <c r="A252" s="15">
        <f>VLOOKUP(B252,'PORTFOLIO RAW'!B:B,1,FALSE)</f>
        <v>719618</v>
      </c>
      <c r="B252" s="13">
        <v>719618</v>
      </c>
      <c r="C252" s="8" t="s">
        <v>2278</v>
      </c>
      <c r="D252" s="8" t="s">
        <v>2279</v>
      </c>
      <c r="E252" s="8">
        <v>4274000</v>
      </c>
      <c r="F252" s="8">
        <v>5521000</v>
      </c>
      <c r="G252" s="8">
        <v>5593000</v>
      </c>
      <c r="H252" s="8">
        <v>6135000</v>
      </c>
      <c r="I252" s="8">
        <v>8547000</v>
      </c>
      <c r="J252" s="8">
        <v>9981000</v>
      </c>
      <c r="K252" s="8">
        <v>11037000</v>
      </c>
      <c r="L252" s="8">
        <v>11053000</v>
      </c>
      <c r="M252" s="8">
        <v>10051000</v>
      </c>
      <c r="N252" s="8">
        <v>9017000</v>
      </c>
      <c r="O252" s="8">
        <v>9453000</v>
      </c>
    </row>
    <row r="253" spans="1:15" x14ac:dyDescent="0.3">
      <c r="A253" s="15">
        <f>VLOOKUP(B253,'PORTFOLIO RAW'!B:B,1,FALSE)</f>
        <v>921757</v>
      </c>
      <c r="B253" s="13">
        <v>921757</v>
      </c>
      <c r="C253" s="8" t="s">
        <v>2280</v>
      </c>
      <c r="D253" s="8" t="s">
        <v>2281</v>
      </c>
      <c r="E253" s="8">
        <v>1227300</v>
      </c>
      <c r="F253" s="8">
        <v>1017900</v>
      </c>
      <c r="G253" s="8">
        <v>111900</v>
      </c>
      <c r="H253" s="8">
        <v>457600</v>
      </c>
      <c r="I253" s="8">
        <v>1042300</v>
      </c>
      <c r="J253" s="8">
        <v>1111600</v>
      </c>
      <c r="K253" s="8">
        <v>1171300</v>
      </c>
      <c r="L253" s="8">
        <v>1358800</v>
      </c>
      <c r="M253" s="8">
        <v>1604000</v>
      </c>
      <c r="N253" s="8">
        <v>521700</v>
      </c>
      <c r="O253" s="8">
        <v>1501800</v>
      </c>
    </row>
    <row r="254" spans="1:15" x14ac:dyDescent="0.3">
      <c r="A254" s="15">
        <f>VLOOKUP(B254,'PORTFOLIO RAW'!B:B,1,FALSE)</f>
        <v>905150</v>
      </c>
      <c r="B254" s="13">
        <v>905150</v>
      </c>
      <c r="C254" s="8" t="s">
        <v>2282</v>
      </c>
      <c r="D254" s="8" t="s">
        <v>2283</v>
      </c>
      <c r="E254" s="8">
        <v>830046</v>
      </c>
      <c r="F254" s="8">
        <v>949466</v>
      </c>
      <c r="G254" s="8">
        <v>508515</v>
      </c>
      <c r="H254" s="8">
        <v>554065</v>
      </c>
      <c r="I254" s="8">
        <v>1049130</v>
      </c>
      <c r="J254" s="8">
        <v>1151823</v>
      </c>
      <c r="K254" s="8">
        <v>948427</v>
      </c>
      <c r="L254" s="8">
        <v>1041048</v>
      </c>
      <c r="M254" s="8">
        <v>1012140</v>
      </c>
      <c r="N254" s="8">
        <v>806840</v>
      </c>
      <c r="O254" s="8">
        <v>983412</v>
      </c>
    </row>
    <row r="255" spans="1:15" x14ac:dyDescent="0.3">
      <c r="A255" s="15">
        <f>VLOOKUP(B255,'PORTFOLIO RAW'!B:B,1,FALSE)</f>
        <v>945297</v>
      </c>
      <c r="B255" s="13">
        <v>945297</v>
      </c>
      <c r="C255" s="8" t="s">
        <v>2284</v>
      </c>
      <c r="D255" s="8" t="s">
        <v>2285</v>
      </c>
      <c r="E255" s="8">
        <v>515447</v>
      </c>
      <c r="F255" s="8">
        <v>576145</v>
      </c>
      <c r="G255" s="8">
        <v>533545</v>
      </c>
      <c r="H255" s="8">
        <v>476999</v>
      </c>
      <c r="I255" s="8">
        <v>515300</v>
      </c>
      <c r="J255" s="8">
        <v>548000</v>
      </c>
      <c r="K255" s="8">
        <v>569000</v>
      </c>
      <c r="L255" s="8">
        <v>627500</v>
      </c>
      <c r="M255" s="8">
        <v>674900</v>
      </c>
      <c r="N255" s="8">
        <v>756800</v>
      </c>
      <c r="O255" s="8">
        <v>817300</v>
      </c>
    </row>
    <row r="256" spans="1:15" x14ac:dyDescent="0.3">
      <c r="A256" s="15">
        <f>VLOOKUP(B256,'PORTFOLIO RAW'!B:B,1,FALSE)</f>
        <v>906585</v>
      </c>
      <c r="B256" s="13">
        <v>906585</v>
      </c>
      <c r="C256" s="8" t="s">
        <v>2286</v>
      </c>
      <c r="D256" s="8" t="s">
        <v>2287</v>
      </c>
      <c r="E256" s="8">
        <v>210489</v>
      </c>
      <c r="F256" s="8">
        <v>250580</v>
      </c>
      <c r="G256" s="8">
        <v>115512</v>
      </c>
      <c r="H256" s="8">
        <v>198454</v>
      </c>
      <c r="I256" s="8">
        <v>34222</v>
      </c>
      <c r="J256" s="8">
        <v>-107186</v>
      </c>
      <c r="K256" s="8">
        <v>536800</v>
      </c>
      <c r="L256" s="8">
        <v>600600</v>
      </c>
      <c r="M256" s="8">
        <v>-69700</v>
      </c>
      <c r="N256" s="8">
        <v>521600</v>
      </c>
      <c r="O256" s="8">
        <v>548300</v>
      </c>
    </row>
    <row r="257" spans="1:15" x14ac:dyDescent="0.3">
      <c r="A257" s="15">
        <f>VLOOKUP(B257,'PORTFOLIO RAW'!B:B,1,FALSE)</f>
        <v>517465</v>
      </c>
      <c r="B257" s="13">
        <v>517465</v>
      </c>
      <c r="C257" s="8" t="s">
        <v>2288</v>
      </c>
      <c r="D257" s="8" t="s">
        <v>2289</v>
      </c>
      <c r="E257" s="8">
        <v>150700</v>
      </c>
      <c r="F257" s="8">
        <v>139500</v>
      </c>
      <c r="G257" s="8">
        <v>101200</v>
      </c>
      <c r="H257" s="8">
        <v>83900</v>
      </c>
      <c r="I257" s="8">
        <v>197500</v>
      </c>
      <c r="J257" s="8">
        <v>244100</v>
      </c>
      <c r="K257" s="8">
        <v>231200</v>
      </c>
      <c r="L257" s="8">
        <v>250500</v>
      </c>
      <c r="M257" s="8">
        <v>259000</v>
      </c>
      <c r="N257" s="8">
        <v>279200</v>
      </c>
      <c r="O257" s="8">
        <v>316100</v>
      </c>
    </row>
    <row r="258" spans="1:15" x14ac:dyDescent="0.3">
      <c r="A258" s="15">
        <f>VLOOKUP(B258,'PORTFOLIO RAW'!B:B,1,FALSE)</f>
        <v>905677</v>
      </c>
      <c r="B258" s="13">
        <v>905677</v>
      </c>
      <c r="C258" s="8" t="s">
        <v>2290</v>
      </c>
      <c r="D258" s="8" t="s">
        <v>2291</v>
      </c>
      <c r="E258" s="8">
        <v>5646000</v>
      </c>
      <c r="F258" s="8">
        <v>5132000</v>
      </c>
      <c r="G258" s="8">
        <v>5935000</v>
      </c>
      <c r="H258" s="8">
        <v>6314000</v>
      </c>
      <c r="I258" s="8">
        <v>6436000</v>
      </c>
      <c r="J258" s="8">
        <v>6171000</v>
      </c>
      <c r="K258" s="8">
        <v>6732000</v>
      </c>
      <c r="L258" s="8">
        <v>6503000</v>
      </c>
      <c r="M258" s="8">
        <v>5446000</v>
      </c>
      <c r="N258" s="8">
        <v>6323000</v>
      </c>
      <c r="O258" s="8">
        <v>7304000</v>
      </c>
    </row>
    <row r="259" spans="1:15" x14ac:dyDescent="0.3">
      <c r="A259" s="15">
        <f>VLOOKUP(B259,'PORTFOLIO RAW'!B:B,1,FALSE)</f>
        <v>912157</v>
      </c>
      <c r="B259" s="13">
        <v>912157</v>
      </c>
      <c r="C259" s="8" t="s">
        <v>2292</v>
      </c>
      <c r="D259" s="8" t="s">
        <v>2293</v>
      </c>
      <c r="E259" s="8">
        <v>133834</v>
      </c>
      <c r="F259" s="8">
        <v>128406</v>
      </c>
      <c r="G259" s="8">
        <v>87695</v>
      </c>
      <c r="H259" s="8">
        <v>383919</v>
      </c>
      <c r="I259" s="8">
        <v>1172</v>
      </c>
      <c r="J259" s="8">
        <v>68441</v>
      </c>
      <c r="K259" s="8">
        <v>167212</v>
      </c>
      <c r="L259" s="8">
        <v>157778</v>
      </c>
      <c r="M259" s="8">
        <v>212425</v>
      </c>
      <c r="N259" s="8">
        <v>234299</v>
      </c>
      <c r="O259" s="8">
        <v>399171</v>
      </c>
    </row>
    <row r="260" spans="1:15" x14ac:dyDescent="0.3">
      <c r="A260" s="15">
        <f>VLOOKUP(B260,'PORTFOLIO RAW'!B:B,1,FALSE)</f>
        <v>904030</v>
      </c>
      <c r="B260" s="13">
        <v>904030</v>
      </c>
      <c r="C260" s="8" t="s">
        <v>2294</v>
      </c>
      <c r="D260" s="8" t="s">
        <v>2295</v>
      </c>
      <c r="E260" s="8">
        <v>8205000</v>
      </c>
      <c r="F260" s="8">
        <v>8019000</v>
      </c>
      <c r="G260" s="8">
        <v>8630000</v>
      </c>
      <c r="H260" s="8">
        <v>8254000</v>
      </c>
      <c r="I260" s="8">
        <v>8702000</v>
      </c>
      <c r="J260" s="8">
        <v>9785000</v>
      </c>
      <c r="K260" s="8">
        <v>11647000</v>
      </c>
      <c r="L260" s="8">
        <v>9079000</v>
      </c>
      <c r="M260" s="8">
        <v>6965000</v>
      </c>
      <c r="N260" s="8">
        <v>7214000</v>
      </c>
      <c r="O260" s="8">
        <v>11904000</v>
      </c>
    </row>
    <row r="261" spans="1:15" x14ac:dyDescent="0.3">
      <c r="A261" s="15">
        <f>VLOOKUP(B261,'PORTFOLIO RAW'!B:B,1,FALSE)</f>
        <v>902607</v>
      </c>
      <c r="B261" s="13">
        <v>902607</v>
      </c>
      <c r="C261" s="8" t="s">
        <v>2296</v>
      </c>
      <c r="D261" s="8" t="s">
        <v>2297</v>
      </c>
      <c r="E261" s="8">
        <v>298780</v>
      </c>
      <c r="F261" s="8">
        <v>242125</v>
      </c>
      <c r="G261" s="8">
        <v>68330</v>
      </c>
      <c r="H261" s="8">
        <v>325053</v>
      </c>
      <c r="I261" s="8">
        <v>339473</v>
      </c>
      <c r="J261" s="8">
        <v>381542</v>
      </c>
      <c r="K261" s="8">
        <v>406074</v>
      </c>
      <c r="L261" s="8">
        <v>397595</v>
      </c>
      <c r="M261" s="8">
        <v>437257</v>
      </c>
      <c r="N261" s="8">
        <v>442034</v>
      </c>
      <c r="O261" s="8">
        <v>497804</v>
      </c>
    </row>
    <row r="262" spans="1:15" x14ac:dyDescent="0.3">
      <c r="A262" s="15">
        <f>VLOOKUP(B262,'PORTFOLIO RAW'!B:B,1,FALSE)</f>
        <v>895705</v>
      </c>
      <c r="B262" s="13">
        <v>895705</v>
      </c>
      <c r="C262" s="8" t="s">
        <v>2298</v>
      </c>
      <c r="D262" s="8" t="s">
        <v>2299</v>
      </c>
      <c r="E262" s="8">
        <v>241979</v>
      </c>
      <c r="F262" s="8">
        <v>220063</v>
      </c>
      <c r="G262" s="8">
        <v>-52106</v>
      </c>
      <c r="H262" s="8">
        <v>591312</v>
      </c>
      <c r="I262" s="8">
        <v>819311</v>
      </c>
      <c r="J262" s="8">
        <v>189256</v>
      </c>
      <c r="K262" s="8">
        <v>-838544</v>
      </c>
      <c r="L262" s="8">
        <v>920000</v>
      </c>
      <c r="M262" s="8">
        <v>-273000</v>
      </c>
      <c r="N262" s="8">
        <v>-556000</v>
      </c>
      <c r="O262" s="8">
        <v>202000</v>
      </c>
    </row>
    <row r="263" spans="1:15" x14ac:dyDescent="0.3">
      <c r="A263" s="15">
        <f>VLOOKUP(B263,'PORTFOLIO RAW'!B:B,1,FALSE)</f>
        <v>944175</v>
      </c>
      <c r="B263" s="13">
        <v>944175</v>
      </c>
      <c r="C263" s="8" t="s">
        <v>2300</v>
      </c>
      <c r="D263" s="8" t="s">
        <v>2301</v>
      </c>
      <c r="E263" s="8">
        <v>1467000</v>
      </c>
      <c r="F263" s="8">
        <v>861000</v>
      </c>
      <c r="G263" s="8">
        <v>1997000</v>
      </c>
      <c r="H263" s="8">
        <v>3000000</v>
      </c>
      <c r="I263" s="8">
        <v>2986000</v>
      </c>
      <c r="J263" s="8">
        <v>2818000</v>
      </c>
      <c r="K263" s="8">
        <v>3953000</v>
      </c>
      <c r="L263" s="8">
        <v>3936000</v>
      </c>
      <c r="M263" s="8">
        <v>3881000</v>
      </c>
      <c r="N263" s="8">
        <v>3662000</v>
      </c>
      <c r="O263" s="8">
        <v>3853000</v>
      </c>
    </row>
    <row r="264" spans="1:15" x14ac:dyDescent="0.3">
      <c r="A264" s="15">
        <f>VLOOKUP(B264,'PORTFOLIO RAW'!B:B,1,FALSE)</f>
        <v>901897</v>
      </c>
      <c r="B264" s="13">
        <v>901897</v>
      </c>
      <c r="C264" s="8" t="s">
        <v>2302</v>
      </c>
      <c r="D264" s="8" t="s">
        <v>2303</v>
      </c>
      <c r="E264" s="8">
        <v>815000</v>
      </c>
      <c r="F264" s="8">
        <v>538000</v>
      </c>
      <c r="G264" s="8">
        <v>336000</v>
      </c>
      <c r="H264" s="8">
        <v>769000</v>
      </c>
      <c r="I264" s="8">
        <v>1095000</v>
      </c>
      <c r="J264" s="8">
        <v>941000</v>
      </c>
      <c r="K264" s="8">
        <v>3231000</v>
      </c>
      <c r="L264" s="8">
        <v>2102000</v>
      </c>
      <c r="M264" s="8">
        <v>1406000</v>
      </c>
      <c r="N264" s="8">
        <v>877000</v>
      </c>
      <c r="O264" s="8">
        <v>1725000</v>
      </c>
    </row>
    <row r="265" spans="1:15" x14ac:dyDescent="0.3">
      <c r="A265" s="15">
        <f>VLOOKUP(B265,'PORTFOLIO RAW'!B:B,1,FALSE)</f>
        <v>902107</v>
      </c>
      <c r="B265" s="13">
        <v>902107</v>
      </c>
      <c r="C265" s="8" t="s">
        <v>2304</v>
      </c>
      <c r="D265" s="8" t="s">
        <v>2305</v>
      </c>
      <c r="E265" s="8">
        <v>1013000</v>
      </c>
      <c r="F265" s="8">
        <v>930000</v>
      </c>
      <c r="G265" s="8">
        <v>407000</v>
      </c>
      <c r="H265" s="8">
        <v>938000</v>
      </c>
      <c r="I265" s="8">
        <v>1495000</v>
      </c>
      <c r="J265" s="8">
        <v>1512000</v>
      </c>
      <c r="K265" s="8">
        <v>1124000</v>
      </c>
      <c r="L265" s="8">
        <v>1728000</v>
      </c>
      <c r="M265" s="8">
        <v>682000</v>
      </c>
      <c r="N265" s="8">
        <v>1896000</v>
      </c>
      <c r="O265" s="8">
        <v>1447000</v>
      </c>
    </row>
    <row r="266" spans="1:15" x14ac:dyDescent="0.3">
      <c r="A266" s="15" t="str">
        <f>VLOOKUP(B266,'PORTFOLIO RAW'!B:B,1,FALSE)</f>
        <v>14698C</v>
      </c>
      <c r="B266" s="13" t="s">
        <v>378</v>
      </c>
      <c r="C266" s="8" t="s">
        <v>2306</v>
      </c>
      <c r="D266" s="8" t="s">
        <v>2307</v>
      </c>
      <c r="E266" s="8">
        <v>807100</v>
      </c>
      <c r="F266" s="8">
        <v>425100</v>
      </c>
      <c r="G266" s="8">
        <v>589700</v>
      </c>
      <c r="H266" s="8">
        <v>666300</v>
      </c>
      <c r="I266" s="8">
        <v>682000</v>
      </c>
      <c r="J266" s="8">
        <v>772900</v>
      </c>
      <c r="K266" s="8">
        <v>879700</v>
      </c>
      <c r="L266" s="8">
        <v>1111100</v>
      </c>
      <c r="M266" s="8">
        <v>1209300</v>
      </c>
      <c r="N266" s="8">
        <v>1316500</v>
      </c>
      <c r="O266" s="8">
        <v>1713700</v>
      </c>
    </row>
    <row r="267" spans="1:15" x14ac:dyDescent="0.3">
      <c r="A267" s="15">
        <f>VLOOKUP(B267,'PORTFOLIO RAW'!B:B,1,FALSE)</f>
        <v>912228</v>
      </c>
      <c r="B267" s="13">
        <v>912228</v>
      </c>
      <c r="C267" s="8" t="s">
        <v>2308</v>
      </c>
      <c r="D267" s="8" t="s">
        <v>2309</v>
      </c>
      <c r="E267" s="8">
        <v>10179000</v>
      </c>
      <c r="F267" s="8">
        <v>11899000</v>
      </c>
      <c r="G267" s="8">
        <v>11233000</v>
      </c>
      <c r="H267" s="8">
        <v>10932000</v>
      </c>
      <c r="I267" s="8">
        <v>11564000</v>
      </c>
      <c r="J267" s="8">
        <v>9083000</v>
      </c>
      <c r="K267" s="8">
        <v>11068000</v>
      </c>
      <c r="L267" s="8">
        <v>11390000</v>
      </c>
      <c r="M267" s="8">
        <v>6777000</v>
      </c>
      <c r="N267" s="8">
        <v>10253000</v>
      </c>
      <c r="O267" s="8">
        <v>15079000</v>
      </c>
    </row>
    <row r="268" spans="1:15" x14ac:dyDescent="0.3">
      <c r="A268" s="15">
        <f>VLOOKUP(B268,'PORTFOLIO RAW'!B:B,1,FALSE)</f>
        <v>936324</v>
      </c>
      <c r="B268" s="13">
        <v>936324</v>
      </c>
      <c r="C268" s="8" t="s">
        <v>2310</v>
      </c>
      <c r="D268" s="8" t="s">
        <v>2311</v>
      </c>
      <c r="E268" s="8">
        <v>1182500</v>
      </c>
      <c r="F268" s="8">
        <v>-70000</v>
      </c>
      <c r="G268" s="8">
        <v>1057500</v>
      </c>
      <c r="H268" s="8">
        <v>1068300</v>
      </c>
      <c r="I268" s="8">
        <v>1015500</v>
      </c>
      <c r="J268" s="8">
        <v>902300</v>
      </c>
      <c r="K268" s="8">
        <v>1165400</v>
      </c>
      <c r="L268" s="8">
        <v>1281000</v>
      </c>
      <c r="M268" s="8">
        <v>1267600</v>
      </c>
      <c r="N268" s="8">
        <v>1031000</v>
      </c>
      <c r="O268" s="8">
        <v>1492700</v>
      </c>
    </row>
    <row r="269" spans="1:15" x14ac:dyDescent="0.3">
      <c r="A269" s="15">
        <f>VLOOKUP(B269,'PORTFOLIO RAW'!B:B,1,FALSE)</f>
        <v>670129</v>
      </c>
      <c r="B269" s="13">
        <v>670129</v>
      </c>
      <c r="C269" s="8" t="s">
        <v>2312</v>
      </c>
      <c r="D269" s="8" t="s">
        <v>2313</v>
      </c>
      <c r="E269" s="8">
        <v>223822</v>
      </c>
      <c r="F269" s="8">
        <v>-67003</v>
      </c>
      <c r="G269" s="8">
        <v>-88795</v>
      </c>
      <c r="H269" s="8">
        <v>-10281</v>
      </c>
      <c r="I269" s="8">
        <v>-246724</v>
      </c>
      <c r="J269" s="8">
        <v>-116044</v>
      </c>
      <c r="K269" s="8">
        <v>193207</v>
      </c>
      <c r="L269" s="8">
        <v>622235</v>
      </c>
      <c r="M269" s="8">
        <v>874294</v>
      </c>
      <c r="N269" s="8">
        <v>1240297</v>
      </c>
      <c r="O269" s="8">
        <v>1641931</v>
      </c>
    </row>
    <row r="270" spans="1:15" x14ac:dyDescent="0.3">
      <c r="A270" s="15" t="str">
        <f>VLOOKUP(B270,'PORTFOLIO RAW'!B:B,1,FALSE)</f>
        <v>14861V</v>
      </c>
      <c r="B270" s="13" t="s">
        <v>379</v>
      </c>
      <c r="C270" s="8" t="s">
        <v>2314</v>
      </c>
      <c r="D270" s="8" t="s">
        <v>2315</v>
      </c>
      <c r="E270" s="8">
        <v>3704000</v>
      </c>
      <c r="F270" s="8">
        <v>-1073000</v>
      </c>
      <c r="G270" s="8">
        <v>3415000</v>
      </c>
      <c r="H270" s="8">
        <v>2716000</v>
      </c>
      <c r="I270" s="8">
        <v>3508000</v>
      </c>
      <c r="J270" s="8">
        <v>439000</v>
      </c>
      <c r="K270" s="8">
        <v>-675000</v>
      </c>
      <c r="L270" s="8">
        <v>1367000</v>
      </c>
      <c r="M270" s="8">
        <v>5587000</v>
      </c>
      <c r="N270" s="8">
        <v>4318000</v>
      </c>
      <c r="O270" s="8">
        <v>4888000</v>
      </c>
    </row>
    <row r="271" spans="1:15" x14ac:dyDescent="0.3">
      <c r="A271" s="15">
        <f>VLOOKUP(B271,'PORTFOLIO RAW'!B:B,1,FALSE)</f>
        <v>905792</v>
      </c>
      <c r="B271" s="13">
        <v>905792</v>
      </c>
      <c r="C271" s="8" t="s">
        <v>2316</v>
      </c>
      <c r="D271" s="8" t="s">
        <v>2317</v>
      </c>
      <c r="E271" s="8">
        <v>199346</v>
      </c>
      <c r="F271" s="8">
        <v>674256</v>
      </c>
      <c r="G271" s="8">
        <v>581666</v>
      </c>
      <c r="H271" s="8">
        <v>431499</v>
      </c>
      <c r="I271" s="8">
        <v>596265</v>
      </c>
      <c r="J271" s="8">
        <v>657594</v>
      </c>
      <c r="K271" s="8">
        <v>844731</v>
      </c>
      <c r="L271" s="8">
        <v>908176</v>
      </c>
      <c r="M271" s="8">
        <v>1053050</v>
      </c>
      <c r="N271" s="8">
        <v>1183879</v>
      </c>
      <c r="O271" s="8">
        <v>1171609</v>
      </c>
    </row>
    <row r="272" spans="1:15" x14ac:dyDescent="0.3">
      <c r="A272" s="15">
        <f>VLOOKUP(B272,'PORTFOLIO RAW'!B:B,1,FALSE)</f>
        <v>902321</v>
      </c>
      <c r="B272" s="13">
        <v>902321</v>
      </c>
      <c r="C272" s="8" t="s">
        <v>2318</v>
      </c>
      <c r="D272" s="8" t="s">
        <v>2319</v>
      </c>
      <c r="E272" s="8">
        <v>1319000</v>
      </c>
      <c r="F272" s="8">
        <v>983000</v>
      </c>
      <c r="G272" s="8">
        <v>1592000</v>
      </c>
      <c r="H272" s="8">
        <v>1564000</v>
      </c>
      <c r="I272" s="8">
        <v>1503000</v>
      </c>
      <c r="J272" s="8">
        <v>1275000</v>
      </c>
      <c r="K272" s="8">
        <v>1243000</v>
      </c>
      <c r="L272" s="8">
        <v>1518000</v>
      </c>
      <c r="M272" s="8">
        <v>1679000</v>
      </c>
      <c r="N272" s="8">
        <v>887000</v>
      </c>
      <c r="O272" s="8">
        <v>829000</v>
      </c>
    </row>
    <row r="273" spans="1:15" x14ac:dyDescent="0.3">
      <c r="A273" s="15">
        <f>VLOOKUP(B273,'PORTFOLIO RAW'!B:B,1,FALSE)</f>
        <v>912518</v>
      </c>
      <c r="B273" s="13">
        <v>912518</v>
      </c>
      <c r="C273" s="8" t="s">
        <v>2320</v>
      </c>
      <c r="D273" s="8" t="s">
        <v>2321</v>
      </c>
      <c r="E273" s="8">
        <v>-2274417</v>
      </c>
      <c r="F273" s="8">
        <v>-1473113</v>
      </c>
      <c r="G273" s="8">
        <v>-1182567</v>
      </c>
      <c r="H273" s="8">
        <v>-1096729</v>
      </c>
      <c r="I273" s="8">
        <v>-210388</v>
      </c>
      <c r="J273" s="8">
        <v>206145</v>
      </c>
      <c r="K273" s="8">
        <v>2600508</v>
      </c>
      <c r="L273" s="8">
        <v>471087</v>
      </c>
      <c r="M273" s="8">
        <v>490887</v>
      </c>
      <c r="N273" s="8">
        <v>597981</v>
      </c>
      <c r="O273" s="8">
        <v>614749</v>
      </c>
    </row>
    <row r="274" spans="1:15" x14ac:dyDescent="0.3">
      <c r="A274" s="15">
        <f>VLOOKUP(B274,'PORTFOLIO RAW'!B:B,1,FALSE)</f>
        <v>546370</v>
      </c>
      <c r="B274" s="13">
        <v>546370</v>
      </c>
      <c r="C274" s="8" t="s">
        <v>2322</v>
      </c>
      <c r="D274" s="8" t="s">
        <v>2323</v>
      </c>
      <c r="E274" s="8">
        <v>3303000</v>
      </c>
      <c r="F274" s="8">
        <v>3160000</v>
      </c>
      <c r="G274" s="8">
        <v>1592000</v>
      </c>
      <c r="H274" s="8">
        <v>3247000</v>
      </c>
      <c r="I274" s="8">
        <v>4260000</v>
      </c>
      <c r="J274" s="8">
        <v>4909000</v>
      </c>
      <c r="K274" s="8">
        <v>6853000</v>
      </c>
      <c r="L274" s="8">
        <v>7967000</v>
      </c>
      <c r="M274" s="8">
        <v>5271000</v>
      </c>
      <c r="N274" s="8">
        <v>5705000</v>
      </c>
      <c r="O274" s="8">
        <v>2466000</v>
      </c>
    </row>
    <row r="275" spans="1:15" x14ac:dyDescent="0.3">
      <c r="A275" s="15">
        <f>VLOOKUP(B275,'PORTFOLIO RAW'!B:B,1,FALSE)</f>
        <v>877181</v>
      </c>
      <c r="B275" s="13">
        <v>877181</v>
      </c>
      <c r="C275" s="8" t="s">
        <v>2324</v>
      </c>
      <c r="D275" s="8" t="s">
        <v>2325</v>
      </c>
      <c r="E275" s="8">
        <v>339939</v>
      </c>
      <c r="F275" s="8">
        <v>581490</v>
      </c>
      <c r="G275" s="8">
        <v>729111</v>
      </c>
      <c r="H275" s="8">
        <v>717539</v>
      </c>
      <c r="I275" s="8">
        <v>467606</v>
      </c>
      <c r="J275" s="8">
        <v>553215</v>
      </c>
      <c r="K275" s="8">
        <v>846000</v>
      </c>
      <c r="L275" s="8">
        <v>554000</v>
      </c>
      <c r="M275" s="8">
        <v>706000</v>
      </c>
      <c r="N275" s="8">
        <v>642000</v>
      </c>
      <c r="O275" s="8">
        <v>663000</v>
      </c>
    </row>
    <row r="276" spans="1:15" x14ac:dyDescent="0.3">
      <c r="A276" s="15">
        <f>VLOOKUP(B276,'PORTFOLIO RAW'!B:B,1,FALSE)</f>
        <v>894145</v>
      </c>
      <c r="B276" s="13">
        <v>894145</v>
      </c>
      <c r="C276" s="8" t="s">
        <v>2326</v>
      </c>
      <c r="D276" s="8" t="s">
        <v>2327</v>
      </c>
      <c r="E276" s="8">
        <v>400900</v>
      </c>
      <c r="F276" s="8">
        <v>419800</v>
      </c>
      <c r="G276" s="8">
        <v>406000</v>
      </c>
      <c r="H276" s="8">
        <v>479500</v>
      </c>
      <c r="I276" s="8">
        <v>567600</v>
      </c>
      <c r="J276" s="8">
        <v>681000</v>
      </c>
      <c r="K276" s="8">
        <v>750000</v>
      </c>
      <c r="L276" s="8">
        <v>776000</v>
      </c>
      <c r="M276" s="8">
        <v>702000</v>
      </c>
      <c r="N276" s="8">
        <v>396000</v>
      </c>
      <c r="O276" s="8">
        <v>-99300</v>
      </c>
    </row>
    <row r="277" spans="1:15" x14ac:dyDescent="0.3">
      <c r="A277" s="15">
        <f>VLOOKUP(B277,'PORTFOLIO RAW'!B:B,1,FALSE)</f>
        <v>912633</v>
      </c>
      <c r="B277" s="13">
        <v>912633</v>
      </c>
      <c r="C277" s="8" t="s">
        <v>2328</v>
      </c>
      <c r="D277" s="8" t="s">
        <v>2329</v>
      </c>
      <c r="E277" s="8">
        <v>1693000</v>
      </c>
      <c r="F277" s="8">
        <v>1672000</v>
      </c>
      <c r="G277" s="8">
        <v>1935000</v>
      </c>
      <c r="H277" s="8">
        <v>1840000</v>
      </c>
      <c r="I277" s="8">
        <v>1866000</v>
      </c>
      <c r="J277" s="8">
        <v>1888000</v>
      </c>
      <c r="K277" s="8">
        <v>1996000</v>
      </c>
      <c r="L277" s="8">
        <v>2244000</v>
      </c>
      <c r="M277" s="8">
        <v>2074000</v>
      </c>
      <c r="N277" s="8">
        <v>2211000</v>
      </c>
      <c r="O277" s="8">
        <v>2195000</v>
      </c>
    </row>
    <row r="278" spans="1:15" x14ac:dyDescent="0.3">
      <c r="A278" s="15">
        <f>VLOOKUP(B278,'PORTFOLIO RAW'!B:B,1,FALSE)</f>
        <v>312451</v>
      </c>
      <c r="B278" s="13">
        <v>312451</v>
      </c>
      <c r="C278" s="8" t="s">
        <v>2330</v>
      </c>
      <c r="D278" s="8" t="s">
        <v>2331</v>
      </c>
      <c r="E278" s="8">
        <v>156744</v>
      </c>
      <c r="F278" s="8">
        <v>99132</v>
      </c>
      <c r="G278" s="8">
        <v>-65939</v>
      </c>
      <c r="H278" s="8">
        <v>-15780</v>
      </c>
      <c r="I278" s="8">
        <v>25138</v>
      </c>
      <c r="J278" s="8">
        <v>-29091</v>
      </c>
      <c r="K278" s="8">
        <v>70341</v>
      </c>
      <c r="L278" s="8">
        <v>165875</v>
      </c>
      <c r="M278" s="8">
        <v>128994</v>
      </c>
      <c r="N278" s="8">
        <v>143860</v>
      </c>
      <c r="O278" s="8">
        <v>159949</v>
      </c>
    </row>
    <row r="279" spans="1:15" x14ac:dyDescent="0.3">
      <c r="A279" s="15">
        <f>VLOOKUP(B279,'PORTFOLIO RAW'!B:B,1,FALSE)</f>
        <v>951051</v>
      </c>
      <c r="B279" s="13">
        <v>951051</v>
      </c>
      <c r="C279" s="8" t="s">
        <v>2332</v>
      </c>
      <c r="D279" s="8" t="s">
        <v>2333</v>
      </c>
      <c r="E279" s="8">
        <v>1393163</v>
      </c>
      <c r="F279" s="8">
        <v>-5622010</v>
      </c>
      <c r="G279" s="8">
        <v>-1261000</v>
      </c>
      <c r="H279" s="8">
        <v>-763000</v>
      </c>
      <c r="I279" s="8">
        <v>-429000</v>
      </c>
      <c r="J279" s="8">
        <v>991000</v>
      </c>
      <c r="K279" s="8">
        <v>1090000</v>
      </c>
      <c r="L279" s="8">
        <v>1103000</v>
      </c>
      <c r="M279" s="8">
        <v>998000</v>
      </c>
      <c r="N279" s="8">
        <v>1099000</v>
      </c>
      <c r="O279" s="8">
        <v>1243000</v>
      </c>
    </row>
    <row r="280" spans="1:15" x14ac:dyDescent="0.3">
      <c r="A280" s="15">
        <f>VLOOKUP(B280,'PORTFOLIO RAW'!B:B,1,FALSE)</f>
        <v>683432</v>
      </c>
      <c r="B280" s="13">
        <v>683432</v>
      </c>
      <c r="C280" s="8" t="s">
        <v>2334</v>
      </c>
      <c r="D280" s="8" t="s">
        <v>2335</v>
      </c>
      <c r="E280" s="8">
        <v>290200</v>
      </c>
      <c r="F280" s="8">
        <v>73800</v>
      </c>
      <c r="G280" s="8">
        <v>495000</v>
      </c>
      <c r="H280" s="8">
        <v>506500</v>
      </c>
      <c r="I280" s="8">
        <v>589200</v>
      </c>
      <c r="J280" s="8">
        <v>571800</v>
      </c>
      <c r="K280" s="8">
        <v>588900</v>
      </c>
      <c r="L280" s="8">
        <v>547600</v>
      </c>
      <c r="M280" s="8">
        <v>749900</v>
      </c>
      <c r="N280" s="8">
        <v>612600</v>
      </c>
      <c r="O280" s="8">
        <v>814500</v>
      </c>
    </row>
    <row r="281" spans="1:15" x14ac:dyDescent="0.3">
      <c r="A281" s="15">
        <f>VLOOKUP(B281,'PORTFOLIO RAW'!B:B,1,FALSE)</f>
        <v>923649</v>
      </c>
      <c r="B281" s="13">
        <v>923649</v>
      </c>
      <c r="C281" s="8" t="s">
        <v>2336</v>
      </c>
      <c r="D281" s="8" t="s">
        <v>2337</v>
      </c>
      <c r="E281" s="8">
        <v>296212</v>
      </c>
      <c r="F281" s="8">
        <v>250181</v>
      </c>
      <c r="G281" s="8">
        <v>35067</v>
      </c>
      <c r="H281" s="8">
        <v>63729</v>
      </c>
      <c r="I281" s="8">
        <v>147763</v>
      </c>
      <c r="J281" s="8">
        <v>208861</v>
      </c>
      <c r="K281" s="8">
        <v>252192</v>
      </c>
      <c r="L281" s="8">
        <v>305928</v>
      </c>
      <c r="M281" s="8">
        <v>357796</v>
      </c>
      <c r="N281" s="8">
        <v>343389</v>
      </c>
      <c r="O281" s="8">
        <v>332917</v>
      </c>
    </row>
    <row r="282" spans="1:15" x14ac:dyDescent="0.3">
      <c r="A282" s="15">
        <f>VLOOKUP(B282,'PORTFOLIO RAW'!B:B,1,FALSE)</f>
        <v>902233</v>
      </c>
      <c r="B282" s="13">
        <v>902233</v>
      </c>
      <c r="C282" s="8" t="s">
        <v>2338</v>
      </c>
      <c r="D282" s="8" t="s">
        <v>2339</v>
      </c>
      <c r="E282" s="8">
        <v>569300</v>
      </c>
      <c r="F282" s="8">
        <v>577600</v>
      </c>
      <c r="G282" s="8">
        <v>220700</v>
      </c>
      <c r="H282" s="8">
        <v>464300</v>
      </c>
      <c r="I282" s="8">
        <v>696400</v>
      </c>
      <c r="J282" s="8">
        <v>735600</v>
      </c>
      <c r="K282" s="8">
        <v>755200</v>
      </c>
      <c r="L282" s="8">
        <v>825700</v>
      </c>
      <c r="M282" s="8">
        <v>826900</v>
      </c>
      <c r="N282" s="8">
        <v>729000</v>
      </c>
      <c r="O282" s="8">
        <v>824800</v>
      </c>
    </row>
    <row r="283" spans="1:15" x14ac:dyDescent="0.3">
      <c r="A283" s="15">
        <f>VLOOKUP(B283,'PORTFOLIO RAW'!B:B,1,FALSE)</f>
        <v>546965</v>
      </c>
      <c r="B283" s="13">
        <v>546965</v>
      </c>
      <c r="C283" s="8" t="s">
        <v>2340</v>
      </c>
      <c r="D283" s="8" t="s">
        <v>2341</v>
      </c>
      <c r="E283" s="8">
        <v>250033</v>
      </c>
      <c r="F283" s="8">
        <v>286515</v>
      </c>
      <c r="G283" s="8">
        <v>239481</v>
      </c>
      <c r="H283" s="8">
        <v>322580</v>
      </c>
      <c r="I283" s="8">
        <v>427247</v>
      </c>
      <c r="J283" s="8">
        <v>483360</v>
      </c>
      <c r="K283" s="8">
        <v>538293</v>
      </c>
      <c r="L283" s="8">
        <v>646033</v>
      </c>
      <c r="M283" s="8">
        <v>696067</v>
      </c>
      <c r="N283" s="8">
        <v>658645</v>
      </c>
      <c r="O283" s="8">
        <v>756372</v>
      </c>
    </row>
    <row r="284" spans="1:15" x14ac:dyDescent="0.3">
      <c r="A284" s="15">
        <f>VLOOKUP(B284,'PORTFOLIO RAW'!B:B,1,FALSE)</f>
        <v>702365</v>
      </c>
      <c r="B284" s="13">
        <v>702365</v>
      </c>
      <c r="C284" s="8" t="s">
        <v>2342</v>
      </c>
      <c r="D284" s="8" t="s">
        <v>2343</v>
      </c>
      <c r="E284" s="8">
        <v>261051</v>
      </c>
      <c r="F284" s="8">
        <v>305441</v>
      </c>
      <c r="G284" s="8">
        <v>442757</v>
      </c>
      <c r="H284" s="8">
        <v>554797</v>
      </c>
      <c r="I284" s="8">
        <v>657170</v>
      </c>
      <c r="J284" s="8">
        <v>786763</v>
      </c>
      <c r="K284" s="8">
        <v>837304</v>
      </c>
      <c r="L284" s="8">
        <v>924724</v>
      </c>
      <c r="M284" s="8">
        <v>1020661</v>
      </c>
      <c r="N284" s="8">
        <v>1117654</v>
      </c>
      <c r="O284" s="8">
        <v>1282653</v>
      </c>
    </row>
    <row r="285" spans="1:15" x14ac:dyDescent="0.3">
      <c r="A285" s="15">
        <f>VLOOKUP(B285,'PORTFOLIO RAW'!B:B,1,FALSE)</f>
        <v>322549</v>
      </c>
      <c r="B285" s="13">
        <v>322549</v>
      </c>
      <c r="C285" s="8" t="s">
        <v>2344</v>
      </c>
      <c r="D285" s="8" t="s">
        <v>2345</v>
      </c>
      <c r="E285" s="8">
        <v>603405</v>
      </c>
      <c r="F285" s="8">
        <v>573722</v>
      </c>
      <c r="G285" s="8">
        <v>162421</v>
      </c>
      <c r="H285" s="8">
        <v>547467</v>
      </c>
      <c r="I285" s="8">
        <v>607421</v>
      </c>
      <c r="J285" s="8">
        <v>18287</v>
      </c>
      <c r="K285" s="8">
        <v>473692</v>
      </c>
      <c r="L285" s="8">
        <v>764146</v>
      </c>
      <c r="M285" s="8">
        <v>665783</v>
      </c>
      <c r="N285" s="8">
        <v>1283388</v>
      </c>
      <c r="O285" s="8">
        <v>1625133</v>
      </c>
    </row>
    <row r="286" spans="1:15" x14ac:dyDescent="0.3">
      <c r="A286" s="15">
        <f>VLOOKUP(B286,'PORTFOLIO RAW'!B:B,1,FALSE)</f>
        <v>905414</v>
      </c>
      <c r="B286" s="13">
        <v>905414</v>
      </c>
      <c r="C286" s="8" t="s">
        <v>2346</v>
      </c>
      <c r="D286" s="8" t="s">
        <v>2347</v>
      </c>
      <c r="E286" s="8">
        <v>1013559</v>
      </c>
      <c r="F286" s="8">
        <v>799491</v>
      </c>
      <c r="G286" s="8">
        <v>730502</v>
      </c>
      <c r="H286" s="8">
        <v>828063</v>
      </c>
      <c r="I286" s="8">
        <v>837000</v>
      </c>
      <c r="J286" s="8">
        <v>437000</v>
      </c>
      <c r="K286" s="8">
        <v>1376000</v>
      </c>
      <c r="L286" s="8">
        <v>-115000</v>
      </c>
      <c r="M286" s="8">
        <v>1156000</v>
      </c>
      <c r="N286" s="8">
        <v>2106000</v>
      </c>
      <c r="O286" s="8">
        <v>1645000</v>
      </c>
    </row>
    <row r="287" spans="1:15" x14ac:dyDescent="0.3">
      <c r="A287" s="15">
        <f>VLOOKUP(B287,'PORTFOLIO RAW'!B:B,1,FALSE)</f>
        <v>912090</v>
      </c>
      <c r="B287" s="13">
        <v>912090</v>
      </c>
      <c r="C287" s="8" t="s">
        <v>2348</v>
      </c>
      <c r="D287" s="8" t="s">
        <v>2349</v>
      </c>
      <c r="E287" s="8">
        <v>5177000</v>
      </c>
      <c r="F287" s="8">
        <v>5397000</v>
      </c>
      <c r="G287" s="8">
        <v>3156000</v>
      </c>
      <c r="H287" s="8">
        <v>4267000</v>
      </c>
      <c r="I287" s="8">
        <v>4777000</v>
      </c>
      <c r="J287" s="8">
        <v>5462000</v>
      </c>
      <c r="K287" s="8">
        <v>6732000</v>
      </c>
      <c r="L287" s="8">
        <v>5438000</v>
      </c>
      <c r="M287" s="8">
        <v>2072000</v>
      </c>
      <c r="N287" s="8">
        <v>-1687000</v>
      </c>
      <c r="O287" s="8">
        <v>-1429000</v>
      </c>
    </row>
    <row r="288" spans="1:15" x14ac:dyDescent="0.3">
      <c r="A288" s="15" t="str">
        <f>VLOOKUP(B288,'PORTFOLIO RAW'!B:B,1,FALSE)</f>
        <v>26599V</v>
      </c>
      <c r="B288" s="13" t="s">
        <v>380</v>
      </c>
      <c r="C288" s="8" t="s">
        <v>2350</v>
      </c>
      <c r="D288" s="8" t="s">
        <v>2351</v>
      </c>
      <c r="E288" s="8">
        <v>913000</v>
      </c>
      <c r="F288" s="8">
        <v>1262000</v>
      </c>
      <c r="G288" s="8">
        <v>-3086000</v>
      </c>
      <c r="H288" s="8">
        <v>1614000</v>
      </c>
      <c r="I288" s="8">
        <v>511000</v>
      </c>
      <c r="J288" s="8">
        <v>2862000</v>
      </c>
      <c r="K288" s="8">
        <v>1838000</v>
      </c>
      <c r="L288" s="8">
        <v>1570000</v>
      </c>
      <c r="M288" s="8">
        <v>1742000</v>
      </c>
      <c r="N288" s="8">
        <v>248000</v>
      </c>
      <c r="O288" s="8">
        <v>772000</v>
      </c>
    </row>
    <row r="289" spans="1:15" x14ac:dyDescent="0.3">
      <c r="A289" s="15">
        <f>VLOOKUP(B289,'PORTFOLIO RAW'!B:B,1,FALSE)</f>
        <v>923036</v>
      </c>
      <c r="B289" s="13">
        <v>923036</v>
      </c>
      <c r="C289" s="8" t="s">
        <v>2352</v>
      </c>
      <c r="D289" s="8" t="s">
        <v>2353</v>
      </c>
      <c r="E289" s="8">
        <v>353000</v>
      </c>
      <c r="F289" s="8">
        <v>179900</v>
      </c>
      <c r="G289" s="8">
        <v>242400</v>
      </c>
      <c r="H289" s="8">
        <v>254300</v>
      </c>
      <c r="I289" s="8">
        <v>148200</v>
      </c>
      <c r="J289" s="8">
        <v>-1589700</v>
      </c>
      <c r="K289" s="8">
        <v>100700</v>
      </c>
      <c r="L289" s="8">
        <v>256500</v>
      </c>
      <c r="M289" s="8">
        <v>333200</v>
      </c>
      <c r="N289" s="8">
        <v>483000</v>
      </c>
      <c r="O289" s="8">
        <v>210400</v>
      </c>
    </row>
    <row r="290" spans="1:15" x14ac:dyDescent="0.3">
      <c r="A290" s="15">
        <f>VLOOKUP(B290,'PORTFOLIO RAW'!B:B,1,FALSE)</f>
        <v>902103</v>
      </c>
      <c r="B290" s="13">
        <v>902103</v>
      </c>
      <c r="C290" s="8" t="s">
        <v>2354</v>
      </c>
      <c r="D290" s="8" t="s">
        <v>2355</v>
      </c>
      <c r="E290" s="8">
        <v>1125000</v>
      </c>
      <c r="F290" s="8">
        <v>1113000</v>
      </c>
      <c r="G290" s="8">
        <v>1119000</v>
      </c>
      <c r="H290" s="8">
        <v>739000</v>
      </c>
      <c r="I290" s="8">
        <v>1357000</v>
      </c>
      <c r="J290" s="8">
        <v>859000</v>
      </c>
      <c r="K290" s="8">
        <v>1001000</v>
      </c>
      <c r="L290" s="8">
        <v>1161000</v>
      </c>
      <c r="M290" s="8">
        <v>1349000</v>
      </c>
      <c r="N290" s="8">
        <v>1370000</v>
      </c>
      <c r="O290" s="8">
        <v>1126000</v>
      </c>
    </row>
    <row r="291" spans="1:15" x14ac:dyDescent="0.3">
      <c r="A291" s="15">
        <f>VLOOKUP(B291,'PORTFOLIO RAW'!B:B,1,FALSE)</f>
        <v>905361</v>
      </c>
      <c r="B291" s="13">
        <v>905361</v>
      </c>
      <c r="C291" s="8" t="s">
        <v>2356</v>
      </c>
      <c r="D291" s="8" t="s">
        <v>2357</v>
      </c>
      <c r="E291" s="8">
        <v>615578</v>
      </c>
      <c r="F291" s="8">
        <v>476876</v>
      </c>
      <c r="G291" s="8">
        <v>435848</v>
      </c>
      <c r="H291" s="8">
        <v>457668</v>
      </c>
      <c r="I291" s="8">
        <v>437035</v>
      </c>
      <c r="J291" s="8">
        <v>625920</v>
      </c>
      <c r="K291" s="8">
        <v>747965</v>
      </c>
      <c r="L291" s="8">
        <v>860995</v>
      </c>
      <c r="M291" s="8">
        <v>1049387</v>
      </c>
      <c r="N291" s="8">
        <v>1132703</v>
      </c>
      <c r="O291" s="8">
        <v>1164343</v>
      </c>
    </row>
    <row r="292" spans="1:15" x14ac:dyDescent="0.3">
      <c r="A292" s="15">
        <f>VLOOKUP(B292,'PORTFOLIO RAW'!B:B,1,FALSE)</f>
        <v>357834</v>
      </c>
      <c r="B292" s="13">
        <v>357834</v>
      </c>
      <c r="C292" s="8" t="s">
        <v>2358</v>
      </c>
      <c r="D292" s="8" t="s">
        <v>2359</v>
      </c>
      <c r="E292" s="8">
        <v>464229</v>
      </c>
      <c r="F292" s="8">
        <v>422517</v>
      </c>
      <c r="G292" s="8">
        <v>283098</v>
      </c>
      <c r="H292" s="8">
        <v>610424</v>
      </c>
      <c r="I292" s="8">
        <v>1021462</v>
      </c>
      <c r="J292" s="8">
        <v>1431159</v>
      </c>
      <c r="K292" s="8">
        <v>1316304</v>
      </c>
      <c r="L292" s="8">
        <v>1405251</v>
      </c>
      <c r="M292" s="8">
        <v>1824383</v>
      </c>
      <c r="N292" s="8">
        <v>1835559</v>
      </c>
      <c r="O292" s="8">
        <v>1944625</v>
      </c>
    </row>
    <row r="293" spans="1:15" x14ac:dyDescent="0.3">
      <c r="A293" s="15">
        <f>VLOOKUP(B293,'PORTFOLIO RAW'!B:B,1,FALSE)</f>
        <v>895784</v>
      </c>
      <c r="B293" s="13">
        <v>895784</v>
      </c>
      <c r="C293" s="8" t="s">
        <v>2360</v>
      </c>
      <c r="D293" s="8" t="s">
        <v>2361</v>
      </c>
      <c r="E293" s="8">
        <v>127276</v>
      </c>
      <c r="F293" s="8">
        <v>54787</v>
      </c>
      <c r="G293" s="8">
        <v>44510</v>
      </c>
      <c r="H293" s="8">
        <v>235341</v>
      </c>
      <c r="I293" s="8">
        <v>572214</v>
      </c>
      <c r="J293" s="8">
        <v>149357</v>
      </c>
      <c r="K293" s="8">
        <v>86430</v>
      </c>
      <c r="L293" s="8">
        <v>340045</v>
      </c>
      <c r="M293" s="8">
        <v>255010</v>
      </c>
      <c r="N293" s="8">
        <v>234946</v>
      </c>
      <c r="O293" s="8">
        <v>86424</v>
      </c>
    </row>
    <row r="294" spans="1:15" x14ac:dyDescent="0.3">
      <c r="A294" s="15">
        <f>VLOOKUP(B294,'PORTFOLIO RAW'!B:B,1,FALSE)</f>
        <v>906400</v>
      </c>
      <c r="B294" s="13">
        <v>906400</v>
      </c>
      <c r="C294" s="8" t="s">
        <v>2362</v>
      </c>
      <c r="D294" s="8" t="s">
        <v>2363</v>
      </c>
      <c r="E294" s="8">
        <v>189200</v>
      </c>
      <c r="F294" s="8">
        <v>236700</v>
      </c>
      <c r="G294" s="8">
        <v>134200</v>
      </c>
      <c r="H294" s="8">
        <v>186500</v>
      </c>
      <c r="I294" s="8">
        <v>276300</v>
      </c>
      <c r="J294" s="8">
        <v>306100</v>
      </c>
      <c r="K294" s="8">
        <v>350300</v>
      </c>
      <c r="L294" s="8">
        <v>421900</v>
      </c>
      <c r="M294" s="8">
        <v>478700</v>
      </c>
      <c r="N294" s="8">
        <v>546400</v>
      </c>
      <c r="O294" s="8">
        <v>564700</v>
      </c>
    </row>
    <row r="295" spans="1:15" x14ac:dyDescent="0.3">
      <c r="A295" s="15">
        <f>VLOOKUP(B295,'PORTFOLIO RAW'!B:B,1,FALSE)</f>
        <v>902325</v>
      </c>
      <c r="B295" s="13">
        <v>902325</v>
      </c>
      <c r="C295" s="8" t="s">
        <v>2364</v>
      </c>
      <c r="D295" s="8" t="s">
        <v>2365</v>
      </c>
      <c r="E295" s="8">
        <v>1734000</v>
      </c>
      <c r="F295" s="8">
        <v>1742000</v>
      </c>
      <c r="G295" s="8">
        <v>1643000</v>
      </c>
      <c r="H295" s="8">
        <v>1975000</v>
      </c>
      <c r="I295" s="8">
        <v>2203000</v>
      </c>
      <c r="J295" s="8">
        <v>2350000</v>
      </c>
      <c r="K295" s="8">
        <v>1644000</v>
      </c>
      <c r="L295" s="8">
        <v>1963000</v>
      </c>
      <c r="M295" s="8">
        <v>2367000</v>
      </c>
      <c r="N295" s="8">
        <v>2448000</v>
      </c>
      <c r="O295" s="8">
        <v>578000</v>
      </c>
    </row>
    <row r="296" spans="1:15" x14ac:dyDescent="0.3">
      <c r="A296" s="15">
        <f>VLOOKUP(B296,'PORTFOLIO RAW'!B:B,1,FALSE)</f>
        <v>905647</v>
      </c>
      <c r="B296" s="13">
        <v>905647</v>
      </c>
      <c r="C296" s="8" t="s">
        <v>2366</v>
      </c>
      <c r="D296" s="8" t="s">
        <v>2367</v>
      </c>
      <c r="E296" s="8">
        <v>645000</v>
      </c>
      <c r="F296" s="8">
        <v>178000</v>
      </c>
      <c r="G296" s="8">
        <v>99000</v>
      </c>
      <c r="H296" s="8">
        <v>459000</v>
      </c>
      <c r="I296" s="8">
        <v>178000</v>
      </c>
      <c r="J296" s="8">
        <v>421000</v>
      </c>
      <c r="K296" s="8">
        <v>757000</v>
      </c>
      <c r="L296" s="8">
        <v>1140000</v>
      </c>
      <c r="M296" s="8">
        <v>2185000</v>
      </c>
      <c r="N296" s="8">
        <v>2246000</v>
      </c>
      <c r="O296" s="8">
        <v>2078000</v>
      </c>
    </row>
    <row r="297" spans="1:15" x14ac:dyDescent="0.3">
      <c r="A297" s="15">
        <f>VLOOKUP(B297,'PORTFOLIO RAW'!B:B,1,FALSE)</f>
        <v>921503</v>
      </c>
      <c r="B297" s="13">
        <v>921503</v>
      </c>
      <c r="C297" s="8" t="s">
        <v>2368</v>
      </c>
      <c r="D297" s="8" t="s">
        <v>2369</v>
      </c>
      <c r="E297" s="8">
        <v>336600</v>
      </c>
      <c r="F297" s="8">
        <v>229400</v>
      </c>
      <c r="G297" s="8">
        <v>224300</v>
      </c>
      <c r="H297" s="8">
        <v>197700</v>
      </c>
      <c r="I297" s="8">
        <v>674600</v>
      </c>
      <c r="J297" s="8">
        <v>523700</v>
      </c>
      <c r="K297" s="8">
        <v>490100</v>
      </c>
      <c r="L297" s="8">
        <v>760900</v>
      </c>
      <c r="M297" s="8">
        <v>883700</v>
      </c>
      <c r="N297" s="8">
        <v>965300</v>
      </c>
      <c r="O297" s="8">
        <v>1249600</v>
      </c>
    </row>
    <row r="298" spans="1:15" x14ac:dyDescent="0.3">
      <c r="A298" s="15">
        <f>VLOOKUP(B298,'PORTFOLIO RAW'!B:B,1,FALSE)</f>
        <v>326143</v>
      </c>
      <c r="B298" s="13">
        <v>326143</v>
      </c>
      <c r="C298" s="8" t="s">
        <v>2370</v>
      </c>
      <c r="D298" s="8" t="s">
        <v>2371</v>
      </c>
      <c r="E298" s="8">
        <v>672638</v>
      </c>
      <c r="F298" s="8">
        <v>315500</v>
      </c>
      <c r="G298" s="8">
        <v>390800</v>
      </c>
      <c r="H298" s="8">
        <v>945600</v>
      </c>
      <c r="I298" s="8">
        <v>1245700</v>
      </c>
      <c r="J298" s="8">
        <v>1383800</v>
      </c>
      <c r="K298" s="8">
        <v>8300</v>
      </c>
      <c r="L298" s="8">
        <v>2068100</v>
      </c>
      <c r="M298" s="8">
        <v>2757400</v>
      </c>
      <c r="N298" s="8">
        <v>2817700</v>
      </c>
      <c r="O298" s="8">
        <v>2884700</v>
      </c>
    </row>
    <row r="299" spans="1:15" x14ac:dyDescent="0.3">
      <c r="A299" s="15">
        <f>VLOOKUP(B299,'PORTFOLIO RAW'!B:B,1,FALSE)</f>
        <v>951052</v>
      </c>
      <c r="B299" s="13">
        <v>951052</v>
      </c>
      <c r="C299" s="8" t="s">
        <v>2372</v>
      </c>
      <c r="D299" s="8" t="s">
        <v>2373</v>
      </c>
      <c r="E299" s="8">
        <v>1261000</v>
      </c>
      <c r="F299" s="8">
        <v>1789000</v>
      </c>
      <c r="G299" s="8">
        <v>1757000</v>
      </c>
      <c r="H299" s="8">
        <v>1540000</v>
      </c>
      <c r="I299" s="8">
        <v>1882000</v>
      </c>
      <c r="J299" s="8">
        <v>2019000</v>
      </c>
      <c r="K299" s="8">
        <v>2102000</v>
      </c>
      <c r="L299" s="8">
        <v>1973000</v>
      </c>
      <c r="M299" s="8">
        <v>1848000</v>
      </c>
      <c r="N299" s="8">
        <v>1968000</v>
      </c>
      <c r="O299" s="8">
        <v>2250000</v>
      </c>
    </row>
    <row r="300" spans="1:15" x14ac:dyDescent="0.3">
      <c r="A300" s="15">
        <f>VLOOKUP(B300,'PORTFOLIO RAW'!B:B,1,FALSE)</f>
        <v>981722</v>
      </c>
      <c r="B300" s="13">
        <v>981722</v>
      </c>
      <c r="C300" s="8" t="s">
        <v>2374</v>
      </c>
      <c r="D300" s="8" t="s">
        <v>2375</v>
      </c>
      <c r="E300" s="8">
        <v>991700</v>
      </c>
      <c r="F300" s="8">
        <v>1147800</v>
      </c>
      <c r="G300" s="8">
        <v>1107400</v>
      </c>
      <c r="H300" s="8">
        <v>1273400</v>
      </c>
      <c r="I300" s="8">
        <v>1345000</v>
      </c>
      <c r="J300" s="8">
        <v>1298000</v>
      </c>
      <c r="K300" s="8">
        <v>1006000</v>
      </c>
      <c r="L300" s="8">
        <v>515000</v>
      </c>
      <c r="M300" s="8">
        <v>1439000</v>
      </c>
      <c r="N300" s="8">
        <v>1647000</v>
      </c>
      <c r="O300" s="8">
        <v>1853000</v>
      </c>
    </row>
    <row r="301" spans="1:15" x14ac:dyDescent="0.3">
      <c r="A301" s="15">
        <f>VLOOKUP(B301,'PORTFOLIO RAW'!B:B,1,FALSE)</f>
        <v>922725</v>
      </c>
      <c r="B301" s="13">
        <v>922725</v>
      </c>
      <c r="C301" s="8" t="s">
        <v>2376</v>
      </c>
      <c r="D301" s="8" t="s">
        <v>2377</v>
      </c>
      <c r="E301" s="8">
        <v>1603740</v>
      </c>
      <c r="F301" s="8">
        <v>746940</v>
      </c>
      <c r="G301" s="8">
        <v>-1827695</v>
      </c>
      <c r="H301" s="8">
        <v>-87000</v>
      </c>
      <c r="I301" s="8">
        <v>495000</v>
      </c>
      <c r="J301" s="8">
        <v>1931000</v>
      </c>
      <c r="K301" s="8">
        <v>1297000</v>
      </c>
      <c r="L301" s="8">
        <v>1722000</v>
      </c>
      <c r="M301" s="8">
        <v>1863000</v>
      </c>
      <c r="N301" s="8">
        <v>1811000</v>
      </c>
      <c r="O301" s="8">
        <v>1876000</v>
      </c>
    </row>
    <row r="302" spans="1:15" x14ac:dyDescent="0.3">
      <c r="A302" s="15">
        <f>VLOOKUP(B302,'PORTFOLIO RAW'!B:B,1,FALSE)</f>
        <v>541900</v>
      </c>
      <c r="B302" s="13">
        <v>541900</v>
      </c>
      <c r="C302" s="8" t="s">
        <v>2378</v>
      </c>
      <c r="D302" s="8" t="s">
        <v>2379</v>
      </c>
      <c r="E302" s="8">
        <v>404380</v>
      </c>
      <c r="F302" s="8">
        <v>463850</v>
      </c>
      <c r="G302" s="8">
        <v>-6728870</v>
      </c>
      <c r="H302" s="8">
        <v>714000</v>
      </c>
      <c r="I302" s="8">
        <v>597000</v>
      </c>
      <c r="J302" s="8">
        <v>1172000</v>
      </c>
      <c r="K302" s="8">
        <v>765000</v>
      </c>
      <c r="L302" s="8">
        <v>898000</v>
      </c>
      <c r="M302" s="8">
        <v>878000</v>
      </c>
      <c r="N302" s="8">
        <v>2488000</v>
      </c>
      <c r="O302" s="8">
        <v>-106000</v>
      </c>
    </row>
    <row r="303" spans="1:15" x14ac:dyDescent="0.3">
      <c r="A303" s="15">
        <f>VLOOKUP(B303,'PORTFOLIO RAW'!B:B,1,FALSE)</f>
        <v>325059</v>
      </c>
      <c r="B303" s="13">
        <v>325059</v>
      </c>
      <c r="C303" s="8" t="s">
        <v>2380</v>
      </c>
      <c r="D303" s="8" t="s">
        <v>2381</v>
      </c>
      <c r="E303" s="8">
        <v>130491</v>
      </c>
      <c r="F303" s="8">
        <v>189978</v>
      </c>
      <c r="G303" s="8">
        <v>167681</v>
      </c>
      <c r="H303" s="8">
        <v>237063</v>
      </c>
      <c r="I303" s="8">
        <v>221364</v>
      </c>
      <c r="J303" s="8">
        <v>182402</v>
      </c>
      <c r="K303" s="8">
        <v>247800</v>
      </c>
      <c r="L303" s="8">
        <v>259124</v>
      </c>
      <c r="M303" s="8">
        <v>225934</v>
      </c>
      <c r="N303" s="8">
        <v>266826</v>
      </c>
      <c r="O303" s="8">
        <v>136563</v>
      </c>
    </row>
    <row r="304" spans="1:15" x14ac:dyDescent="0.3">
      <c r="A304" s="15">
        <f>VLOOKUP(B304,'PORTFOLIO RAW'!B:B,1,FALSE)</f>
        <v>916079</v>
      </c>
      <c r="B304" s="13">
        <v>916079</v>
      </c>
      <c r="C304" s="8" t="s">
        <v>2382</v>
      </c>
      <c r="D304" s="8" t="s">
        <v>2383</v>
      </c>
      <c r="E304" s="8">
        <v>1001076</v>
      </c>
      <c r="F304" s="8">
        <v>1106151</v>
      </c>
      <c r="G304" s="8">
        <v>1055948</v>
      </c>
      <c r="H304" s="8">
        <v>1179983</v>
      </c>
      <c r="I304" s="8">
        <v>1152030</v>
      </c>
      <c r="J304" s="8">
        <v>1121585</v>
      </c>
      <c r="K304" s="8">
        <v>992427</v>
      </c>
      <c r="L304" s="8">
        <v>931533</v>
      </c>
      <c r="M304" s="8">
        <v>686773</v>
      </c>
      <c r="N304" s="8">
        <v>949622</v>
      </c>
      <c r="O304" s="8">
        <v>1142503</v>
      </c>
    </row>
    <row r="305" spans="1:15" x14ac:dyDescent="0.3">
      <c r="A305" s="15">
        <f>VLOOKUP(B305,'PORTFOLIO RAW'!B:B,1,FALSE)</f>
        <v>729104</v>
      </c>
      <c r="B305" s="13">
        <v>729104</v>
      </c>
      <c r="C305" s="8" t="s">
        <v>2384</v>
      </c>
      <c r="D305" s="8" t="s">
        <v>2385</v>
      </c>
      <c r="E305" s="8">
        <v>670600</v>
      </c>
      <c r="F305" s="8">
        <v>490800</v>
      </c>
      <c r="G305" s="8">
        <v>433600</v>
      </c>
      <c r="H305" s="8">
        <v>669400</v>
      </c>
      <c r="I305" s="8">
        <v>769700</v>
      </c>
      <c r="J305" s="8">
        <v>878100</v>
      </c>
      <c r="K305" s="8">
        <v>1038400</v>
      </c>
      <c r="L305" s="8">
        <v>1215400</v>
      </c>
      <c r="M305" s="8">
        <v>1206900</v>
      </c>
      <c r="N305" s="8">
        <v>1189500</v>
      </c>
      <c r="O305" s="8">
        <v>1535000</v>
      </c>
    </row>
    <row r="306" spans="1:15" x14ac:dyDescent="0.3">
      <c r="A306" s="15">
        <f>VLOOKUP(B306,'PORTFOLIO RAW'!B:B,1,FALSE)</f>
        <v>266220</v>
      </c>
      <c r="B306" s="13">
        <v>266220</v>
      </c>
      <c r="C306" s="8" t="s">
        <v>2386</v>
      </c>
      <c r="D306" s="8" t="s">
        <v>2387</v>
      </c>
      <c r="E306" s="8">
        <v>636529</v>
      </c>
      <c r="F306" s="8">
        <v>783055</v>
      </c>
      <c r="G306" s="8">
        <v>623369</v>
      </c>
      <c r="H306" s="8">
        <v>734940</v>
      </c>
      <c r="I306" s="8">
        <v>880800</v>
      </c>
      <c r="J306" s="8">
        <v>1038910</v>
      </c>
      <c r="K306" s="8">
        <v>1034420</v>
      </c>
      <c r="L306" s="8">
        <v>781336</v>
      </c>
      <c r="M306" s="8">
        <v>402400</v>
      </c>
      <c r="N306" s="8">
        <v>460500</v>
      </c>
      <c r="O306" s="8">
        <v>591000</v>
      </c>
    </row>
    <row r="307" spans="1:15" x14ac:dyDescent="0.3">
      <c r="A307" s="15">
        <f>VLOOKUP(B307,'PORTFOLIO RAW'!B:B,1,FALSE)</f>
        <v>923425</v>
      </c>
      <c r="B307" s="13">
        <v>923425</v>
      </c>
      <c r="C307" s="8" t="s">
        <v>2388</v>
      </c>
      <c r="D307" s="8" t="s">
        <v>2389</v>
      </c>
      <c r="E307" s="8">
        <v>2849000</v>
      </c>
      <c r="F307" s="8">
        <v>2214000</v>
      </c>
      <c r="G307" s="8">
        <v>2488000</v>
      </c>
      <c r="H307" s="8">
        <v>2920000</v>
      </c>
      <c r="I307" s="8">
        <v>2929000</v>
      </c>
      <c r="J307" s="8">
        <v>2999000</v>
      </c>
      <c r="K307" s="8">
        <v>1971000</v>
      </c>
      <c r="L307" s="8">
        <v>-1636000</v>
      </c>
      <c r="M307" s="8">
        <v>3363000</v>
      </c>
      <c r="N307" s="8">
        <v>2737000</v>
      </c>
      <c r="O307" s="8">
        <v>2546000</v>
      </c>
    </row>
    <row r="308" spans="1:15" x14ac:dyDescent="0.3">
      <c r="A308" s="15">
        <f>VLOOKUP(B308,'PORTFOLIO RAW'!B:B,1,FALSE)</f>
        <v>905061</v>
      </c>
      <c r="B308" s="13">
        <v>905061</v>
      </c>
      <c r="C308" s="8" t="s">
        <v>2390</v>
      </c>
      <c r="D308" s="8" t="s">
        <v>2391</v>
      </c>
      <c r="E308" s="8">
        <v>2657000</v>
      </c>
      <c r="F308" s="8">
        <v>1920000</v>
      </c>
      <c r="G308" s="8">
        <v>1470000</v>
      </c>
      <c r="H308" s="8">
        <v>3184000</v>
      </c>
      <c r="I308" s="8">
        <v>2201000</v>
      </c>
      <c r="J308" s="8">
        <v>1728000</v>
      </c>
      <c r="K308" s="8">
        <v>2125000</v>
      </c>
      <c r="L308" s="8">
        <v>2777000</v>
      </c>
      <c r="M308" s="8">
        <v>2943000</v>
      </c>
      <c r="N308" s="8">
        <v>3551000</v>
      </c>
      <c r="O308" s="8">
        <v>3708000</v>
      </c>
    </row>
    <row r="309" spans="1:15" x14ac:dyDescent="0.3">
      <c r="A309" s="15">
        <f>VLOOKUP(B309,'PORTFOLIO RAW'!B:B,1,FALSE)</f>
        <v>906394</v>
      </c>
      <c r="B309" s="13">
        <v>906394</v>
      </c>
      <c r="C309" s="8" t="s">
        <v>2392</v>
      </c>
      <c r="D309" s="8" t="s">
        <v>2393</v>
      </c>
      <c r="E309" s="8">
        <v>779600</v>
      </c>
      <c r="F309" s="8">
        <v>988700</v>
      </c>
      <c r="G309" s="8">
        <v>851300</v>
      </c>
      <c r="H309" s="8">
        <v>1033100</v>
      </c>
      <c r="I309" s="8">
        <v>1025100</v>
      </c>
      <c r="J309" s="8">
        <v>1239200</v>
      </c>
      <c r="K309" s="8">
        <v>1278400</v>
      </c>
      <c r="L309" s="8">
        <v>1894400</v>
      </c>
      <c r="M309" s="8">
        <v>1975400</v>
      </c>
      <c r="N309" s="8">
        <v>2021800</v>
      </c>
      <c r="O309" s="8">
        <v>2429000</v>
      </c>
    </row>
    <row r="310" spans="1:15" x14ac:dyDescent="0.3">
      <c r="A310" s="15">
        <f>VLOOKUP(B310,'PORTFOLIO RAW'!B:B,1,FALSE)</f>
        <v>745110</v>
      </c>
      <c r="B310" s="13">
        <v>745110</v>
      </c>
      <c r="C310" s="8" t="s">
        <v>2394</v>
      </c>
      <c r="D310" s="8" t="s">
        <v>2395</v>
      </c>
      <c r="E310" s="8">
        <v>331319</v>
      </c>
      <c r="F310" s="8">
        <v>220022</v>
      </c>
      <c r="G310" s="8">
        <v>264823</v>
      </c>
      <c r="H310" s="8">
        <v>368403</v>
      </c>
      <c r="I310" s="8">
        <v>439190</v>
      </c>
      <c r="J310" s="8">
        <v>416157</v>
      </c>
      <c r="K310" s="8">
        <v>181369</v>
      </c>
      <c r="L310" s="8">
        <v>484179</v>
      </c>
      <c r="M310" s="8">
        <v>463900</v>
      </c>
      <c r="N310" s="8">
        <v>446100</v>
      </c>
      <c r="O310" s="8">
        <v>516300</v>
      </c>
    </row>
    <row r="311" spans="1:15" x14ac:dyDescent="0.3">
      <c r="A311" s="15">
        <f>VLOOKUP(B311,'PORTFOLIO RAW'!B:B,1,FALSE)</f>
        <v>921855</v>
      </c>
      <c r="B311" s="13">
        <v>921855</v>
      </c>
      <c r="C311" s="8" t="s">
        <v>2396</v>
      </c>
      <c r="D311" s="8" t="s">
        <v>2397</v>
      </c>
      <c r="E311" s="8">
        <v>771750</v>
      </c>
      <c r="F311" s="8">
        <v>880617</v>
      </c>
      <c r="G311" s="8">
        <v>1213572</v>
      </c>
      <c r="H311" s="8">
        <v>1343141</v>
      </c>
      <c r="I311" s="8">
        <v>1496090</v>
      </c>
      <c r="J311" s="8">
        <v>1906687</v>
      </c>
      <c r="K311" s="8">
        <v>2137396</v>
      </c>
      <c r="L311" s="8">
        <v>2215128</v>
      </c>
      <c r="M311" s="8">
        <v>2277658</v>
      </c>
      <c r="N311" s="8">
        <v>2298234</v>
      </c>
      <c r="O311" s="8">
        <v>2519948</v>
      </c>
    </row>
    <row r="312" spans="1:15" x14ac:dyDescent="0.3">
      <c r="A312" s="15">
        <f>VLOOKUP(B312,'PORTFOLIO RAW'!B:B,1,FALSE)</f>
        <v>944738</v>
      </c>
      <c r="B312" s="13">
        <v>944738</v>
      </c>
      <c r="C312" s="8" t="s">
        <v>2398</v>
      </c>
      <c r="D312" s="8" t="s">
        <v>2399</v>
      </c>
      <c r="E312" s="8">
        <v>237443</v>
      </c>
      <c r="F312" s="8">
        <v>250100</v>
      </c>
      <c r="G312" s="8">
        <v>218613</v>
      </c>
      <c r="H312" s="8">
        <v>194990</v>
      </c>
      <c r="I312" s="8">
        <v>219754</v>
      </c>
      <c r="J312" s="8">
        <v>243480</v>
      </c>
      <c r="K312" s="8">
        <v>243155</v>
      </c>
      <c r="L312" s="8">
        <v>319564</v>
      </c>
      <c r="M312" s="8">
        <v>360880</v>
      </c>
      <c r="N312" s="8">
        <v>318081</v>
      </c>
      <c r="O312" s="8">
        <v>448941</v>
      </c>
    </row>
    <row r="313" spans="1:15" x14ac:dyDescent="0.3">
      <c r="A313" s="15">
        <f>VLOOKUP(B313,'PORTFOLIO RAW'!B:B,1,FALSE)</f>
        <v>933974</v>
      </c>
      <c r="B313" s="13">
        <v>933974</v>
      </c>
      <c r="C313" s="8" t="s">
        <v>2400</v>
      </c>
      <c r="D313" s="8" t="s">
        <v>2401</v>
      </c>
      <c r="E313" s="8">
        <v>4597000</v>
      </c>
      <c r="F313" s="8">
        <v>2920000</v>
      </c>
      <c r="G313" s="8">
        <v>3593000</v>
      </c>
      <c r="H313" s="8">
        <v>3188000</v>
      </c>
      <c r="I313" s="8">
        <v>1414000</v>
      </c>
      <c r="J313" s="8">
        <v>2454000</v>
      </c>
      <c r="K313" s="8">
        <v>3646000</v>
      </c>
      <c r="L313" s="8">
        <v>3665000</v>
      </c>
      <c r="M313" s="8">
        <v>3414000</v>
      </c>
      <c r="N313" s="8">
        <v>2992000</v>
      </c>
      <c r="O313" s="8">
        <v>2170000</v>
      </c>
    </row>
    <row r="314" spans="1:15" x14ac:dyDescent="0.3">
      <c r="A314" s="15">
        <f>VLOOKUP(B314,'PORTFOLIO RAW'!B:B,1,FALSE)</f>
        <v>906643</v>
      </c>
      <c r="B314" s="13">
        <v>906643</v>
      </c>
      <c r="C314" s="8" t="s">
        <v>2402</v>
      </c>
      <c r="D314" s="8" t="s">
        <v>2403</v>
      </c>
      <c r="E314" s="8">
        <v>268000</v>
      </c>
      <c r="F314" s="8">
        <v>86000</v>
      </c>
      <c r="G314" s="8">
        <v>-537000</v>
      </c>
      <c r="H314" s="8">
        <v>780000</v>
      </c>
      <c r="I314" s="8">
        <v>750000</v>
      </c>
      <c r="J314" s="8">
        <v>583000</v>
      </c>
      <c r="K314" s="8">
        <v>778000</v>
      </c>
      <c r="L314" s="8">
        <v>864000</v>
      </c>
      <c r="M314" s="8">
        <v>1220000</v>
      </c>
      <c r="N314" s="8">
        <v>1768000</v>
      </c>
      <c r="O314" s="8">
        <v>1774000</v>
      </c>
    </row>
    <row r="315" spans="1:15" x14ac:dyDescent="0.3">
      <c r="A315" s="15">
        <f>VLOOKUP(B315,'PORTFOLIO RAW'!B:B,1,FALSE)</f>
        <v>951046</v>
      </c>
      <c r="B315" s="13">
        <v>951046</v>
      </c>
      <c r="C315" s="8" t="s">
        <v>2404</v>
      </c>
      <c r="D315" s="8" t="s">
        <v>2405</v>
      </c>
      <c r="E315" s="8">
        <v>4264000</v>
      </c>
      <c r="F315" s="8">
        <v>2823000</v>
      </c>
      <c r="G315" s="8">
        <v>1803000</v>
      </c>
      <c r="H315" s="8">
        <v>3214000</v>
      </c>
      <c r="I315" s="8">
        <v>4721000</v>
      </c>
      <c r="J315" s="8">
        <v>5383000</v>
      </c>
      <c r="K315" s="8">
        <v>5552000</v>
      </c>
      <c r="L315" s="8">
        <v>5583000</v>
      </c>
      <c r="M315" s="8">
        <v>5608000</v>
      </c>
      <c r="N315" s="8">
        <v>5589000</v>
      </c>
      <c r="O315" s="8">
        <v>5003000</v>
      </c>
    </row>
    <row r="316" spans="1:15" x14ac:dyDescent="0.3">
      <c r="A316" s="15">
        <f>VLOOKUP(B316,'PORTFOLIO RAW'!B:B,1,FALSE)</f>
        <v>992656</v>
      </c>
      <c r="B316" s="13">
        <v>992656</v>
      </c>
      <c r="C316" s="8" t="s">
        <v>2406</v>
      </c>
      <c r="D316" s="8" t="s">
        <v>2407</v>
      </c>
      <c r="E316" s="8">
        <v>-2953</v>
      </c>
      <c r="F316" s="8">
        <v>697847</v>
      </c>
      <c r="G316" s="8">
        <v>-98282</v>
      </c>
      <c r="H316" s="8">
        <v>-116375</v>
      </c>
      <c r="I316" s="8">
        <v>10537</v>
      </c>
      <c r="J316" s="8">
        <v>203376</v>
      </c>
      <c r="K316" s="8">
        <v>41088</v>
      </c>
      <c r="L316" s="8">
        <v>7038</v>
      </c>
      <c r="M316" s="8">
        <v>84984</v>
      </c>
      <c r="N316" s="8">
        <v>78150</v>
      </c>
      <c r="O316" s="8">
        <v>73317</v>
      </c>
    </row>
    <row r="317" spans="1:15" x14ac:dyDescent="0.3">
      <c r="A317" s="15">
        <f>VLOOKUP(B317,'PORTFOLIO RAW'!B:B,1,FALSE)</f>
        <v>905105</v>
      </c>
      <c r="B317" s="13">
        <v>905105</v>
      </c>
      <c r="C317" s="8" t="s">
        <v>2408</v>
      </c>
      <c r="D317" s="8" t="s">
        <v>2409</v>
      </c>
      <c r="E317" s="8">
        <v>1855000</v>
      </c>
      <c r="F317" s="8">
        <v>2338000</v>
      </c>
      <c r="G317" s="8">
        <v>1898000</v>
      </c>
      <c r="H317" s="8">
        <v>2780000</v>
      </c>
      <c r="I317" s="8">
        <v>3292000</v>
      </c>
      <c r="J317" s="8">
        <v>3943000</v>
      </c>
      <c r="K317" s="8">
        <v>4388000</v>
      </c>
      <c r="L317" s="8">
        <v>5180000</v>
      </c>
      <c r="M317" s="8">
        <v>4772000</v>
      </c>
      <c r="N317" s="8">
        <v>4233000</v>
      </c>
      <c r="O317" s="8">
        <v>4850000</v>
      </c>
    </row>
    <row r="318" spans="1:15" x14ac:dyDescent="0.3">
      <c r="A318" s="15">
        <f>VLOOKUP(B318,'PORTFOLIO RAW'!B:B,1,FALSE)</f>
        <v>277487</v>
      </c>
      <c r="B318" s="13">
        <v>277487</v>
      </c>
      <c r="C318" s="8" t="s">
        <v>2410</v>
      </c>
      <c r="D318" s="8" t="s">
        <v>2411</v>
      </c>
      <c r="E318" s="8">
        <v>382000</v>
      </c>
      <c r="F318" s="8">
        <v>3003000</v>
      </c>
      <c r="G318" s="8">
        <v>2152000</v>
      </c>
      <c r="H318" s="8">
        <v>3488000</v>
      </c>
      <c r="I318" s="8">
        <v>3804000</v>
      </c>
      <c r="J318" s="8">
        <v>807000</v>
      </c>
      <c r="K318" s="8">
        <v>4372000</v>
      </c>
      <c r="L318" s="8">
        <v>3032000</v>
      </c>
      <c r="M318" s="8">
        <v>4844000</v>
      </c>
      <c r="N318" s="8">
        <v>3431000</v>
      </c>
      <c r="O318" s="8">
        <v>4652000</v>
      </c>
    </row>
    <row r="319" spans="1:15" x14ac:dyDescent="0.3">
      <c r="A319" s="15">
        <f>VLOOKUP(B319,'PORTFOLIO RAW'!B:B,1,FALSE)</f>
        <v>905122</v>
      </c>
      <c r="B319" s="13">
        <v>905122</v>
      </c>
      <c r="C319" s="8" t="s">
        <v>2412</v>
      </c>
      <c r="D319" s="8" t="s">
        <v>2413</v>
      </c>
      <c r="E319" s="8">
        <v>4224000</v>
      </c>
      <c r="F319" s="8">
        <v>4689000</v>
      </c>
      <c r="G319" s="8">
        <v>3829000</v>
      </c>
      <c r="H319" s="8">
        <v>4373000</v>
      </c>
      <c r="I319" s="8">
        <v>4979000</v>
      </c>
      <c r="J319" s="8">
        <v>5130000</v>
      </c>
      <c r="K319" s="8">
        <v>5716000</v>
      </c>
      <c r="L319" s="8">
        <v>6220000</v>
      </c>
      <c r="M319" s="8">
        <v>7608000</v>
      </c>
      <c r="N319" s="8">
        <v>5055000</v>
      </c>
      <c r="O319" s="8">
        <v>5242000</v>
      </c>
    </row>
    <row r="320" spans="1:15" x14ac:dyDescent="0.3">
      <c r="A320" s="15">
        <f>VLOOKUP(B320,'PORTFOLIO RAW'!B:B,1,FALSE)</f>
        <v>702635</v>
      </c>
      <c r="B320" s="13">
        <v>702635</v>
      </c>
      <c r="C320" s="8" t="s">
        <v>2414</v>
      </c>
      <c r="D320" s="8" t="s">
        <v>2415</v>
      </c>
      <c r="E320" s="8">
        <v>4654000</v>
      </c>
      <c r="F320" s="8">
        <v>2977000</v>
      </c>
      <c r="G320" s="8">
        <v>3822000</v>
      </c>
      <c r="H320" s="8">
        <v>4634000</v>
      </c>
      <c r="I320" s="8">
        <v>5142000</v>
      </c>
      <c r="J320" s="8">
        <v>5526000</v>
      </c>
      <c r="K320" s="8">
        <v>5625000</v>
      </c>
      <c r="L320" s="8">
        <v>5619000</v>
      </c>
      <c r="M320" s="8">
        <v>5813000</v>
      </c>
      <c r="N320" s="8">
        <v>7017000</v>
      </c>
      <c r="O320" s="8">
        <v>9358000</v>
      </c>
    </row>
    <row r="321" spans="1:15" x14ac:dyDescent="0.3">
      <c r="A321" s="15">
        <f>VLOOKUP(B321,'PORTFOLIO RAW'!B:B,1,FALSE)</f>
        <v>741410</v>
      </c>
      <c r="B321" s="13">
        <v>741410</v>
      </c>
      <c r="C321" s="8" t="s">
        <v>2416</v>
      </c>
      <c r="D321" s="8" t="s">
        <v>2417</v>
      </c>
      <c r="E321" s="8">
        <v>672400</v>
      </c>
      <c r="F321" s="8">
        <v>553200</v>
      </c>
      <c r="G321" s="8">
        <v>852600</v>
      </c>
      <c r="H321" s="8">
        <v>886100</v>
      </c>
      <c r="I321" s="8">
        <v>235400</v>
      </c>
      <c r="J321" s="8">
        <v>894400</v>
      </c>
      <c r="K321" s="8">
        <v>858100</v>
      </c>
      <c r="L321" s="8">
        <v>413400</v>
      </c>
      <c r="M321" s="8">
        <v>867100</v>
      </c>
      <c r="N321" s="8">
        <v>931400</v>
      </c>
      <c r="O321" s="8">
        <v>962700</v>
      </c>
    </row>
    <row r="322" spans="1:15" x14ac:dyDescent="0.3">
      <c r="A322" s="15">
        <f>VLOOKUP(B322,'PORTFOLIO RAW'!B:B,1,FALSE)</f>
        <v>982852</v>
      </c>
      <c r="B322" s="13">
        <v>982852</v>
      </c>
      <c r="C322" s="8" t="s">
        <v>2418</v>
      </c>
      <c r="D322" s="8" t="s">
        <v>2419</v>
      </c>
      <c r="E322" s="8">
        <v>4565000</v>
      </c>
      <c r="F322" s="8">
        <v>-1131000</v>
      </c>
      <c r="G322" s="8">
        <v>-1982000</v>
      </c>
      <c r="H322" s="8">
        <v>324000</v>
      </c>
      <c r="I322" s="8">
        <v>2090000</v>
      </c>
      <c r="J322" s="8">
        <v>2081000</v>
      </c>
      <c r="K322" s="8">
        <v>2718000</v>
      </c>
      <c r="L322" s="8">
        <v>3628000</v>
      </c>
      <c r="M322" s="8">
        <v>3987000</v>
      </c>
      <c r="N322" s="8">
        <v>2286000</v>
      </c>
      <c r="O322" s="8">
        <v>2199000</v>
      </c>
    </row>
    <row r="323" spans="1:15" x14ac:dyDescent="0.3">
      <c r="A323" s="15">
        <f>VLOOKUP(B323,'PORTFOLIO RAW'!B:B,1,FALSE)</f>
        <v>906220</v>
      </c>
      <c r="B323" s="13">
        <v>906220</v>
      </c>
      <c r="C323" s="8" t="s">
        <v>2420</v>
      </c>
      <c r="D323" s="8" t="s">
        <v>2421</v>
      </c>
      <c r="E323" s="8">
        <v>239456</v>
      </c>
      <c r="F323" s="8">
        <v>279484</v>
      </c>
      <c r="G323" s="8">
        <v>327122</v>
      </c>
      <c r="H323" s="8">
        <v>360422</v>
      </c>
      <c r="I323" s="8">
        <v>398933</v>
      </c>
      <c r="J323" s="8">
        <v>427049</v>
      </c>
      <c r="K323" s="8">
        <v>438248</v>
      </c>
      <c r="L323" s="8">
        <v>403703</v>
      </c>
      <c r="M323" s="8">
        <v>411485</v>
      </c>
      <c r="N323" s="8">
        <v>402300</v>
      </c>
      <c r="O323" s="8">
        <v>249600</v>
      </c>
    </row>
    <row r="324" spans="1:15" x14ac:dyDescent="0.3">
      <c r="A324" s="15">
        <f>VLOOKUP(B324,'PORTFOLIO RAW'!B:B,1,FALSE)</f>
        <v>674693</v>
      </c>
      <c r="B324" s="13">
        <v>674693</v>
      </c>
      <c r="C324" s="8" t="s">
        <v>2422</v>
      </c>
      <c r="D324" s="8" t="s">
        <v>2423</v>
      </c>
      <c r="E324" s="8">
        <v>-140859</v>
      </c>
      <c r="F324" s="8">
        <v>46936</v>
      </c>
      <c r="G324" s="8">
        <v>210324</v>
      </c>
      <c r="H324" s="8">
        <v>830967</v>
      </c>
      <c r="I324" s="8">
        <v>142891</v>
      </c>
      <c r="J324" s="8">
        <v>320032</v>
      </c>
      <c r="K324" s="8">
        <v>544450</v>
      </c>
      <c r="L324" s="8">
        <v>355260</v>
      </c>
      <c r="M324" s="8">
        <v>375236</v>
      </c>
      <c r="N324" s="8">
        <v>440645</v>
      </c>
      <c r="O324" s="8">
        <v>466420</v>
      </c>
    </row>
    <row r="325" spans="1:15" x14ac:dyDescent="0.3">
      <c r="A325" s="15">
        <f>VLOOKUP(B325,'PORTFOLIO RAW'!B:B,1,FALSE)</f>
        <v>945384</v>
      </c>
      <c r="B325" s="13">
        <v>945384</v>
      </c>
      <c r="C325" s="8" t="s">
        <v>2424</v>
      </c>
      <c r="D325" s="8" t="s">
        <v>2425</v>
      </c>
      <c r="E325" s="8">
        <v>5510000</v>
      </c>
      <c r="F325" s="8">
        <v>6428000</v>
      </c>
      <c r="G325" s="8">
        <v>3651000</v>
      </c>
      <c r="H325" s="8">
        <v>2549000</v>
      </c>
      <c r="I325" s="8">
        <v>2404000</v>
      </c>
      <c r="J325" s="8">
        <v>875000</v>
      </c>
      <c r="K325" s="8">
        <v>11497000</v>
      </c>
      <c r="L325" s="8">
        <v>9625000</v>
      </c>
      <c r="M325" s="8">
        <v>17879000</v>
      </c>
      <c r="N325" s="8">
        <v>13127000</v>
      </c>
      <c r="O325" s="8">
        <v>13301000</v>
      </c>
    </row>
    <row r="326" spans="1:15" x14ac:dyDescent="0.3">
      <c r="A326" s="15">
        <f>VLOOKUP(B326,'PORTFOLIO RAW'!B:B,1,FALSE)</f>
        <v>545310</v>
      </c>
      <c r="B326" s="13">
        <v>545310</v>
      </c>
      <c r="C326" s="8" t="s">
        <v>2426</v>
      </c>
      <c r="D326" s="8" t="s">
        <v>2427</v>
      </c>
      <c r="E326" s="8">
        <v>-391279</v>
      </c>
      <c r="F326" s="8">
        <v>-459851</v>
      </c>
      <c r="G326" s="8">
        <v>-642178</v>
      </c>
      <c r="H326" s="8">
        <v>-754626</v>
      </c>
      <c r="I326" s="8">
        <v>29574</v>
      </c>
      <c r="J326" s="8">
        <v>-107032</v>
      </c>
      <c r="K326" s="8">
        <v>-445028</v>
      </c>
      <c r="L326" s="8">
        <v>-737643</v>
      </c>
      <c r="M326" s="8">
        <v>-556334</v>
      </c>
      <c r="N326" s="8">
        <v>-112052</v>
      </c>
      <c r="O326" s="8">
        <v>263191</v>
      </c>
    </row>
    <row r="327" spans="1:15" x14ac:dyDescent="0.3">
      <c r="A327" s="15">
        <f>VLOOKUP(B327,'PORTFOLIO RAW'!B:B,1,FALSE)</f>
        <v>901892</v>
      </c>
      <c r="B327" s="13">
        <v>901892</v>
      </c>
      <c r="C327" s="8" t="s">
        <v>2428</v>
      </c>
      <c r="D327" s="8" t="s">
        <v>2429</v>
      </c>
      <c r="E327" s="8">
        <v>613246</v>
      </c>
      <c r="F327" s="8">
        <v>602748</v>
      </c>
      <c r="G327" s="8">
        <v>461271</v>
      </c>
      <c r="H327" s="8">
        <v>571362</v>
      </c>
      <c r="I327" s="8">
        <v>888089</v>
      </c>
      <c r="J327" s="8">
        <v>1085999</v>
      </c>
      <c r="K327" s="8">
        <v>1210119</v>
      </c>
      <c r="L327" s="8">
        <v>1047505</v>
      </c>
      <c r="M327" s="8">
        <v>1231593</v>
      </c>
      <c r="N327" s="8">
        <v>1074106</v>
      </c>
      <c r="O327" s="8">
        <v>1080423</v>
      </c>
    </row>
    <row r="328" spans="1:15" x14ac:dyDescent="0.3">
      <c r="A328" s="15">
        <f>VLOOKUP(B328,'PORTFOLIO RAW'!B:B,1,FALSE)</f>
        <v>543487</v>
      </c>
      <c r="B328" s="13">
        <v>543487</v>
      </c>
      <c r="C328" s="8" t="s">
        <v>2430</v>
      </c>
      <c r="D328" s="8" t="s">
        <v>2431</v>
      </c>
      <c r="E328" s="8">
        <v>1630200</v>
      </c>
      <c r="F328" s="8">
        <v>1233000</v>
      </c>
      <c r="G328" s="8">
        <v>1591000</v>
      </c>
      <c r="H328" s="8">
        <v>1138330</v>
      </c>
      <c r="I328" s="8">
        <v>2136000</v>
      </c>
      <c r="J328" s="8">
        <v>1981000</v>
      </c>
      <c r="K328" s="8">
        <v>2395000</v>
      </c>
      <c r="L328" s="8">
        <v>2391000</v>
      </c>
      <c r="M328" s="8">
        <v>1922000</v>
      </c>
      <c r="N328" s="8">
        <v>1438000</v>
      </c>
      <c r="O328" s="8">
        <v>1874000</v>
      </c>
    </row>
    <row r="329" spans="1:15" x14ac:dyDescent="0.3">
      <c r="A329" s="15">
        <f>VLOOKUP(B329,'PORTFOLIO RAW'!B:B,1,FALSE)</f>
        <v>912146</v>
      </c>
      <c r="B329" s="13">
        <v>912146</v>
      </c>
      <c r="C329" s="8" t="s">
        <v>2432</v>
      </c>
      <c r="D329" s="8" t="s">
        <v>2433</v>
      </c>
      <c r="E329" s="8">
        <v>453013</v>
      </c>
      <c r="F329" s="8">
        <v>167739</v>
      </c>
      <c r="G329" s="8">
        <v>3993</v>
      </c>
      <c r="H329" s="8">
        <v>594105</v>
      </c>
      <c r="I329" s="8">
        <v>601550</v>
      </c>
      <c r="J329" s="8">
        <v>529412</v>
      </c>
      <c r="K329" s="8">
        <v>391924</v>
      </c>
      <c r="L329" s="8">
        <v>783263</v>
      </c>
      <c r="M329" s="8">
        <v>679775</v>
      </c>
      <c r="N329" s="8">
        <v>823510</v>
      </c>
      <c r="O329" s="8">
        <v>196771</v>
      </c>
    </row>
    <row r="330" spans="1:15" x14ac:dyDescent="0.3">
      <c r="A330" s="15">
        <f>VLOOKUP(B330,'PORTFOLIO RAW'!B:B,1,FALSE)</f>
        <v>905816</v>
      </c>
      <c r="B330" s="13">
        <v>905816</v>
      </c>
      <c r="C330" s="8" t="s">
        <v>2434</v>
      </c>
      <c r="D330" s="8" t="s">
        <v>2435</v>
      </c>
      <c r="E330" s="8">
        <v>450910</v>
      </c>
      <c r="F330" s="8">
        <v>-4115</v>
      </c>
      <c r="G330" s="8">
        <v>30314</v>
      </c>
      <c r="H330" s="8">
        <v>-96490</v>
      </c>
      <c r="I330" s="8">
        <v>-70778</v>
      </c>
      <c r="J330" s="8">
        <v>-52593</v>
      </c>
      <c r="K330" s="8">
        <v>24382</v>
      </c>
      <c r="L330" s="8">
        <v>204923</v>
      </c>
      <c r="M330" s="8">
        <v>221177</v>
      </c>
      <c r="N330" s="8">
        <v>419491</v>
      </c>
      <c r="O330" s="8">
        <v>311919</v>
      </c>
    </row>
    <row r="331" spans="1:15" x14ac:dyDescent="0.3">
      <c r="A331" s="15">
        <f>VLOOKUP(B331,'PORTFOLIO RAW'!B:B,1,FALSE)</f>
        <v>904866</v>
      </c>
      <c r="B331" s="13">
        <v>904866</v>
      </c>
      <c r="C331" s="8" t="s">
        <v>2436</v>
      </c>
      <c r="D331" s="8" t="s">
        <v>2437</v>
      </c>
      <c r="E331" s="8">
        <v>2041300</v>
      </c>
      <c r="F331" s="8">
        <v>2157000</v>
      </c>
      <c r="G331" s="8">
        <v>2006000</v>
      </c>
      <c r="H331" s="8">
        <v>2091000</v>
      </c>
      <c r="I331" s="8">
        <v>2714000</v>
      </c>
      <c r="J331" s="8">
        <v>2127000</v>
      </c>
      <c r="K331" s="8">
        <v>2450000</v>
      </c>
      <c r="L331" s="8">
        <v>1932000</v>
      </c>
      <c r="M331" s="8">
        <v>4220000</v>
      </c>
      <c r="N331" s="8">
        <v>4173000</v>
      </c>
      <c r="O331" s="8">
        <v>4078000</v>
      </c>
    </row>
    <row r="332" spans="1:15" x14ac:dyDescent="0.3">
      <c r="A332" s="15">
        <f>VLOOKUP(B332,'PORTFOLIO RAW'!B:B,1,FALSE)</f>
        <v>916548</v>
      </c>
      <c r="B332" s="13">
        <v>916548</v>
      </c>
      <c r="C332" s="8" t="s">
        <v>2438</v>
      </c>
      <c r="D332" s="8" t="s">
        <v>2439</v>
      </c>
      <c r="E332" s="8">
        <v>12884000</v>
      </c>
      <c r="F332" s="8">
        <v>13188000</v>
      </c>
      <c r="G332" s="8">
        <v>14335000</v>
      </c>
      <c r="H332" s="8">
        <v>16389000</v>
      </c>
      <c r="I332" s="8">
        <v>15699000</v>
      </c>
      <c r="J332" s="8">
        <v>16999000</v>
      </c>
      <c r="K332" s="8">
        <v>16022000</v>
      </c>
      <c r="L332" s="8">
        <v>16363000</v>
      </c>
      <c r="M332" s="8">
        <v>14694000</v>
      </c>
      <c r="N332" s="8">
        <v>13643000</v>
      </c>
      <c r="O332" s="8">
        <v>9662000</v>
      </c>
    </row>
    <row r="333" spans="1:15" x14ac:dyDescent="0.3">
      <c r="A333" s="15">
        <f>VLOOKUP(B333,'PORTFOLIO RAW'!B:B,1,FALSE)</f>
        <v>921964</v>
      </c>
      <c r="B333" s="13">
        <v>921964</v>
      </c>
      <c r="C333" s="8" t="s">
        <v>2440</v>
      </c>
      <c r="D333" s="8" t="s">
        <v>2441</v>
      </c>
      <c r="E333" s="8">
        <v>4687000</v>
      </c>
      <c r="F333" s="8">
        <v>4427000</v>
      </c>
      <c r="G333" s="8">
        <v>3307000</v>
      </c>
      <c r="H333" s="8">
        <v>3963000</v>
      </c>
      <c r="I333" s="8">
        <v>4807000</v>
      </c>
      <c r="J333" s="8">
        <v>5682000</v>
      </c>
      <c r="K333" s="8">
        <v>6136000</v>
      </c>
      <c r="L333" s="8">
        <v>7501000</v>
      </c>
      <c r="M333" s="8">
        <v>8382000</v>
      </c>
      <c r="N333" s="8">
        <v>9391000</v>
      </c>
      <c r="O333" s="8">
        <v>8980000</v>
      </c>
    </row>
    <row r="334" spans="1:15" x14ac:dyDescent="0.3">
      <c r="A334" s="15">
        <f>VLOOKUP(B334,'PORTFOLIO RAW'!B:B,1,FALSE)</f>
        <v>519514</v>
      </c>
      <c r="B334" s="13">
        <v>519514</v>
      </c>
      <c r="C334" s="8" t="s">
        <v>2442</v>
      </c>
      <c r="D334" s="8" t="s">
        <v>2443</v>
      </c>
      <c r="E334" s="8">
        <v>1163000</v>
      </c>
      <c r="F334" s="8">
        <v>1087000</v>
      </c>
      <c r="G334" s="8">
        <v>994000</v>
      </c>
      <c r="H334" s="8">
        <v>953000</v>
      </c>
      <c r="I334" s="8">
        <v>961000</v>
      </c>
      <c r="J334" s="8">
        <v>817000</v>
      </c>
      <c r="K334" s="8">
        <v>98000</v>
      </c>
      <c r="L334" s="8">
        <v>1298000</v>
      </c>
      <c r="M334" s="8">
        <v>753000</v>
      </c>
      <c r="N334" s="8">
        <v>1182000</v>
      </c>
      <c r="O334" s="8">
        <v>2544000</v>
      </c>
    </row>
    <row r="335" spans="1:15" x14ac:dyDescent="0.3">
      <c r="A335" s="15">
        <f>VLOOKUP(B335,'PORTFOLIO RAW'!B:B,1,FALSE)</f>
        <v>867390</v>
      </c>
      <c r="B335" s="13">
        <v>867390</v>
      </c>
      <c r="C335" s="8" t="s">
        <v>2444</v>
      </c>
      <c r="D335" s="8" t="s">
        <v>2445</v>
      </c>
      <c r="E335" s="8">
        <v>268072</v>
      </c>
      <c r="F335" s="8">
        <v>322479</v>
      </c>
      <c r="G335" s="8">
        <v>323313</v>
      </c>
      <c r="H335" s="8">
        <v>381763</v>
      </c>
      <c r="I335" s="8">
        <v>432968</v>
      </c>
      <c r="J335" s="8">
        <v>461443</v>
      </c>
      <c r="K335" s="8">
        <v>450003</v>
      </c>
      <c r="L335" s="8">
        <v>431620</v>
      </c>
      <c r="M335" s="8">
        <v>469053</v>
      </c>
      <c r="N335" s="8">
        <v>521503</v>
      </c>
      <c r="O335" s="8">
        <v>570311</v>
      </c>
    </row>
    <row r="336" spans="1:15" x14ac:dyDescent="0.3">
      <c r="A336" s="15">
        <f>VLOOKUP(B336,'PORTFOLIO RAW'!B:B,1,FALSE)</f>
        <v>902335</v>
      </c>
      <c r="B336" s="13">
        <v>902335</v>
      </c>
      <c r="C336" s="8" t="s">
        <v>2446</v>
      </c>
      <c r="D336" s="8" t="s">
        <v>2447</v>
      </c>
      <c r="E336" s="8">
        <v>336500</v>
      </c>
      <c r="F336" s="8">
        <v>359100</v>
      </c>
      <c r="G336" s="8">
        <v>382400</v>
      </c>
      <c r="H336" s="8">
        <v>456500</v>
      </c>
      <c r="I336" s="8">
        <v>526200</v>
      </c>
      <c r="J336" s="8">
        <v>546300</v>
      </c>
      <c r="K336" s="8">
        <v>577400</v>
      </c>
      <c r="L336" s="8">
        <v>588300</v>
      </c>
      <c r="M336" s="8">
        <v>638500</v>
      </c>
      <c r="N336" s="8">
        <v>939000</v>
      </c>
      <c r="O336" s="8">
        <v>997000</v>
      </c>
    </row>
    <row r="337" spans="1:15" x14ac:dyDescent="0.3">
      <c r="A337" s="15">
        <f>VLOOKUP(B337,'PORTFOLIO RAW'!B:B,1,FALSE)</f>
        <v>906195</v>
      </c>
      <c r="B337" s="13">
        <v>906195</v>
      </c>
      <c r="C337" s="8" t="s">
        <v>2448</v>
      </c>
      <c r="D337" s="8" t="s">
        <v>2449</v>
      </c>
      <c r="E337" s="8">
        <v>8057000</v>
      </c>
      <c r="F337" s="8">
        <v>2369000</v>
      </c>
      <c r="G337" s="8">
        <v>7990000</v>
      </c>
      <c r="H337" s="8">
        <v>11632000</v>
      </c>
      <c r="I337" s="8">
        <v>15025000</v>
      </c>
      <c r="J337" s="8">
        <v>17999000</v>
      </c>
      <c r="K337" s="8">
        <v>20889000</v>
      </c>
      <c r="L337" s="8">
        <v>21821000</v>
      </c>
      <c r="M337" s="8">
        <v>21470000</v>
      </c>
      <c r="N337" s="8">
        <v>20373000</v>
      </c>
      <c r="O337" s="8">
        <v>18137000</v>
      </c>
    </row>
    <row r="338" spans="1:15" x14ac:dyDescent="0.3">
      <c r="A338" s="15">
        <f>VLOOKUP(B338,'PORTFOLIO RAW'!B:B,1,FALSE)</f>
        <v>906785</v>
      </c>
      <c r="B338" s="13">
        <v>906785</v>
      </c>
      <c r="C338" s="8" t="s">
        <v>2450</v>
      </c>
      <c r="D338" s="8" t="s">
        <v>2451</v>
      </c>
      <c r="E338" s="8">
        <v>564000</v>
      </c>
      <c r="F338" s="8">
        <v>867000</v>
      </c>
      <c r="G338" s="8">
        <v>470000</v>
      </c>
      <c r="H338" s="8">
        <v>1382000</v>
      </c>
      <c r="I338" s="8">
        <v>726000</v>
      </c>
      <c r="J338" s="8">
        <v>1612000</v>
      </c>
      <c r="K338" s="8">
        <v>980000</v>
      </c>
      <c r="L338" s="8">
        <v>1617000</v>
      </c>
      <c r="M338" s="8">
        <v>1465000</v>
      </c>
      <c r="N338" s="8">
        <v>242000</v>
      </c>
      <c r="O338" s="8">
        <v>397000</v>
      </c>
    </row>
    <row r="339" spans="1:15" x14ac:dyDescent="0.3">
      <c r="A339" s="15" t="str">
        <f>VLOOKUP(B339,'PORTFOLIO RAW'!B:B,1,FALSE)</f>
        <v>41195M</v>
      </c>
      <c r="B339" s="13" t="s">
        <v>381</v>
      </c>
      <c r="C339" s="8" t="s">
        <v>2452</v>
      </c>
      <c r="D339" s="8" t="s">
        <v>2453</v>
      </c>
      <c r="E339" s="8">
        <v>857300</v>
      </c>
      <c r="F339" s="8">
        <v>919000</v>
      </c>
      <c r="G339" s="8">
        <v>848800</v>
      </c>
      <c r="H339" s="8">
        <v>909900</v>
      </c>
      <c r="I339" s="8">
        <v>1165400</v>
      </c>
      <c r="J339" s="8">
        <v>1025900</v>
      </c>
      <c r="K339" s="8">
        <v>798400</v>
      </c>
      <c r="L339" s="8">
        <v>852400</v>
      </c>
      <c r="M339" s="8">
        <v>837800</v>
      </c>
      <c r="N339" s="8">
        <v>253200</v>
      </c>
      <c r="O339" s="8">
        <v>271200</v>
      </c>
    </row>
    <row r="340" spans="1:15" x14ac:dyDescent="0.3">
      <c r="A340" s="15">
        <f>VLOOKUP(B340,'PORTFOLIO RAW'!B:B,1,FALSE)</f>
        <v>905818</v>
      </c>
      <c r="B340" s="13">
        <v>905818</v>
      </c>
      <c r="C340" s="8" t="s">
        <v>2454</v>
      </c>
      <c r="D340" s="8" t="s">
        <v>2455</v>
      </c>
      <c r="E340" s="8">
        <v>51000</v>
      </c>
      <c r="F340" s="8">
        <v>-1819000</v>
      </c>
      <c r="G340" s="8">
        <v>-545000</v>
      </c>
      <c r="H340" s="8">
        <v>1281000</v>
      </c>
      <c r="I340" s="8">
        <v>331000</v>
      </c>
      <c r="J340" s="8">
        <v>385000</v>
      </c>
      <c r="K340" s="8">
        <v>540000</v>
      </c>
      <c r="L340" s="8">
        <v>1782000</v>
      </c>
      <c r="M340" s="8">
        <v>462000</v>
      </c>
      <c r="N340" s="8">
        <v>459000</v>
      </c>
      <c r="O340" s="8">
        <v>634000</v>
      </c>
    </row>
    <row r="341" spans="1:15" x14ac:dyDescent="0.3">
      <c r="A341" s="15">
        <f>VLOOKUP(B341,'PORTFOLIO RAW'!B:B,1,FALSE)</f>
        <v>904869</v>
      </c>
      <c r="B341" s="13">
        <v>904869</v>
      </c>
      <c r="C341" s="8" t="s">
        <v>2456</v>
      </c>
      <c r="D341" s="8" t="s">
        <v>2457</v>
      </c>
      <c r="E341" s="8">
        <v>647000</v>
      </c>
      <c r="F341" s="8">
        <v>418000</v>
      </c>
      <c r="G341" s="8">
        <v>328000</v>
      </c>
      <c r="H341" s="8">
        <v>619000</v>
      </c>
      <c r="I341" s="8">
        <v>390000</v>
      </c>
      <c r="J341" s="8">
        <v>401000</v>
      </c>
      <c r="K341" s="8">
        <v>827000</v>
      </c>
      <c r="L341" s="8">
        <v>650000</v>
      </c>
      <c r="M341" s="8">
        <v>783000</v>
      </c>
      <c r="N341" s="8">
        <v>888000</v>
      </c>
      <c r="O341" s="8">
        <v>770000</v>
      </c>
    </row>
    <row r="342" spans="1:15" x14ac:dyDescent="0.3">
      <c r="A342" s="15">
        <f>VLOOKUP(B342,'PORTFOLIO RAW'!B:B,1,FALSE)</f>
        <v>922407</v>
      </c>
      <c r="B342" s="13">
        <v>922407</v>
      </c>
      <c r="C342" s="8" t="s">
        <v>2458</v>
      </c>
      <c r="D342" s="8" t="s">
        <v>2459</v>
      </c>
      <c r="E342" s="8">
        <v>990000</v>
      </c>
      <c r="F342" s="8">
        <v>1418000</v>
      </c>
      <c r="G342" s="8">
        <v>285000</v>
      </c>
      <c r="H342" s="8">
        <v>-1097000</v>
      </c>
      <c r="I342" s="8">
        <v>376000</v>
      </c>
      <c r="J342" s="8">
        <v>859000</v>
      </c>
      <c r="K342" s="8">
        <v>430000</v>
      </c>
      <c r="L342" s="8">
        <v>2114000</v>
      </c>
      <c r="M342" s="8">
        <v>-571000</v>
      </c>
      <c r="N342" s="8">
        <v>-424000</v>
      </c>
      <c r="O342" s="8">
        <v>242000</v>
      </c>
    </row>
    <row r="343" spans="1:15" x14ac:dyDescent="0.3">
      <c r="A343" s="15" t="str">
        <f>VLOOKUP(B343,'PORTFOLIO RAW'!B:B,1,FALSE)</f>
        <v>13967H</v>
      </c>
      <c r="B343" s="13" t="s">
        <v>382</v>
      </c>
      <c r="C343" s="8" t="s">
        <v>2460</v>
      </c>
      <c r="D343" s="8" t="s">
        <v>2461</v>
      </c>
      <c r="E343" s="8">
        <v>409000</v>
      </c>
      <c r="F343" s="8">
        <v>303000</v>
      </c>
      <c r="G343" s="8">
        <v>438000</v>
      </c>
      <c r="H343" s="8">
        <v>455000</v>
      </c>
      <c r="I343" s="8">
        <v>202000</v>
      </c>
      <c r="J343" s="8">
        <v>-446000</v>
      </c>
      <c r="K343" s="8">
        <v>365000</v>
      </c>
      <c r="L343" s="8">
        <v>362000</v>
      </c>
      <c r="M343" s="8">
        <v>373000</v>
      </c>
      <c r="N343" s="8">
        <v>420000</v>
      </c>
      <c r="O343" s="8">
        <v>638000</v>
      </c>
    </row>
    <row r="344" spans="1:15" x14ac:dyDescent="0.3">
      <c r="A344" s="15" t="str">
        <f>VLOOKUP(B344,'PORTFOLIO RAW'!B:B,1,FALSE)</f>
        <v>26406N</v>
      </c>
      <c r="B344" s="13" t="s">
        <v>383</v>
      </c>
      <c r="C344" s="8" t="s">
        <v>2462</v>
      </c>
      <c r="D344" s="8" t="s">
        <v>2463</v>
      </c>
      <c r="E344" s="8">
        <v>258148</v>
      </c>
      <c r="F344" s="8">
        <v>210206</v>
      </c>
      <c r="G344" s="8">
        <v>20654</v>
      </c>
      <c r="H344" s="8">
        <v>160127</v>
      </c>
      <c r="I344" s="8">
        <v>613371</v>
      </c>
      <c r="J344" s="8">
        <v>502036</v>
      </c>
      <c r="K344" s="8">
        <v>728652</v>
      </c>
      <c r="L344" s="8">
        <v>731554</v>
      </c>
      <c r="M344" s="8">
        <v>195290</v>
      </c>
      <c r="N344" s="8">
        <v>241975</v>
      </c>
      <c r="O344" s="8">
        <v>407281</v>
      </c>
    </row>
    <row r="345" spans="1:15" x14ac:dyDescent="0.3">
      <c r="A345" s="15">
        <f>VLOOKUP(B345,'PORTFOLIO RAW'!B:B,1,FALSE)</f>
        <v>905010</v>
      </c>
      <c r="B345" s="13">
        <v>905010</v>
      </c>
      <c r="C345" s="8" t="s">
        <v>2464</v>
      </c>
      <c r="D345" s="8" t="s">
        <v>2465</v>
      </c>
      <c r="E345" s="8">
        <v>573107</v>
      </c>
      <c r="F345" s="8">
        <v>641313</v>
      </c>
      <c r="G345" s="8">
        <v>676646</v>
      </c>
      <c r="H345" s="8">
        <v>751593</v>
      </c>
      <c r="I345" s="8">
        <v>834378</v>
      </c>
      <c r="J345" s="8">
        <v>905229</v>
      </c>
      <c r="K345" s="8">
        <v>948234</v>
      </c>
      <c r="L345" s="8">
        <v>1021306</v>
      </c>
      <c r="M345" s="8">
        <v>984485</v>
      </c>
      <c r="N345" s="8">
        <v>1123379</v>
      </c>
      <c r="O345" s="8">
        <v>1171000</v>
      </c>
    </row>
    <row r="346" spans="1:15" x14ac:dyDescent="0.3">
      <c r="A346" s="15">
        <f>VLOOKUP(B346,'PORTFOLIO RAW'!B:B,1,FALSE)</f>
        <v>905284</v>
      </c>
      <c r="B346" s="13">
        <v>905284</v>
      </c>
      <c r="C346" s="8" t="s">
        <v>2466</v>
      </c>
      <c r="D346" s="8" t="s">
        <v>2467</v>
      </c>
      <c r="E346" s="8">
        <v>1135000</v>
      </c>
      <c r="F346" s="8">
        <v>230000</v>
      </c>
      <c r="G346" s="8">
        <v>485000</v>
      </c>
      <c r="H346" s="8">
        <v>585000</v>
      </c>
      <c r="I346" s="8">
        <v>1271000</v>
      </c>
      <c r="J346" s="8">
        <v>1171000</v>
      </c>
      <c r="K346" s="8">
        <v>1135000</v>
      </c>
      <c r="L346" s="8">
        <v>945000</v>
      </c>
      <c r="M346" s="8">
        <v>450000</v>
      </c>
      <c r="N346" s="8">
        <v>-501000</v>
      </c>
      <c r="O346" s="8">
        <v>581000</v>
      </c>
    </row>
    <row r="347" spans="1:15" x14ac:dyDescent="0.3">
      <c r="A347" s="15">
        <f>VLOOKUP(B347,'PORTFOLIO RAW'!B:B,1,FALSE)</f>
        <v>543542</v>
      </c>
      <c r="B347" s="13">
        <v>543542</v>
      </c>
      <c r="C347" s="8" t="s">
        <v>2468</v>
      </c>
      <c r="D347" s="8" t="s">
        <v>2469</v>
      </c>
      <c r="E347" s="8">
        <v>350672</v>
      </c>
      <c r="F347" s="8">
        <v>374047</v>
      </c>
      <c r="G347" s="8">
        <v>375640</v>
      </c>
      <c r="H347" s="8">
        <v>357484</v>
      </c>
      <c r="I347" s="8">
        <v>641875</v>
      </c>
      <c r="J347" s="8">
        <v>530079</v>
      </c>
      <c r="K347" s="8">
        <v>487536</v>
      </c>
      <c r="L347" s="8">
        <v>630388</v>
      </c>
      <c r="M347" s="8">
        <v>648216</v>
      </c>
      <c r="N347" s="8">
        <v>550867</v>
      </c>
      <c r="O347" s="8">
        <v>622512</v>
      </c>
    </row>
    <row r="348" spans="1:15" x14ac:dyDescent="0.3">
      <c r="A348" s="15">
        <f>VLOOKUP(B348,'PORTFOLIO RAW'!B:B,1,FALSE)</f>
        <v>878574</v>
      </c>
      <c r="B348" s="13">
        <v>878574</v>
      </c>
      <c r="C348" s="8" t="s">
        <v>2470</v>
      </c>
      <c r="D348" s="8" t="s">
        <v>2471</v>
      </c>
      <c r="E348" s="8">
        <v>909000</v>
      </c>
      <c r="F348" s="8">
        <v>964000</v>
      </c>
      <c r="G348" s="8">
        <v>1071000</v>
      </c>
      <c r="H348" s="8">
        <v>1158000</v>
      </c>
      <c r="I348" s="8">
        <v>1319000</v>
      </c>
      <c r="J348" s="8">
        <v>1597000</v>
      </c>
      <c r="K348" s="8">
        <v>1091000</v>
      </c>
      <c r="L348" s="8">
        <v>1051000</v>
      </c>
      <c r="M348" s="8">
        <v>1293000</v>
      </c>
      <c r="N348" s="8">
        <v>1619000</v>
      </c>
      <c r="O348" s="8">
        <v>1774000</v>
      </c>
    </row>
    <row r="349" spans="1:15" x14ac:dyDescent="0.3">
      <c r="A349" s="15" t="str">
        <f>VLOOKUP(B349,'PORTFOLIO RAW'!B:B,1,FALSE)</f>
        <v>14361V</v>
      </c>
      <c r="B349" s="4" t="s">
        <v>384</v>
      </c>
      <c r="C349" s="4" t="s">
        <v>2472</v>
      </c>
      <c r="D349" s="4" t="s">
        <v>2473</v>
      </c>
      <c r="E349" s="4">
        <v>773200</v>
      </c>
      <c r="F349" s="4">
        <v>848600</v>
      </c>
      <c r="G349" s="4">
        <v>717400</v>
      </c>
      <c r="H349" s="4">
        <v>596900</v>
      </c>
      <c r="I349" s="4">
        <v>760800</v>
      </c>
      <c r="J349" s="4">
        <v>755000</v>
      </c>
      <c r="K349" s="4">
        <v>761000</v>
      </c>
      <c r="L349" s="4">
        <v>720100</v>
      </c>
      <c r="M349" s="4">
        <v>147000</v>
      </c>
      <c r="N349" s="4">
        <v>305900</v>
      </c>
      <c r="O349" s="4">
        <v>541400</v>
      </c>
    </row>
    <row r="350" spans="1:15" x14ac:dyDescent="0.3">
      <c r="A350" s="15">
        <f>VLOOKUP(B350,'PORTFOLIO RAW'!B:B,1,FALSE)</f>
        <v>951584</v>
      </c>
      <c r="B350" s="4">
        <v>951584</v>
      </c>
      <c r="C350" s="4" t="s">
        <v>2474</v>
      </c>
      <c r="D350" s="4" t="s">
        <v>2475</v>
      </c>
      <c r="E350" s="4">
        <v>479422</v>
      </c>
      <c r="F350" s="4">
        <v>-290693</v>
      </c>
      <c r="G350" s="4">
        <v>-1234447</v>
      </c>
      <c r="H350" s="4">
        <v>-412505</v>
      </c>
      <c r="I350" s="4">
        <v>152021</v>
      </c>
      <c r="J350" s="4">
        <v>176960</v>
      </c>
      <c r="K350" s="4">
        <v>290969</v>
      </c>
      <c r="L350" s="4">
        <v>323401</v>
      </c>
      <c r="M350" s="4">
        <v>244461</v>
      </c>
      <c r="N350" s="4">
        <v>407010</v>
      </c>
      <c r="O350" s="4">
        <v>592000</v>
      </c>
    </row>
  </sheetData>
  <autoFilter ref="A2:O350" xr:uid="{05B9AC8B-26BC-4FB9-B6A5-BDF33DC8631C}"/>
  <mergeCells count="1">
    <mergeCell ref="A1:O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BBCF-38A8-4A22-9A22-4386CC9CCA10}">
  <sheetPr>
    <tabColor rgb="FF92D050"/>
  </sheetPr>
  <dimension ref="A1:O350"/>
  <sheetViews>
    <sheetView workbookViewId="0">
      <selection activeCell="A3" sqref="A3:A350"/>
    </sheetView>
  </sheetViews>
  <sheetFormatPr baseColWidth="10" defaultRowHeight="14" x14ac:dyDescent="0.3"/>
  <cols>
    <col min="1" max="2" width="11.6328125" style="4" bestFit="1" customWidth="1"/>
    <col min="3" max="3" width="62.90625" style="4" bestFit="1" customWidth="1"/>
    <col min="4" max="4" width="14.08984375" style="4" bestFit="1" customWidth="1"/>
    <col min="5" max="16384" width="10.90625" style="4"/>
  </cols>
  <sheetData>
    <row r="1" spans="1:15" ht="23" thickBot="1" x14ac:dyDescent="0.5">
      <c r="A1" s="68" t="s">
        <v>7385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4.5" thickBot="1" x14ac:dyDescent="0.35">
      <c r="A2" s="17"/>
      <c r="B2" s="17" t="s">
        <v>358</v>
      </c>
      <c r="C2" s="37" t="s">
        <v>390</v>
      </c>
      <c r="D2" s="37" t="s">
        <v>358</v>
      </c>
      <c r="E2" s="37">
        <v>2007</v>
      </c>
      <c r="F2" s="37">
        <v>2008</v>
      </c>
      <c r="G2" s="37">
        <v>2009</v>
      </c>
      <c r="H2" s="37">
        <v>2010</v>
      </c>
      <c r="I2" s="37">
        <v>2011</v>
      </c>
      <c r="J2" s="37">
        <v>2012</v>
      </c>
      <c r="K2" s="37">
        <v>2013</v>
      </c>
      <c r="L2" s="37">
        <v>2014</v>
      </c>
      <c r="M2" s="37">
        <v>2015</v>
      </c>
      <c r="N2" s="37">
        <v>2016</v>
      </c>
      <c r="O2" s="37">
        <v>2017</v>
      </c>
    </row>
    <row r="3" spans="1:15" x14ac:dyDescent="0.3">
      <c r="A3" s="15">
        <f>VLOOKUP(B3,'PORTFOLIO RAW'!B:B,1,FALSE)</f>
        <v>891399</v>
      </c>
      <c r="B3" s="15">
        <v>891399</v>
      </c>
      <c r="C3" s="18" t="s">
        <v>2476</v>
      </c>
      <c r="D3" s="18" t="s">
        <v>2477</v>
      </c>
      <c r="E3" s="18">
        <v>1008000</v>
      </c>
      <c r="F3" s="18">
        <v>1312000</v>
      </c>
      <c r="G3" s="18">
        <v>1627000</v>
      </c>
      <c r="H3" s="18">
        <v>2193000</v>
      </c>
      <c r="I3" s="18">
        <v>2148000</v>
      </c>
      <c r="J3" s="18">
        <v>2795000</v>
      </c>
      <c r="K3" s="18">
        <v>3900000</v>
      </c>
      <c r="L3" s="18">
        <v>4845000</v>
      </c>
      <c r="M3" s="18">
        <v>8308000</v>
      </c>
      <c r="N3" s="18">
        <v>12492000</v>
      </c>
      <c r="O3" s="18">
        <v>16132000</v>
      </c>
    </row>
    <row r="4" spans="1:15" x14ac:dyDescent="0.3">
      <c r="A4" s="15">
        <f>VLOOKUP(B4,'PORTFOLIO RAW'!B:B,1,FALSE)</f>
        <v>916328</v>
      </c>
      <c r="B4" s="13">
        <v>916328</v>
      </c>
      <c r="C4" s="8" t="s">
        <v>2478</v>
      </c>
      <c r="D4" s="8" t="s">
        <v>2479</v>
      </c>
      <c r="E4" s="8">
        <v>6419660</v>
      </c>
      <c r="F4" s="8">
        <v>8104592</v>
      </c>
      <c r="G4" s="8">
        <v>9493940</v>
      </c>
      <c r="H4" s="8">
        <v>9138274</v>
      </c>
      <c r="I4" s="8">
        <v>9260677</v>
      </c>
      <c r="J4" s="8">
        <v>9638224</v>
      </c>
      <c r="K4" s="8">
        <v>4299000</v>
      </c>
      <c r="L4" s="8">
        <v>4216000</v>
      </c>
      <c r="M4" s="8">
        <v>4818000</v>
      </c>
      <c r="N4" s="8">
        <v>3197000</v>
      </c>
      <c r="O4" s="8">
        <v>6156000</v>
      </c>
    </row>
    <row r="5" spans="1:15" x14ac:dyDescent="0.3">
      <c r="A5" s="15">
        <f>VLOOKUP(B5,'PORTFOLIO RAW'!B:B,1,FALSE)</f>
        <v>545101</v>
      </c>
      <c r="B5" s="13">
        <v>545101</v>
      </c>
      <c r="C5" s="8" t="s">
        <v>2480</v>
      </c>
      <c r="D5" s="8" t="s">
        <v>2481</v>
      </c>
      <c r="E5" s="8">
        <v>4268000</v>
      </c>
      <c r="F5" s="8">
        <v>5596000</v>
      </c>
      <c r="G5" s="8">
        <v>4790000</v>
      </c>
      <c r="H5" s="8">
        <v>3622000</v>
      </c>
      <c r="I5" s="8">
        <v>5044000</v>
      </c>
      <c r="J5" s="8">
        <v>3280000</v>
      </c>
      <c r="K5" s="8">
        <v>3783000</v>
      </c>
      <c r="L5" s="8">
        <v>4294000</v>
      </c>
      <c r="M5" s="8">
        <v>3705000</v>
      </c>
      <c r="N5" s="8">
        <v>2744000</v>
      </c>
      <c r="O5" s="8">
        <v>3110000</v>
      </c>
    </row>
    <row r="6" spans="1:15" x14ac:dyDescent="0.3">
      <c r="A6" s="15">
        <f>VLOOKUP(B6,'PORTFOLIO RAW'!B:B,1,FALSE)</f>
        <v>906187</v>
      </c>
      <c r="B6" s="13">
        <v>906187</v>
      </c>
      <c r="C6" s="8" t="s">
        <v>2482</v>
      </c>
      <c r="D6" s="8" t="s">
        <v>2483</v>
      </c>
      <c r="E6" s="8">
        <v>20301000</v>
      </c>
      <c r="F6" s="8">
        <v>22838000</v>
      </c>
      <c r="G6" s="8">
        <v>23630000</v>
      </c>
      <c r="H6" s="8">
        <v>25025000</v>
      </c>
      <c r="I6" s="8">
        <v>26328000</v>
      </c>
      <c r="J6" s="8">
        <v>27048000</v>
      </c>
      <c r="K6" s="8">
        <v>24533000</v>
      </c>
      <c r="L6" s="8">
        <v>25168000</v>
      </c>
      <c r="M6" s="8">
        <v>20375000</v>
      </c>
      <c r="N6" s="8">
        <v>17449000</v>
      </c>
      <c r="O6" s="8">
        <v>16590000</v>
      </c>
    </row>
    <row r="7" spans="1:15" x14ac:dyDescent="0.3">
      <c r="A7" s="15">
        <f>VLOOKUP(B7,'PORTFOLIO RAW'!B:B,1,FALSE)</f>
        <v>936365</v>
      </c>
      <c r="B7" s="13">
        <v>936365</v>
      </c>
      <c r="C7" s="8" t="s">
        <v>2484</v>
      </c>
      <c r="D7" s="8" t="s">
        <v>2485</v>
      </c>
      <c r="E7" s="8">
        <v>-1494000</v>
      </c>
      <c r="F7" s="8">
        <v>-671000</v>
      </c>
      <c r="G7" s="8">
        <v>1974000</v>
      </c>
      <c r="H7" s="8">
        <v>1553000</v>
      </c>
      <c r="I7" s="8">
        <v>496000</v>
      </c>
      <c r="J7" s="8">
        <v>-782000</v>
      </c>
      <c r="K7" s="8">
        <v>339000</v>
      </c>
      <c r="L7" s="8">
        <v>-18000</v>
      </c>
      <c r="M7" s="8">
        <v>-319000</v>
      </c>
      <c r="N7" s="8">
        <v>-159000</v>
      </c>
      <c r="O7" s="8">
        <v>339000</v>
      </c>
    </row>
    <row r="8" spans="1:15" x14ac:dyDescent="0.3">
      <c r="A8" s="15">
        <f>VLOOKUP(B8,'PORTFOLIO RAW'!B:B,1,FALSE)</f>
        <v>749382</v>
      </c>
      <c r="B8" s="13">
        <v>749382</v>
      </c>
      <c r="C8" s="8" t="s">
        <v>2486</v>
      </c>
      <c r="D8" s="8" t="s">
        <v>2487</v>
      </c>
      <c r="E8" s="8">
        <v>1262907</v>
      </c>
      <c r="F8" s="8">
        <v>1358796</v>
      </c>
      <c r="G8" s="8">
        <v>987350</v>
      </c>
      <c r="H8" s="8">
        <v>1264303</v>
      </c>
      <c r="I8" s="8">
        <v>1372387</v>
      </c>
      <c r="J8" s="8">
        <v>1486047</v>
      </c>
      <c r="K8" s="8">
        <v>744876</v>
      </c>
      <c r="L8" s="8">
        <v>734698</v>
      </c>
      <c r="M8" s="8">
        <v>1277438</v>
      </c>
      <c r="N8" s="8">
        <v>1837115</v>
      </c>
      <c r="O8" s="8">
        <v>2538040</v>
      </c>
    </row>
    <row r="9" spans="1:15" x14ac:dyDescent="0.3">
      <c r="A9" s="15">
        <f>VLOOKUP(B9,'PORTFOLIO RAW'!B:B,1,FALSE)</f>
        <v>905271</v>
      </c>
      <c r="B9" s="13">
        <v>905271</v>
      </c>
      <c r="C9" s="8" t="s">
        <v>2488</v>
      </c>
      <c r="D9" s="8" t="s">
        <v>2489</v>
      </c>
      <c r="E9" s="8">
        <v>2247700</v>
      </c>
      <c r="F9" s="8">
        <v>2364800</v>
      </c>
      <c r="G9" s="8">
        <v>1686600</v>
      </c>
      <c r="H9" s="8">
        <v>2252400</v>
      </c>
      <c r="I9" s="8">
        <v>2504300</v>
      </c>
      <c r="J9" s="8">
        <v>2129000</v>
      </c>
      <c r="K9" s="8">
        <v>2231400</v>
      </c>
      <c r="L9" s="8">
        <v>2280100</v>
      </c>
      <c r="M9" s="8">
        <v>2610900</v>
      </c>
      <c r="N9" s="8">
        <v>3016200</v>
      </c>
      <c r="O9" s="8">
        <v>2307700</v>
      </c>
    </row>
    <row r="10" spans="1:15" x14ac:dyDescent="0.3">
      <c r="A10" s="15">
        <f>VLOOKUP(B10,'PORTFOLIO RAW'!B:B,1,FALSE)</f>
        <v>894371</v>
      </c>
      <c r="B10" s="13">
        <v>894371</v>
      </c>
      <c r="C10" s="8" t="s">
        <v>2490</v>
      </c>
      <c r="D10" s="8" t="s">
        <v>2491</v>
      </c>
      <c r="E10" s="8">
        <v>1717571</v>
      </c>
      <c r="F10" s="8">
        <v>907372</v>
      </c>
      <c r="G10" s="8">
        <v>906955</v>
      </c>
      <c r="H10" s="8">
        <v>870003</v>
      </c>
      <c r="I10" s="8">
        <v>1061245</v>
      </c>
      <c r="J10" s="8">
        <v>1111776</v>
      </c>
      <c r="K10" s="8">
        <v>1640851</v>
      </c>
      <c r="L10" s="8">
        <v>1597604</v>
      </c>
      <c r="M10" s="8">
        <v>1848886</v>
      </c>
      <c r="N10" s="8">
        <v>1669155</v>
      </c>
      <c r="O10" s="8">
        <v>1543277</v>
      </c>
    </row>
    <row r="11" spans="1:15" x14ac:dyDescent="0.3">
      <c r="A11" s="15">
        <f>VLOOKUP(B11,'PORTFOLIO RAW'!B:B,1,FALSE)</f>
        <v>322677</v>
      </c>
      <c r="B11" s="13">
        <v>322677</v>
      </c>
      <c r="C11" s="8" t="s">
        <v>2492</v>
      </c>
      <c r="D11" s="8" t="s">
        <v>2493</v>
      </c>
      <c r="E11" s="8">
        <v>6917000</v>
      </c>
      <c r="F11" s="8">
        <v>-2496000</v>
      </c>
      <c r="G11" s="8">
        <v>1879000</v>
      </c>
      <c r="H11" s="8">
        <v>1692000</v>
      </c>
      <c r="I11" s="8">
        <v>1491000</v>
      </c>
      <c r="J11" s="8">
        <v>3719000</v>
      </c>
      <c r="K11" s="8">
        <v>4131000</v>
      </c>
      <c r="L11" s="8">
        <v>4924000</v>
      </c>
      <c r="M11" s="8">
        <v>3945000</v>
      </c>
      <c r="N11" s="8">
        <v>3431000</v>
      </c>
      <c r="O11" s="8">
        <v>4809000</v>
      </c>
    </row>
    <row r="12" spans="1:15" x14ac:dyDescent="0.3">
      <c r="A12" s="15">
        <f>VLOOKUP(B12,'PORTFOLIO RAW'!B:B,1,FALSE)</f>
        <v>906191</v>
      </c>
      <c r="B12" s="13">
        <v>906191</v>
      </c>
      <c r="C12" s="8" t="s">
        <v>2494</v>
      </c>
      <c r="D12" s="8" t="s">
        <v>2495</v>
      </c>
      <c r="E12" s="8">
        <v>4604000</v>
      </c>
      <c r="F12" s="8">
        <v>5097000</v>
      </c>
      <c r="G12" s="8">
        <v>4368000</v>
      </c>
      <c r="H12" s="8">
        <v>4211000</v>
      </c>
      <c r="I12" s="8">
        <v>3676000</v>
      </c>
      <c r="J12" s="8">
        <v>5119000</v>
      </c>
      <c r="K12" s="8">
        <v>6711000</v>
      </c>
      <c r="L12" s="8">
        <v>7045000</v>
      </c>
      <c r="M12" s="8">
        <v>7779000</v>
      </c>
      <c r="N12" s="8">
        <v>7806000</v>
      </c>
      <c r="O12" s="8">
        <v>8294000</v>
      </c>
    </row>
    <row r="13" spans="1:15" x14ac:dyDescent="0.3">
      <c r="A13" s="15">
        <f>VLOOKUP(B13,'PORTFOLIO RAW'!B:B,1,FALSE)</f>
        <v>938692</v>
      </c>
      <c r="B13" s="13">
        <v>938692</v>
      </c>
      <c r="C13" s="8" t="s">
        <v>2496</v>
      </c>
      <c r="D13" s="8" t="s">
        <v>2497</v>
      </c>
      <c r="E13" s="8">
        <v>5437000</v>
      </c>
      <c r="F13" s="8">
        <v>6567000</v>
      </c>
      <c r="G13" s="8">
        <v>6830000</v>
      </c>
      <c r="H13" s="8">
        <v>6937000</v>
      </c>
      <c r="I13" s="8">
        <v>5819000</v>
      </c>
      <c r="J13" s="8">
        <v>7150000</v>
      </c>
      <c r="K13" s="8">
        <v>8595000</v>
      </c>
      <c r="L13" s="8">
        <v>9809000</v>
      </c>
      <c r="M13" s="8">
        <v>11184000</v>
      </c>
      <c r="N13" s="8">
        <v>12542000</v>
      </c>
      <c r="O13" s="8">
        <v>12856000</v>
      </c>
    </row>
    <row r="14" spans="1:15" x14ac:dyDescent="0.3">
      <c r="A14" s="15">
        <f>VLOOKUP(B14,'PORTFOLIO RAW'!B:B,1,FALSE)</f>
        <v>905802</v>
      </c>
      <c r="B14" s="13">
        <v>905802</v>
      </c>
      <c r="C14" s="8" t="s">
        <v>2498</v>
      </c>
      <c r="D14" s="8" t="s">
        <v>2499</v>
      </c>
      <c r="E14" s="8">
        <v>5360000</v>
      </c>
      <c r="F14" s="8">
        <v>6952000</v>
      </c>
      <c r="G14" s="8">
        <v>4313000</v>
      </c>
      <c r="H14" s="8">
        <v>6511000</v>
      </c>
      <c r="I14" s="8">
        <v>6323000</v>
      </c>
      <c r="J14" s="8">
        <v>7106000</v>
      </c>
      <c r="K14" s="8">
        <v>7669000</v>
      </c>
      <c r="L14" s="8">
        <v>5983000</v>
      </c>
      <c r="M14" s="8">
        <v>38000</v>
      </c>
      <c r="N14" s="8">
        <v>-272000</v>
      </c>
      <c r="O14" s="8">
        <v>-2570000</v>
      </c>
    </row>
    <row r="15" spans="1:15" x14ac:dyDescent="0.3">
      <c r="A15" s="15">
        <f>VLOOKUP(B15,'PORTFOLIO RAW'!B:B,1,FALSE)</f>
        <v>906156</v>
      </c>
      <c r="B15" s="13">
        <v>906156</v>
      </c>
      <c r="C15" s="8" t="s">
        <v>2500</v>
      </c>
      <c r="D15" s="8" t="s">
        <v>2501</v>
      </c>
      <c r="E15" s="8">
        <v>10040000</v>
      </c>
      <c r="F15" s="8">
        <v>7848000</v>
      </c>
      <c r="G15" s="8">
        <v>6118000</v>
      </c>
      <c r="H15" s="8">
        <v>9304000</v>
      </c>
      <c r="I15" s="8">
        <v>10194000</v>
      </c>
      <c r="J15" s="8">
        <v>9668000</v>
      </c>
      <c r="K15" s="8">
        <v>11059000</v>
      </c>
      <c r="L15" s="8">
        <v>11884000</v>
      </c>
      <c r="M15" s="8">
        <v>10787000</v>
      </c>
      <c r="N15" s="8">
        <v>11089000</v>
      </c>
      <c r="O15" s="8">
        <v>11054000</v>
      </c>
    </row>
    <row r="16" spans="1:15" x14ac:dyDescent="0.3">
      <c r="A16" s="15">
        <f>VLOOKUP(B16,'PORTFOLIO RAW'!B:B,1,FALSE)</f>
        <v>905425</v>
      </c>
      <c r="B16" s="13">
        <v>905425</v>
      </c>
      <c r="C16" s="8" t="s">
        <v>2502</v>
      </c>
      <c r="D16" s="8" t="s">
        <v>2503</v>
      </c>
      <c r="E16" s="8">
        <v>3981000</v>
      </c>
      <c r="F16" s="8">
        <v>4410000</v>
      </c>
      <c r="G16" s="8">
        <v>4426000</v>
      </c>
      <c r="H16" s="8">
        <v>4412000</v>
      </c>
      <c r="I16" s="8">
        <v>4857000</v>
      </c>
      <c r="J16" s="8">
        <v>4592000</v>
      </c>
      <c r="K16" s="8">
        <v>4686000</v>
      </c>
      <c r="L16" s="8">
        <v>5201000</v>
      </c>
      <c r="M16" s="8">
        <v>5519600</v>
      </c>
      <c r="N16" s="8">
        <v>3330500</v>
      </c>
      <c r="O16" s="8">
        <v>5743800</v>
      </c>
    </row>
    <row r="17" spans="1:15" x14ac:dyDescent="0.3">
      <c r="A17" s="15">
        <f>VLOOKUP(B17,'PORTFOLIO RAW'!B:B,1,FALSE)</f>
        <v>933185</v>
      </c>
      <c r="B17" s="13">
        <v>933185</v>
      </c>
      <c r="C17" s="8" t="s">
        <v>2504</v>
      </c>
      <c r="D17" s="8" t="s">
        <v>2505</v>
      </c>
      <c r="E17" s="8">
        <v>2577000</v>
      </c>
      <c r="F17" s="8">
        <v>2017000</v>
      </c>
      <c r="G17" s="8">
        <v>2388000</v>
      </c>
      <c r="H17" s="8">
        <v>3816000</v>
      </c>
      <c r="I17" s="8">
        <v>3252000</v>
      </c>
      <c r="J17" s="8">
        <v>4630000</v>
      </c>
      <c r="K17" s="8">
        <v>5178000</v>
      </c>
      <c r="L17" s="8">
        <v>4863000</v>
      </c>
      <c r="M17" s="8">
        <v>4201000</v>
      </c>
      <c r="N17" s="8">
        <v>4389000</v>
      </c>
      <c r="O17" s="8">
        <v>4311000</v>
      </c>
    </row>
    <row r="18" spans="1:15" x14ac:dyDescent="0.3">
      <c r="A18" s="15">
        <f>VLOOKUP(B18,'PORTFOLIO RAW'!B:B,1,FALSE)</f>
        <v>916305</v>
      </c>
      <c r="B18" s="13">
        <v>916305</v>
      </c>
      <c r="C18" s="8" t="s">
        <v>2506</v>
      </c>
      <c r="D18" s="8" t="s">
        <v>2507</v>
      </c>
      <c r="E18" s="8">
        <v>21460000</v>
      </c>
      <c r="F18" s="8">
        <v>-88231000</v>
      </c>
      <c r="G18" s="8">
        <v>16352000</v>
      </c>
      <c r="H18" s="8">
        <v>37115000</v>
      </c>
      <c r="I18" s="8">
        <v>12689000</v>
      </c>
      <c r="J18" s="8">
        <v>16948000</v>
      </c>
      <c r="K18" s="8">
        <v>16223000</v>
      </c>
      <c r="L18" s="8">
        <v>16667000</v>
      </c>
      <c r="M18" s="8">
        <v>9191000</v>
      </c>
      <c r="N18" s="8">
        <v>5276000</v>
      </c>
      <c r="O18" s="8">
        <v>6508000</v>
      </c>
    </row>
    <row r="19" spans="1:15" x14ac:dyDescent="0.3">
      <c r="A19" s="15">
        <f>VLOOKUP(B19,'PORTFOLIO RAW'!B:B,1,FALSE)</f>
        <v>905276</v>
      </c>
      <c r="B19" s="13">
        <v>905276</v>
      </c>
      <c r="C19" s="8" t="s">
        <v>2508</v>
      </c>
      <c r="D19" s="8" t="s">
        <v>2509</v>
      </c>
      <c r="E19" s="8">
        <v>813703</v>
      </c>
      <c r="F19" s="8">
        <v>819574</v>
      </c>
      <c r="G19" s="8">
        <v>441408</v>
      </c>
      <c r="H19" s="8">
        <v>1033005</v>
      </c>
      <c r="I19" s="8">
        <v>1198812</v>
      </c>
      <c r="J19" s="8">
        <v>949788</v>
      </c>
      <c r="K19" s="8">
        <v>952841</v>
      </c>
      <c r="L19" s="8">
        <v>906099</v>
      </c>
      <c r="M19" s="8">
        <v>1059384</v>
      </c>
      <c r="N19" s="8">
        <v>1255468</v>
      </c>
      <c r="O19" s="8">
        <v>1663384</v>
      </c>
    </row>
    <row r="20" spans="1:15" x14ac:dyDescent="0.3">
      <c r="A20" s="15">
        <f>VLOOKUP(B20,'PORTFOLIO RAW'!B:B,1,FALSE)</f>
        <v>982852</v>
      </c>
      <c r="B20" s="13">
        <v>982852</v>
      </c>
      <c r="C20" s="8" t="s">
        <v>2510</v>
      </c>
      <c r="D20" s="8" t="s">
        <v>2511</v>
      </c>
      <c r="E20" s="8">
        <v>8445000</v>
      </c>
      <c r="F20" s="8">
        <v>2152000</v>
      </c>
      <c r="G20" s="8">
        <v>1486000</v>
      </c>
      <c r="H20" s="8">
        <v>3455000</v>
      </c>
      <c r="I20" s="8">
        <v>5257000</v>
      </c>
      <c r="J20" s="8">
        <v>5615000</v>
      </c>
      <c r="K20" s="8">
        <v>6067000</v>
      </c>
      <c r="L20" s="8">
        <v>7639000</v>
      </c>
      <c r="M20" s="8">
        <v>8246000</v>
      </c>
      <c r="N20" s="8">
        <v>5522000</v>
      </c>
      <c r="O20" s="8">
        <v>5661000</v>
      </c>
    </row>
    <row r="21" spans="1:15" x14ac:dyDescent="0.3">
      <c r="A21" s="15">
        <f>VLOOKUP(B21,'PORTFOLIO RAW'!B:B,1,FALSE)</f>
        <v>921983</v>
      </c>
      <c r="B21" s="13">
        <v>921983</v>
      </c>
      <c r="C21" s="8" t="s">
        <v>2512</v>
      </c>
      <c r="D21" s="8" t="s">
        <v>2513</v>
      </c>
      <c r="E21" s="8">
        <v>7352638</v>
      </c>
      <c r="F21" s="8">
        <v>8972632</v>
      </c>
      <c r="G21" s="8">
        <v>5899049</v>
      </c>
      <c r="H21" s="8">
        <v>8642000</v>
      </c>
      <c r="I21" s="8">
        <v>12626000</v>
      </c>
      <c r="J21" s="8">
        <v>12168000</v>
      </c>
      <c r="K21" s="8">
        <v>11121000</v>
      </c>
      <c r="L21" s="8">
        <v>7394000</v>
      </c>
      <c r="M21" s="8">
        <v>1416000</v>
      </c>
      <c r="N21" s="8">
        <v>1360000</v>
      </c>
      <c r="O21" s="8">
        <v>3613000</v>
      </c>
    </row>
    <row r="22" spans="1:15" x14ac:dyDescent="0.3">
      <c r="A22" s="15">
        <f>VLOOKUP(B22,'PORTFOLIO RAW'!B:B,1,FALSE)</f>
        <v>981550</v>
      </c>
      <c r="B22" s="13">
        <v>981550</v>
      </c>
      <c r="C22" s="8" t="s">
        <v>2514</v>
      </c>
      <c r="D22" s="8" t="s">
        <v>2515</v>
      </c>
      <c r="E22" s="8">
        <v>12909000</v>
      </c>
      <c r="F22" s="8">
        <v>12936000</v>
      </c>
      <c r="G22" s="8">
        <v>13843000</v>
      </c>
      <c r="H22" s="8">
        <v>15017000</v>
      </c>
      <c r="I22" s="8">
        <v>18383000</v>
      </c>
      <c r="J22" s="8">
        <v>20969000</v>
      </c>
      <c r="K22" s="8">
        <v>21646000</v>
      </c>
      <c r="L22" s="8">
        <v>23004000</v>
      </c>
      <c r="M22" s="8">
        <v>25079000</v>
      </c>
      <c r="N22" s="8">
        <v>26957000</v>
      </c>
      <c r="O22" s="8">
        <v>28568000</v>
      </c>
    </row>
    <row r="23" spans="1:15" x14ac:dyDescent="0.3">
      <c r="A23" s="15">
        <f>VLOOKUP(B23,'PORTFOLIO RAW'!B:B,1,FALSE)</f>
        <v>992816</v>
      </c>
      <c r="B23" s="13">
        <v>992816</v>
      </c>
      <c r="C23" s="8" t="s">
        <v>2516</v>
      </c>
      <c r="D23" s="8" t="s">
        <v>2517</v>
      </c>
      <c r="E23" s="8">
        <v>5325000</v>
      </c>
      <c r="F23" s="8">
        <v>7368000</v>
      </c>
      <c r="G23" s="8">
        <v>12800000</v>
      </c>
      <c r="H23" s="8">
        <v>19567000</v>
      </c>
      <c r="I23" s="8">
        <v>36019000</v>
      </c>
      <c r="J23" s="8">
        <v>59040000</v>
      </c>
      <c r="K23" s="8">
        <v>57051000</v>
      </c>
      <c r="L23" s="8">
        <v>61867000</v>
      </c>
      <c r="M23" s="8">
        <v>84505000</v>
      </c>
      <c r="N23" s="8">
        <v>73333000</v>
      </c>
      <c r="O23" s="8">
        <v>76569000</v>
      </c>
    </row>
    <row r="24" spans="1:15" x14ac:dyDescent="0.3">
      <c r="A24" s="15">
        <f>VLOOKUP(B24,'PORTFOLIO RAW'!B:B,1,FALSE)</f>
        <v>905296</v>
      </c>
      <c r="B24" s="13">
        <v>905296</v>
      </c>
      <c r="C24" s="8" t="s">
        <v>2518</v>
      </c>
      <c r="D24" s="8" t="s">
        <v>2519</v>
      </c>
      <c r="E24" s="8">
        <v>2775989</v>
      </c>
      <c r="F24" s="8">
        <v>1784802</v>
      </c>
      <c r="G24" s="8">
        <v>-138313</v>
      </c>
      <c r="H24" s="8">
        <v>1712988</v>
      </c>
      <c r="I24" s="8">
        <v>2683000</v>
      </c>
      <c r="J24" s="8">
        <v>833000</v>
      </c>
      <c r="K24" s="8">
        <v>855000</v>
      </c>
      <c r="L24" s="8">
        <v>1918000</v>
      </c>
      <c r="M24" s="8">
        <v>2072000</v>
      </c>
      <c r="N24" s="8">
        <v>2557000</v>
      </c>
      <c r="O24" s="8">
        <v>4336000</v>
      </c>
    </row>
    <row r="25" spans="1:15" x14ac:dyDescent="0.3">
      <c r="A25" s="15">
        <f>VLOOKUP(B25,'PORTFOLIO RAW'!B:B,1,FALSE)</f>
        <v>130298</v>
      </c>
      <c r="B25" s="13">
        <v>130298</v>
      </c>
      <c r="C25" s="8" t="s">
        <v>2520</v>
      </c>
      <c r="D25" s="8" t="s">
        <v>2521</v>
      </c>
      <c r="E25" s="8">
        <v>423006</v>
      </c>
      <c r="F25" s="8">
        <v>333203</v>
      </c>
      <c r="G25" s="8">
        <v>285370</v>
      </c>
      <c r="H25" s="8">
        <v>513214</v>
      </c>
      <c r="I25" s="8">
        <v>684950</v>
      </c>
      <c r="J25" s="8">
        <v>506413</v>
      </c>
      <c r="K25" s="8">
        <v>683386</v>
      </c>
      <c r="L25" s="8">
        <v>358137</v>
      </c>
      <c r="M25" s="8">
        <v>748909</v>
      </c>
      <c r="N25" s="8">
        <v>813445</v>
      </c>
      <c r="O25" s="8">
        <v>784548</v>
      </c>
    </row>
    <row r="26" spans="1:15" x14ac:dyDescent="0.3">
      <c r="A26" s="15">
        <f>VLOOKUP(B26,'PORTFOLIO RAW'!B:B,1,FALSE)</f>
        <v>921093</v>
      </c>
      <c r="B26" s="13">
        <v>921093</v>
      </c>
      <c r="C26" s="8" t="s">
        <v>2522</v>
      </c>
      <c r="D26" s="8" t="s">
        <v>2523</v>
      </c>
      <c r="E26" s="8">
        <v>3995000</v>
      </c>
      <c r="F26" s="8">
        <v>3407000</v>
      </c>
      <c r="G26" s="8">
        <v>3549000</v>
      </c>
      <c r="H26" s="8">
        <v>3358000</v>
      </c>
      <c r="I26" s="8">
        <v>3833000</v>
      </c>
      <c r="J26" s="8">
        <v>2542000</v>
      </c>
      <c r="K26" s="8">
        <v>2935000</v>
      </c>
      <c r="L26" s="8">
        <v>3989000</v>
      </c>
      <c r="M26" s="8">
        <v>3084000</v>
      </c>
      <c r="N26" s="8">
        <v>2723000</v>
      </c>
      <c r="O26" s="8">
        <v>2407000</v>
      </c>
    </row>
    <row r="27" spans="1:15" x14ac:dyDescent="0.3">
      <c r="A27" s="15">
        <f>VLOOKUP(B27,'PORTFOLIO RAW'!B:B,1,FALSE)</f>
        <v>902607</v>
      </c>
      <c r="B27" s="13">
        <v>902607</v>
      </c>
      <c r="C27" s="8" t="s">
        <v>2524</v>
      </c>
      <c r="D27" s="8" t="s">
        <v>2525</v>
      </c>
      <c r="E27" s="8">
        <v>1021958</v>
      </c>
      <c r="F27" s="8">
        <v>900403</v>
      </c>
      <c r="G27" s="8">
        <v>771332</v>
      </c>
      <c r="H27" s="8">
        <v>1215361</v>
      </c>
      <c r="I27" s="8">
        <v>1256659</v>
      </c>
      <c r="J27" s="8">
        <v>1337217</v>
      </c>
      <c r="K27" s="8">
        <v>1324325</v>
      </c>
      <c r="L27" s="8">
        <v>1295591</v>
      </c>
      <c r="M27" s="8">
        <v>1409064</v>
      </c>
      <c r="N27" s="8">
        <v>1406559</v>
      </c>
      <c r="O27" s="8">
        <v>1527523</v>
      </c>
    </row>
    <row r="28" spans="1:15" x14ac:dyDescent="0.3">
      <c r="A28" s="15">
        <f>VLOOKUP(B28,'PORTFOLIO RAW'!B:B,1,FALSE)</f>
        <v>670942</v>
      </c>
      <c r="B28" s="13">
        <v>670942</v>
      </c>
      <c r="C28" s="8" t="s">
        <v>2526</v>
      </c>
      <c r="D28" s="8" t="s">
        <v>2527</v>
      </c>
      <c r="E28" s="8">
        <v>2176000</v>
      </c>
      <c r="F28" s="8">
        <v>2125000</v>
      </c>
      <c r="G28" s="8">
        <v>2229000</v>
      </c>
      <c r="H28" s="8">
        <v>1758000</v>
      </c>
      <c r="I28" s="8">
        <v>2061000</v>
      </c>
      <c r="J28" s="8">
        <v>-424000</v>
      </c>
      <c r="K28" s="8">
        <v>1933000</v>
      </c>
      <c r="L28" s="8">
        <v>2056000</v>
      </c>
      <c r="M28" s="8">
        <v>2099000</v>
      </c>
      <c r="N28" s="8">
        <v>2268000</v>
      </c>
      <c r="O28" s="8">
        <v>2392000</v>
      </c>
    </row>
    <row r="29" spans="1:15" x14ac:dyDescent="0.3">
      <c r="A29" s="15">
        <f>VLOOKUP(B29,'PORTFOLIO RAW'!B:B,1,FALSE)</f>
        <v>702259</v>
      </c>
      <c r="B29" s="13">
        <v>702259</v>
      </c>
      <c r="C29" s="8" t="s">
        <v>2528</v>
      </c>
      <c r="D29" s="8" t="s">
        <v>2529</v>
      </c>
      <c r="E29" s="8">
        <v>534700</v>
      </c>
      <c r="F29" s="8">
        <v>344300</v>
      </c>
      <c r="G29" s="8">
        <v>196200</v>
      </c>
      <c r="H29" s="8">
        <v>377400</v>
      </c>
      <c r="I29" s="8">
        <v>478400</v>
      </c>
      <c r="J29" s="8" t="s">
        <v>989</v>
      </c>
      <c r="K29" s="8">
        <v>418600</v>
      </c>
      <c r="L29" s="8">
        <v>242100</v>
      </c>
      <c r="M29" s="8">
        <v>159400</v>
      </c>
      <c r="N29" s="8">
        <v>-337400</v>
      </c>
      <c r="O29" s="8">
        <v>-395100</v>
      </c>
    </row>
    <row r="30" spans="1:15" x14ac:dyDescent="0.3">
      <c r="A30" s="15">
        <f>VLOOKUP(B30,'PORTFOLIO RAW'!B:B,1,FALSE)</f>
        <v>912669</v>
      </c>
      <c r="B30" s="13">
        <v>912669</v>
      </c>
      <c r="C30" s="8" t="s">
        <v>2530</v>
      </c>
      <c r="D30" s="8" t="s">
        <v>2531</v>
      </c>
      <c r="E30" s="8">
        <v>2007200</v>
      </c>
      <c r="F30" s="8">
        <v>2211600</v>
      </c>
      <c r="G30" s="8">
        <v>2246100</v>
      </c>
      <c r="H30" s="8">
        <v>2181000</v>
      </c>
      <c r="I30" s="8">
        <v>2259500</v>
      </c>
      <c r="J30" s="8">
        <v>2453100</v>
      </c>
      <c r="K30" s="8">
        <v>2410400</v>
      </c>
      <c r="L30" s="8">
        <v>2616900</v>
      </c>
      <c r="M30" s="8">
        <v>2355100</v>
      </c>
      <c r="N30" s="8">
        <v>2579500</v>
      </c>
      <c r="O30" s="8">
        <v>2927200</v>
      </c>
    </row>
    <row r="31" spans="1:15" x14ac:dyDescent="0.3">
      <c r="A31" s="15">
        <f>VLOOKUP(B31,'PORTFOLIO RAW'!B:B,1,FALSE)</f>
        <v>544616</v>
      </c>
      <c r="B31" s="13">
        <v>544616</v>
      </c>
      <c r="C31" s="8" t="s">
        <v>2532</v>
      </c>
      <c r="D31" s="8" t="s">
        <v>2533</v>
      </c>
      <c r="E31" s="8">
        <v>1217496</v>
      </c>
      <c r="F31" s="8">
        <v>1297428</v>
      </c>
      <c r="G31" s="8">
        <v>1360382</v>
      </c>
      <c r="H31" s="8">
        <v>1514124</v>
      </c>
      <c r="I31" s="8">
        <v>1693070</v>
      </c>
      <c r="J31" s="8">
        <v>1842119</v>
      </c>
      <c r="K31" s="8">
        <v>2001955</v>
      </c>
      <c r="L31" s="8">
        <v>2083340</v>
      </c>
      <c r="M31" s="8">
        <v>2224575</v>
      </c>
      <c r="N31" s="8">
        <v>2360163</v>
      </c>
      <c r="O31" s="8">
        <v>2406622</v>
      </c>
    </row>
    <row r="32" spans="1:15" x14ac:dyDescent="0.3">
      <c r="A32" s="15">
        <f>VLOOKUP(B32,'PORTFOLIO RAW'!B:B,1,FALSE)</f>
        <v>921161</v>
      </c>
      <c r="B32" s="13">
        <v>921161</v>
      </c>
      <c r="C32" s="8" t="s">
        <v>2534</v>
      </c>
      <c r="D32" s="8" t="s">
        <v>2535</v>
      </c>
      <c r="E32" s="8">
        <v>715100</v>
      </c>
      <c r="F32" s="8">
        <v>664900</v>
      </c>
      <c r="G32" s="8">
        <v>-445200</v>
      </c>
      <c r="H32" s="8">
        <v>670700</v>
      </c>
      <c r="I32" s="8">
        <v>546200</v>
      </c>
      <c r="J32" s="8">
        <v>548900</v>
      </c>
      <c r="K32" s="8">
        <v>626800</v>
      </c>
      <c r="L32" s="8">
        <v>629400</v>
      </c>
      <c r="M32" s="8">
        <v>657800</v>
      </c>
      <c r="N32" s="8">
        <v>713500</v>
      </c>
      <c r="O32" s="8">
        <v>826300</v>
      </c>
    </row>
    <row r="33" spans="1:15" x14ac:dyDescent="0.3">
      <c r="A33" s="15">
        <f>VLOOKUP(B33,'PORTFOLIO RAW'!B:B,1,FALSE)</f>
        <v>932060</v>
      </c>
      <c r="B33" s="13">
        <v>932060</v>
      </c>
      <c r="C33" s="8" t="s">
        <v>2536</v>
      </c>
      <c r="D33" s="8" t="s">
        <v>2537</v>
      </c>
      <c r="E33" s="8">
        <v>794900</v>
      </c>
      <c r="F33" s="8">
        <v>887900</v>
      </c>
      <c r="G33" s="8">
        <v>931700</v>
      </c>
      <c r="H33" s="8">
        <v>1016400</v>
      </c>
      <c r="I33" s="8">
        <v>1138000</v>
      </c>
      <c r="J33" s="8">
        <v>1073400</v>
      </c>
      <c r="K33" s="8">
        <v>1067300</v>
      </c>
      <c r="L33" s="8">
        <v>1086400</v>
      </c>
      <c r="M33" s="8">
        <v>774200</v>
      </c>
      <c r="N33" s="8">
        <v>807000</v>
      </c>
      <c r="O33" s="8">
        <v>1528000</v>
      </c>
    </row>
    <row r="34" spans="1:15" x14ac:dyDescent="0.3">
      <c r="A34" s="15">
        <f>VLOOKUP(B34,'PORTFOLIO RAW'!B:B,1,FALSE)</f>
        <v>874227</v>
      </c>
      <c r="B34" s="13">
        <v>874227</v>
      </c>
      <c r="C34" s="8" t="s">
        <v>2538</v>
      </c>
      <c r="D34" s="8" t="s">
        <v>2539</v>
      </c>
      <c r="E34" s="8">
        <v>24478000</v>
      </c>
      <c r="F34" s="8">
        <v>12347000</v>
      </c>
      <c r="G34" s="8">
        <v>16671000</v>
      </c>
      <c r="H34" s="8">
        <v>25888000</v>
      </c>
      <c r="I34" s="8">
        <v>22661000</v>
      </c>
      <c r="J34" s="8">
        <v>30126000</v>
      </c>
      <c r="K34" s="8">
        <v>38105000</v>
      </c>
      <c r="L34" s="8">
        <v>38728000</v>
      </c>
      <c r="M34" s="8">
        <v>46240000</v>
      </c>
      <c r="N34" s="8">
        <v>45142000</v>
      </c>
      <c r="O34" s="8">
        <v>35482000</v>
      </c>
    </row>
    <row r="35" spans="1:15" x14ac:dyDescent="0.3">
      <c r="A35" s="15">
        <f>VLOOKUP(B35,'PORTFOLIO RAW'!B:B,1,FALSE)</f>
        <v>916365</v>
      </c>
      <c r="B35" s="13">
        <v>916365</v>
      </c>
      <c r="C35" s="8" t="s">
        <v>2540</v>
      </c>
      <c r="D35" s="8" t="s">
        <v>2541</v>
      </c>
      <c r="E35" s="8">
        <v>2846000</v>
      </c>
      <c r="F35" s="8">
        <v>3255000</v>
      </c>
      <c r="G35" s="8">
        <v>3418000</v>
      </c>
      <c r="H35" s="8">
        <v>2779000</v>
      </c>
      <c r="I35" s="8">
        <v>3637000</v>
      </c>
      <c r="J35" s="8">
        <v>3698000</v>
      </c>
      <c r="K35" s="8">
        <v>3503000</v>
      </c>
      <c r="L35" s="8">
        <v>3611000</v>
      </c>
      <c r="M35" s="8">
        <v>1333000</v>
      </c>
      <c r="N35" s="8">
        <v>5843000</v>
      </c>
      <c r="O35" s="8">
        <v>2063000</v>
      </c>
    </row>
    <row r="36" spans="1:15" x14ac:dyDescent="0.3">
      <c r="A36" s="15">
        <f>VLOOKUP(B36,'PORTFOLIO RAW'!B:B,1,FALSE)</f>
        <v>905876</v>
      </c>
      <c r="B36" s="13">
        <v>905876</v>
      </c>
      <c r="C36" s="8" t="s">
        <v>2542</v>
      </c>
      <c r="D36" s="8" t="s">
        <v>2543</v>
      </c>
      <c r="E36" s="8">
        <v>1691706</v>
      </c>
      <c r="F36" s="8">
        <v>2067372</v>
      </c>
      <c r="G36" s="8">
        <v>2143456</v>
      </c>
      <c r="H36" s="8">
        <v>2207692</v>
      </c>
      <c r="I36" s="8">
        <v>2299698</v>
      </c>
      <c r="J36" s="8">
        <v>2105920</v>
      </c>
      <c r="K36" s="8">
        <v>1850000</v>
      </c>
      <c r="L36" s="8">
        <v>2219000</v>
      </c>
      <c r="M36" s="8">
        <v>2001000</v>
      </c>
      <c r="N36" s="8">
        <v>2576000</v>
      </c>
      <c r="O36" s="8">
        <v>2588000</v>
      </c>
    </row>
    <row r="37" spans="1:15" x14ac:dyDescent="0.3">
      <c r="A37" s="15">
        <f>VLOOKUP(B37,'PORTFOLIO RAW'!B:B,1,FALSE)</f>
        <v>945384</v>
      </c>
      <c r="B37" s="13">
        <v>945384</v>
      </c>
      <c r="C37" s="8" t="s">
        <v>2544</v>
      </c>
      <c r="D37" s="8" t="s">
        <v>2545</v>
      </c>
      <c r="E37" s="8">
        <v>30166000</v>
      </c>
      <c r="F37" s="8">
        <v>31731000</v>
      </c>
      <c r="G37" s="8">
        <v>30649000</v>
      </c>
      <c r="H37" s="8">
        <v>31002000</v>
      </c>
      <c r="I37" s="8">
        <v>29362000</v>
      </c>
      <c r="J37" s="8">
        <v>28604000</v>
      </c>
      <c r="K37" s="8">
        <v>48408000</v>
      </c>
      <c r="L37" s="8">
        <v>34938000</v>
      </c>
      <c r="M37" s="8">
        <v>49263000</v>
      </c>
      <c r="N37" s="8">
        <v>41388000</v>
      </c>
      <c r="O37" s="8">
        <v>42134000</v>
      </c>
    </row>
    <row r="38" spans="1:15" x14ac:dyDescent="0.3">
      <c r="A38" s="15">
        <f>VLOOKUP(B38,'PORTFOLIO RAW'!B:B,1,FALSE)</f>
        <v>929302</v>
      </c>
      <c r="B38" s="13">
        <v>929302</v>
      </c>
      <c r="C38" s="8" t="s">
        <v>2546</v>
      </c>
      <c r="D38" s="8" t="s">
        <v>2547</v>
      </c>
      <c r="E38" s="8">
        <v>2670000</v>
      </c>
      <c r="F38" s="8">
        <v>2870000</v>
      </c>
      <c r="G38" s="8">
        <v>2587000</v>
      </c>
      <c r="H38" s="8">
        <v>3215000</v>
      </c>
      <c r="I38" s="8">
        <v>3143000</v>
      </c>
      <c r="J38" s="8">
        <v>940820</v>
      </c>
      <c r="K38" s="8">
        <v>1903000</v>
      </c>
      <c r="L38" s="8">
        <v>2133000</v>
      </c>
      <c r="M38" s="8">
        <v>2047000</v>
      </c>
      <c r="N38" s="8">
        <v>2542000</v>
      </c>
      <c r="O38" s="8">
        <v>2575000</v>
      </c>
    </row>
    <row r="39" spans="1:15" x14ac:dyDescent="0.3">
      <c r="A39" s="15">
        <f>VLOOKUP(B39,'PORTFOLIO RAW'!B:B,1,FALSE)</f>
        <v>895784</v>
      </c>
      <c r="B39" s="13">
        <v>895784</v>
      </c>
      <c r="C39" s="8" t="s">
        <v>2548</v>
      </c>
      <c r="D39" s="8" t="s">
        <v>2549</v>
      </c>
      <c r="E39" s="8">
        <v>598725</v>
      </c>
      <c r="F39" s="8">
        <v>547709</v>
      </c>
      <c r="G39" s="8">
        <v>500310</v>
      </c>
      <c r="H39" s="8">
        <v>724810</v>
      </c>
      <c r="I39" s="8">
        <v>1218024</v>
      </c>
      <c r="J39" s="8">
        <v>783663</v>
      </c>
      <c r="K39" s="8">
        <v>816231</v>
      </c>
      <c r="L39" s="8">
        <v>933469</v>
      </c>
      <c r="M39" s="8">
        <v>1216001</v>
      </c>
      <c r="N39" s="8">
        <v>1417949</v>
      </c>
      <c r="O39" s="8">
        <v>758011</v>
      </c>
    </row>
    <row r="40" spans="1:15" x14ac:dyDescent="0.3">
      <c r="A40" s="15">
        <f>VLOOKUP(B40,'PORTFOLIO RAW'!B:B,1,FALSE)</f>
        <v>878574</v>
      </c>
      <c r="B40" s="13">
        <v>878574</v>
      </c>
      <c r="C40" s="8" t="s">
        <v>2550</v>
      </c>
      <c r="D40" s="8" t="s">
        <v>2551</v>
      </c>
      <c r="E40" s="8">
        <v>1881000</v>
      </c>
      <c r="F40" s="8">
        <v>2119000</v>
      </c>
      <c r="G40" s="8">
        <v>2084000</v>
      </c>
      <c r="H40" s="8">
        <v>2369000</v>
      </c>
      <c r="I40" s="8">
        <v>2448000</v>
      </c>
      <c r="J40" s="8">
        <v>2932000</v>
      </c>
      <c r="K40" s="8">
        <v>2516000</v>
      </c>
      <c r="L40" s="8">
        <v>2288000</v>
      </c>
      <c r="M40" s="8">
        <v>2648000</v>
      </c>
      <c r="N40" s="8">
        <v>1960000</v>
      </c>
      <c r="O40" s="8">
        <v>3000000</v>
      </c>
    </row>
    <row r="41" spans="1:15" x14ac:dyDescent="0.3">
      <c r="A41" s="15">
        <f>VLOOKUP(B41,'PORTFOLIO RAW'!B:B,1,FALSE)</f>
        <v>905159</v>
      </c>
      <c r="B41" s="13">
        <v>905159</v>
      </c>
      <c r="C41" s="8" t="s">
        <v>2552</v>
      </c>
      <c r="D41" s="8" t="s">
        <v>2553</v>
      </c>
      <c r="E41" s="8">
        <v>3573000</v>
      </c>
      <c r="F41" s="8">
        <v>3498000</v>
      </c>
      <c r="G41" s="8">
        <v>2819000</v>
      </c>
      <c r="H41" s="8">
        <v>2657000</v>
      </c>
      <c r="I41" s="8">
        <v>3502000</v>
      </c>
      <c r="J41" s="8">
        <v>3377000</v>
      </c>
      <c r="K41" s="8">
        <v>2813000</v>
      </c>
      <c r="L41" s="8">
        <v>2426000</v>
      </c>
      <c r="M41" s="8">
        <v>3884000</v>
      </c>
      <c r="N41" s="8">
        <v>-6751000</v>
      </c>
      <c r="O41" s="8">
        <v>1423000</v>
      </c>
    </row>
    <row r="42" spans="1:15" x14ac:dyDescent="0.3">
      <c r="A42" s="15">
        <f>VLOOKUP(B42,'PORTFOLIO RAW'!B:B,1,FALSE)</f>
        <v>905596</v>
      </c>
      <c r="B42" s="13">
        <v>905596</v>
      </c>
      <c r="C42" s="8" t="s">
        <v>2554</v>
      </c>
      <c r="D42" s="8" t="s">
        <v>2555</v>
      </c>
      <c r="E42" s="8">
        <v>832933</v>
      </c>
      <c r="F42" s="8">
        <v>893251</v>
      </c>
      <c r="G42" s="8">
        <v>1067029</v>
      </c>
      <c r="H42" s="8">
        <v>1001605</v>
      </c>
      <c r="I42" s="8">
        <v>894093</v>
      </c>
      <c r="J42" s="8">
        <v>771735</v>
      </c>
      <c r="K42" s="8">
        <v>850160</v>
      </c>
      <c r="L42" s="8">
        <v>940381</v>
      </c>
      <c r="M42" s="8">
        <v>947855</v>
      </c>
      <c r="N42" s="8">
        <v>812041</v>
      </c>
      <c r="O42" s="8">
        <v>904406</v>
      </c>
    </row>
    <row r="43" spans="1:15" x14ac:dyDescent="0.3">
      <c r="A43" s="15">
        <f>VLOOKUP(B43,'PORTFOLIO RAW'!B:B,1,FALSE)</f>
        <v>904818</v>
      </c>
      <c r="B43" s="13">
        <v>904818</v>
      </c>
      <c r="C43" s="8" t="s">
        <v>2556</v>
      </c>
      <c r="D43" s="8" t="s">
        <v>2557</v>
      </c>
      <c r="E43" s="8">
        <v>7908000</v>
      </c>
      <c r="F43" s="8">
        <v>5670000</v>
      </c>
      <c r="G43" s="8">
        <v>3662000</v>
      </c>
      <c r="H43" s="8">
        <v>6643000</v>
      </c>
      <c r="I43" s="8">
        <v>7401000</v>
      </c>
      <c r="J43" s="8">
        <v>8004000</v>
      </c>
      <c r="K43" s="8">
        <v>8462000</v>
      </c>
      <c r="L43" s="8">
        <v>9376000</v>
      </c>
      <c r="M43" s="8">
        <v>9263000</v>
      </c>
      <c r="N43" s="8">
        <v>7784000</v>
      </c>
      <c r="O43" s="8">
        <v>12476000</v>
      </c>
    </row>
    <row r="44" spans="1:15" x14ac:dyDescent="0.3">
      <c r="A44" s="15">
        <f>VLOOKUP(B44,'PORTFOLIO RAW'!B:B,1,FALSE)</f>
        <v>923649</v>
      </c>
      <c r="B44" s="13">
        <v>923649</v>
      </c>
      <c r="C44" s="8" t="s">
        <v>2558</v>
      </c>
      <c r="D44" s="8" t="s">
        <v>2559</v>
      </c>
      <c r="E44" s="8">
        <v>565945</v>
      </c>
      <c r="F44" s="8">
        <v>497786</v>
      </c>
      <c r="G44" s="8">
        <v>132529</v>
      </c>
      <c r="H44" s="8">
        <v>171726</v>
      </c>
      <c r="I44" s="8">
        <v>301631</v>
      </c>
      <c r="J44" s="8">
        <v>392969</v>
      </c>
      <c r="K44" s="8" t="s">
        <v>989</v>
      </c>
      <c r="L44" s="8" t="s">
        <v>989</v>
      </c>
      <c r="M44" s="8" t="s">
        <v>989</v>
      </c>
      <c r="N44" s="8" t="s">
        <v>989</v>
      </c>
      <c r="O44" s="8" t="s">
        <v>989</v>
      </c>
    </row>
    <row r="45" spans="1:15" x14ac:dyDescent="0.3">
      <c r="A45" s="15">
        <f>VLOOKUP(B45,'PORTFOLIO RAW'!B:B,1,FALSE)</f>
        <v>325824</v>
      </c>
      <c r="B45" s="13">
        <v>325824</v>
      </c>
      <c r="C45" s="8" t="s">
        <v>2560</v>
      </c>
      <c r="D45" s="8" t="s">
        <v>2561</v>
      </c>
      <c r="E45" s="8">
        <v>940000</v>
      </c>
      <c r="F45" s="8">
        <v>-699000</v>
      </c>
      <c r="G45" s="8">
        <v>-61000</v>
      </c>
      <c r="H45" s="8">
        <v>146000</v>
      </c>
      <c r="I45" s="8">
        <v>1641000</v>
      </c>
      <c r="J45" s="8">
        <v>-3161000</v>
      </c>
      <c r="K45" s="8">
        <v>790000</v>
      </c>
      <c r="L45" s="8">
        <v>432000</v>
      </c>
      <c r="M45" s="8">
        <v>403000</v>
      </c>
      <c r="N45" s="8">
        <v>1225000</v>
      </c>
      <c r="O45" s="8">
        <v>2006000</v>
      </c>
    </row>
    <row r="46" spans="1:15" x14ac:dyDescent="0.3">
      <c r="A46" s="15">
        <f>VLOOKUP(B46,'PORTFOLIO RAW'!B:B,1,FALSE)</f>
        <v>879628</v>
      </c>
      <c r="B46" s="13">
        <v>879628</v>
      </c>
      <c r="C46" s="8" t="s">
        <v>2562</v>
      </c>
      <c r="D46" s="8" t="s">
        <v>2563</v>
      </c>
      <c r="E46" s="8">
        <v>550880</v>
      </c>
      <c r="F46" s="8">
        <v>609551</v>
      </c>
      <c r="G46" s="8">
        <v>617575</v>
      </c>
      <c r="H46" s="8">
        <v>653471</v>
      </c>
      <c r="I46" s="8">
        <v>727202</v>
      </c>
      <c r="J46" s="8" t="s">
        <v>989</v>
      </c>
      <c r="K46" s="8">
        <v>741343</v>
      </c>
      <c r="L46" s="8">
        <v>805427</v>
      </c>
      <c r="M46" s="8">
        <v>931919</v>
      </c>
      <c r="N46" s="8">
        <v>912200</v>
      </c>
      <c r="O46" s="8">
        <v>868096</v>
      </c>
    </row>
    <row r="47" spans="1:15" x14ac:dyDescent="0.3">
      <c r="A47" s="15">
        <f>VLOOKUP(B47,'PORTFOLIO RAW'!B:B,1,FALSE)</f>
        <v>905080</v>
      </c>
      <c r="B47" s="13">
        <v>905080</v>
      </c>
      <c r="C47" s="8" t="s">
        <v>2564</v>
      </c>
      <c r="D47" s="8" t="s">
        <v>2565</v>
      </c>
      <c r="E47" s="8">
        <v>4324000</v>
      </c>
      <c r="F47" s="8">
        <v>5980000</v>
      </c>
      <c r="G47" s="8">
        <v>6086000</v>
      </c>
      <c r="H47" s="8">
        <v>6808000</v>
      </c>
      <c r="I47" s="8">
        <v>7646000</v>
      </c>
      <c r="J47" s="8">
        <v>3328000</v>
      </c>
      <c r="K47" s="8">
        <v>4235000</v>
      </c>
      <c r="L47" s="8">
        <v>3306000</v>
      </c>
      <c r="M47" s="8">
        <v>2861000</v>
      </c>
      <c r="N47" s="8">
        <v>6675000</v>
      </c>
      <c r="O47" s="8">
        <v>6109000</v>
      </c>
    </row>
    <row r="48" spans="1:15" x14ac:dyDescent="0.3">
      <c r="A48" s="15">
        <f>VLOOKUP(B48,'PORTFOLIO RAW'!B:B,1,FALSE)</f>
        <v>130502</v>
      </c>
      <c r="B48" s="13">
        <v>130502</v>
      </c>
      <c r="C48" s="8" t="s">
        <v>2566</v>
      </c>
      <c r="D48" s="8" t="s">
        <v>2567</v>
      </c>
      <c r="E48" s="8">
        <v>467178</v>
      </c>
      <c r="F48" s="8">
        <v>418099</v>
      </c>
      <c r="G48" s="8">
        <v>435041</v>
      </c>
      <c r="H48" s="8">
        <v>505086</v>
      </c>
      <c r="I48" s="8">
        <v>575663</v>
      </c>
      <c r="J48" s="8">
        <v>636788</v>
      </c>
      <c r="K48" s="8">
        <v>801598</v>
      </c>
      <c r="L48" s="8">
        <v>1143050</v>
      </c>
      <c r="M48" s="8">
        <v>1327114</v>
      </c>
      <c r="N48" s="8">
        <v>1687995</v>
      </c>
      <c r="O48" s="8">
        <v>1589868</v>
      </c>
    </row>
    <row r="49" spans="1:15" x14ac:dyDescent="0.3">
      <c r="A49" s="15">
        <f>VLOOKUP(B49,'PORTFOLIO RAW'!B:B,1,FALSE)</f>
        <v>902103</v>
      </c>
      <c r="B49" s="13">
        <v>902103</v>
      </c>
      <c r="C49" s="8" t="s">
        <v>2568</v>
      </c>
      <c r="D49" s="8" t="s">
        <v>2569</v>
      </c>
      <c r="E49" s="8">
        <v>2517000</v>
      </c>
      <c r="F49" s="8">
        <v>2018000</v>
      </c>
      <c r="G49" s="8">
        <v>2618000</v>
      </c>
      <c r="H49" s="8">
        <v>2381000</v>
      </c>
      <c r="I49" s="8">
        <v>3155000</v>
      </c>
      <c r="J49" s="8">
        <v>2845000</v>
      </c>
      <c r="K49" s="8">
        <v>3063000</v>
      </c>
      <c r="L49" s="8">
        <v>3161000</v>
      </c>
      <c r="M49" s="8">
        <v>3421000</v>
      </c>
      <c r="N49" s="8">
        <v>3072000</v>
      </c>
      <c r="O49" s="8">
        <v>3699000</v>
      </c>
    </row>
    <row r="50" spans="1:15" x14ac:dyDescent="0.3">
      <c r="A50" s="15">
        <f>VLOOKUP(B50,'PORTFOLIO RAW'!B:B,1,FALSE)</f>
        <v>951849</v>
      </c>
      <c r="B50" s="13">
        <v>951849</v>
      </c>
      <c r="C50" s="8" t="s">
        <v>2570</v>
      </c>
      <c r="D50" s="8" t="s">
        <v>2571</v>
      </c>
      <c r="E50" s="8">
        <v>5093000</v>
      </c>
      <c r="F50" s="8">
        <v>4060000</v>
      </c>
      <c r="G50" s="8">
        <v>2737000</v>
      </c>
      <c r="H50" s="8">
        <v>3931000</v>
      </c>
      <c r="I50" s="8">
        <v>4324000</v>
      </c>
      <c r="J50" s="8">
        <v>5306000</v>
      </c>
      <c r="K50" s="8">
        <v>4923000</v>
      </c>
      <c r="L50" s="8">
        <v>6072000</v>
      </c>
      <c r="M50" s="8">
        <v>4473000</v>
      </c>
      <c r="N50" s="8">
        <v>5707000</v>
      </c>
      <c r="O50" s="8">
        <v>8086000</v>
      </c>
    </row>
    <row r="51" spans="1:15" x14ac:dyDescent="0.3">
      <c r="A51" s="15">
        <f>VLOOKUP(B51,'PORTFOLIO RAW'!B:B,1,FALSE)</f>
        <v>674693</v>
      </c>
      <c r="B51" s="13">
        <v>674693</v>
      </c>
      <c r="C51" s="8" t="s">
        <v>2572</v>
      </c>
      <c r="D51" s="8" t="s">
        <v>2573</v>
      </c>
      <c r="E51" s="8">
        <v>121127</v>
      </c>
      <c r="F51" s="8">
        <v>292344</v>
      </c>
      <c r="G51" s="8">
        <v>414907</v>
      </c>
      <c r="H51" s="8">
        <v>320676</v>
      </c>
      <c r="I51" s="8">
        <v>396625</v>
      </c>
      <c r="J51" s="8">
        <v>517710</v>
      </c>
      <c r="K51" s="8">
        <v>609988</v>
      </c>
      <c r="L51" s="8">
        <v>632995</v>
      </c>
      <c r="M51" s="8">
        <v>670902</v>
      </c>
      <c r="N51" s="8">
        <v>754904</v>
      </c>
      <c r="O51" s="8">
        <v>786119</v>
      </c>
    </row>
    <row r="52" spans="1:15" x14ac:dyDescent="0.3">
      <c r="A52" s="15">
        <f>VLOOKUP(B52,'PORTFOLIO RAW'!B:B,1,FALSE)</f>
        <v>546075</v>
      </c>
      <c r="B52" s="13">
        <v>546075</v>
      </c>
      <c r="C52" s="8" t="s">
        <v>2574</v>
      </c>
      <c r="D52" s="8" t="s">
        <v>2575</v>
      </c>
      <c r="E52" s="8">
        <v>630726</v>
      </c>
      <c r="F52" s="8">
        <v>723509</v>
      </c>
      <c r="G52" s="8">
        <v>581637</v>
      </c>
      <c r="H52" s="8">
        <v>807275</v>
      </c>
      <c r="I52" s="8">
        <v>879220</v>
      </c>
      <c r="J52" s="8">
        <v>960233</v>
      </c>
      <c r="K52" s="8">
        <v>1046680</v>
      </c>
      <c r="L52" s="8">
        <v>1221000</v>
      </c>
      <c r="M52" s="8">
        <v>1292700</v>
      </c>
      <c r="N52" s="8">
        <v>1430700</v>
      </c>
      <c r="O52" s="8">
        <v>1671500</v>
      </c>
    </row>
    <row r="53" spans="1:15" x14ac:dyDescent="0.3">
      <c r="A53" s="15">
        <f>VLOOKUP(B53,'PORTFOLIO RAW'!B:B,1,FALSE)</f>
        <v>912216</v>
      </c>
      <c r="B53" s="13">
        <v>912216</v>
      </c>
      <c r="C53" s="8" t="s">
        <v>2576</v>
      </c>
      <c r="D53" s="8" t="s">
        <v>2577</v>
      </c>
      <c r="E53" s="8">
        <v>664000</v>
      </c>
      <c r="F53" s="8">
        <v>745000</v>
      </c>
      <c r="G53" s="8">
        <v>722000</v>
      </c>
      <c r="H53" s="8">
        <v>772000</v>
      </c>
      <c r="I53" s="8">
        <v>917000</v>
      </c>
      <c r="J53" s="8">
        <v>843000</v>
      </c>
      <c r="K53" s="8">
        <v>952000</v>
      </c>
      <c r="L53" s="8">
        <v>1023000</v>
      </c>
      <c r="M53" s="8">
        <v>1080000</v>
      </c>
      <c r="N53" s="8">
        <v>1591000</v>
      </c>
      <c r="O53" s="8">
        <v>1050000</v>
      </c>
    </row>
    <row r="54" spans="1:15" x14ac:dyDescent="0.3">
      <c r="A54" s="15">
        <f>VLOOKUP(B54,'PORTFOLIO RAW'!B:B,1,FALSE)</f>
        <v>993189</v>
      </c>
      <c r="B54" s="13">
        <v>993189</v>
      </c>
      <c r="C54" s="8" t="s">
        <v>2578</v>
      </c>
      <c r="D54" s="8" t="s">
        <v>2579</v>
      </c>
      <c r="E54" s="8">
        <v>3239000</v>
      </c>
      <c r="F54" s="8">
        <v>3583000</v>
      </c>
      <c r="G54" s="8">
        <v>3226000</v>
      </c>
      <c r="H54" s="8">
        <v>4050000</v>
      </c>
      <c r="I54" s="8">
        <v>4416000</v>
      </c>
      <c r="J54" s="8">
        <v>4589000</v>
      </c>
      <c r="K54" s="8">
        <v>4588000</v>
      </c>
      <c r="L54" s="8">
        <v>4740000</v>
      </c>
      <c r="M54" s="8">
        <v>4890000</v>
      </c>
      <c r="N54" s="8">
        <v>4621000</v>
      </c>
      <c r="O54" s="8">
        <v>4784000</v>
      </c>
    </row>
    <row r="55" spans="1:15" x14ac:dyDescent="0.3">
      <c r="A55" s="15">
        <f>VLOOKUP(B55,'PORTFOLIO RAW'!B:B,1,FALSE)</f>
        <v>905075</v>
      </c>
      <c r="B55" s="13">
        <v>905075</v>
      </c>
      <c r="C55" s="8" t="s">
        <v>2580</v>
      </c>
      <c r="D55" s="8" t="s">
        <v>2581</v>
      </c>
      <c r="E55" s="8">
        <v>1595000</v>
      </c>
      <c r="F55" s="8">
        <v>1379000</v>
      </c>
      <c r="G55" s="8">
        <v>1452000</v>
      </c>
      <c r="H55" s="8">
        <v>1604000</v>
      </c>
      <c r="I55" s="8">
        <v>1542000</v>
      </c>
      <c r="J55" s="8">
        <v>1459000</v>
      </c>
      <c r="K55" s="8">
        <v>1485000</v>
      </c>
      <c r="L55" s="8">
        <v>1500000</v>
      </c>
      <c r="M55" s="8">
        <v>1397000</v>
      </c>
      <c r="N55" s="8">
        <v>1275000</v>
      </c>
      <c r="O55" s="8">
        <v>1723000</v>
      </c>
    </row>
    <row r="56" spans="1:15" x14ac:dyDescent="0.3">
      <c r="A56" s="15">
        <f>VLOOKUP(B56,'PORTFOLIO RAW'!B:B,1,FALSE)</f>
        <v>937083</v>
      </c>
      <c r="B56" s="13">
        <v>937083</v>
      </c>
      <c r="C56" s="8" t="s">
        <v>2582</v>
      </c>
      <c r="D56" s="8" t="s">
        <v>2583</v>
      </c>
      <c r="E56" s="8">
        <v>898800</v>
      </c>
      <c r="F56" s="8">
        <v>-185100</v>
      </c>
      <c r="G56" s="8">
        <v>183800</v>
      </c>
      <c r="H56" s="8">
        <v>449000</v>
      </c>
      <c r="I56" s="8">
        <v>639800</v>
      </c>
      <c r="J56" s="8">
        <v>603400</v>
      </c>
      <c r="K56" s="8">
        <v>632600</v>
      </c>
      <c r="L56" s="8">
        <v>2593200</v>
      </c>
      <c r="M56" s="8">
        <v>1697900</v>
      </c>
      <c r="N56" s="8">
        <v>1985100</v>
      </c>
      <c r="O56" s="8">
        <v>2693300</v>
      </c>
    </row>
    <row r="57" spans="1:15" x14ac:dyDescent="0.3">
      <c r="A57" s="15">
        <f>VLOOKUP(B57,'PORTFOLIO RAW'!B:B,1,FALSE)</f>
        <v>944704</v>
      </c>
      <c r="B57" s="13">
        <v>944704</v>
      </c>
      <c r="C57" s="8" t="s">
        <v>2584</v>
      </c>
      <c r="D57" s="8" t="s">
        <v>2585</v>
      </c>
      <c r="E57" s="8">
        <v>1695800</v>
      </c>
      <c r="F57" s="8">
        <v>2502500</v>
      </c>
      <c r="G57" s="8">
        <v>2277500</v>
      </c>
      <c r="H57" s="8">
        <v>1577400</v>
      </c>
      <c r="I57" s="8">
        <v>1924400</v>
      </c>
      <c r="J57" s="8">
        <v>2118000</v>
      </c>
      <c r="K57" s="8">
        <v>1408000</v>
      </c>
      <c r="L57" s="8">
        <v>2390000</v>
      </c>
      <c r="M57" s="8">
        <v>2559000</v>
      </c>
      <c r="N57" s="8">
        <v>3095000</v>
      </c>
      <c r="O57" s="8">
        <v>2842000</v>
      </c>
    </row>
    <row r="58" spans="1:15" x14ac:dyDescent="0.3">
      <c r="A58" s="15">
        <f>VLOOKUP(B58,'PORTFOLIO RAW'!B:B,1,FALSE)</f>
        <v>902224</v>
      </c>
      <c r="B58" s="13">
        <v>902224</v>
      </c>
      <c r="C58" s="8" t="s">
        <v>2586</v>
      </c>
      <c r="D58" s="8" t="s">
        <v>2587</v>
      </c>
      <c r="E58" s="8">
        <v>8170000</v>
      </c>
      <c r="F58" s="8">
        <v>7880000</v>
      </c>
      <c r="G58" s="8">
        <v>4339000</v>
      </c>
      <c r="H58" s="8">
        <v>7245000</v>
      </c>
      <c r="I58" s="8">
        <v>10474000</v>
      </c>
      <c r="J58" s="8">
        <v>12312000</v>
      </c>
      <c r="K58" s="8">
        <v>9408000</v>
      </c>
      <c r="L58" s="8">
        <v>9354000</v>
      </c>
      <c r="M58" s="8">
        <v>6995000</v>
      </c>
      <c r="N58" s="8">
        <v>4274000</v>
      </c>
      <c r="O58" s="8">
        <v>8136000</v>
      </c>
    </row>
    <row r="59" spans="1:15" x14ac:dyDescent="0.3">
      <c r="A59" s="15">
        <f>VLOOKUP(B59,'PORTFOLIO RAW'!B:B,1,FALSE)</f>
        <v>755790</v>
      </c>
      <c r="B59" s="13">
        <v>755790</v>
      </c>
      <c r="C59" s="8" t="s">
        <v>2588</v>
      </c>
      <c r="D59" s="8" t="s">
        <v>2589</v>
      </c>
      <c r="E59" s="8">
        <v>564119</v>
      </c>
      <c r="F59" s="8">
        <v>-1205760</v>
      </c>
      <c r="G59" s="8">
        <v>1104840</v>
      </c>
      <c r="H59" s="8">
        <v>1286261</v>
      </c>
      <c r="I59" s="8">
        <v>1833374</v>
      </c>
      <c r="J59" s="8">
        <v>2035962</v>
      </c>
      <c r="K59" s="8">
        <v>2162500</v>
      </c>
      <c r="L59" s="8">
        <v>2920100</v>
      </c>
      <c r="M59" s="8">
        <v>2803300</v>
      </c>
      <c r="N59" s="8">
        <v>3510400</v>
      </c>
      <c r="O59" s="8">
        <v>5342000</v>
      </c>
    </row>
    <row r="60" spans="1:15" x14ac:dyDescent="0.3">
      <c r="A60" s="15">
        <f>VLOOKUP(B60,'PORTFOLIO RAW'!B:B,1,FALSE)</f>
        <v>867705</v>
      </c>
      <c r="B60" s="13">
        <v>867705</v>
      </c>
      <c r="C60" s="8" t="s">
        <v>2590</v>
      </c>
      <c r="D60" s="8" t="s">
        <v>2591</v>
      </c>
      <c r="E60" s="8">
        <v>336842</v>
      </c>
      <c r="F60" s="8">
        <v>321073</v>
      </c>
      <c r="G60" s="8">
        <v>332895</v>
      </c>
      <c r="H60" s="8">
        <v>472436</v>
      </c>
      <c r="I60" s="8">
        <v>589752</v>
      </c>
      <c r="J60" s="8">
        <v>619902</v>
      </c>
      <c r="K60" s="8">
        <v>655390</v>
      </c>
      <c r="L60" s="8">
        <v>634308</v>
      </c>
      <c r="M60" s="8">
        <v>748909</v>
      </c>
      <c r="N60" s="8">
        <v>910751</v>
      </c>
      <c r="O60" s="8">
        <v>771970</v>
      </c>
    </row>
    <row r="61" spans="1:15" x14ac:dyDescent="0.3">
      <c r="A61" s="15">
        <f>VLOOKUP(B61,'PORTFOLIO RAW'!B:B,1,FALSE)</f>
        <v>902242</v>
      </c>
      <c r="B61" s="13">
        <v>902242</v>
      </c>
      <c r="C61" s="8" t="s">
        <v>2592</v>
      </c>
      <c r="D61" s="8" t="s">
        <v>2593</v>
      </c>
      <c r="E61" s="8">
        <v>31838000</v>
      </c>
      <c r="F61" s="8">
        <v>14271000</v>
      </c>
      <c r="G61" s="8">
        <v>25159000</v>
      </c>
      <c r="H61" s="8">
        <v>34392000</v>
      </c>
      <c r="I61" s="8">
        <v>37115000</v>
      </c>
      <c r="J61" s="8">
        <v>39169000</v>
      </c>
      <c r="K61" s="8">
        <v>34953000</v>
      </c>
      <c r="L61" s="8">
        <v>38580000</v>
      </c>
      <c r="M61" s="8">
        <v>40187000</v>
      </c>
      <c r="N61" s="8">
        <v>45713000</v>
      </c>
      <c r="O61" s="8">
        <v>49313000</v>
      </c>
    </row>
    <row r="62" spans="1:15" x14ac:dyDescent="0.3">
      <c r="A62" s="15">
        <f>VLOOKUP(B62,'PORTFOLIO RAW'!B:B,1,FALSE)</f>
        <v>951545</v>
      </c>
      <c r="B62" s="13">
        <v>951545</v>
      </c>
      <c r="C62" s="8" t="s">
        <v>2594</v>
      </c>
      <c r="D62" s="8" t="s">
        <v>2595</v>
      </c>
      <c r="E62" s="8">
        <v>1280000</v>
      </c>
      <c r="F62" s="8">
        <v>625000</v>
      </c>
      <c r="G62" s="8">
        <v>675000</v>
      </c>
      <c r="H62" s="8">
        <v>596000</v>
      </c>
      <c r="I62" s="8">
        <v>272000</v>
      </c>
      <c r="J62" s="8">
        <v>664000</v>
      </c>
      <c r="K62" s="8">
        <v>818000</v>
      </c>
      <c r="L62" s="8">
        <v>825000</v>
      </c>
      <c r="M62" s="8">
        <v>986000</v>
      </c>
      <c r="N62" s="8">
        <v>913000</v>
      </c>
      <c r="O62" s="8">
        <v>838000</v>
      </c>
    </row>
    <row r="63" spans="1:15" x14ac:dyDescent="0.3">
      <c r="A63" s="15">
        <f>VLOOKUP(B63,'PORTFOLIO RAW'!B:B,1,FALSE)</f>
        <v>944777</v>
      </c>
      <c r="B63" s="13">
        <v>944777</v>
      </c>
      <c r="C63" s="8" t="s">
        <v>2596</v>
      </c>
      <c r="D63" s="8" t="s">
        <v>2597</v>
      </c>
      <c r="E63" s="8">
        <v>759803</v>
      </c>
      <c r="F63" s="8">
        <v>775430</v>
      </c>
      <c r="G63" s="8">
        <v>611935</v>
      </c>
      <c r="H63" s="8">
        <v>585645</v>
      </c>
      <c r="I63" s="8">
        <v>635840</v>
      </c>
      <c r="J63" s="8">
        <v>735734</v>
      </c>
      <c r="K63" s="8">
        <v>754997</v>
      </c>
      <c r="L63" s="8">
        <v>864542</v>
      </c>
      <c r="M63" s="8">
        <v>872980</v>
      </c>
      <c r="N63" s="8">
        <v>947923</v>
      </c>
      <c r="O63" s="8">
        <v>970523</v>
      </c>
    </row>
    <row r="64" spans="1:15" x14ac:dyDescent="0.3">
      <c r="A64" s="15">
        <f>VLOOKUP(B64,'PORTFOLIO RAW'!B:B,1,FALSE)</f>
        <v>542868</v>
      </c>
      <c r="B64" s="13">
        <v>542868</v>
      </c>
      <c r="C64" s="8" t="s">
        <v>2598</v>
      </c>
      <c r="D64" s="8" t="s">
        <v>2599</v>
      </c>
      <c r="E64" s="8">
        <v>11251000</v>
      </c>
      <c r="F64" s="8">
        <v>12318000</v>
      </c>
      <c r="G64" s="8">
        <v>9807000</v>
      </c>
      <c r="H64" s="8">
        <v>12140000</v>
      </c>
      <c r="I64" s="8">
        <v>10938000</v>
      </c>
      <c r="J64" s="8">
        <v>13355000</v>
      </c>
      <c r="K64" s="8">
        <v>14161000</v>
      </c>
      <c r="L64" s="8">
        <v>12709000</v>
      </c>
      <c r="M64" s="8">
        <v>14206000</v>
      </c>
      <c r="N64" s="8">
        <v>15752000</v>
      </c>
      <c r="O64" s="8">
        <v>15430000</v>
      </c>
    </row>
    <row r="65" spans="1:15" x14ac:dyDescent="0.3">
      <c r="A65" s="15">
        <f>VLOOKUP(B65,'PORTFOLIO RAW'!B:B,1,FALSE)</f>
        <v>916125</v>
      </c>
      <c r="B65" s="13">
        <v>916125</v>
      </c>
      <c r="C65" s="8" t="s">
        <v>2600</v>
      </c>
      <c r="D65" s="8" t="s">
        <v>2601</v>
      </c>
      <c r="E65" s="8">
        <v>1040000</v>
      </c>
      <c r="F65" s="8">
        <v>1058000</v>
      </c>
      <c r="G65" s="8">
        <v>1154000</v>
      </c>
      <c r="H65" s="8">
        <v>1240000</v>
      </c>
      <c r="I65" s="8">
        <v>851000</v>
      </c>
      <c r="J65" s="8">
        <v>1083000</v>
      </c>
      <c r="K65" s="8">
        <v>1146000</v>
      </c>
      <c r="L65" s="8">
        <v>1135000</v>
      </c>
      <c r="M65" s="8">
        <v>1181000</v>
      </c>
      <c r="N65" s="8">
        <v>1221000</v>
      </c>
      <c r="O65" s="8">
        <v>1265000</v>
      </c>
    </row>
    <row r="66" spans="1:15" x14ac:dyDescent="0.3">
      <c r="A66" s="15">
        <f>VLOOKUP(B66,'PORTFOLIO RAW'!B:B,1,FALSE)</f>
        <v>904282</v>
      </c>
      <c r="B66" s="13">
        <v>904282</v>
      </c>
      <c r="C66" s="8" t="s">
        <v>2602</v>
      </c>
      <c r="D66" s="8" t="s">
        <v>2603</v>
      </c>
      <c r="E66" s="8">
        <v>8824000</v>
      </c>
      <c r="F66" s="8">
        <v>8379000</v>
      </c>
      <c r="G66" s="8">
        <v>9742000</v>
      </c>
      <c r="H66" s="8">
        <v>15269000</v>
      </c>
      <c r="I66" s="8">
        <v>13117000</v>
      </c>
      <c r="J66" s="8">
        <v>13404000</v>
      </c>
      <c r="K66" s="8">
        <v>13356000</v>
      </c>
      <c r="L66" s="8">
        <v>11043000</v>
      </c>
      <c r="M66" s="8">
        <v>11940000</v>
      </c>
      <c r="N66" s="8">
        <v>9798000</v>
      </c>
      <c r="O66" s="8">
        <v>7768000</v>
      </c>
    </row>
    <row r="67" spans="1:15" x14ac:dyDescent="0.3">
      <c r="A67" s="15">
        <f>VLOOKUP(B67,'PORTFOLIO RAW'!B:B,1,FALSE)</f>
        <v>906148</v>
      </c>
      <c r="B67" s="13">
        <v>906148</v>
      </c>
      <c r="C67" s="8" t="s">
        <v>2604</v>
      </c>
      <c r="D67" s="8" t="s">
        <v>2605</v>
      </c>
      <c r="E67" s="8">
        <v>3060400</v>
      </c>
      <c r="F67" s="8">
        <v>3454800</v>
      </c>
      <c r="G67" s="8">
        <v>3972000</v>
      </c>
      <c r="H67" s="8">
        <v>3866000</v>
      </c>
      <c r="I67" s="8">
        <v>4262000</v>
      </c>
      <c r="J67" s="8">
        <v>4372000</v>
      </c>
      <c r="K67" s="8">
        <v>4115000</v>
      </c>
      <c r="L67" s="8">
        <v>4098000</v>
      </c>
      <c r="M67" s="8">
        <v>3337000</v>
      </c>
      <c r="N67" s="8">
        <v>4320000</v>
      </c>
      <c r="O67" s="8">
        <v>4104000</v>
      </c>
    </row>
    <row r="68" spans="1:15" x14ac:dyDescent="0.3">
      <c r="A68" s="15">
        <f>VLOOKUP(B68,'PORTFOLIO RAW'!B:B,1,FALSE)</f>
        <v>922964</v>
      </c>
      <c r="B68" s="13">
        <v>922964</v>
      </c>
      <c r="C68" s="8" t="s">
        <v>2606</v>
      </c>
      <c r="D68" s="8" t="s">
        <v>2607</v>
      </c>
      <c r="E68" s="8">
        <v>1539000</v>
      </c>
      <c r="F68" s="8">
        <v>800000</v>
      </c>
      <c r="G68" s="8">
        <v>171000</v>
      </c>
      <c r="H68" s="8">
        <v>530000</v>
      </c>
      <c r="I68" s="8">
        <v>718000</v>
      </c>
      <c r="J68" s="8">
        <v>899000</v>
      </c>
      <c r="K68" s="8">
        <v>905000</v>
      </c>
      <c r="L68" s="8">
        <v>1043000</v>
      </c>
      <c r="M68" s="8">
        <v>920000</v>
      </c>
      <c r="N68" s="8">
        <v>863000</v>
      </c>
      <c r="O68" s="8">
        <v>1431000</v>
      </c>
    </row>
    <row r="69" spans="1:15" x14ac:dyDescent="0.3">
      <c r="A69" s="15">
        <f>VLOOKUP(B69,'PORTFOLIO RAW'!B:B,1,FALSE)</f>
        <v>929814</v>
      </c>
      <c r="B69" s="13">
        <v>929814</v>
      </c>
      <c r="C69" s="8" t="s">
        <v>2608</v>
      </c>
      <c r="D69" s="8" t="s">
        <v>2609</v>
      </c>
      <c r="E69" s="8">
        <v>1618100</v>
      </c>
      <c r="F69" s="8">
        <v>1255300</v>
      </c>
      <c r="G69" s="8">
        <v>1542900</v>
      </c>
      <c r="H69" s="8">
        <v>1657200</v>
      </c>
      <c r="I69" s="8">
        <v>1805500</v>
      </c>
      <c r="J69" s="8">
        <v>1205000</v>
      </c>
      <c r="K69" s="8">
        <v>1872600</v>
      </c>
      <c r="L69" s="8">
        <v>1560800</v>
      </c>
      <c r="M69" s="8">
        <v>429900</v>
      </c>
      <c r="N69" s="8">
        <v>1256600</v>
      </c>
      <c r="O69" s="8">
        <v>1196700</v>
      </c>
    </row>
    <row r="70" spans="1:15" x14ac:dyDescent="0.3">
      <c r="A70" s="15">
        <f>VLOOKUP(B70,'PORTFOLIO RAW'!B:B,1,FALSE)</f>
        <v>902288</v>
      </c>
      <c r="B70" s="13">
        <v>902288</v>
      </c>
      <c r="C70" s="8" t="s">
        <v>2610</v>
      </c>
      <c r="D70" s="8" t="s">
        <v>2611</v>
      </c>
      <c r="E70" s="8">
        <v>2549000</v>
      </c>
      <c r="F70" s="8">
        <v>2718000</v>
      </c>
      <c r="G70" s="8">
        <v>2707000</v>
      </c>
      <c r="H70" s="8">
        <v>2985000</v>
      </c>
      <c r="I70" s="8">
        <v>3129000</v>
      </c>
      <c r="J70" s="8">
        <v>3296000</v>
      </c>
      <c r="K70" s="8">
        <v>3138000</v>
      </c>
      <c r="L70" s="8">
        <v>3317000</v>
      </c>
      <c r="M70" s="8">
        <v>3557000</v>
      </c>
      <c r="N70" s="8">
        <v>3831000</v>
      </c>
      <c r="O70" s="8">
        <v>4056000</v>
      </c>
    </row>
    <row r="71" spans="1:15" x14ac:dyDescent="0.3">
      <c r="A71" s="15">
        <f>VLOOKUP(B71,'PORTFOLIO RAW'!B:B,1,FALSE)</f>
        <v>901686</v>
      </c>
      <c r="B71" s="13">
        <v>901686</v>
      </c>
      <c r="C71" s="8" t="s">
        <v>2612</v>
      </c>
      <c r="D71" s="8" t="s">
        <v>2613</v>
      </c>
      <c r="E71" s="8">
        <v>630000</v>
      </c>
      <c r="F71" s="8">
        <v>1425000</v>
      </c>
      <c r="G71" s="8">
        <v>1342000</v>
      </c>
      <c r="H71" s="8">
        <v>1589000</v>
      </c>
      <c r="I71" s="8">
        <v>1562000</v>
      </c>
      <c r="J71" s="8">
        <v>1596000</v>
      </c>
      <c r="K71" s="8">
        <v>1769000</v>
      </c>
      <c r="L71" s="8">
        <v>1806000</v>
      </c>
      <c r="M71" s="8">
        <v>1928000</v>
      </c>
      <c r="N71" s="8">
        <v>2059000</v>
      </c>
      <c r="O71" s="8">
        <v>2190000</v>
      </c>
    </row>
    <row r="72" spans="1:15" x14ac:dyDescent="0.3">
      <c r="A72" s="15">
        <f>VLOOKUP(B72,'PORTFOLIO RAW'!B:B,1,FALSE)</f>
        <v>938928</v>
      </c>
      <c r="B72" s="13">
        <v>938928</v>
      </c>
      <c r="C72" s="8" t="s">
        <v>2614</v>
      </c>
      <c r="D72" s="8" t="s">
        <v>2615</v>
      </c>
      <c r="E72" s="8">
        <v>126966</v>
      </c>
      <c r="F72" s="8">
        <v>206276</v>
      </c>
      <c r="G72" s="8">
        <v>238573</v>
      </c>
      <c r="H72" s="8">
        <v>244895</v>
      </c>
      <c r="I72" s="8">
        <v>305355</v>
      </c>
      <c r="J72" s="8">
        <v>398423</v>
      </c>
      <c r="K72" s="8">
        <v>446788</v>
      </c>
      <c r="L72" s="8">
        <v>442700</v>
      </c>
      <c r="M72" s="8">
        <v>424991</v>
      </c>
      <c r="N72" s="8">
        <v>520113</v>
      </c>
      <c r="O72" s="8">
        <v>615800</v>
      </c>
    </row>
    <row r="73" spans="1:15" x14ac:dyDescent="0.3">
      <c r="A73" s="15">
        <f>VLOOKUP(B73,'PORTFOLIO RAW'!B:B,1,FALSE)</f>
        <v>912273</v>
      </c>
      <c r="B73" s="13">
        <v>912273</v>
      </c>
      <c r="C73" s="8" t="s">
        <v>2616</v>
      </c>
      <c r="D73" s="8" t="s">
        <v>2617</v>
      </c>
      <c r="E73" s="8">
        <v>1980000</v>
      </c>
      <c r="F73" s="8">
        <v>2277000</v>
      </c>
      <c r="G73" s="8">
        <v>1379000</v>
      </c>
      <c r="H73" s="8">
        <v>2848000</v>
      </c>
      <c r="I73" s="8">
        <v>2785000</v>
      </c>
      <c r="J73" s="8">
        <v>2410000</v>
      </c>
      <c r="K73" s="8">
        <v>3048000</v>
      </c>
      <c r="L73" s="8">
        <v>4625000</v>
      </c>
      <c r="M73" s="8">
        <v>2511000</v>
      </c>
      <c r="N73" s="8">
        <v>4762000</v>
      </c>
      <c r="O73" s="8">
        <v>2609000</v>
      </c>
    </row>
    <row r="74" spans="1:15" x14ac:dyDescent="0.3">
      <c r="A74" s="15">
        <f>VLOOKUP(B74,'PORTFOLIO RAW'!B:B,1,FALSE)</f>
        <v>923036</v>
      </c>
      <c r="B74" s="13">
        <v>923036</v>
      </c>
      <c r="C74" s="8" t="s">
        <v>2618</v>
      </c>
      <c r="D74" s="8" t="s">
        <v>2619</v>
      </c>
      <c r="E74" s="8">
        <v>727600</v>
      </c>
      <c r="F74" s="8">
        <v>521900</v>
      </c>
      <c r="G74" s="8">
        <v>639000</v>
      </c>
      <c r="H74" s="8">
        <v>661900</v>
      </c>
      <c r="I74" s="8">
        <v>623600</v>
      </c>
      <c r="J74" s="8">
        <v>-1183300</v>
      </c>
      <c r="K74" s="8">
        <v>822100</v>
      </c>
      <c r="L74" s="8">
        <v>821600</v>
      </c>
      <c r="M74" s="8">
        <v>866900</v>
      </c>
      <c r="N74" s="8">
        <v>994400</v>
      </c>
      <c r="O74" s="8">
        <v>715200</v>
      </c>
    </row>
    <row r="75" spans="1:15" x14ac:dyDescent="0.3">
      <c r="A75" s="15">
        <f>VLOOKUP(B75,'PORTFOLIO RAW'!B:B,1,FALSE)</f>
        <v>905966</v>
      </c>
      <c r="B75" s="13">
        <v>905966</v>
      </c>
      <c r="C75" s="8" t="s">
        <v>2620</v>
      </c>
      <c r="D75" s="8" t="s">
        <v>2621</v>
      </c>
      <c r="E75" s="8">
        <v>1325000</v>
      </c>
      <c r="F75" s="8">
        <v>1293000</v>
      </c>
      <c r="G75" s="8">
        <v>801000</v>
      </c>
      <c r="H75" s="8">
        <v>1626000</v>
      </c>
      <c r="I75" s="8">
        <v>2624000</v>
      </c>
      <c r="J75" s="8">
        <v>2280000</v>
      </c>
      <c r="K75" s="8">
        <v>2182000</v>
      </c>
      <c r="L75" s="8">
        <v>2587000</v>
      </c>
      <c r="M75" s="8">
        <v>2290000</v>
      </c>
      <c r="N75" s="8">
        <v>2212000</v>
      </c>
      <c r="O75" s="8">
        <v>2670000</v>
      </c>
    </row>
    <row r="76" spans="1:15" x14ac:dyDescent="0.3">
      <c r="A76" s="15">
        <f>VLOOKUP(B76,'PORTFOLIO RAW'!B:B,1,FALSE)</f>
        <v>325922</v>
      </c>
      <c r="B76" s="13">
        <v>325922</v>
      </c>
      <c r="C76" s="8" t="s">
        <v>2622</v>
      </c>
      <c r="D76" s="8" t="s">
        <v>2623</v>
      </c>
      <c r="E76" s="8">
        <v>-863200</v>
      </c>
      <c r="F76" s="8">
        <v>-2535900</v>
      </c>
      <c r="G76" s="8">
        <v>-429400</v>
      </c>
      <c r="H76" s="8">
        <v>204900</v>
      </c>
      <c r="I76" s="8">
        <v>83900</v>
      </c>
      <c r="J76" s="8">
        <v>288600</v>
      </c>
      <c r="K76" s="8">
        <v>690200</v>
      </c>
      <c r="L76" s="8">
        <v>857100</v>
      </c>
      <c r="M76" s="8">
        <v>1194700</v>
      </c>
      <c r="N76" s="8">
        <v>1422900</v>
      </c>
      <c r="O76" s="8">
        <v>1665300</v>
      </c>
    </row>
    <row r="77" spans="1:15" x14ac:dyDescent="0.3">
      <c r="A77" s="15">
        <f>VLOOKUP(B77,'PORTFOLIO RAW'!B:B,1,FALSE)</f>
        <v>912941</v>
      </c>
      <c r="B77" s="13">
        <v>912941</v>
      </c>
      <c r="C77" s="8" t="s">
        <v>2624</v>
      </c>
      <c r="D77" s="8" t="s">
        <v>2625</v>
      </c>
      <c r="E77" s="8">
        <v>2015293</v>
      </c>
      <c r="F77" s="8">
        <v>2218768</v>
      </c>
      <c r="G77" s="8">
        <v>1889097</v>
      </c>
      <c r="H77" s="8">
        <v>2837794</v>
      </c>
      <c r="I77" s="8">
        <v>3157640</v>
      </c>
      <c r="J77" s="8">
        <v>3938200</v>
      </c>
      <c r="K77" s="8">
        <v>4606900</v>
      </c>
      <c r="L77" s="8">
        <v>4543000</v>
      </c>
      <c r="M77" s="8">
        <v>4538100</v>
      </c>
      <c r="N77" s="8">
        <v>3923800</v>
      </c>
      <c r="O77" s="8">
        <v>4339800</v>
      </c>
    </row>
    <row r="78" spans="1:15" x14ac:dyDescent="0.3">
      <c r="A78" s="15">
        <f>VLOOKUP(B78,'PORTFOLIO RAW'!B:B,1,FALSE)</f>
        <v>683118</v>
      </c>
      <c r="B78" s="13">
        <v>683118</v>
      </c>
      <c r="C78" s="8" t="s">
        <v>2626</v>
      </c>
      <c r="D78" s="8" t="s">
        <v>2627</v>
      </c>
      <c r="E78" s="8">
        <v>1200300</v>
      </c>
      <c r="F78" s="8">
        <v>871300</v>
      </c>
      <c r="G78" s="8">
        <v>746000</v>
      </c>
      <c r="H78" s="8">
        <v>830700</v>
      </c>
      <c r="I78" s="8">
        <v>976600</v>
      </c>
      <c r="J78" s="8">
        <v>1186500</v>
      </c>
      <c r="K78" s="8">
        <v>1346200</v>
      </c>
      <c r="L78" s="8">
        <v>1677100</v>
      </c>
      <c r="M78" s="8">
        <v>1616700</v>
      </c>
      <c r="N78" s="8">
        <v>825600</v>
      </c>
      <c r="O78" s="8">
        <v>2127600</v>
      </c>
    </row>
    <row r="79" spans="1:15" x14ac:dyDescent="0.3">
      <c r="A79" s="15">
        <f>VLOOKUP(B79,'PORTFOLIO RAW'!B:B,1,FALSE)</f>
        <v>923425</v>
      </c>
      <c r="B79" s="13">
        <v>923425</v>
      </c>
      <c r="C79" s="8" t="s">
        <v>2628</v>
      </c>
      <c r="D79" s="8" t="s">
        <v>2629</v>
      </c>
      <c r="E79" s="8">
        <v>6953000</v>
      </c>
      <c r="F79" s="8">
        <v>6327000</v>
      </c>
      <c r="G79" s="8">
        <v>6764000</v>
      </c>
      <c r="H79" s="8">
        <v>7390000</v>
      </c>
      <c r="I79" s="8">
        <v>7497000</v>
      </c>
      <c r="J79" s="8">
        <v>7557000</v>
      </c>
      <c r="K79" s="8">
        <v>6044000</v>
      </c>
      <c r="L79" s="8">
        <v>6633000</v>
      </c>
      <c r="M79" s="8">
        <v>7753000</v>
      </c>
      <c r="N79" s="8">
        <v>6854000</v>
      </c>
      <c r="O79" s="8">
        <v>6659000</v>
      </c>
    </row>
    <row r="80" spans="1:15" x14ac:dyDescent="0.3">
      <c r="A80" s="15">
        <f>VLOOKUP(B80,'PORTFOLIO RAW'!B:B,1,FALSE)</f>
        <v>906189</v>
      </c>
      <c r="B80" s="13">
        <v>906189</v>
      </c>
      <c r="C80" s="8" t="s">
        <v>2630</v>
      </c>
      <c r="D80" s="8" t="s">
        <v>2631</v>
      </c>
      <c r="E80" s="8">
        <v>4597100</v>
      </c>
      <c r="F80" s="8">
        <v>5091800</v>
      </c>
      <c r="G80" s="8">
        <v>3619500</v>
      </c>
      <c r="H80" s="8">
        <v>4751400</v>
      </c>
      <c r="I80" s="8">
        <v>6084100</v>
      </c>
      <c r="J80" s="8">
        <v>6843400</v>
      </c>
      <c r="K80" s="8">
        <v>7365000</v>
      </c>
      <c r="L80" s="8">
        <v>6762900</v>
      </c>
      <c r="M80" s="8">
        <v>5104500</v>
      </c>
      <c r="N80" s="8">
        <v>4697500</v>
      </c>
      <c r="O80" s="8">
        <v>5577800</v>
      </c>
    </row>
    <row r="81" spans="1:15" x14ac:dyDescent="0.3">
      <c r="A81" s="15">
        <f>VLOOKUP(B81,'PORTFOLIO RAW'!B:B,1,FALSE)</f>
        <v>327998</v>
      </c>
      <c r="B81" s="13">
        <v>327998</v>
      </c>
      <c r="C81" s="8" t="s">
        <v>2632</v>
      </c>
      <c r="D81" s="8" t="s">
        <v>2633</v>
      </c>
      <c r="E81" s="8">
        <v>61218000</v>
      </c>
      <c r="F81" s="8">
        <v>40604000</v>
      </c>
      <c r="G81" s="8">
        <v>8793000</v>
      </c>
      <c r="H81" s="8">
        <v>14072000</v>
      </c>
      <c r="I81" s="8">
        <v>16203000</v>
      </c>
      <c r="J81" s="8">
        <v>7891000</v>
      </c>
      <c r="K81" s="8">
        <v>10424000</v>
      </c>
      <c r="L81" s="8">
        <v>8430000</v>
      </c>
      <c r="M81" s="8">
        <v>12670000</v>
      </c>
      <c r="N81" s="8">
        <v>13902000</v>
      </c>
      <c r="O81" s="8">
        <v>17853000</v>
      </c>
    </row>
    <row r="82" spans="1:15" x14ac:dyDescent="0.3">
      <c r="A82" s="15">
        <f>VLOOKUP(B82,'PORTFOLIO RAW'!B:B,1,FALSE)</f>
        <v>683432</v>
      </c>
      <c r="B82" s="13">
        <v>683432</v>
      </c>
      <c r="C82" s="8" t="s">
        <v>2634</v>
      </c>
      <c r="D82" s="8" t="s">
        <v>2635</v>
      </c>
      <c r="E82" s="8">
        <v>885500</v>
      </c>
      <c r="F82" s="8">
        <v>669200</v>
      </c>
      <c r="G82" s="8">
        <v>2419400</v>
      </c>
      <c r="H82" s="8">
        <v>2290100</v>
      </c>
      <c r="I82" s="8">
        <v>2186000</v>
      </c>
      <c r="J82" s="8">
        <v>2139300</v>
      </c>
      <c r="K82" s="8">
        <v>2117700</v>
      </c>
      <c r="L82" s="8">
        <v>2174100</v>
      </c>
      <c r="M82" s="8">
        <v>2563700</v>
      </c>
      <c r="N82" s="8">
        <v>2360100</v>
      </c>
      <c r="O82" s="8">
        <v>2743900</v>
      </c>
    </row>
    <row r="83" spans="1:15" x14ac:dyDescent="0.3">
      <c r="A83" s="15">
        <f>VLOOKUP(B83,'PORTFOLIO RAW'!B:B,1,FALSE)</f>
        <v>921964</v>
      </c>
      <c r="B83" s="13">
        <v>921964</v>
      </c>
      <c r="C83" s="8" t="s">
        <v>2636</v>
      </c>
      <c r="D83" s="8" t="s">
        <v>2637</v>
      </c>
      <c r="E83" s="8">
        <v>9477000</v>
      </c>
      <c r="F83" s="8">
        <v>9115000</v>
      </c>
      <c r="G83" s="8">
        <v>7300000</v>
      </c>
      <c r="H83" s="8">
        <v>8356000</v>
      </c>
      <c r="I83" s="8">
        <v>9734000</v>
      </c>
      <c r="J83" s="8">
        <v>11092000</v>
      </c>
      <c r="K83" s="8">
        <v>11473000</v>
      </c>
      <c r="L83" s="8">
        <v>13974000</v>
      </c>
      <c r="M83" s="8">
        <v>15673000</v>
      </c>
      <c r="N83" s="8">
        <v>16823000</v>
      </c>
      <c r="O83" s="8">
        <v>16757000</v>
      </c>
    </row>
    <row r="84" spans="1:15" x14ac:dyDescent="0.3">
      <c r="A84" s="15">
        <f>VLOOKUP(B84,'PORTFOLIO RAW'!B:B,1,FALSE)</f>
        <v>154259</v>
      </c>
      <c r="B84" s="13">
        <v>154259</v>
      </c>
      <c r="C84" s="8" t="s">
        <v>2638</v>
      </c>
      <c r="D84" s="8" t="s">
        <v>2639</v>
      </c>
      <c r="E84" s="8">
        <v>496300</v>
      </c>
      <c r="F84" s="8">
        <v>530100</v>
      </c>
      <c r="G84" s="8">
        <v>672500</v>
      </c>
      <c r="H84" s="8">
        <v>795200</v>
      </c>
      <c r="I84" s="8">
        <v>946600</v>
      </c>
      <c r="J84" s="8">
        <v>1157100</v>
      </c>
      <c r="K84" s="8">
        <v>1160200</v>
      </c>
      <c r="L84" s="8">
        <v>1240300</v>
      </c>
      <c r="M84" s="8">
        <v>1535200</v>
      </c>
      <c r="N84" s="8">
        <v>2342400</v>
      </c>
      <c r="O84" s="8">
        <v>2617000</v>
      </c>
    </row>
    <row r="85" spans="1:15" x14ac:dyDescent="0.3">
      <c r="A85" s="15">
        <f>VLOOKUP(B85,'PORTFOLIO RAW'!B:B,1,FALSE)</f>
        <v>904830</v>
      </c>
      <c r="B85" s="13">
        <v>904830</v>
      </c>
      <c r="C85" s="8" t="s">
        <v>2640</v>
      </c>
      <c r="D85" s="8" t="s">
        <v>2641</v>
      </c>
      <c r="E85" s="8">
        <v>1221640</v>
      </c>
      <c r="F85" s="8">
        <v>1303210</v>
      </c>
      <c r="G85" s="8">
        <v>866041</v>
      </c>
      <c r="H85" s="8">
        <v>1308980</v>
      </c>
      <c r="I85" s="8">
        <v>1523185</v>
      </c>
      <c r="J85" s="8">
        <v>1621151</v>
      </c>
      <c r="K85" s="8">
        <v>1783675</v>
      </c>
      <c r="L85" s="8">
        <v>1533084</v>
      </c>
      <c r="M85" s="8">
        <v>1259375</v>
      </c>
      <c r="N85" s="8">
        <v>1186472</v>
      </c>
      <c r="O85" s="8">
        <v>1513291</v>
      </c>
    </row>
    <row r="86" spans="1:15" x14ac:dyDescent="0.3">
      <c r="A86" s="15">
        <f>VLOOKUP(B86,'PORTFOLIO RAW'!B:B,1,FALSE)</f>
        <v>932913</v>
      </c>
      <c r="B86" s="13">
        <v>932913</v>
      </c>
      <c r="C86" s="8" t="s">
        <v>2642</v>
      </c>
      <c r="D86" s="8" t="s">
        <v>2643</v>
      </c>
      <c r="E86" s="8">
        <v>1900600</v>
      </c>
      <c r="F86" s="8">
        <v>1975600</v>
      </c>
      <c r="G86" s="8">
        <v>1639200</v>
      </c>
      <c r="H86" s="8">
        <v>1738100</v>
      </c>
      <c r="I86" s="8">
        <v>1980800</v>
      </c>
      <c r="J86" s="8">
        <v>2122000</v>
      </c>
      <c r="K86" s="8">
        <v>2142900</v>
      </c>
      <c r="L86" s="8">
        <v>2281600</v>
      </c>
      <c r="M86" s="8">
        <v>2250800</v>
      </c>
      <c r="N86" s="8">
        <v>2344400</v>
      </c>
      <c r="O86" s="8">
        <v>2391500</v>
      </c>
    </row>
    <row r="87" spans="1:15" x14ac:dyDescent="0.3">
      <c r="A87" s="15">
        <f>VLOOKUP(B87,'PORTFOLIO RAW'!B:B,1,FALSE)</f>
        <v>905214</v>
      </c>
      <c r="B87" s="13">
        <v>905214</v>
      </c>
      <c r="C87" s="8" t="s">
        <v>2644</v>
      </c>
      <c r="D87" s="8" t="s">
        <v>2645</v>
      </c>
      <c r="E87" s="8">
        <v>2620000</v>
      </c>
      <c r="F87" s="8">
        <v>2223000</v>
      </c>
      <c r="G87" s="8">
        <v>2347000</v>
      </c>
      <c r="H87" s="8">
        <v>2526000</v>
      </c>
      <c r="I87" s="8">
        <v>2476000</v>
      </c>
      <c r="J87" s="8">
        <v>2418000</v>
      </c>
      <c r="K87" s="8">
        <v>2452000</v>
      </c>
      <c r="L87" s="8">
        <v>2849000</v>
      </c>
      <c r="M87" s="8">
        <v>2252000</v>
      </c>
      <c r="N87" s="8">
        <v>2553000</v>
      </c>
      <c r="O87" s="8">
        <v>2853000</v>
      </c>
    </row>
    <row r="88" spans="1:15" x14ac:dyDescent="0.3">
      <c r="A88" s="15">
        <f>VLOOKUP(B88,'PORTFOLIO RAW'!B:B,1,FALSE)</f>
        <v>513260</v>
      </c>
      <c r="B88" s="13">
        <v>513260</v>
      </c>
      <c r="C88" s="8" t="s">
        <v>2646</v>
      </c>
      <c r="D88" s="8" t="s">
        <v>2647</v>
      </c>
      <c r="E88" s="8">
        <v>579590</v>
      </c>
      <c r="F88" s="8">
        <v>581575</v>
      </c>
      <c r="G88" s="8">
        <v>266183</v>
      </c>
      <c r="H88" s="8">
        <v>608817</v>
      </c>
      <c r="I88" s="8">
        <v>544707</v>
      </c>
      <c r="J88" s="8">
        <v>528572</v>
      </c>
      <c r="K88" s="8">
        <v>745162</v>
      </c>
      <c r="L88" s="8">
        <v>829171</v>
      </c>
      <c r="M88" s="8">
        <v>679484</v>
      </c>
      <c r="N88" s="8">
        <v>724673</v>
      </c>
      <c r="O88" s="8">
        <v>587489</v>
      </c>
    </row>
    <row r="89" spans="1:15" x14ac:dyDescent="0.3">
      <c r="A89" s="15">
        <f>VLOOKUP(B89,'PORTFOLIO RAW'!B:B,1,FALSE)</f>
        <v>152719</v>
      </c>
      <c r="B89" s="13">
        <v>152719</v>
      </c>
      <c r="C89" s="8" t="s">
        <v>2648</v>
      </c>
      <c r="D89" s="8" t="s">
        <v>2649</v>
      </c>
      <c r="E89" s="8">
        <v>771900</v>
      </c>
      <c r="F89" s="8">
        <v>847300</v>
      </c>
      <c r="G89" s="8">
        <v>903900</v>
      </c>
      <c r="H89" s="8">
        <v>940200</v>
      </c>
      <c r="I89" s="8">
        <v>1059100</v>
      </c>
      <c r="J89" s="8">
        <v>1086000</v>
      </c>
      <c r="K89" s="8">
        <v>1044000</v>
      </c>
      <c r="L89" s="8">
        <v>615700</v>
      </c>
      <c r="M89" s="8">
        <v>691300</v>
      </c>
      <c r="N89" s="8">
        <v>915300</v>
      </c>
      <c r="O89" s="8">
        <v>953500</v>
      </c>
    </row>
    <row r="90" spans="1:15" x14ac:dyDescent="0.3">
      <c r="A90" s="15">
        <f>VLOOKUP(B90,'PORTFOLIO RAW'!B:B,1,FALSE)</f>
        <v>687609</v>
      </c>
      <c r="B90" s="13">
        <v>687609</v>
      </c>
      <c r="C90" s="8" t="s">
        <v>2650</v>
      </c>
      <c r="D90" s="8" t="s">
        <v>2651</v>
      </c>
      <c r="E90" s="8">
        <v>1369158</v>
      </c>
      <c r="F90" s="8">
        <v>2911415</v>
      </c>
      <c r="G90" s="8">
        <v>3690097</v>
      </c>
      <c r="H90" s="8">
        <v>2864508</v>
      </c>
      <c r="I90" s="8">
        <v>4875029</v>
      </c>
      <c r="J90" s="8">
        <v>4347000</v>
      </c>
      <c r="K90" s="8">
        <v>4971000</v>
      </c>
      <c r="L90" s="8">
        <v>5172000</v>
      </c>
      <c r="M90" s="8">
        <v>3271000</v>
      </c>
      <c r="N90" s="8">
        <v>4587000</v>
      </c>
      <c r="O90" s="8">
        <v>3259000</v>
      </c>
    </row>
    <row r="91" spans="1:15" x14ac:dyDescent="0.3">
      <c r="A91" s="15">
        <f>VLOOKUP(B91,'PORTFOLIO RAW'!B:B,1,FALSE)</f>
        <v>923937</v>
      </c>
      <c r="B91" s="13">
        <v>923937</v>
      </c>
      <c r="C91" s="8" t="s">
        <v>2652</v>
      </c>
      <c r="D91" s="8" t="s">
        <v>2653</v>
      </c>
      <c r="E91" s="8">
        <v>31451000</v>
      </c>
      <c r="F91" s="8">
        <v>15312000</v>
      </c>
      <c r="G91" s="8">
        <v>20045000</v>
      </c>
      <c r="H91" s="8">
        <v>9305000</v>
      </c>
      <c r="I91" s="8">
        <v>6193000</v>
      </c>
      <c r="J91" s="8">
        <v>12195000</v>
      </c>
      <c r="K91" s="8">
        <v>24589000</v>
      </c>
      <c r="L91" s="8">
        <v>15589000</v>
      </c>
      <c r="M91" s="8">
        <v>31793000</v>
      </c>
      <c r="N91" s="8">
        <v>34592000</v>
      </c>
      <c r="O91" s="8">
        <v>40472000</v>
      </c>
    </row>
    <row r="92" spans="1:15" x14ac:dyDescent="0.3">
      <c r="A92" s="15">
        <f>VLOOKUP(B92,'PORTFOLIO RAW'!B:B,1,FALSE)</f>
        <v>741344</v>
      </c>
      <c r="B92" s="13">
        <v>741344</v>
      </c>
      <c r="C92" s="8" t="s">
        <v>2654</v>
      </c>
      <c r="D92" s="8" t="s">
        <v>2655</v>
      </c>
      <c r="E92" s="8">
        <v>19813000</v>
      </c>
      <c r="F92" s="8">
        <v>-35970000</v>
      </c>
      <c r="G92" s="8">
        <v>6303000</v>
      </c>
      <c r="H92" s="8">
        <v>27261000</v>
      </c>
      <c r="I92" s="8">
        <v>28021000</v>
      </c>
      <c r="J92" s="8">
        <v>18775000</v>
      </c>
      <c r="K92" s="8">
        <v>29425000</v>
      </c>
      <c r="L92" s="8">
        <v>23132000</v>
      </c>
      <c r="M92" s="8">
        <v>32746000</v>
      </c>
      <c r="N92" s="8">
        <v>29491000</v>
      </c>
      <c r="O92" s="8">
        <v>32449000</v>
      </c>
    </row>
    <row r="93" spans="1:15" x14ac:dyDescent="0.3">
      <c r="A93" s="15">
        <f>VLOOKUP(B93,'PORTFOLIO RAW'!B:B,1,FALSE)</f>
        <v>357922</v>
      </c>
      <c r="B93" s="13">
        <v>357922</v>
      </c>
      <c r="C93" s="8" t="s">
        <v>2656</v>
      </c>
      <c r="D93" s="8" t="s">
        <v>2657</v>
      </c>
      <c r="E93" s="8">
        <v>889000</v>
      </c>
      <c r="F93" s="8">
        <v>790000</v>
      </c>
      <c r="G93" s="8">
        <v>585000</v>
      </c>
      <c r="H93" s="8">
        <v>1022000</v>
      </c>
      <c r="I93" s="8">
        <v>1321000</v>
      </c>
      <c r="J93" s="8">
        <v>1148000</v>
      </c>
      <c r="K93" s="8">
        <v>2293000</v>
      </c>
      <c r="L93" s="8">
        <v>1630000</v>
      </c>
      <c r="M93" s="8">
        <v>2240000</v>
      </c>
      <c r="N93" s="8">
        <v>1906000</v>
      </c>
      <c r="O93" s="8">
        <v>2106000</v>
      </c>
    </row>
    <row r="94" spans="1:15" x14ac:dyDescent="0.3">
      <c r="A94" s="15">
        <f>VLOOKUP(B94,'PORTFOLIO RAW'!B:B,1,FALSE)</f>
        <v>883488</v>
      </c>
      <c r="B94" s="13">
        <v>883488</v>
      </c>
      <c r="C94" s="8" t="s">
        <v>2658</v>
      </c>
      <c r="D94" s="8" t="s">
        <v>2659</v>
      </c>
      <c r="E94" s="8">
        <v>-1887044</v>
      </c>
      <c r="F94" s="8">
        <v>-816992</v>
      </c>
      <c r="G94" s="8">
        <v>-1431053</v>
      </c>
      <c r="H94" s="8">
        <v>281135</v>
      </c>
      <c r="I94" s="8">
        <v>705609</v>
      </c>
      <c r="J94" s="8">
        <v>457182</v>
      </c>
      <c r="K94" s="8">
        <v>937977</v>
      </c>
      <c r="L94" s="8">
        <v>1098000</v>
      </c>
      <c r="M94" s="8">
        <v>610000</v>
      </c>
      <c r="N94" s="8">
        <v>1162000</v>
      </c>
      <c r="O94" s="8">
        <v>1412000</v>
      </c>
    </row>
    <row r="95" spans="1:15" x14ac:dyDescent="0.3">
      <c r="A95" s="15">
        <f>VLOOKUP(B95,'PORTFOLIO RAW'!B:B,1,FALSE)</f>
        <v>755148</v>
      </c>
      <c r="B95" s="13">
        <v>755148</v>
      </c>
      <c r="C95" s="8" t="s">
        <v>2660</v>
      </c>
      <c r="D95" s="8" t="s">
        <v>2661</v>
      </c>
      <c r="E95" s="8">
        <v>510121</v>
      </c>
      <c r="F95" s="8">
        <v>-1460446</v>
      </c>
      <c r="G95" s="8">
        <v>-31013</v>
      </c>
      <c r="H95" s="8">
        <v>62043</v>
      </c>
      <c r="I95" s="8">
        <v>230235</v>
      </c>
      <c r="J95" s="8">
        <v>312230</v>
      </c>
      <c r="K95" s="8">
        <v>294885</v>
      </c>
      <c r="L95" s="8">
        <v>330757</v>
      </c>
      <c r="M95" s="8">
        <v>414072</v>
      </c>
      <c r="N95" s="8">
        <v>380411</v>
      </c>
      <c r="O95" s="8">
        <v>456234</v>
      </c>
    </row>
    <row r="96" spans="1:15" x14ac:dyDescent="0.3">
      <c r="A96" s="15">
        <f>VLOOKUP(B96,'PORTFOLIO RAW'!B:B,1,FALSE)</f>
        <v>135448</v>
      </c>
      <c r="B96" s="13">
        <v>135448</v>
      </c>
      <c r="C96" s="8" t="s">
        <v>2662</v>
      </c>
      <c r="D96" s="8" t="s">
        <v>2663</v>
      </c>
      <c r="E96" s="8">
        <v>2984882</v>
      </c>
      <c r="F96" s="8">
        <v>2938914</v>
      </c>
      <c r="G96" s="8">
        <v>2341290</v>
      </c>
      <c r="H96" s="8">
        <v>2980947</v>
      </c>
      <c r="I96" s="8">
        <v>3890567</v>
      </c>
      <c r="J96" s="8">
        <v>2452697</v>
      </c>
      <c r="K96" s="8">
        <v>2946926</v>
      </c>
      <c r="L96" s="8">
        <v>2900887</v>
      </c>
      <c r="M96" s="8">
        <v>2639010</v>
      </c>
      <c r="N96" s="8">
        <v>3318601</v>
      </c>
      <c r="O96" s="8">
        <v>2536660</v>
      </c>
    </row>
    <row r="97" spans="1:15" x14ac:dyDescent="0.3">
      <c r="A97" s="15">
        <f>VLOOKUP(B97,'PORTFOLIO RAW'!B:B,1,FALSE)</f>
        <v>921268</v>
      </c>
      <c r="B97" s="13">
        <v>921268</v>
      </c>
      <c r="C97" s="8" t="s">
        <v>2664</v>
      </c>
      <c r="D97" s="8" t="s">
        <v>2665</v>
      </c>
      <c r="E97" s="8">
        <v>967100</v>
      </c>
      <c r="F97" s="8">
        <v>1056400</v>
      </c>
      <c r="G97" s="8">
        <v>1021900</v>
      </c>
      <c r="H97" s="8">
        <v>1155300</v>
      </c>
      <c r="I97" s="8">
        <v>1147900</v>
      </c>
      <c r="J97" s="8">
        <v>2012700</v>
      </c>
      <c r="K97" s="8">
        <v>2387300</v>
      </c>
      <c r="L97" s="8">
        <v>2838400</v>
      </c>
      <c r="M97" s="8">
        <v>2431400</v>
      </c>
      <c r="N97" s="8">
        <v>2778100</v>
      </c>
      <c r="O97" s="8">
        <v>2933000</v>
      </c>
    </row>
    <row r="98" spans="1:15" x14ac:dyDescent="0.3">
      <c r="A98" s="15">
        <f>VLOOKUP(B98,'PORTFOLIO RAW'!B:B,1,FALSE)</f>
        <v>912157</v>
      </c>
      <c r="B98" s="13">
        <v>912157</v>
      </c>
      <c r="C98" s="8" t="s">
        <v>2666</v>
      </c>
      <c r="D98" s="8" t="s">
        <v>2667</v>
      </c>
      <c r="E98" s="8">
        <v>244611</v>
      </c>
      <c r="F98" s="8">
        <v>260890</v>
      </c>
      <c r="G98" s="8">
        <v>239676</v>
      </c>
      <c r="H98" s="8">
        <v>267038</v>
      </c>
      <c r="I98" s="8">
        <v>200058</v>
      </c>
      <c r="J98" s="8">
        <v>223239</v>
      </c>
      <c r="K98" s="8">
        <v>336448</v>
      </c>
      <c r="L98" s="8">
        <v>324007</v>
      </c>
      <c r="M98" s="8">
        <v>394019</v>
      </c>
      <c r="N98" s="8">
        <v>385596</v>
      </c>
      <c r="O98" s="8">
        <v>445658</v>
      </c>
    </row>
    <row r="99" spans="1:15" x14ac:dyDescent="0.3">
      <c r="A99" s="15">
        <f>VLOOKUP(B99,'PORTFOLIO RAW'!B:B,1,FALSE)</f>
        <v>500320</v>
      </c>
      <c r="B99" s="13">
        <v>500320</v>
      </c>
      <c r="C99" s="8" t="s">
        <v>2668</v>
      </c>
      <c r="D99" s="8" t="s">
        <v>2669</v>
      </c>
      <c r="E99" s="8">
        <v>285000</v>
      </c>
      <c r="F99" s="8">
        <v>-343000</v>
      </c>
      <c r="G99" s="8">
        <v>-666000</v>
      </c>
      <c r="H99" s="8">
        <v>-514000</v>
      </c>
      <c r="I99" s="8">
        <v>-99000</v>
      </c>
      <c r="J99" s="8">
        <v>254000</v>
      </c>
      <c r="K99" s="8">
        <v>432000</v>
      </c>
      <c r="L99" s="8">
        <v>239000</v>
      </c>
      <c r="M99" s="8">
        <v>1176000</v>
      </c>
      <c r="N99" s="8">
        <v>1102000</v>
      </c>
      <c r="O99" s="8">
        <v>1429000</v>
      </c>
    </row>
    <row r="100" spans="1:15" x14ac:dyDescent="0.3">
      <c r="A100" s="15">
        <f>VLOOKUP(B100,'PORTFOLIO RAW'!B:B,1,FALSE)</f>
        <v>905115</v>
      </c>
      <c r="B100" s="13">
        <v>905115</v>
      </c>
      <c r="C100" s="8" t="s">
        <v>2670</v>
      </c>
      <c r="D100" s="8" t="s">
        <v>2671</v>
      </c>
      <c r="E100" s="8">
        <v>4024000</v>
      </c>
      <c r="F100" s="8">
        <v>4542000</v>
      </c>
      <c r="G100" s="8">
        <v>3388000</v>
      </c>
      <c r="H100" s="8">
        <v>3975000</v>
      </c>
      <c r="I100" s="8">
        <v>4744000</v>
      </c>
      <c r="J100" s="8">
        <v>4181000</v>
      </c>
      <c r="K100" s="8">
        <v>4233000</v>
      </c>
      <c r="L100" s="8">
        <v>4373000</v>
      </c>
      <c r="M100" s="8">
        <v>5176000</v>
      </c>
      <c r="N100" s="8">
        <v>3099000</v>
      </c>
      <c r="O100" s="8">
        <v>3172000</v>
      </c>
    </row>
    <row r="101" spans="1:15" x14ac:dyDescent="0.3">
      <c r="A101" s="15">
        <f>VLOOKUP(B101,'PORTFOLIO RAW'!B:B,1,FALSE)</f>
        <v>902306</v>
      </c>
      <c r="B101" s="13">
        <v>902306</v>
      </c>
      <c r="C101" s="8" t="s">
        <v>2672</v>
      </c>
      <c r="D101" s="8" t="s">
        <v>2673</v>
      </c>
      <c r="E101" s="8">
        <v>3397115</v>
      </c>
      <c r="F101" s="8">
        <v>3639884</v>
      </c>
      <c r="G101" s="8">
        <v>3684320</v>
      </c>
      <c r="H101" s="8">
        <v>4108661</v>
      </c>
      <c r="I101" s="8">
        <v>3828412</v>
      </c>
      <c r="J101" s="8">
        <v>3240151</v>
      </c>
      <c r="K101" s="8">
        <v>3572666</v>
      </c>
      <c r="L101" s="8">
        <v>4305253</v>
      </c>
      <c r="M101" s="8">
        <v>1961044</v>
      </c>
      <c r="N101" s="8">
        <v>1407899</v>
      </c>
      <c r="O101" s="8">
        <v>3708844</v>
      </c>
    </row>
    <row r="102" spans="1:15" x14ac:dyDescent="0.3">
      <c r="A102" s="15">
        <f>VLOOKUP(B102,'PORTFOLIO RAW'!B:B,1,FALSE)</f>
        <v>500373</v>
      </c>
      <c r="B102" s="13">
        <v>500373</v>
      </c>
      <c r="C102" s="8" t="s">
        <v>2674</v>
      </c>
      <c r="D102" s="8" t="s">
        <v>2675</v>
      </c>
      <c r="E102" s="8">
        <v>2727191</v>
      </c>
      <c r="F102" s="8">
        <v>5106072</v>
      </c>
      <c r="G102" s="8">
        <v>2518100</v>
      </c>
      <c r="H102" s="8">
        <v>2466488</v>
      </c>
      <c r="I102" s="8">
        <v>4619543</v>
      </c>
      <c r="J102" s="8">
        <v>4643995</v>
      </c>
      <c r="K102" s="8">
        <v>7273322</v>
      </c>
      <c r="L102" s="8">
        <v>9193814</v>
      </c>
      <c r="M102" s="8">
        <v>-3370519</v>
      </c>
      <c r="N102" s="8">
        <v>2277593</v>
      </c>
      <c r="O102" s="8">
        <v>4344941</v>
      </c>
    </row>
    <row r="103" spans="1:15" x14ac:dyDescent="0.3">
      <c r="A103" s="15">
        <f>VLOOKUP(B103,'PORTFOLIO RAW'!B:B,1,FALSE)</f>
        <v>906194</v>
      </c>
      <c r="B103" s="13">
        <v>906194</v>
      </c>
      <c r="C103" s="8" t="s">
        <v>2676</v>
      </c>
      <c r="D103" s="8" t="s">
        <v>2677</v>
      </c>
      <c r="E103" s="8">
        <v>616900</v>
      </c>
      <c r="F103" s="8">
        <v>636400</v>
      </c>
      <c r="G103" s="8">
        <v>572400</v>
      </c>
      <c r="H103" s="8">
        <v>599100</v>
      </c>
      <c r="I103" s="8">
        <v>628800</v>
      </c>
      <c r="J103" s="8">
        <v>659300</v>
      </c>
      <c r="K103" s="8">
        <v>790900</v>
      </c>
      <c r="L103" s="8">
        <v>847000</v>
      </c>
      <c r="M103" s="8">
        <v>900400</v>
      </c>
      <c r="N103" s="8">
        <v>1089000</v>
      </c>
      <c r="O103" s="8">
        <v>1130300</v>
      </c>
    </row>
    <row r="104" spans="1:15" x14ac:dyDescent="0.3">
      <c r="A104" s="15">
        <f>VLOOKUP(B104,'PORTFOLIO RAW'!B:B,1,FALSE)</f>
        <v>329534</v>
      </c>
      <c r="B104" s="13">
        <v>329534</v>
      </c>
      <c r="C104" s="8" t="s">
        <v>2678</v>
      </c>
      <c r="D104" s="8" t="s">
        <v>2679</v>
      </c>
      <c r="E104" s="8">
        <v>1182629</v>
      </c>
      <c r="F104" s="8">
        <v>1130666</v>
      </c>
      <c r="G104" s="8">
        <v>1121867</v>
      </c>
      <c r="H104" s="8">
        <v>1090780</v>
      </c>
      <c r="I104" s="8">
        <v>1234585</v>
      </c>
      <c r="J104" s="8">
        <v>1476136</v>
      </c>
      <c r="K104" s="8">
        <v>2438531</v>
      </c>
      <c r="L104" s="8">
        <v>2652448</v>
      </c>
      <c r="M104" s="8">
        <v>2880173</v>
      </c>
      <c r="N104" s="8">
        <v>6382618</v>
      </c>
      <c r="O104" s="8">
        <v>1742104</v>
      </c>
    </row>
    <row r="105" spans="1:15" x14ac:dyDescent="0.3">
      <c r="A105" s="15">
        <f>VLOOKUP(B105,'PORTFOLIO RAW'!B:B,1,FALSE)</f>
        <v>867375</v>
      </c>
      <c r="B105" s="13">
        <v>867375</v>
      </c>
      <c r="C105" s="8" t="s">
        <v>2680</v>
      </c>
      <c r="D105" s="8" t="s">
        <v>2681</v>
      </c>
      <c r="E105" s="8">
        <v>957100</v>
      </c>
      <c r="F105" s="8">
        <v>1061400</v>
      </c>
      <c r="G105" s="8">
        <v>686000</v>
      </c>
      <c r="H105" s="8">
        <v>1040500</v>
      </c>
      <c r="I105" s="8">
        <v>1392500</v>
      </c>
      <c r="J105" s="8">
        <v>1618000</v>
      </c>
      <c r="K105" s="8">
        <v>1872300</v>
      </c>
      <c r="L105" s="8">
        <v>2218100</v>
      </c>
      <c r="M105" s="8">
        <v>2034300</v>
      </c>
      <c r="N105" s="8">
        <v>2042900</v>
      </c>
      <c r="O105" s="8">
        <v>2184000</v>
      </c>
    </row>
    <row r="106" spans="1:15" x14ac:dyDescent="0.3">
      <c r="A106" s="15">
        <f>VLOOKUP(B106,'PORTFOLIO RAW'!B:B,1,FALSE)</f>
        <v>910722</v>
      </c>
      <c r="B106" s="13">
        <v>910722</v>
      </c>
      <c r="C106" s="8" t="s">
        <v>2682</v>
      </c>
      <c r="D106" s="8" t="s">
        <v>2683</v>
      </c>
      <c r="E106" s="8">
        <v>490459</v>
      </c>
      <c r="F106" s="8">
        <v>541376</v>
      </c>
      <c r="G106" s="8">
        <v>444926</v>
      </c>
      <c r="H106" s="8">
        <v>602957</v>
      </c>
      <c r="I106" s="8">
        <v>676930</v>
      </c>
      <c r="J106" s="8">
        <v>591584</v>
      </c>
      <c r="K106" s="8">
        <v>620667</v>
      </c>
      <c r="L106" s="8">
        <v>660181</v>
      </c>
      <c r="M106" s="8">
        <v>782701</v>
      </c>
      <c r="N106" s="8">
        <v>733652</v>
      </c>
      <c r="O106" s="8">
        <v>767905</v>
      </c>
    </row>
    <row r="107" spans="1:15" x14ac:dyDescent="0.3">
      <c r="A107" s="15">
        <f>VLOOKUP(B107,'PORTFOLIO RAW'!B:B,1,FALSE)</f>
        <v>905039</v>
      </c>
      <c r="B107" s="13">
        <v>905039</v>
      </c>
      <c r="C107" s="8" t="s">
        <v>2684</v>
      </c>
      <c r="D107" s="8" t="s">
        <v>2685</v>
      </c>
      <c r="E107" s="8">
        <v>75228000</v>
      </c>
      <c r="F107" s="8">
        <v>85368000</v>
      </c>
      <c r="G107" s="8">
        <v>40099000</v>
      </c>
      <c r="H107" s="8">
        <v>57301000</v>
      </c>
      <c r="I107" s="8">
        <v>73798000</v>
      </c>
      <c r="J107" s="8">
        <v>79931000</v>
      </c>
      <c r="K107" s="8">
        <v>60975000</v>
      </c>
      <c r="L107" s="8">
        <v>55890000</v>
      </c>
      <c r="M107" s="8">
        <v>32681000</v>
      </c>
      <c r="N107" s="8">
        <v>25924000</v>
      </c>
      <c r="O107" s="8">
        <v>33788000</v>
      </c>
    </row>
    <row r="108" spans="1:15" x14ac:dyDescent="0.3">
      <c r="A108" s="15">
        <f>VLOOKUP(B108,'PORTFOLIO RAW'!B:B,1,FALSE)</f>
        <v>905082</v>
      </c>
      <c r="B108" s="13">
        <v>905082</v>
      </c>
      <c r="C108" s="8" t="s">
        <v>2686</v>
      </c>
      <c r="D108" s="8" t="s">
        <v>2687</v>
      </c>
      <c r="E108" s="8">
        <v>363700</v>
      </c>
      <c r="F108" s="8">
        <v>625900</v>
      </c>
      <c r="G108" s="8">
        <v>462100</v>
      </c>
      <c r="H108" s="8">
        <v>520900</v>
      </c>
      <c r="I108" s="8">
        <v>714000</v>
      </c>
      <c r="J108" s="8">
        <v>788300</v>
      </c>
      <c r="K108" s="8">
        <v>780700</v>
      </c>
      <c r="L108" s="8">
        <v>666600</v>
      </c>
      <c r="M108" s="8">
        <v>59000</v>
      </c>
      <c r="N108" s="8">
        <v>553300</v>
      </c>
      <c r="O108" s="8">
        <v>370600</v>
      </c>
    </row>
    <row r="109" spans="1:15" x14ac:dyDescent="0.3">
      <c r="A109" s="15">
        <f>VLOOKUP(B109,'PORTFOLIO RAW'!B:B,1,FALSE)</f>
        <v>905016</v>
      </c>
      <c r="B109" s="13">
        <v>905016</v>
      </c>
      <c r="C109" s="8" t="s">
        <v>2688</v>
      </c>
      <c r="D109" s="8" t="s">
        <v>2689</v>
      </c>
      <c r="E109" s="8">
        <v>3779000</v>
      </c>
      <c r="F109" s="8">
        <v>4388000</v>
      </c>
      <c r="G109" s="8">
        <v>4466000</v>
      </c>
      <c r="H109" s="8">
        <v>5433000</v>
      </c>
      <c r="I109" s="8">
        <v>5157000</v>
      </c>
      <c r="J109" s="8">
        <v>5333000</v>
      </c>
      <c r="K109" s="8">
        <v>6151000</v>
      </c>
      <c r="L109" s="8">
        <v>7660000</v>
      </c>
      <c r="M109" s="8">
        <v>8305000</v>
      </c>
      <c r="N109" s="8">
        <v>8905000</v>
      </c>
      <c r="O109" s="8">
        <v>8456000</v>
      </c>
    </row>
    <row r="110" spans="1:15" x14ac:dyDescent="0.3">
      <c r="A110" s="15" t="str">
        <f>VLOOKUP(B110,'PORTFOLIO RAW'!B:B,1,FALSE)</f>
        <v>28341F</v>
      </c>
      <c r="B110" s="13" t="s">
        <v>364</v>
      </c>
      <c r="C110" s="8" t="s">
        <v>2690</v>
      </c>
      <c r="D110" s="8" t="s">
        <v>2691</v>
      </c>
      <c r="E110" s="8">
        <v>1106527</v>
      </c>
      <c r="F110" s="8">
        <v>688445</v>
      </c>
      <c r="G110" s="8">
        <v>866621</v>
      </c>
      <c r="H110" s="8">
        <v>774673</v>
      </c>
      <c r="I110" s="8">
        <v>883380</v>
      </c>
      <c r="J110" s="8">
        <v>887863</v>
      </c>
      <c r="K110" s="8">
        <v>992285</v>
      </c>
      <c r="L110" s="8">
        <v>934749</v>
      </c>
      <c r="M110" s="8">
        <v>393402</v>
      </c>
      <c r="N110" s="8">
        <v>1031350</v>
      </c>
      <c r="O110" s="8">
        <v>609700</v>
      </c>
    </row>
    <row r="111" spans="1:15" x14ac:dyDescent="0.3">
      <c r="A111" s="15">
        <f>VLOOKUP(B111,'PORTFOLIO RAW'!B:B,1,FALSE)</f>
        <v>755980</v>
      </c>
      <c r="B111" s="13">
        <v>755980</v>
      </c>
      <c r="C111" s="8" t="s">
        <v>2692</v>
      </c>
      <c r="D111" s="8" t="s">
        <v>2693</v>
      </c>
      <c r="E111" s="8">
        <v>415231</v>
      </c>
      <c r="F111" s="8">
        <v>490435</v>
      </c>
      <c r="G111" s="8">
        <v>337577</v>
      </c>
      <c r="H111" s="8">
        <v>471395</v>
      </c>
      <c r="I111" s="8">
        <v>619787</v>
      </c>
      <c r="J111" s="8">
        <v>728207</v>
      </c>
      <c r="K111" s="8">
        <v>777772</v>
      </c>
      <c r="L111" s="8">
        <v>861021</v>
      </c>
      <c r="M111" s="8">
        <v>915726</v>
      </c>
      <c r="N111" s="8">
        <v>900285</v>
      </c>
      <c r="O111" s="8">
        <v>1009600</v>
      </c>
    </row>
    <row r="112" spans="1:15" x14ac:dyDescent="0.3">
      <c r="A112" s="15">
        <f>VLOOKUP(B112,'PORTFOLIO RAW'!B:B,1,FALSE)</f>
        <v>905994</v>
      </c>
      <c r="B112" s="13">
        <v>905994</v>
      </c>
      <c r="C112" s="8" t="s">
        <v>2694</v>
      </c>
      <c r="D112" s="8" t="s">
        <v>2695</v>
      </c>
      <c r="E112" s="8">
        <v>313615</v>
      </c>
      <c r="F112" s="8">
        <v>329277</v>
      </c>
      <c r="G112" s="8">
        <v>324908</v>
      </c>
      <c r="H112" s="8">
        <v>347746</v>
      </c>
      <c r="I112" s="8">
        <v>354419</v>
      </c>
      <c r="J112" s="8">
        <v>397990</v>
      </c>
      <c r="K112" s="8">
        <v>402389</v>
      </c>
      <c r="L112" s="8">
        <v>431400</v>
      </c>
      <c r="M112" s="8">
        <v>456027</v>
      </c>
      <c r="N112" s="8">
        <v>514954</v>
      </c>
      <c r="O112" s="8">
        <v>536540</v>
      </c>
    </row>
    <row r="113" spans="1:15" x14ac:dyDescent="0.3">
      <c r="A113" s="15">
        <f>VLOOKUP(B113,'PORTFOLIO RAW'!B:B,1,FALSE)</f>
        <v>997198</v>
      </c>
      <c r="B113" s="13">
        <v>997198</v>
      </c>
      <c r="C113" s="8" t="s">
        <v>2696</v>
      </c>
      <c r="D113" s="8" t="s">
        <v>2697</v>
      </c>
      <c r="E113" s="8">
        <v>2429000</v>
      </c>
      <c r="F113" s="8">
        <v>-1889000</v>
      </c>
      <c r="G113" s="8">
        <v>1312000</v>
      </c>
      <c r="H113" s="8">
        <v>1455000</v>
      </c>
      <c r="I113" s="8">
        <v>2360000</v>
      </c>
      <c r="J113" s="8">
        <v>2670000</v>
      </c>
      <c r="K113" s="8">
        <v>3230000</v>
      </c>
      <c r="L113" s="8">
        <v>2639000</v>
      </c>
      <c r="M113" s="8">
        <v>3034000</v>
      </c>
      <c r="N113" s="8">
        <v>2823000</v>
      </c>
      <c r="O113" s="8">
        <v>3473000</v>
      </c>
    </row>
    <row r="114" spans="1:15" x14ac:dyDescent="0.3">
      <c r="A114" s="15">
        <f>VLOOKUP(B114,'PORTFOLIO RAW'!B:B,1,FALSE)</f>
        <v>951503</v>
      </c>
      <c r="B114" s="13">
        <v>951503</v>
      </c>
      <c r="C114" s="8" t="s">
        <v>2698</v>
      </c>
      <c r="D114" s="8" t="s">
        <v>2699</v>
      </c>
      <c r="E114" s="8">
        <v>1464522</v>
      </c>
      <c r="F114" s="8">
        <v>1359973</v>
      </c>
      <c r="G114" s="8">
        <v>949624</v>
      </c>
      <c r="H114" s="8">
        <v>1457812</v>
      </c>
      <c r="I114" s="8">
        <v>1573001</v>
      </c>
      <c r="J114" s="8">
        <v>1883709</v>
      </c>
      <c r="K114" s="8">
        <v>2025557</v>
      </c>
      <c r="L114" s="8">
        <v>1972761</v>
      </c>
      <c r="M114" s="8">
        <v>2042421</v>
      </c>
      <c r="N114" s="8">
        <v>2400036</v>
      </c>
      <c r="O114" s="8">
        <v>2624332</v>
      </c>
    </row>
    <row r="115" spans="1:15" x14ac:dyDescent="0.3">
      <c r="A115" s="15">
        <f>VLOOKUP(B115,'PORTFOLIO RAW'!B:B,1,FALSE)</f>
        <v>741123</v>
      </c>
      <c r="B115" s="13">
        <v>741123</v>
      </c>
      <c r="C115" s="8" t="s">
        <v>2700</v>
      </c>
      <c r="D115" s="8" t="s">
        <v>2701</v>
      </c>
      <c r="E115" s="8">
        <v>930000</v>
      </c>
      <c r="F115" s="8">
        <v>1241000</v>
      </c>
      <c r="G115" s="8">
        <v>1287000</v>
      </c>
      <c r="H115" s="8">
        <v>1330000</v>
      </c>
      <c r="I115" s="8">
        <v>1266000</v>
      </c>
      <c r="J115" s="8">
        <v>1417000</v>
      </c>
      <c r="K115" s="8">
        <v>1465000</v>
      </c>
      <c r="L115" s="8">
        <v>1615000</v>
      </c>
      <c r="M115" s="8">
        <v>1643000</v>
      </c>
      <c r="N115" s="8">
        <v>1866000</v>
      </c>
      <c r="O115" s="8">
        <v>1978000</v>
      </c>
    </row>
    <row r="116" spans="1:15" x14ac:dyDescent="0.3">
      <c r="A116" s="15">
        <f>VLOOKUP(B116,'PORTFOLIO RAW'!B:B,1,FALSE)</f>
        <v>546814</v>
      </c>
      <c r="B116" s="13">
        <v>546814</v>
      </c>
      <c r="C116" s="8" t="s">
        <v>2702</v>
      </c>
      <c r="D116" s="8" t="s">
        <v>2703</v>
      </c>
      <c r="E116" s="8">
        <v>3203000</v>
      </c>
      <c r="F116" s="8">
        <v>-3072000</v>
      </c>
      <c r="G116" s="8">
        <v>2279000</v>
      </c>
      <c r="H116" s="8">
        <v>2983000</v>
      </c>
      <c r="I116" s="8">
        <v>3500000</v>
      </c>
      <c r="J116" s="8">
        <v>3576000</v>
      </c>
      <c r="K116" s="8">
        <v>3700000</v>
      </c>
      <c r="L116" s="8">
        <v>3821000</v>
      </c>
      <c r="M116" s="8">
        <v>3102000</v>
      </c>
      <c r="N116" s="8">
        <v>2377000</v>
      </c>
      <c r="O116" s="8">
        <v>2819000</v>
      </c>
    </row>
    <row r="117" spans="1:15" x14ac:dyDescent="0.3">
      <c r="A117" s="15">
        <f>VLOOKUP(B117,'PORTFOLIO RAW'!B:B,1,FALSE)</f>
        <v>938076</v>
      </c>
      <c r="B117" s="13">
        <v>938076</v>
      </c>
      <c r="C117" s="8" t="s">
        <v>2704</v>
      </c>
      <c r="D117" s="8" t="s">
        <v>2705</v>
      </c>
      <c r="E117" s="8">
        <v>2623574</v>
      </c>
      <c r="F117" s="8">
        <v>2439216</v>
      </c>
      <c r="G117" s="8">
        <v>1455487</v>
      </c>
      <c r="H117" s="8">
        <v>2522542</v>
      </c>
      <c r="I117" s="8">
        <v>2906287</v>
      </c>
      <c r="J117" s="8">
        <v>2858300</v>
      </c>
      <c r="K117" s="8">
        <v>3096400</v>
      </c>
      <c r="L117" s="8">
        <v>3492300</v>
      </c>
      <c r="M117" s="8">
        <v>3232900</v>
      </c>
      <c r="N117" s="8">
        <v>2584400</v>
      </c>
      <c r="O117" s="8">
        <v>2578100</v>
      </c>
    </row>
    <row r="118" spans="1:15" x14ac:dyDescent="0.3">
      <c r="A118" s="15">
        <f>VLOOKUP(B118,'PORTFOLIO RAW'!B:B,1,FALSE)</f>
        <v>152594</v>
      </c>
      <c r="B118" s="13">
        <v>152594</v>
      </c>
      <c r="C118" s="8" t="s">
        <v>2706</v>
      </c>
      <c r="D118" s="8" t="s">
        <v>2707</v>
      </c>
      <c r="E118" s="8">
        <v>7870000</v>
      </c>
      <c r="F118" s="8">
        <v>-10826000</v>
      </c>
      <c r="G118" s="8">
        <v>7539000</v>
      </c>
      <c r="H118" s="8">
        <v>10102000</v>
      </c>
      <c r="I118" s="8">
        <v>10152000</v>
      </c>
      <c r="J118" s="8">
        <v>6852000</v>
      </c>
      <c r="K118" s="8">
        <v>8100000</v>
      </c>
      <c r="L118" s="8">
        <v>4069000</v>
      </c>
      <c r="M118" s="8">
        <v>-9879000</v>
      </c>
      <c r="N118" s="8">
        <v>-107000</v>
      </c>
      <c r="O118" s="8">
        <v>5417000</v>
      </c>
    </row>
    <row r="119" spans="1:15" x14ac:dyDescent="0.3">
      <c r="A119" s="15">
        <f>VLOOKUP(B119,'PORTFOLIO RAW'!B:B,1,FALSE)</f>
        <v>951018</v>
      </c>
      <c r="B119" s="13">
        <v>951018</v>
      </c>
      <c r="C119" s="8" t="s">
        <v>2708</v>
      </c>
      <c r="D119" s="8" t="s">
        <v>2709</v>
      </c>
      <c r="E119" s="8">
        <v>1979000</v>
      </c>
      <c r="F119" s="8">
        <v>2153000</v>
      </c>
      <c r="G119" s="8">
        <v>2471000</v>
      </c>
      <c r="H119" s="8">
        <v>2637000</v>
      </c>
      <c r="I119" s="8">
        <v>2035000</v>
      </c>
      <c r="J119" s="8">
        <v>2507000</v>
      </c>
      <c r="K119" s="8">
        <v>2690000</v>
      </c>
      <c r="L119" s="8">
        <v>2652000</v>
      </c>
      <c r="M119" s="8">
        <v>2122000</v>
      </c>
      <c r="N119" s="8">
        <v>1792000</v>
      </c>
      <c r="O119" s="8">
        <v>2057000</v>
      </c>
    </row>
    <row r="120" spans="1:15" x14ac:dyDescent="0.3">
      <c r="A120" s="15">
        <f>VLOOKUP(B120,'PORTFOLIO RAW'!B:B,1,FALSE)</f>
        <v>907652</v>
      </c>
      <c r="B120" s="13">
        <v>907652</v>
      </c>
      <c r="C120" s="8" t="s">
        <v>2710</v>
      </c>
      <c r="D120" s="8" t="s">
        <v>2711</v>
      </c>
      <c r="E120" s="8">
        <v>3601000</v>
      </c>
      <c r="F120" s="8">
        <v>4184000</v>
      </c>
      <c r="G120" s="8">
        <v>4246000</v>
      </c>
      <c r="H120" s="8">
        <v>4526000</v>
      </c>
      <c r="I120" s="8">
        <v>4465000</v>
      </c>
      <c r="J120" s="8">
        <v>1329000</v>
      </c>
      <c r="K120" s="8">
        <v>4266000</v>
      </c>
      <c r="L120" s="8">
        <v>4401000</v>
      </c>
      <c r="M120" s="8">
        <v>4682000</v>
      </c>
      <c r="N120" s="8">
        <v>4784000</v>
      </c>
      <c r="O120" s="8">
        <v>4635000</v>
      </c>
    </row>
    <row r="121" spans="1:15" x14ac:dyDescent="0.3">
      <c r="A121" s="15">
        <f>VLOOKUP(B121,'PORTFOLIO RAW'!B:B,1,FALSE)</f>
        <v>905801</v>
      </c>
      <c r="B121" s="13">
        <v>905801</v>
      </c>
      <c r="C121" s="8" t="s">
        <v>2712</v>
      </c>
      <c r="D121" s="8" t="s">
        <v>2713</v>
      </c>
      <c r="E121" s="8">
        <v>2507000</v>
      </c>
      <c r="F121" s="8">
        <v>2714300</v>
      </c>
      <c r="G121" s="8">
        <v>2798100</v>
      </c>
      <c r="H121" s="8">
        <v>3012100</v>
      </c>
      <c r="I121" s="8">
        <v>3242700</v>
      </c>
      <c r="J121" s="8">
        <v>3104800</v>
      </c>
      <c r="K121" s="8">
        <v>3452400</v>
      </c>
      <c r="L121" s="8">
        <v>3558900</v>
      </c>
      <c r="M121" s="8">
        <v>2678800</v>
      </c>
      <c r="N121" s="8">
        <v>3323600</v>
      </c>
      <c r="O121" s="8">
        <v>3177000</v>
      </c>
    </row>
    <row r="122" spans="1:15" x14ac:dyDescent="0.3">
      <c r="A122" s="15">
        <f>VLOOKUP(B122,'PORTFOLIO RAW'!B:B,1,FALSE)</f>
        <v>906511</v>
      </c>
      <c r="B122" s="13">
        <v>906511</v>
      </c>
      <c r="C122" s="8" t="s">
        <v>2714</v>
      </c>
      <c r="D122" s="8" t="s">
        <v>2715</v>
      </c>
      <c r="E122" s="8">
        <v>940713</v>
      </c>
      <c r="F122" s="8">
        <v>888887</v>
      </c>
      <c r="G122" s="8">
        <v>762461</v>
      </c>
      <c r="H122" s="8">
        <v>879176</v>
      </c>
      <c r="I122" s="8">
        <v>1006778</v>
      </c>
      <c r="J122" s="8">
        <v>1137797</v>
      </c>
      <c r="K122" s="8">
        <v>1205232</v>
      </c>
      <c r="L122" s="8">
        <v>1291140</v>
      </c>
      <c r="M122" s="8">
        <v>1287018</v>
      </c>
      <c r="N122" s="8">
        <v>1242911</v>
      </c>
      <c r="O122" s="8">
        <v>1218445</v>
      </c>
    </row>
    <row r="123" spans="1:15" x14ac:dyDescent="0.3">
      <c r="A123" s="15">
        <f>VLOOKUP(B123,'PORTFOLIO RAW'!B:B,1,FALSE)</f>
        <v>546697</v>
      </c>
      <c r="B123" s="13">
        <v>546697</v>
      </c>
      <c r="C123" s="8" t="s">
        <v>2716</v>
      </c>
      <c r="D123" s="8" t="s">
        <v>2717</v>
      </c>
      <c r="E123" s="8">
        <v>2325609</v>
      </c>
      <c r="F123" s="8">
        <v>2840409</v>
      </c>
      <c r="G123" s="8">
        <v>3784562</v>
      </c>
      <c r="H123" s="8">
        <v>4287986</v>
      </c>
      <c r="I123" s="8">
        <v>4158654</v>
      </c>
      <c r="J123" s="8">
        <v>4251102</v>
      </c>
      <c r="K123" s="8">
        <v>4618882</v>
      </c>
      <c r="L123" s="8">
        <v>16318000</v>
      </c>
      <c r="M123" s="8">
        <v>23445000</v>
      </c>
      <c r="N123" s="8">
        <v>19219000</v>
      </c>
      <c r="O123" s="8">
        <v>15933000</v>
      </c>
    </row>
    <row r="124" spans="1:15" x14ac:dyDescent="0.3">
      <c r="A124" s="15">
        <f>VLOOKUP(B124,'PORTFOLIO RAW'!B:B,1,FALSE)</f>
        <v>134784</v>
      </c>
      <c r="B124" s="13">
        <v>134784</v>
      </c>
      <c r="C124" s="8" t="s">
        <v>2718</v>
      </c>
      <c r="D124" s="8" t="s">
        <v>2719</v>
      </c>
      <c r="E124" s="8">
        <v>1668000</v>
      </c>
      <c r="F124" s="8">
        <v>1949000</v>
      </c>
      <c r="G124" s="8">
        <v>1623000</v>
      </c>
      <c r="H124" s="8">
        <v>2519000</v>
      </c>
      <c r="I124" s="8">
        <v>2334000</v>
      </c>
      <c r="J124" s="8">
        <v>2712000</v>
      </c>
      <c r="K124" s="8">
        <v>2747000</v>
      </c>
      <c r="L124" s="8">
        <v>3106000</v>
      </c>
      <c r="M124" s="8">
        <v>4253000</v>
      </c>
      <c r="N124" s="8">
        <v>4315000</v>
      </c>
      <c r="O124" s="8">
        <v>7967000</v>
      </c>
    </row>
    <row r="125" spans="1:15" x14ac:dyDescent="0.3">
      <c r="A125" s="15">
        <f>VLOOKUP(B125,'PORTFOLIO RAW'!B:B,1,FALSE)</f>
        <v>694405</v>
      </c>
      <c r="B125" s="13">
        <v>694405</v>
      </c>
      <c r="C125" s="8" t="s">
        <v>2720</v>
      </c>
      <c r="D125" s="8" t="s">
        <v>2721</v>
      </c>
      <c r="E125" s="8">
        <v>1034587</v>
      </c>
      <c r="F125" s="8">
        <v>142475</v>
      </c>
      <c r="G125" s="8">
        <v>117690</v>
      </c>
      <c r="H125" s="8">
        <v>461285</v>
      </c>
      <c r="I125" s="8">
        <v>870690</v>
      </c>
      <c r="J125" s="8">
        <v>891568</v>
      </c>
      <c r="K125" s="8">
        <v>759845</v>
      </c>
      <c r="L125" s="8">
        <v>1021094</v>
      </c>
      <c r="M125" s="8">
        <v>987000</v>
      </c>
      <c r="N125" s="8">
        <v>2175000</v>
      </c>
      <c r="O125" s="8">
        <v>3456000</v>
      </c>
    </row>
    <row r="126" spans="1:15" x14ac:dyDescent="0.3">
      <c r="A126" s="15">
        <f>VLOOKUP(B126,'PORTFOLIO RAW'!B:B,1,FALSE)</f>
        <v>906150</v>
      </c>
      <c r="B126" s="13">
        <v>906150</v>
      </c>
      <c r="C126" s="8" t="s">
        <v>2722</v>
      </c>
      <c r="D126" s="8" t="s">
        <v>2723</v>
      </c>
      <c r="E126" s="8">
        <v>62949000</v>
      </c>
      <c r="F126" s="8">
        <v>34111000</v>
      </c>
      <c r="G126" s="8">
        <v>23212000</v>
      </c>
      <c r="H126" s="8">
        <v>26584000</v>
      </c>
      <c r="I126" s="8">
        <v>30783000</v>
      </c>
      <c r="J126" s="8">
        <v>27633000</v>
      </c>
      <c r="K126" s="8">
        <v>37671000</v>
      </c>
      <c r="L126" s="8">
        <v>37582000</v>
      </c>
      <c r="M126" s="8">
        <v>17930000</v>
      </c>
      <c r="N126" s="8">
        <v>20645000</v>
      </c>
      <c r="O126" s="8">
        <v>3127000</v>
      </c>
    </row>
    <row r="127" spans="1:15" x14ac:dyDescent="0.3">
      <c r="A127" s="15">
        <f>VLOOKUP(B127,'PORTFOLIO RAW'!B:B,1,FALSE)</f>
        <v>905898</v>
      </c>
      <c r="B127" s="13">
        <v>905898</v>
      </c>
      <c r="C127" s="8" t="s">
        <v>2724</v>
      </c>
      <c r="D127" s="8" t="s">
        <v>2725</v>
      </c>
      <c r="E127" s="8">
        <v>814818</v>
      </c>
      <c r="F127" s="8">
        <v>923631</v>
      </c>
      <c r="G127" s="8">
        <v>862137</v>
      </c>
      <c r="H127" s="8">
        <v>1011825</v>
      </c>
      <c r="I127" s="8">
        <v>1209504</v>
      </c>
      <c r="J127" s="8">
        <v>1292916</v>
      </c>
      <c r="K127" s="8">
        <v>1481437</v>
      </c>
      <c r="L127" s="8">
        <v>1552805</v>
      </c>
      <c r="M127" s="8">
        <v>1523983</v>
      </c>
      <c r="N127" s="8">
        <v>1365440</v>
      </c>
      <c r="O127" s="8">
        <v>1315617</v>
      </c>
    </row>
    <row r="128" spans="1:15" x14ac:dyDescent="0.3">
      <c r="A128" s="15">
        <f>VLOOKUP(B128,'PORTFOLIO RAW'!B:B,1,FALSE)</f>
        <v>904678</v>
      </c>
      <c r="B128" s="13">
        <v>904678</v>
      </c>
      <c r="C128" s="8" t="s">
        <v>2726</v>
      </c>
      <c r="D128" s="8" t="s">
        <v>2727</v>
      </c>
      <c r="E128" s="8">
        <v>4197000</v>
      </c>
      <c r="F128" s="8">
        <v>4061000</v>
      </c>
      <c r="G128" s="8">
        <v>2910000</v>
      </c>
      <c r="H128" s="8">
        <v>4082000</v>
      </c>
      <c r="I128" s="8">
        <v>6076000</v>
      </c>
      <c r="J128" s="8">
        <v>5755000</v>
      </c>
      <c r="K128" s="8">
        <v>5003000</v>
      </c>
      <c r="L128" s="8">
        <v>7234000</v>
      </c>
      <c r="M128" s="8">
        <v>1362000</v>
      </c>
      <c r="N128" s="8">
        <v>-5424000</v>
      </c>
      <c r="O128" s="8">
        <v>2943000</v>
      </c>
    </row>
    <row r="129" spans="1:15" x14ac:dyDescent="0.3">
      <c r="A129" s="15">
        <f>VLOOKUP(B129,'PORTFOLIO RAW'!B:B,1,FALSE)</f>
        <v>696738</v>
      </c>
      <c r="B129" s="13">
        <v>696738</v>
      </c>
      <c r="C129" s="8" t="s">
        <v>2728</v>
      </c>
      <c r="D129" s="8" t="s">
        <v>2729</v>
      </c>
      <c r="E129" s="8">
        <v>60752000</v>
      </c>
      <c r="F129" s="8">
        <v>35318000</v>
      </c>
      <c r="G129" s="8">
        <v>27672000</v>
      </c>
      <c r="H129" s="8">
        <v>19762000</v>
      </c>
      <c r="I129" s="8">
        <v>14400000</v>
      </c>
      <c r="J129" s="8">
        <v>18728000</v>
      </c>
      <c r="K129" s="8">
        <v>19720000</v>
      </c>
      <c r="L129" s="8">
        <v>18889000</v>
      </c>
      <c r="M129" s="8">
        <v>15076000</v>
      </c>
      <c r="N129" s="8">
        <v>18406000</v>
      </c>
      <c r="O129" s="8">
        <v>22465000</v>
      </c>
    </row>
    <row r="130" spans="1:15" x14ac:dyDescent="0.3">
      <c r="A130" s="15">
        <f>VLOOKUP(B130,'PORTFOLIO RAW'!B:B,1,FALSE)</f>
        <v>729665</v>
      </c>
      <c r="B130" s="13">
        <v>729665</v>
      </c>
      <c r="C130" s="8" t="s">
        <v>2730</v>
      </c>
      <c r="D130" s="8" t="s">
        <v>2731</v>
      </c>
      <c r="E130" s="8">
        <v>1733466</v>
      </c>
      <c r="F130" s="8">
        <v>1417600</v>
      </c>
      <c r="G130" s="8">
        <v>446684</v>
      </c>
      <c r="H130" s="8">
        <v>735997</v>
      </c>
      <c r="I130" s="8">
        <v>1018338</v>
      </c>
      <c r="J130" s="8">
        <v>1176523</v>
      </c>
      <c r="K130" s="8">
        <v>1326633</v>
      </c>
      <c r="L130" s="8">
        <v>1466782</v>
      </c>
      <c r="M130" s="8">
        <v>1360354</v>
      </c>
      <c r="N130" s="8">
        <v>1263136</v>
      </c>
      <c r="O130" s="8">
        <v>1117031</v>
      </c>
    </row>
    <row r="131" spans="1:15" x14ac:dyDescent="0.3">
      <c r="A131" s="15">
        <f>VLOOKUP(B131,'PORTFOLIO RAW'!B:B,1,FALSE)</f>
        <v>912030</v>
      </c>
      <c r="B131" s="13">
        <v>912030</v>
      </c>
      <c r="C131" s="8" t="s">
        <v>2732</v>
      </c>
      <c r="D131" s="8" t="s">
        <v>2733</v>
      </c>
      <c r="E131" s="8">
        <v>653520</v>
      </c>
      <c r="F131" s="8">
        <v>654336</v>
      </c>
      <c r="G131" s="8">
        <v>768407</v>
      </c>
      <c r="H131" s="8">
        <v>745485</v>
      </c>
      <c r="I131" s="8">
        <v>778971</v>
      </c>
      <c r="J131" s="8">
        <v>742645</v>
      </c>
      <c r="K131" s="8">
        <v>688468</v>
      </c>
      <c r="L131" s="8">
        <v>830298</v>
      </c>
      <c r="M131" s="8">
        <v>879813</v>
      </c>
      <c r="N131" s="8">
        <v>956495</v>
      </c>
      <c r="O131" s="8">
        <v>1068752</v>
      </c>
    </row>
    <row r="132" spans="1:15" x14ac:dyDescent="0.3">
      <c r="A132" s="15">
        <f>VLOOKUP(B132,'PORTFOLIO RAW'!B:B,1,FALSE)</f>
        <v>945589</v>
      </c>
      <c r="B132" s="13">
        <v>945589</v>
      </c>
      <c r="C132" s="8" t="s">
        <v>2734</v>
      </c>
      <c r="D132" s="8" t="s">
        <v>2735</v>
      </c>
      <c r="E132" s="8">
        <v>810846</v>
      </c>
      <c r="F132" s="8">
        <v>889592</v>
      </c>
      <c r="G132" s="8">
        <v>723234</v>
      </c>
      <c r="H132" s="8">
        <v>989529</v>
      </c>
      <c r="I132" s="8">
        <v>1281002</v>
      </c>
      <c r="J132" s="8">
        <v>1532168</v>
      </c>
      <c r="K132" s="8">
        <v>1786324</v>
      </c>
      <c r="L132" s="8">
        <v>1822921</v>
      </c>
      <c r="M132" s="8">
        <v>423534</v>
      </c>
      <c r="N132" s="8">
        <v>1399795</v>
      </c>
      <c r="O132" s="8">
        <v>1252842</v>
      </c>
    </row>
    <row r="133" spans="1:15" x14ac:dyDescent="0.3">
      <c r="A133" s="15">
        <f>VLOOKUP(B133,'PORTFOLIO RAW'!B:B,1,FALSE)</f>
        <v>905077</v>
      </c>
      <c r="B133" s="13">
        <v>905077</v>
      </c>
      <c r="C133" s="8" t="s">
        <v>2736</v>
      </c>
      <c r="D133" s="8" t="s">
        <v>2737</v>
      </c>
      <c r="E133" s="8">
        <v>772233</v>
      </c>
      <c r="F133" s="8">
        <v>841191</v>
      </c>
      <c r="G133" s="8">
        <v>944878</v>
      </c>
      <c r="H133" s="8">
        <v>1103684</v>
      </c>
      <c r="I133" s="8">
        <v>1272392</v>
      </c>
      <c r="J133" s="8">
        <v>1324125</v>
      </c>
      <c r="K133" s="8">
        <v>1543866</v>
      </c>
      <c r="L133" s="8">
        <v>1605173</v>
      </c>
      <c r="M133" s="8">
        <v>1227758</v>
      </c>
      <c r="N133" s="8">
        <v>1493266</v>
      </c>
      <c r="O133" s="8">
        <v>1472587</v>
      </c>
    </row>
    <row r="134" spans="1:15" x14ac:dyDescent="0.3">
      <c r="A134" s="15">
        <f>VLOOKUP(B134,'PORTFOLIO RAW'!B:B,1,FALSE)</f>
        <v>699943</v>
      </c>
      <c r="B134" s="13">
        <v>699943</v>
      </c>
      <c r="C134" s="8" t="s">
        <v>2738</v>
      </c>
      <c r="D134" s="8" t="s">
        <v>2739</v>
      </c>
      <c r="E134" s="8" t="s">
        <v>989</v>
      </c>
      <c r="F134" s="8">
        <v>896365</v>
      </c>
      <c r="G134" s="8">
        <v>460434</v>
      </c>
      <c r="H134" s="8">
        <v>924789</v>
      </c>
      <c r="I134" s="8">
        <v>791254</v>
      </c>
      <c r="J134" s="8">
        <v>531400</v>
      </c>
      <c r="K134" s="8">
        <v>773800</v>
      </c>
      <c r="L134" s="8">
        <v>166700</v>
      </c>
      <c r="M134" s="8">
        <v>1112000</v>
      </c>
      <c r="N134" s="8">
        <v>1131800</v>
      </c>
      <c r="O134" s="8">
        <v>1138600</v>
      </c>
    </row>
    <row r="135" spans="1:15" x14ac:dyDescent="0.3">
      <c r="A135" s="15">
        <f>VLOOKUP(B135,'PORTFOLIO RAW'!B:B,1,FALSE)</f>
        <v>542983</v>
      </c>
      <c r="B135" s="13">
        <v>542983</v>
      </c>
      <c r="C135" s="8" t="s">
        <v>2740</v>
      </c>
      <c r="D135" s="8" t="s">
        <v>2741</v>
      </c>
      <c r="E135" s="8">
        <v>181729</v>
      </c>
      <c r="F135" s="8">
        <v>-21279</v>
      </c>
      <c r="G135" s="8">
        <v>-1745249</v>
      </c>
      <c r="H135" s="8">
        <v>366884</v>
      </c>
      <c r="I135" s="8">
        <v>646968</v>
      </c>
      <c r="J135" s="8">
        <v>424377</v>
      </c>
      <c r="K135" s="8">
        <v>-395876</v>
      </c>
      <c r="L135" s="8">
        <v>791900</v>
      </c>
      <c r="M135" s="8">
        <v>874100</v>
      </c>
      <c r="N135" s="8">
        <v>1036000</v>
      </c>
      <c r="O135" s="8">
        <v>1832900</v>
      </c>
    </row>
    <row r="136" spans="1:15" x14ac:dyDescent="0.3">
      <c r="A136" s="15">
        <f>VLOOKUP(B136,'PORTFOLIO RAW'!B:B,1,FALSE)</f>
        <v>741410</v>
      </c>
      <c r="B136" s="13">
        <v>741410</v>
      </c>
      <c r="C136" s="8" t="s">
        <v>2742</v>
      </c>
      <c r="D136" s="8" t="s">
        <v>2743</v>
      </c>
      <c r="E136" s="8">
        <v>1246500</v>
      </c>
      <c r="F136" s="8">
        <v>1049500</v>
      </c>
      <c r="G136" s="8">
        <v>1492200</v>
      </c>
      <c r="H136" s="8">
        <v>1548500</v>
      </c>
      <c r="I136" s="8">
        <v>481600</v>
      </c>
      <c r="J136" s="8">
        <v>1479200</v>
      </c>
      <c r="K136" s="8">
        <v>1439400</v>
      </c>
      <c r="L136" s="8">
        <v>782600</v>
      </c>
      <c r="M136" s="8">
        <v>1490600</v>
      </c>
      <c r="N136" s="8">
        <v>1615400</v>
      </c>
      <c r="O136" s="8">
        <v>1667300</v>
      </c>
    </row>
    <row r="137" spans="1:15" x14ac:dyDescent="0.3">
      <c r="A137" s="15">
        <f>VLOOKUP(B137,'PORTFOLIO RAW'!B:B,1,FALSE)</f>
        <v>998171</v>
      </c>
      <c r="B137" s="13">
        <v>998171</v>
      </c>
      <c r="C137" s="8" t="s">
        <v>2744</v>
      </c>
      <c r="D137" s="8" t="s">
        <v>2745</v>
      </c>
      <c r="E137" s="8">
        <v>9018000</v>
      </c>
      <c r="F137" s="8">
        <v>6116000</v>
      </c>
      <c r="G137" s="8">
        <v>6464000</v>
      </c>
      <c r="H137" s="8">
        <v>7521000</v>
      </c>
      <c r="I137" s="8">
        <v>8356000</v>
      </c>
      <c r="J137" s="8">
        <v>9537000</v>
      </c>
      <c r="K137" s="8">
        <v>10935000</v>
      </c>
      <c r="L137" s="8">
        <v>12592000</v>
      </c>
      <c r="M137" s="8">
        <v>13803000</v>
      </c>
      <c r="N137" s="8">
        <v>15436000</v>
      </c>
      <c r="O137" s="8">
        <v>16817000</v>
      </c>
    </row>
    <row r="138" spans="1:15" x14ac:dyDescent="0.3">
      <c r="A138" s="15">
        <f>VLOOKUP(B138,'PORTFOLIO RAW'!B:B,1,FALSE)</f>
        <v>904842</v>
      </c>
      <c r="B138" s="13">
        <v>904842</v>
      </c>
      <c r="C138" s="8" t="s">
        <v>2746</v>
      </c>
      <c r="D138" s="8" t="s">
        <v>2747</v>
      </c>
      <c r="E138" s="8">
        <v>1851000</v>
      </c>
      <c r="F138" s="8">
        <v>1984000</v>
      </c>
      <c r="G138" s="8">
        <v>1920000</v>
      </c>
      <c r="H138" s="8">
        <v>2161000</v>
      </c>
      <c r="I138" s="8">
        <v>2613000</v>
      </c>
      <c r="J138" s="8">
        <v>2345000</v>
      </c>
      <c r="K138" s="8">
        <v>2031000</v>
      </c>
      <c r="L138" s="8">
        <v>2061000</v>
      </c>
      <c r="M138" s="8">
        <v>1930000</v>
      </c>
      <c r="N138" s="8">
        <v>2033000</v>
      </c>
      <c r="O138" s="8">
        <v>2215000</v>
      </c>
    </row>
    <row r="139" spans="1:15" x14ac:dyDescent="0.3">
      <c r="A139" s="15">
        <f>VLOOKUP(B139,'PORTFOLIO RAW'!B:B,1,FALSE)</f>
        <v>916860</v>
      </c>
      <c r="B139" s="13">
        <v>916860</v>
      </c>
      <c r="C139" s="8" t="s">
        <v>2748</v>
      </c>
      <c r="D139" s="8" t="s">
        <v>2749</v>
      </c>
      <c r="E139" s="8">
        <v>1520578</v>
      </c>
      <c r="F139" s="8">
        <v>1256437</v>
      </c>
      <c r="G139" s="8">
        <v>1957877</v>
      </c>
      <c r="H139" s="8">
        <v>2079722</v>
      </c>
      <c r="I139" s="8">
        <v>2614000</v>
      </c>
      <c r="J139" s="8">
        <v>2311000</v>
      </c>
      <c r="K139" s="8">
        <v>2394000</v>
      </c>
      <c r="L139" s="8">
        <v>2811000</v>
      </c>
      <c r="M139" s="8">
        <v>3064000</v>
      </c>
      <c r="N139" s="8">
        <v>2206000</v>
      </c>
      <c r="O139" s="8">
        <v>4747000</v>
      </c>
    </row>
    <row r="140" spans="1:15" x14ac:dyDescent="0.3">
      <c r="A140" s="15">
        <f>VLOOKUP(B140,'PORTFOLIO RAW'!B:B,1,FALSE)</f>
        <v>951068</v>
      </c>
      <c r="B140" s="13">
        <v>951068</v>
      </c>
      <c r="C140" s="8" t="s">
        <v>2750</v>
      </c>
      <c r="D140" s="8" t="s">
        <v>2751</v>
      </c>
      <c r="E140" s="8">
        <v>427006</v>
      </c>
      <c r="F140" s="8">
        <v>164649</v>
      </c>
      <c r="G140" s="8">
        <v>-3474706</v>
      </c>
      <c r="H140" s="8">
        <v>501775</v>
      </c>
      <c r="I140" s="8">
        <v>855151</v>
      </c>
      <c r="J140" s="8">
        <v>956811</v>
      </c>
      <c r="K140" s="8">
        <v>972944</v>
      </c>
      <c r="L140" s="8">
        <v>988149</v>
      </c>
      <c r="M140" s="8">
        <v>1081019</v>
      </c>
      <c r="N140" s="8">
        <v>1206408</v>
      </c>
      <c r="O140" s="8">
        <v>1768000</v>
      </c>
    </row>
    <row r="141" spans="1:15" x14ac:dyDescent="0.3">
      <c r="A141" s="15">
        <f>VLOOKUP(B141,'PORTFOLIO RAW'!B:B,1,FALSE)</f>
        <v>545725</v>
      </c>
      <c r="B141" s="13">
        <v>545725</v>
      </c>
      <c r="C141" s="8" t="s">
        <v>2752</v>
      </c>
      <c r="D141" s="8" t="s">
        <v>2753</v>
      </c>
      <c r="E141" s="8">
        <v>1273000</v>
      </c>
      <c r="F141" s="8">
        <v>1669900</v>
      </c>
      <c r="G141" s="8">
        <v>1787900</v>
      </c>
      <c r="H141" s="8">
        <v>1620100</v>
      </c>
      <c r="I141" s="8">
        <v>2103100</v>
      </c>
      <c r="J141" s="8">
        <v>2257200</v>
      </c>
      <c r="K141" s="8">
        <v>3129576</v>
      </c>
      <c r="L141" s="8">
        <v>4664294</v>
      </c>
      <c r="M141" s="8">
        <v>5463300</v>
      </c>
      <c r="N141" s="8">
        <v>5885900</v>
      </c>
      <c r="O141" s="8">
        <v>6662200</v>
      </c>
    </row>
    <row r="142" spans="1:15" x14ac:dyDescent="0.3">
      <c r="A142" s="15">
        <f>VLOOKUP(B142,'PORTFOLIO RAW'!B:B,1,FALSE)</f>
        <v>905052</v>
      </c>
      <c r="B142" s="13">
        <v>905052</v>
      </c>
      <c r="C142" s="8" t="s">
        <v>2754</v>
      </c>
      <c r="D142" s="8" t="s">
        <v>2755</v>
      </c>
      <c r="E142" s="8">
        <v>3205660</v>
      </c>
      <c r="F142" s="8">
        <v>2895326</v>
      </c>
      <c r="G142" s="8">
        <v>1947986</v>
      </c>
      <c r="H142" s="8">
        <v>2934721</v>
      </c>
      <c r="I142" s="8">
        <v>3378856</v>
      </c>
      <c r="J142" s="8">
        <v>4460000</v>
      </c>
      <c r="K142" s="8">
        <v>3213000</v>
      </c>
      <c r="L142" s="8">
        <v>3465000</v>
      </c>
      <c r="M142" s="8">
        <v>3426000</v>
      </c>
      <c r="N142" s="8">
        <v>3554000</v>
      </c>
      <c r="O142" s="8">
        <v>3992000</v>
      </c>
    </row>
    <row r="143" spans="1:15" x14ac:dyDescent="0.3">
      <c r="A143" s="15">
        <f>VLOOKUP(B143,'PORTFOLIO RAW'!B:B,1,FALSE)</f>
        <v>328184</v>
      </c>
      <c r="B143" s="13">
        <v>328184</v>
      </c>
      <c r="C143" s="8" t="s">
        <v>2756</v>
      </c>
      <c r="D143" s="8" t="s">
        <v>2757</v>
      </c>
      <c r="E143" s="8">
        <v>858208</v>
      </c>
      <c r="F143" s="8">
        <v>966738</v>
      </c>
      <c r="G143" s="8">
        <v>979288</v>
      </c>
      <c r="H143" s="8">
        <v>1132000</v>
      </c>
      <c r="I143" s="8">
        <v>1267000</v>
      </c>
      <c r="J143" s="8">
        <v>1443000</v>
      </c>
      <c r="K143" s="8">
        <v>1472000</v>
      </c>
      <c r="L143" s="8">
        <v>1542000</v>
      </c>
      <c r="M143" s="8">
        <v>970000</v>
      </c>
      <c r="N143" s="8">
        <v>1476000</v>
      </c>
      <c r="O143" s="8">
        <v>1634000</v>
      </c>
    </row>
    <row r="144" spans="1:15" x14ac:dyDescent="0.3">
      <c r="A144" s="15">
        <f>VLOOKUP(B144,'PORTFOLIO RAW'!B:B,1,FALSE)</f>
        <v>922726</v>
      </c>
      <c r="B144" s="13">
        <v>922726</v>
      </c>
      <c r="C144" s="8" t="s">
        <v>2758</v>
      </c>
      <c r="D144" s="8" t="s">
        <v>2759</v>
      </c>
      <c r="E144" s="8">
        <v>13979000</v>
      </c>
      <c r="F144" s="8">
        <v>14066000</v>
      </c>
      <c r="G144" s="8">
        <v>10927000</v>
      </c>
      <c r="H144" s="8">
        <v>20335000</v>
      </c>
      <c r="I144" s="8">
        <v>23774000</v>
      </c>
      <c r="J144" s="8">
        <v>22566000</v>
      </c>
      <c r="K144" s="8">
        <v>20564000</v>
      </c>
      <c r="L144" s="8">
        <v>24335000</v>
      </c>
      <c r="M144" s="8">
        <v>23395000</v>
      </c>
      <c r="N144" s="8">
        <v>21122000</v>
      </c>
      <c r="O144" s="8">
        <v>26709000</v>
      </c>
    </row>
    <row r="145" spans="1:15" x14ac:dyDescent="0.3">
      <c r="A145" s="15">
        <f>VLOOKUP(B145,'PORTFOLIO RAW'!B:B,1,FALSE)</f>
        <v>905050</v>
      </c>
      <c r="B145" s="13">
        <v>905050</v>
      </c>
      <c r="C145" s="8" t="s">
        <v>2760</v>
      </c>
      <c r="D145" s="8" t="s">
        <v>2761</v>
      </c>
      <c r="E145" s="8">
        <v>453007</v>
      </c>
      <c r="F145" s="8">
        <v>430516</v>
      </c>
      <c r="G145" s="8">
        <v>412892</v>
      </c>
      <c r="H145" s="8">
        <v>487544</v>
      </c>
      <c r="I145" s="8">
        <v>493512</v>
      </c>
      <c r="J145" s="8">
        <v>561835</v>
      </c>
      <c r="K145" s="8">
        <v>615204</v>
      </c>
      <c r="L145" s="8">
        <v>684482</v>
      </c>
      <c r="M145" s="8">
        <v>674760</v>
      </c>
      <c r="N145" s="8">
        <v>679175</v>
      </c>
      <c r="O145" s="8">
        <v>720375</v>
      </c>
    </row>
    <row r="146" spans="1:15" x14ac:dyDescent="0.3">
      <c r="A146" s="15">
        <f>VLOOKUP(B146,'PORTFOLIO RAW'!B:B,1,FALSE)</f>
        <v>904069</v>
      </c>
      <c r="B146" s="13">
        <v>904069</v>
      </c>
      <c r="C146" s="8" t="s">
        <v>2762</v>
      </c>
      <c r="D146" s="8" t="s">
        <v>2763</v>
      </c>
      <c r="E146" s="8">
        <v>3191000</v>
      </c>
      <c r="F146" s="8">
        <v>766000</v>
      </c>
      <c r="G146" s="8">
        <v>3325000</v>
      </c>
      <c r="H146" s="8">
        <v>2921000</v>
      </c>
      <c r="I146" s="8">
        <v>3386000</v>
      </c>
      <c r="J146" s="8">
        <v>3271000</v>
      </c>
      <c r="K146" s="8">
        <v>3065000</v>
      </c>
      <c r="L146" s="8">
        <v>2955000</v>
      </c>
      <c r="M146" s="8">
        <v>3204000</v>
      </c>
      <c r="N146" s="8">
        <v>2905000</v>
      </c>
      <c r="O146" s="8">
        <v>2949000</v>
      </c>
    </row>
    <row r="147" spans="1:15" x14ac:dyDescent="0.3">
      <c r="A147" s="15">
        <f>VLOOKUP(B147,'PORTFOLIO RAW'!B:B,1,FALSE)</f>
        <v>923465</v>
      </c>
      <c r="B147" s="13">
        <v>923465</v>
      </c>
      <c r="C147" s="8" t="s">
        <v>2764</v>
      </c>
      <c r="D147" s="8" t="s">
        <v>2765</v>
      </c>
      <c r="E147" s="8">
        <v>649600</v>
      </c>
      <c r="F147" s="8">
        <v>856700</v>
      </c>
      <c r="G147" s="8">
        <v>557900</v>
      </c>
      <c r="H147" s="8">
        <v>738700</v>
      </c>
      <c r="I147" s="8">
        <v>1026100</v>
      </c>
      <c r="J147" s="8">
        <v>956000</v>
      </c>
      <c r="K147" s="8">
        <v>748100</v>
      </c>
      <c r="L147" s="8">
        <v>968600</v>
      </c>
      <c r="M147" s="8">
        <v>1005000</v>
      </c>
      <c r="N147" s="8">
        <v>1081000</v>
      </c>
      <c r="O147" s="8">
        <v>1123900</v>
      </c>
    </row>
    <row r="148" spans="1:15" x14ac:dyDescent="0.3">
      <c r="A148" s="15">
        <f>VLOOKUP(B148,'PORTFOLIO RAW'!B:B,1,FALSE)</f>
        <v>912142</v>
      </c>
      <c r="B148" s="13">
        <v>912142</v>
      </c>
      <c r="C148" s="8" t="s">
        <v>2766</v>
      </c>
      <c r="D148" s="8" t="s">
        <v>2767</v>
      </c>
      <c r="E148" s="8">
        <v>512331</v>
      </c>
      <c r="F148" s="8">
        <v>734951</v>
      </c>
      <c r="G148" s="8">
        <v>714031</v>
      </c>
      <c r="H148" s="8">
        <v>490303</v>
      </c>
      <c r="I148" s="8">
        <v>620830</v>
      </c>
      <c r="J148" s="8">
        <v>705846</v>
      </c>
      <c r="K148" s="8">
        <v>773328</v>
      </c>
      <c r="L148" s="8">
        <v>699015</v>
      </c>
      <c r="M148" s="8">
        <v>598932</v>
      </c>
      <c r="N148" s="8">
        <v>431954</v>
      </c>
      <c r="O148" s="8">
        <v>527765</v>
      </c>
    </row>
    <row r="149" spans="1:15" x14ac:dyDescent="0.3">
      <c r="A149" s="15">
        <f>VLOOKUP(B149,'PORTFOLIO RAW'!B:B,1,FALSE)</f>
        <v>912212</v>
      </c>
      <c r="B149" s="13">
        <v>912212</v>
      </c>
      <c r="C149" s="8" t="s">
        <v>2768</v>
      </c>
      <c r="D149" s="8" t="s">
        <v>2769</v>
      </c>
      <c r="E149" s="8">
        <v>16356000</v>
      </c>
      <c r="F149" s="8">
        <v>20196000</v>
      </c>
      <c r="G149" s="8">
        <v>18964000</v>
      </c>
      <c r="H149" s="8">
        <v>20347000</v>
      </c>
      <c r="I149" s="8">
        <v>16045000</v>
      </c>
      <c r="J149" s="8">
        <v>17928000</v>
      </c>
      <c r="K149" s="8">
        <v>20057000</v>
      </c>
      <c r="L149" s="8">
        <v>24991000</v>
      </c>
      <c r="M149" s="8">
        <v>23494000</v>
      </c>
      <c r="N149" s="8">
        <v>24283000</v>
      </c>
      <c r="O149" s="8">
        <v>24249000</v>
      </c>
    </row>
    <row r="150" spans="1:15" x14ac:dyDescent="0.3">
      <c r="A150" s="15">
        <f>VLOOKUP(B150,'PORTFOLIO RAW'!B:B,1,FALSE)</f>
        <v>867871</v>
      </c>
      <c r="B150" s="13">
        <v>867871</v>
      </c>
      <c r="C150" s="8" t="s">
        <v>2770</v>
      </c>
      <c r="D150" s="8" t="s">
        <v>2771</v>
      </c>
      <c r="E150" s="8">
        <v>5062000</v>
      </c>
      <c r="F150" s="8">
        <v>-3887000</v>
      </c>
      <c r="G150" s="8">
        <v>-782000</v>
      </c>
      <c r="H150" s="8">
        <v>3368000</v>
      </c>
      <c r="I150" s="8">
        <v>1406000</v>
      </c>
      <c r="J150" s="8">
        <v>397000</v>
      </c>
      <c r="K150" s="8">
        <v>649000</v>
      </c>
      <c r="L150" s="8">
        <v>2351000</v>
      </c>
      <c r="M150" s="8">
        <v>2708000</v>
      </c>
      <c r="N150" s="8">
        <v>1541000</v>
      </c>
      <c r="O150" s="8">
        <v>1438000</v>
      </c>
    </row>
    <row r="151" spans="1:15" x14ac:dyDescent="0.3">
      <c r="A151" s="15">
        <f>VLOOKUP(B151,'PORTFOLIO RAW'!B:B,1,FALSE)</f>
        <v>993062</v>
      </c>
      <c r="B151" s="13">
        <v>993062</v>
      </c>
      <c r="C151" s="8" t="s">
        <v>2772</v>
      </c>
      <c r="D151" s="8" t="s">
        <v>2773</v>
      </c>
      <c r="E151" s="8">
        <v>789306</v>
      </c>
      <c r="F151" s="8">
        <v>697377</v>
      </c>
      <c r="G151" s="8">
        <v>-411344</v>
      </c>
      <c r="H151" s="8">
        <v>433046</v>
      </c>
      <c r="I151" s="8">
        <v>1250438</v>
      </c>
      <c r="J151" s="8">
        <v>1120424</v>
      </c>
      <c r="K151" s="8">
        <v>832331</v>
      </c>
      <c r="L151" s="8">
        <v>871345</v>
      </c>
      <c r="M151" s="8">
        <v>620676</v>
      </c>
      <c r="N151" s="8">
        <v>1048011</v>
      </c>
      <c r="O151" s="8">
        <v>1353558</v>
      </c>
    </row>
    <row r="152" spans="1:15" x14ac:dyDescent="0.3">
      <c r="A152" s="15">
        <f>VLOOKUP(B152,'PORTFOLIO RAW'!B:B,1,FALSE)</f>
        <v>271980</v>
      </c>
      <c r="B152" s="13">
        <v>271980</v>
      </c>
      <c r="C152" s="8" t="s">
        <v>2774</v>
      </c>
      <c r="D152" s="8" t="s">
        <v>2775</v>
      </c>
      <c r="E152" s="8">
        <v>7586000</v>
      </c>
      <c r="F152" s="8">
        <v>-109000</v>
      </c>
      <c r="G152" s="8">
        <v>-2069000</v>
      </c>
      <c r="H152" s="8">
        <v>5842000</v>
      </c>
      <c r="I152" s="8">
        <v>6890000</v>
      </c>
      <c r="J152" s="8">
        <v>2900000</v>
      </c>
      <c r="K152" s="8">
        <v>3339000</v>
      </c>
      <c r="L152" s="8">
        <v>7854000</v>
      </c>
      <c r="M152" s="8">
        <v>-17636000</v>
      </c>
      <c r="N152" s="8">
        <v>-1517000</v>
      </c>
      <c r="O152" s="8">
        <v>3458000</v>
      </c>
    </row>
    <row r="153" spans="1:15" x14ac:dyDescent="0.3">
      <c r="A153" s="15">
        <f>VLOOKUP(B153,'PORTFOLIO RAW'!B:B,1,FALSE)</f>
        <v>905922</v>
      </c>
      <c r="B153" s="13">
        <v>905922</v>
      </c>
      <c r="C153" s="8" t="s">
        <v>2776</v>
      </c>
      <c r="D153" s="8" t="s">
        <v>2777</v>
      </c>
      <c r="E153" s="8">
        <v>2238000</v>
      </c>
      <c r="F153" s="8">
        <v>2316000</v>
      </c>
      <c r="G153" s="8">
        <v>2348000</v>
      </c>
      <c r="H153" s="8">
        <v>2423000</v>
      </c>
      <c r="I153" s="8">
        <v>2347000</v>
      </c>
      <c r="J153" s="8">
        <v>2038000</v>
      </c>
      <c r="K153" s="8">
        <v>3375000</v>
      </c>
      <c r="L153" s="8">
        <v>1753000</v>
      </c>
      <c r="M153" s="8">
        <v>1761000</v>
      </c>
      <c r="N153" s="8">
        <v>1868000</v>
      </c>
      <c r="O153" s="8">
        <v>2429000</v>
      </c>
    </row>
    <row r="154" spans="1:15" x14ac:dyDescent="0.3">
      <c r="A154" s="15">
        <f>VLOOKUP(B154,'PORTFOLIO RAW'!B:B,1,FALSE)</f>
        <v>916130</v>
      </c>
      <c r="B154" s="13">
        <v>916130</v>
      </c>
      <c r="C154" s="8" t="s">
        <v>2778</v>
      </c>
      <c r="D154" s="8" t="s">
        <v>2779</v>
      </c>
      <c r="E154" s="8">
        <v>2341000</v>
      </c>
      <c r="F154" s="8">
        <v>-170000</v>
      </c>
      <c r="G154" s="8">
        <v>-1717000</v>
      </c>
      <c r="H154" s="8">
        <v>1316000</v>
      </c>
      <c r="I154" s="8">
        <v>1827000</v>
      </c>
      <c r="J154" s="8">
        <v>1474000</v>
      </c>
      <c r="K154" s="8">
        <v>1425000</v>
      </c>
      <c r="L154" s="8">
        <v>1621000</v>
      </c>
      <c r="M154" s="8">
        <v>1602000</v>
      </c>
      <c r="N154" s="8">
        <v>1455000</v>
      </c>
      <c r="O154" s="8">
        <v>2574000</v>
      </c>
    </row>
    <row r="155" spans="1:15" x14ac:dyDescent="0.3">
      <c r="A155" s="15">
        <f>VLOOKUP(B155,'PORTFOLIO RAW'!B:B,1,FALSE)</f>
        <v>546169</v>
      </c>
      <c r="B155" s="13">
        <v>546169</v>
      </c>
      <c r="C155" s="8" t="s">
        <v>2780</v>
      </c>
      <c r="D155" s="8" t="s">
        <v>2781</v>
      </c>
      <c r="E155" s="8">
        <v>482978</v>
      </c>
      <c r="F155" s="8">
        <v>546873</v>
      </c>
      <c r="G155" s="8">
        <v>396810</v>
      </c>
      <c r="H155" s="8">
        <v>563623</v>
      </c>
      <c r="I155" s="8">
        <v>556615</v>
      </c>
      <c r="J155" s="8">
        <v>524406</v>
      </c>
      <c r="K155" s="8">
        <v>506433</v>
      </c>
      <c r="L155" s="8">
        <v>578959</v>
      </c>
      <c r="M155" s="8">
        <v>732334</v>
      </c>
      <c r="N155" s="8">
        <v>615894</v>
      </c>
      <c r="O155" s="8">
        <v>699096</v>
      </c>
    </row>
    <row r="156" spans="1:15" x14ac:dyDescent="0.3">
      <c r="A156" s="15">
        <f>VLOOKUP(B156,'PORTFOLIO RAW'!B:B,1,FALSE)</f>
        <v>902354</v>
      </c>
      <c r="B156" s="13">
        <v>902354</v>
      </c>
      <c r="C156" s="8" t="s">
        <v>2782</v>
      </c>
      <c r="D156" s="8" t="s">
        <v>2783</v>
      </c>
      <c r="E156" s="8">
        <v>3388800</v>
      </c>
      <c r="F156" s="8">
        <v>3368000</v>
      </c>
      <c r="G156" s="8">
        <v>3637000</v>
      </c>
      <c r="H156" s="8">
        <v>3609000</v>
      </c>
      <c r="I156" s="8">
        <v>3554000</v>
      </c>
      <c r="J156" s="8">
        <v>3561000</v>
      </c>
      <c r="K156" s="8">
        <v>4091000</v>
      </c>
      <c r="L156" s="8">
        <v>3401000</v>
      </c>
      <c r="M156" s="8">
        <v>2376000</v>
      </c>
      <c r="N156" s="8">
        <v>4033000</v>
      </c>
      <c r="O156" s="8">
        <v>4033000</v>
      </c>
    </row>
    <row r="157" spans="1:15" x14ac:dyDescent="0.3">
      <c r="A157" s="15">
        <f>VLOOKUP(B157,'PORTFOLIO RAW'!B:B,1,FALSE)</f>
        <v>325849</v>
      </c>
      <c r="B157" s="13">
        <v>325849</v>
      </c>
      <c r="C157" s="8" t="s">
        <v>2784</v>
      </c>
      <c r="D157" s="8" t="s">
        <v>2785</v>
      </c>
      <c r="E157" s="8">
        <v>2277644</v>
      </c>
      <c r="F157" s="8">
        <v>2100000</v>
      </c>
      <c r="G157" s="8">
        <v>2313000</v>
      </c>
      <c r="H157" s="8">
        <v>2851000</v>
      </c>
      <c r="I157" s="8">
        <v>2940000</v>
      </c>
      <c r="J157" s="8">
        <v>3056000</v>
      </c>
      <c r="K157" s="8">
        <v>2631000</v>
      </c>
      <c r="L157" s="8">
        <v>2575000</v>
      </c>
      <c r="M157" s="8">
        <v>2320000</v>
      </c>
      <c r="N157" s="8">
        <v>2121000</v>
      </c>
      <c r="O157" s="8">
        <v>2413000</v>
      </c>
    </row>
    <row r="158" spans="1:15" x14ac:dyDescent="0.3">
      <c r="A158" s="15">
        <f>VLOOKUP(B158,'PORTFOLIO RAW'!B:B,1,FALSE)</f>
        <v>912134</v>
      </c>
      <c r="B158" s="13">
        <v>912134</v>
      </c>
      <c r="C158" s="8" t="s">
        <v>2786</v>
      </c>
      <c r="D158" s="8" t="s">
        <v>2787</v>
      </c>
      <c r="E158" s="8">
        <v>3657000</v>
      </c>
      <c r="F158" s="8">
        <v>3893000</v>
      </c>
      <c r="G158" s="8">
        <v>2612000</v>
      </c>
      <c r="H158" s="8">
        <v>3784000</v>
      </c>
      <c r="I158" s="8">
        <v>2916000</v>
      </c>
      <c r="J158" s="8">
        <v>4392000</v>
      </c>
      <c r="K158" s="8">
        <v>4425000</v>
      </c>
      <c r="L158" s="8">
        <v>5087000</v>
      </c>
      <c r="M158" s="8">
        <v>5666000</v>
      </c>
      <c r="N158" s="8">
        <v>5774000</v>
      </c>
      <c r="O158" s="8">
        <v>4521000</v>
      </c>
    </row>
    <row r="159" spans="1:15" x14ac:dyDescent="0.3">
      <c r="A159" s="15">
        <f>VLOOKUP(B159,'PORTFOLIO RAW'!B:B,1,FALSE)</f>
        <v>277355</v>
      </c>
      <c r="B159" s="13">
        <v>277355</v>
      </c>
      <c r="C159" s="8" t="s">
        <v>2788</v>
      </c>
      <c r="D159" s="8" t="s">
        <v>2789</v>
      </c>
      <c r="E159" s="8">
        <v>243186</v>
      </c>
      <c r="F159" s="8">
        <v>335440</v>
      </c>
      <c r="G159" s="8">
        <v>362565</v>
      </c>
      <c r="H159" s="8">
        <v>407311</v>
      </c>
      <c r="I159" s="8">
        <v>475073</v>
      </c>
      <c r="J159" s="8">
        <v>525754</v>
      </c>
      <c r="K159" s="8">
        <v>604001</v>
      </c>
      <c r="L159" s="8">
        <v>741114</v>
      </c>
      <c r="M159" s="8">
        <v>772872</v>
      </c>
      <c r="N159" s="8">
        <v>812426</v>
      </c>
      <c r="O159" s="8">
        <v>707274</v>
      </c>
    </row>
    <row r="160" spans="1:15" x14ac:dyDescent="0.3">
      <c r="A160" s="15">
        <f>VLOOKUP(B160,'PORTFOLIO RAW'!B:B,1,FALSE)</f>
        <v>906487</v>
      </c>
      <c r="B160" s="13">
        <v>906487</v>
      </c>
      <c r="C160" s="8" t="s">
        <v>2790</v>
      </c>
      <c r="D160" s="8" t="s">
        <v>2791</v>
      </c>
      <c r="E160" s="8">
        <v>370400</v>
      </c>
      <c r="F160" s="8">
        <v>376800</v>
      </c>
      <c r="G160" s="8">
        <v>367300</v>
      </c>
      <c r="H160" s="8">
        <v>415900</v>
      </c>
      <c r="I160" s="8">
        <v>361100</v>
      </c>
      <c r="J160" s="8">
        <v>463900</v>
      </c>
      <c r="K160" s="8">
        <v>415100</v>
      </c>
      <c r="L160" s="8">
        <v>455200</v>
      </c>
      <c r="M160" s="8">
        <v>604100</v>
      </c>
      <c r="N160" s="8">
        <v>641300</v>
      </c>
      <c r="O160" s="8">
        <v>591500</v>
      </c>
    </row>
    <row r="161" spans="1:15" x14ac:dyDescent="0.3">
      <c r="A161" s="15">
        <f>VLOOKUP(B161,'PORTFOLIO RAW'!B:B,1,FALSE)</f>
        <v>912219</v>
      </c>
      <c r="B161" s="13">
        <v>912219</v>
      </c>
      <c r="C161" s="8" t="s">
        <v>2792</v>
      </c>
      <c r="D161" s="8" t="s">
        <v>2793</v>
      </c>
      <c r="E161" s="8">
        <v>-2439945</v>
      </c>
      <c r="F161" s="8">
        <v>-358521</v>
      </c>
      <c r="G161" s="8">
        <v>-543925</v>
      </c>
      <c r="H161" s="8">
        <v>259423</v>
      </c>
      <c r="I161" s="8">
        <v>363870</v>
      </c>
      <c r="J161" s="8">
        <v>433940</v>
      </c>
      <c r="K161" s="8">
        <v>880661</v>
      </c>
      <c r="L161" s="8">
        <v>1136489</v>
      </c>
      <c r="M161" s="8">
        <v>1368245</v>
      </c>
      <c r="N161" s="8">
        <v>1570544</v>
      </c>
      <c r="O161" s="8">
        <v>1484266</v>
      </c>
    </row>
    <row r="162" spans="1:15" x14ac:dyDescent="0.3">
      <c r="A162" s="15">
        <f>VLOOKUP(B162,'PORTFOLIO RAW'!B:B,1,FALSE)</f>
        <v>921290</v>
      </c>
      <c r="B162" s="13">
        <v>921290</v>
      </c>
      <c r="C162" s="8" t="s">
        <v>2794</v>
      </c>
      <c r="D162" s="8" t="s">
        <v>2795</v>
      </c>
      <c r="E162" s="8">
        <v>5142000</v>
      </c>
      <c r="F162" s="8">
        <v>43300</v>
      </c>
      <c r="G162" s="8">
        <v>6916900</v>
      </c>
      <c r="H162" s="8">
        <v>8038900</v>
      </c>
      <c r="I162" s="8">
        <v>6909100</v>
      </c>
      <c r="J162" s="8">
        <v>7048200</v>
      </c>
      <c r="K162" s="8">
        <v>7379200</v>
      </c>
      <c r="L162" s="8">
        <v>4528100</v>
      </c>
      <c r="M162" s="8">
        <v>4378900</v>
      </c>
      <c r="N162" s="8">
        <v>5055800</v>
      </c>
      <c r="O162" s="8">
        <v>3989700</v>
      </c>
    </row>
    <row r="163" spans="1:15" x14ac:dyDescent="0.3">
      <c r="A163" s="15">
        <f>VLOOKUP(B163,'PORTFOLIO RAW'!B:B,1,FALSE)</f>
        <v>912402</v>
      </c>
      <c r="B163" s="13">
        <v>912402</v>
      </c>
      <c r="C163" s="8" t="s">
        <v>2796</v>
      </c>
      <c r="D163" s="8" t="s">
        <v>2797</v>
      </c>
      <c r="E163" s="8">
        <v>2168000</v>
      </c>
      <c r="F163" s="8">
        <v>262000</v>
      </c>
      <c r="G163" s="8">
        <v>-256000</v>
      </c>
      <c r="H163" s="8">
        <v>1524000</v>
      </c>
      <c r="I163" s="8">
        <v>889000</v>
      </c>
      <c r="J163" s="8">
        <v>1845000</v>
      </c>
      <c r="K163" s="8">
        <v>1900000</v>
      </c>
      <c r="L163" s="8">
        <v>2268000</v>
      </c>
      <c r="M163" s="8">
        <v>1737000</v>
      </c>
      <c r="N163" s="8">
        <v>1835000</v>
      </c>
      <c r="O163" s="8">
        <v>1432000</v>
      </c>
    </row>
    <row r="164" spans="1:15" x14ac:dyDescent="0.3">
      <c r="A164" s="15">
        <f>VLOOKUP(B164,'PORTFOLIO RAW'!B:B,1,FALSE)</f>
        <v>277487</v>
      </c>
      <c r="B164" s="13">
        <v>277487</v>
      </c>
      <c r="C164" s="8" t="s">
        <v>2798</v>
      </c>
      <c r="D164" s="8" t="s">
        <v>2799</v>
      </c>
      <c r="E164" s="8">
        <v>2422000</v>
      </c>
      <c r="F164" s="8">
        <v>7271000</v>
      </c>
      <c r="G164" s="8">
        <v>5471000</v>
      </c>
      <c r="H164" s="8">
        <v>7624000</v>
      </c>
      <c r="I164" s="8">
        <v>7892000</v>
      </c>
      <c r="J164" s="8">
        <v>3213000</v>
      </c>
      <c r="K164" s="8">
        <v>8917000</v>
      </c>
      <c r="L164" s="8">
        <v>6908000</v>
      </c>
      <c r="M164" s="8">
        <v>9746000</v>
      </c>
      <c r="N164" s="8">
        <v>7733000</v>
      </c>
      <c r="O164" s="8">
        <v>9874000</v>
      </c>
    </row>
    <row r="165" spans="1:15" x14ac:dyDescent="0.3">
      <c r="A165" s="15">
        <f>VLOOKUP(B165,'PORTFOLIO RAW'!B:B,1,FALSE)</f>
        <v>277642</v>
      </c>
      <c r="B165" s="13">
        <v>277642</v>
      </c>
      <c r="C165" s="8" t="s">
        <v>2800</v>
      </c>
      <c r="D165" s="8" t="s">
        <v>2801</v>
      </c>
      <c r="E165" s="8">
        <v>952000</v>
      </c>
      <c r="F165" s="8">
        <v>1139000</v>
      </c>
      <c r="G165" s="8">
        <v>257000</v>
      </c>
      <c r="H165" s="8">
        <v>1011000</v>
      </c>
      <c r="I165" s="8">
        <v>1408000</v>
      </c>
      <c r="J165" s="8">
        <v>1448000</v>
      </c>
      <c r="K165" s="8">
        <v>1348000</v>
      </c>
      <c r="L165" s="8">
        <v>1157000</v>
      </c>
      <c r="M165" s="8">
        <v>809000</v>
      </c>
      <c r="N165" s="8">
        <v>873000</v>
      </c>
      <c r="O165" s="8">
        <v>1096000</v>
      </c>
    </row>
    <row r="166" spans="1:15" x14ac:dyDescent="0.3">
      <c r="A166" s="15">
        <f>VLOOKUP(B166,'PORTFOLIO RAW'!B:B,1,FALSE)</f>
        <v>154423</v>
      </c>
      <c r="B166" s="13">
        <v>154423</v>
      </c>
      <c r="C166" s="8" t="s">
        <v>2802</v>
      </c>
      <c r="D166" s="8" t="s">
        <v>2803</v>
      </c>
      <c r="E166" s="8">
        <v>5336000</v>
      </c>
      <c r="F166" s="8">
        <v>5687000</v>
      </c>
      <c r="G166" s="8">
        <v>5038000</v>
      </c>
      <c r="H166" s="8">
        <v>4700000</v>
      </c>
      <c r="I166" s="8">
        <v>4661000</v>
      </c>
      <c r="J166" s="8">
        <v>5166000</v>
      </c>
      <c r="K166" s="8">
        <v>5174000</v>
      </c>
      <c r="L166" s="8">
        <v>6250000</v>
      </c>
      <c r="M166" s="8">
        <v>6149000</v>
      </c>
      <c r="N166" s="8">
        <v>6273000</v>
      </c>
      <c r="O166" s="8">
        <v>6908000</v>
      </c>
    </row>
    <row r="167" spans="1:15" x14ac:dyDescent="0.3">
      <c r="A167" s="15">
        <f>VLOOKUP(B167,'PORTFOLIO RAW'!B:B,1,FALSE)</f>
        <v>922418</v>
      </c>
      <c r="B167" s="13">
        <v>922418</v>
      </c>
      <c r="C167" s="8" t="s">
        <v>2804</v>
      </c>
      <c r="D167" s="8" t="s">
        <v>2805</v>
      </c>
      <c r="E167" s="8" t="s">
        <v>989</v>
      </c>
      <c r="F167" s="8">
        <v>1624000</v>
      </c>
      <c r="G167" s="8">
        <v>2962000</v>
      </c>
      <c r="H167" s="8">
        <v>4235000</v>
      </c>
      <c r="I167" s="8">
        <v>3587000</v>
      </c>
      <c r="J167" s="8">
        <v>2744000</v>
      </c>
      <c r="K167" s="8">
        <v>2742000</v>
      </c>
      <c r="L167" s="8">
        <v>3207000</v>
      </c>
      <c r="M167" s="8">
        <v>1719000</v>
      </c>
      <c r="N167" s="8">
        <v>2313000</v>
      </c>
      <c r="O167" s="8">
        <v>3065000</v>
      </c>
    </row>
    <row r="168" spans="1:15" x14ac:dyDescent="0.3">
      <c r="A168" s="15">
        <f>VLOOKUP(B168,'PORTFOLIO RAW'!B:B,1,FALSE)</f>
        <v>755695</v>
      </c>
      <c r="B168" s="13">
        <v>755695</v>
      </c>
      <c r="C168" s="8" t="s">
        <v>2806</v>
      </c>
      <c r="D168" s="8" t="s">
        <v>2807</v>
      </c>
      <c r="E168" s="8">
        <v>3892000</v>
      </c>
      <c r="F168" s="8">
        <v>4040000</v>
      </c>
      <c r="G168" s="8">
        <v>3495000</v>
      </c>
      <c r="H168" s="8">
        <v>3773000</v>
      </c>
      <c r="I168" s="8">
        <v>3799000</v>
      </c>
      <c r="J168" s="8">
        <v>3165000</v>
      </c>
      <c r="K168" s="8">
        <v>2979000</v>
      </c>
      <c r="L168" s="8">
        <v>3168000</v>
      </c>
      <c r="M168" s="8">
        <v>3642000</v>
      </c>
      <c r="N168" s="8">
        <v>4789000</v>
      </c>
      <c r="O168" s="8">
        <v>4710000</v>
      </c>
    </row>
    <row r="169" spans="1:15" x14ac:dyDescent="0.3">
      <c r="A169" s="15">
        <f>VLOOKUP(B169,'PORTFOLIO RAW'!B:B,1,FALSE)</f>
        <v>905620</v>
      </c>
      <c r="B169" s="13">
        <v>905620</v>
      </c>
      <c r="C169" s="8" t="s">
        <v>2808</v>
      </c>
      <c r="D169" s="8" t="s">
        <v>2809</v>
      </c>
      <c r="E169" s="8">
        <v>6214000</v>
      </c>
      <c r="F169" s="8">
        <v>5493000</v>
      </c>
      <c r="G169" s="8">
        <v>4871000</v>
      </c>
      <c r="H169" s="8">
        <v>5249000</v>
      </c>
      <c r="I169" s="8">
        <v>4860000</v>
      </c>
      <c r="J169" s="8">
        <v>5192000</v>
      </c>
      <c r="K169" s="8">
        <v>5709000</v>
      </c>
      <c r="L169" s="8">
        <v>6384000</v>
      </c>
      <c r="M169" s="8">
        <v>6550000</v>
      </c>
      <c r="N169" s="8">
        <v>7423000</v>
      </c>
      <c r="O169" s="8">
        <v>7662000</v>
      </c>
    </row>
    <row r="170" spans="1:15" x14ac:dyDescent="0.3">
      <c r="A170" s="15">
        <f>VLOOKUP(B170,'PORTFOLIO RAW'!B:B,1,FALSE)</f>
        <v>944314</v>
      </c>
      <c r="B170" s="13">
        <v>944314</v>
      </c>
      <c r="C170" s="8" t="s">
        <v>2810</v>
      </c>
      <c r="D170" s="8" t="s">
        <v>2811</v>
      </c>
      <c r="E170" s="8">
        <v>7167000</v>
      </c>
      <c r="F170" s="8">
        <v>4707000</v>
      </c>
      <c r="G170" s="8">
        <v>4129000</v>
      </c>
      <c r="H170" s="8">
        <v>7199000</v>
      </c>
      <c r="I170" s="8">
        <v>4315000</v>
      </c>
      <c r="J170" s="8">
        <v>2839000</v>
      </c>
      <c r="K170" s="8">
        <v>4971000</v>
      </c>
      <c r="L170" s="8">
        <v>4531000</v>
      </c>
      <c r="M170" s="8">
        <v>5401000</v>
      </c>
      <c r="N170" s="8">
        <v>5726000</v>
      </c>
      <c r="O170" s="8">
        <v>6247000</v>
      </c>
    </row>
    <row r="171" spans="1:15" x14ac:dyDescent="0.3">
      <c r="A171" s="15">
        <f>VLOOKUP(B171,'PORTFOLIO RAW'!B:B,1,FALSE)</f>
        <v>357366</v>
      </c>
      <c r="B171" s="13">
        <v>357366</v>
      </c>
      <c r="C171" s="8" t="s">
        <v>2812</v>
      </c>
      <c r="D171" s="8" t="s">
        <v>2813</v>
      </c>
      <c r="E171" s="8">
        <v>539443</v>
      </c>
      <c r="F171" s="8">
        <v>594357</v>
      </c>
      <c r="G171" s="8">
        <v>646487</v>
      </c>
      <c r="H171" s="8">
        <v>412969</v>
      </c>
      <c r="I171" s="8">
        <v>386372</v>
      </c>
      <c r="J171" s="8">
        <v>713082</v>
      </c>
      <c r="K171" s="8">
        <v>570001</v>
      </c>
      <c r="L171" s="8">
        <v>2120510</v>
      </c>
      <c r="M171" s="8">
        <v>1157788</v>
      </c>
      <c r="N171" s="8">
        <v>1017653</v>
      </c>
      <c r="O171" s="8">
        <v>604772</v>
      </c>
    </row>
    <row r="172" spans="1:15" x14ac:dyDescent="0.3">
      <c r="A172" s="15">
        <f>VLOOKUP(B172,'PORTFOLIO RAW'!B:B,1,FALSE)</f>
        <v>516007</v>
      </c>
      <c r="B172" s="13">
        <v>516007</v>
      </c>
      <c r="C172" s="8" t="s">
        <v>2814</v>
      </c>
      <c r="D172" s="8" t="s">
        <v>2815</v>
      </c>
      <c r="E172" s="8">
        <v>3404888</v>
      </c>
      <c r="F172" s="8">
        <v>677782</v>
      </c>
      <c r="G172" s="8">
        <v>-359711</v>
      </c>
      <c r="H172" s="8">
        <v>-278363</v>
      </c>
      <c r="I172" s="8">
        <v>4763528</v>
      </c>
      <c r="J172" s="8">
        <v>446244</v>
      </c>
      <c r="K172" s="8">
        <v>1908615</v>
      </c>
      <c r="L172" s="8">
        <v>2067670</v>
      </c>
      <c r="M172" s="8">
        <v>389798</v>
      </c>
      <c r="N172" s="8">
        <v>2329000</v>
      </c>
      <c r="O172" s="8">
        <v>2514742</v>
      </c>
    </row>
    <row r="173" spans="1:15" x14ac:dyDescent="0.3">
      <c r="A173" s="15">
        <f>VLOOKUP(B173,'PORTFOLIO RAW'!B:B,1,FALSE)</f>
        <v>510493</v>
      </c>
      <c r="B173" s="13">
        <v>510493</v>
      </c>
      <c r="C173" s="8" t="s">
        <v>2816</v>
      </c>
      <c r="D173" s="8" t="s">
        <v>2817</v>
      </c>
      <c r="E173" s="8">
        <v>445600</v>
      </c>
      <c r="F173" s="8">
        <v>480100</v>
      </c>
      <c r="G173" s="8">
        <v>566300</v>
      </c>
      <c r="H173" s="8">
        <v>610600</v>
      </c>
      <c r="I173" s="8">
        <v>644400</v>
      </c>
      <c r="J173" s="8">
        <v>688200</v>
      </c>
      <c r="K173" s="8">
        <v>658700</v>
      </c>
      <c r="L173" s="8">
        <v>711800</v>
      </c>
      <c r="M173" s="8">
        <v>660500</v>
      </c>
      <c r="N173" s="8">
        <v>755500</v>
      </c>
      <c r="O173" s="8">
        <v>816600</v>
      </c>
    </row>
    <row r="174" spans="1:15" x14ac:dyDescent="0.3">
      <c r="A174" s="15">
        <f>VLOOKUP(B174,'PORTFOLIO RAW'!B:B,1,FALSE)</f>
        <v>921910</v>
      </c>
      <c r="B174" s="13">
        <v>921910</v>
      </c>
      <c r="C174" s="8" t="s">
        <v>2818</v>
      </c>
      <c r="D174" s="8" t="s">
        <v>2819</v>
      </c>
      <c r="E174" s="8">
        <v>5080700</v>
      </c>
      <c r="F174" s="8">
        <v>7777700</v>
      </c>
      <c r="G174" s="8">
        <v>8010700</v>
      </c>
      <c r="H174" s="8">
        <v>8564600</v>
      </c>
      <c r="I174" s="8">
        <v>9739800</v>
      </c>
      <c r="J174" s="8">
        <v>9940600</v>
      </c>
      <c r="K174" s="8">
        <v>10233300</v>
      </c>
      <c r="L174" s="8">
        <v>9595900</v>
      </c>
      <c r="M174" s="8">
        <v>8896500</v>
      </c>
      <c r="N174" s="8">
        <v>9212500</v>
      </c>
      <c r="O174" s="8">
        <v>10674500</v>
      </c>
    </row>
    <row r="175" spans="1:15" x14ac:dyDescent="0.3">
      <c r="A175" s="15">
        <f>VLOOKUP(B175,'PORTFOLIO RAW'!B:B,1,FALSE)</f>
        <v>311759</v>
      </c>
      <c r="B175" s="13">
        <v>311759</v>
      </c>
      <c r="C175" s="8" t="s">
        <v>2820</v>
      </c>
      <c r="D175" s="8" t="s">
        <v>2821</v>
      </c>
      <c r="E175" s="8" t="s">
        <v>989</v>
      </c>
      <c r="F175" s="8" t="s">
        <v>989</v>
      </c>
      <c r="G175" s="8" t="s">
        <v>989</v>
      </c>
      <c r="H175" s="8" t="s">
        <v>989</v>
      </c>
      <c r="I175" s="8" t="s">
        <v>989</v>
      </c>
      <c r="J175" s="8" t="s">
        <v>989</v>
      </c>
      <c r="K175" s="8">
        <v>1601084</v>
      </c>
      <c r="L175" s="8">
        <v>1484648</v>
      </c>
      <c r="M175" s="8">
        <v>1244700</v>
      </c>
      <c r="N175" s="8">
        <v>1136072</v>
      </c>
      <c r="O175" s="8">
        <v>436787</v>
      </c>
    </row>
    <row r="176" spans="1:15" x14ac:dyDescent="0.3">
      <c r="A176" s="15">
        <f>VLOOKUP(B176,'PORTFOLIO RAW'!B:B,1,FALSE)</f>
        <v>912588</v>
      </c>
      <c r="B176" s="13">
        <v>912588</v>
      </c>
      <c r="C176" s="8" t="s">
        <v>2822</v>
      </c>
      <c r="D176" s="8" t="s">
        <v>2823</v>
      </c>
      <c r="E176" s="8">
        <v>1468000</v>
      </c>
      <c r="F176" s="8">
        <v>1371000</v>
      </c>
      <c r="G176" s="8">
        <v>786000</v>
      </c>
      <c r="H176" s="8">
        <v>818000</v>
      </c>
      <c r="I176" s="8">
        <v>1002000</v>
      </c>
      <c r="J176" s="8">
        <v>1076000</v>
      </c>
      <c r="K176" s="8">
        <v>1249000</v>
      </c>
      <c r="L176" s="8">
        <v>1650000</v>
      </c>
      <c r="M176" s="8">
        <v>1460000</v>
      </c>
      <c r="N176" s="8">
        <v>1668000</v>
      </c>
      <c r="O176" s="8">
        <v>1538000</v>
      </c>
    </row>
    <row r="177" spans="1:15" x14ac:dyDescent="0.3">
      <c r="A177" s="15">
        <f>VLOOKUP(B177,'PORTFOLIO RAW'!B:B,1,FALSE)</f>
        <v>904780</v>
      </c>
      <c r="B177" s="13">
        <v>904780</v>
      </c>
      <c r="C177" s="8" t="s">
        <v>2824</v>
      </c>
      <c r="D177" s="8" t="s">
        <v>2825</v>
      </c>
      <c r="E177" s="8">
        <v>1556000</v>
      </c>
      <c r="F177" s="8">
        <v>703000</v>
      </c>
      <c r="G177" s="8">
        <v>891000</v>
      </c>
      <c r="H177" s="8">
        <v>1316000</v>
      </c>
      <c r="I177" s="8">
        <v>1926000</v>
      </c>
      <c r="J177" s="8">
        <v>2226000</v>
      </c>
      <c r="K177" s="8">
        <v>2498000</v>
      </c>
      <c r="L177" s="8">
        <v>2610000</v>
      </c>
      <c r="M177" s="8">
        <v>2893000</v>
      </c>
      <c r="N177" s="8">
        <v>3107000</v>
      </c>
      <c r="O177" s="8">
        <v>3361000</v>
      </c>
    </row>
    <row r="178" spans="1:15" x14ac:dyDescent="0.3">
      <c r="A178" s="15">
        <f>VLOOKUP(B178,'PORTFOLIO RAW'!B:B,1,FALSE)</f>
        <v>905624</v>
      </c>
      <c r="B178" s="13">
        <v>905624</v>
      </c>
      <c r="C178" s="8" t="s">
        <v>2826</v>
      </c>
      <c r="D178" s="8" t="s">
        <v>2827</v>
      </c>
      <c r="E178" s="8">
        <v>1276000</v>
      </c>
      <c r="F178" s="8">
        <v>255000</v>
      </c>
      <c r="G178" s="8">
        <v>338000</v>
      </c>
      <c r="H178" s="8">
        <v>-247000</v>
      </c>
      <c r="I178" s="8">
        <v>45000</v>
      </c>
      <c r="J178" s="8">
        <v>510000</v>
      </c>
      <c r="K178" s="8">
        <v>855000</v>
      </c>
      <c r="L178" s="8">
        <v>967000</v>
      </c>
      <c r="M178" s="8">
        <v>1061000</v>
      </c>
      <c r="N178" s="8">
        <v>1218000</v>
      </c>
      <c r="O178" s="8">
        <v>1314000</v>
      </c>
    </row>
    <row r="179" spans="1:15" x14ac:dyDescent="0.3">
      <c r="A179" s="15">
        <f>VLOOKUP(B179,'PORTFOLIO RAW'!B:B,1,FALSE)</f>
        <v>130062</v>
      </c>
      <c r="B179" s="13">
        <v>130062</v>
      </c>
      <c r="C179" s="8" t="s">
        <v>2828</v>
      </c>
      <c r="D179" s="8" t="s">
        <v>2829</v>
      </c>
      <c r="E179" s="8">
        <v>591853</v>
      </c>
      <c r="F179" s="8">
        <v>488727</v>
      </c>
      <c r="G179" s="8">
        <v>368113</v>
      </c>
      <c r="H179" s="8">
        <v>377700</v>
      </c>
      <c r="I179" s="8">
        <v>332600</v>
      </c>
      <c r="J179" s="8">
        <v>333463</v>
      </c>
      <c r="K179" s="8">
        <v>391454</v>
      </c>
      <c r="L179" s="8">
        <v>538000</v>
      </c>
      <c r="M179" s="8">
        <v>753700</v>
      </c>
      <c r="N179" s="8">
        <v>974000</v>
      </c>
      <c r="O179" s="8">
        <v>1007600</v>
      </c>
    </row>
    <row r="180" spans="1:15" x14ac:dyDescent="0.3">
      <c r="A180" s="15">
        <f>VLOOKUP(B180,'PORTFOLIO RAW'!B:B,1,FALSE)</f>
        <v>286738</v>
      </c>
      <c r="B180" s="13">
        <v>286738</v>
      </c>
      <c r="C180" s="8" t="s">
        <v>2830</v>
      </c>
      <c r="D180" s="8" t="s">
        <v>2831</v>
      </c>
      <c r="E180" s="8">
        <v>6543000</v>
      </c>
      <c r="F180" s="8">
        <v>6655000</v>
      </c>
      <c r="G180" s="8">
        <v>-2789000</v>
      </c>
      <c r="H180" s="8">
        <v>5144000</v>
      </c>
      <c r="I180" s="8">
        <v>11650000</v>
      </c>
      <c r="J180" s="8">
        <v>2530000</v>
      </c>
      <c r="K180" s="8">
        <v>6048000</v>
      </c>
      <c r="L180" s="8">
        <v>10733000</v>
      </c>
      <c r="M180" s="8">
        <v>9371000</v>
      </c>
      <c r="N180" s="8">
        <v>1658000</v>
      </c>
      <c r="O180" s="8">
        <v>5460000</v>
      </c>
    </row>
    <row r="181" spans="1:15" x14ac:dyDescent="0.3">
      <c r="A181" s="15">
        <f>VLOOKUP(B181,'PORTFOLIO RAW'!B:B,1,FALSE)</f>
        <v>771830</v>
      </c>
      <c r="B181" s="13">
        <v>771830</v>
      </c>
      <c r="C181" s="8" t="s">
        <v>2832</v>
      </c>
      <c r="D181" s="8" t="s">
        <v>2833</v>
      </c>
      <c r="E181" s="8">
        <v>518323</v>
      </c>
      <c r="F181" s="8">
        <v>644687</v>
      </c>
      <c r="G181" s="8">
        <v>240042</v>
      </c>
      <c r="H181" s="8" t="s">
        <v>989</v>
      </c>
      <c r="I181" s="8">
        <v>876208</v>
      </c>
      <c r="J181" s="8">
        <v>747546</v>
      </c>
      <c r="K181" s="8">
        <v>792515</v>
      </c>
      <c r="L181" s="8">
        <v>678519</v>
      </c>
      <c r="M181" s="8">
        <v>578113</v>
      </c>
      <c r="N181" s="8">
        <v>562391</v>
      </c>
      <c r="O181" s="8">
        <v>878181</v>
      </c>
    </row>
    <row r="182" spans="1:15" x14ac:dyDescent="0.3">
      <c r="A182" s="15">
        <f>VLOOKUP(B182,'PORTFOLIO RAW'!B:B,1,FALSE)</f>
        <v>312367</v>
      </c>
      <c r="B182" s="13">
        <v>312367</v>
      </c>
      <c r="C182" s="8" t="s">
        <v>2834</v>
      </c>
      <c r="D182" s="8" t="s">
        <v>2835</v>
      </c>
      <c r="E182" s="8">
        <v>241000</v>
      </c>
      <c r="F182" s="8">
        <v>201000</v>
      </c>
      <c r="G182" s="8">
        <v>343000</v>
      </c>
      <c r="H182" s="8">
        <v>695000</v>
      </c>
      <c r="I182" s="8">
        <v>1483000</v>
      </c>
      <c r="J182" s="8">
        <v>1579000</v>
      </c>
      <c r="K182" s="8">
        <v>1675000</v>
      </c>
      <c r="L182" s="8">
        <v>1342000</v>
      </c>
      <c r="M182" s="8">
        <v>1825000</v>
      </c>
      <c r="N182" s="8">
        <v>2487000</v>
      </c>
      <c r="O182" s="8">
        <v>2516000</v>
      </c>
    </row>
    <row r="183" spans="1:15" x14ac:dyDescent="0.3">
      <c r="A183" s="15">
        <f>VLOOKUP(B183,'PORTFOLIO RAW'!B:B,1,FALSE)</f>
        <v>912635</v>
      </c>
      <c r="B183" s="13">
        <v>912635</v>
      </c>
      <c r="C183" s="8" t="s">
        <v>2836</v>
      </c>
      <c r="D183" s="8" t="s">
        <v>2837</v>
      </c>
      <c r="E183" s="8">
        <v>5921600</v>
      </c>
      <c r="F183" s="8">
        <v>7340700</v>
      </c>
      <c r="G183" s="8">
        <v>7832000</v>
      </c>
      <c r="H183" s="8">
        <v>7637000</v>
      </c>
      <c r="I183" s="8">
        <v>7902000</v>
      </c>
      <c r="J183" s="8">
        <v>9156000</v>
      </c>
      <c r="K183" s="8">
        <v>9939000</v>
      </c>
      <c r="L183" s="8">
        <v>10224000</v>
      </c>
      <c r="M183" s="8">
        <v>11586000</v>
      </c>
      <c r="N183" s="8">
        <v>12210000</v>
      </c>
      <c r="O183" s="8">
        <v>11847000</v>
      </c>
    </row>
    <row r="184" spans="1:15" x14ac:dyDescent="0.3">
      <c r="A184" s="15">
        <f>VLOOKUP(B184,'PORTFOLIO RAW'!B:B,1,FALSE)</f>
        <v>152533</v>
      </c>
      <c r="B184" s="13">
        <v>152533</v>
      </c>
      <c r="C184" s="8" t="s">
        <v>2838</v>
      </c>
      <c r="D184" s="8" t="s">
        <v>2839</v>
      </c>
      <c r="E184" s="8">
        <v>943800</v>
      </c>
      <c r="F184" s="8">
        <v>1023000</v>
      </c>
      <c r="G184" s="8">
        <v>1128800</v>
      </c>
      <c r="H184" s="8">
        <v>1178600</v>
      </c>
      <c r="I184" s="8">
        <v>1175500</v>
      </c>
      <c r="J184" s="8">
        <v>1247100</v>
      </c>
      <c r="K184" s="8">
        <v>1225300</v>
      </c>
      <c r="L184" s="8">
        <v>1167400</v>
      </c>
      <c r="M184" s="8">
        <v>1454800</v>
      </c>
      <c r="N184" s="8">
        <v>1815900</v>
      </c>
      <c r="O184" s="8">
        <v>1891900</v>
      </c>
    </row>
    <row r="185" spans="1:15" x14ac:dyDescent="0.3">
      <c r="A185" s="15">
        <f>VLOOKUP(B185,'PORTFOLIO RAW'!B:B,1,FALSE)</f>
        <v>719643</v>
      </c>
      <c r="B185" s="13">
        <v>719643</v>
      </c>
      <c r="C185" s="8" t="s">
        <v>2840</v>
      </c>
      <c r="D185" s="8" t="s">
        <v>2841</v>
      </c>
      <c r="E185" s="8">
        <v>21575000</v>
      </c>
      <c r="F185" s="8">
        <v>25870000</v>
      </c>
      <c r="G185" s="8">
        <v>22421000</v>
      </c>
      <c r="H185" s="8">
        <v>27671000</v>
      </c>
      <c r="I185" s="8">
        <v>30903000</v>
      </c>
      <c r="J185" s="8">
        <v>25405000</v>
      </c>
      <c r="K185" s="8">
        <v>31236000</v>
      </c>
      <c r="L185" s="8">
        <v>33629000</v>
      </c>
      <c r="M185" s="8">
        <v>25245000</v>
      </c>
      <c r="N185" s="8">
        <v>27616000</v>
      </c>
      <c r="O185" s="8">
        <v>34149000</v>
      </c>
    </row>
    <row r="186" spans="1:15" x14ac:dyDescent="0.3">
      <c r="A186" s="15">
        <f>VLOOKUP(B186,'PORTFOLIO RAW'!B:B,1,FALSE)</f>
        <v>999506</v>
      </c>
      <c r="B186" s="13">
        <v>999506</v>
      </c>
      <c r="C186" s="8" t="s">
        <v>2842</v>
      </c>
      <c r="D186" s="8" t="s">
        <v>2843</v>
      </c>
      <c r="E186" s="8">
        <v>1590000</v>
      </c>
      <c r="F186" s="8">
        <v>531000</v>
      </c>
      <c r="G186" s="8">
        <v>470000</v>
      </c>
      <c r="H186" s="8">
        <v>4103000</v>
      </c>
      <c r="I186" s="8">
        <v>2780000</v>
      </c>
      <c r="J186" s="8">
        <v>1531000</v>
      </c>
      <c r="K186" s="8">
        <v>3320000</v>
      </c>
      <c r="L186" s="8">
        <v>5188000</v>
      </c>
      <c r="M186" s="8">
        <v>5647000</v>
      </c>
      <c r="N186" s="8">
        <v>3136000</v>
      </c>
      <c r="O186" s="8">
        <v>9663000</v>
      </c>
    </row>
    <row r="187" spans="1:15" x14ac:dyDescent="0.3">
      <c r="A187" s="15">
        <f>VLOOKUP(B187,'PORTFOLIO RAW'!B:B,1,FALSE)</f>
        <v>328228</v>
      </c>
      <c r="B187" s="13">
        <v>328228</v>
      </c>
      <c r="C187" s="8" t="s">
        <v>2844</v>
      </c>
      <c r="D187" s="8" t="s">
        <v>2845</v>
      </c>
      <c r="E187" s="8">
        <v>522677</v>
      </c>
      <c r="F187" s="8">
        <v>459027</v>
      </c>
      <c r="G187" s="8">
        <v>357565</v>
      </c>
      <c r="H187" s="8">
        <v>359020</v>
      </c>
      <c r="I187" s="8">
        <v>598674</v>
      </c>
      <c r="J187" s="8">
        <v>513580</v>
      </c>
      <c r="K187" s="8">
        <v>397809</v>
      </c>
      <c r="L187" s="8">
        <v>670386</v>
      </c>
      <c r="M187" s="8">
        <v>686558</v>
      </c>
      <c r="N187" s="8">
        <v>668856</v>
      </c>
      <c r="O187" s="8">
        <v>705563</v>
      </c>
    </row>
    <row r="188" spans="1:15" x14ac:dyDescent="0.3">
      <c r="A188" s="15">
        <f>VLOOKUP(B188,'PORTFOLIO RAW'!B:B,1,FALSE)</f>
        <v>902172</v>
      </c>
      <c r="B188" s="13">
        <v>902172</v>
      </c>
      <c r="C188" s="8" t="s">
        <v>2846</v>
      </c>
      <c r="D188" s="8" t="s">
        <v>2847</v>
      </c>
      <c r="E188" s="8">
        <v>7397000</v>
      </c>
      <c r="F188" s="8">
        <v>6476000</v>
      </c>
      <c r="G188" s="8">
        <v>5946000</v>
      </c>
      <c r="H188" s="8">
        <v>7057000</v>
      </c>
      <c r="I188" s="8">
        <v>7452000</v>
      </c>
      <c r="J188" s="8">
        <v>7832000</v>
      </c>
      <c r="K188" s="8">
        <v>8035000</v>
      </c>
      <c r="L188" s="8">
        <v>8536000</v>
      </c>
      <c r="M188" s="8">
        <v>8377000</v>
      </c>
      <c r="N188" s="8">
        <v>8726000</v>
      </c>
      <c r="O188" s="8">
        <v>9510000</v>
      </c>
    </row>
    <row r="189" spans="1:15" x14ac:dyDescent="0.3">
      <c r="A189" s="15">
        <f>VLOOKUP(B189,'PORTFOLIO RAW'!B:B,1,FALSE)</f>
        <v>325475</v>
      </c>
      <c r="B189" s="13">
        <v>325475</v>
      </c>
      <c r="C189" s="8" t="s">
        <v>2848</v>
      </c>
      <c r="D189" s="8" t="s">
        <v>2849</v>
      </c>
      <c r="E189" s="8">
        <v>1065023</v>
      </c>
      <c r="F189" s="8">
        <v>-856062</v>
      </c>
      <c r="G189" s="8">
        <v>352322</v>
      </c>
      <c r="H189" s="8">
        <v>615072</v>
      </c>
      <c r="I189" s="8">
        <v>599225</v>
      </c>
      <c r="J189" s="8">
        <v>711524</v>
      </c>
      <c r="K189" s="8">
        <v>846688</v>
      </c>
      <c r="L189" s="8">
        <v>1107668</v>
      </c>
      <c r="M189" s="8">
        <v>1182594</v>
      </c>
      <c r="N189" s="8">
        <v>1691139</v>
      </c>
      <c r="O189" s="8">
        <v>1795640</v>
      </c>
    </row>
    <row r="190" spans="1:15" x14ac:dyDescent="0.3">
      <c r="A190" s="15">
        <f>VLOOKUP(B190,'PORTFOLIO RAW'!B:B,1,FALSE)</f>
        <v>905010</v>
      </c>
      <c r="B190" s="13">
        <v>905010</v>
      </c>
      <c r="C190" s="8" t="s">
        <v>2850</v>
      </c>
      <c r="D190" s="8" t="s">
        <v>2851</v>
      </c>
      <c r="E190" s="8">
        <v>2245460</v>
      </c>
      <c r="F190" s="8">
        <v>2378197</v>
      </c>
      <c r="G190" s="8">
        <v>2394044</v>
      </c>
      <c r="H190" s="8">
        <v>2544998</v>
      </c>
      <c r="I190" s="8">
        <v>2778017</v>
      </c>
      <c r="J190" s="8">
        <v>2851124</v>
      </c>
      <c r="K190" s="8">
        <v>3047186</v>
      </c>
      <c r="L190" s="8">
        <v>3209649</v>
      </c>
      <c r="M190" s="8">
        <v>3308796</v>
      </c>
      <c r="N190" s="8">
        <v>3719944</v>
      </c>
      <c r="O190" s="8">
        <v>3873000</v>
      </c>
    </row>
    <row r="191" spans="1:15" x14ac:dyDescent="0.3">
      <c r="A191" s="15">
        <f>VLOOKUP(B191,'PORTFOLIO RAW'!B:B,1,FALSE)</f>
        <v>902230</v>
      </c>
      <c r="B191" s="13">
        <v>902230</v>
      </c>
      <c r="C191" s="8" t="s">
        <v>2852</v>
      </c>
      <c r="D191" s="8" t="s">
        <v>2853</v>
      </c>
      <c r="E191" s="8">
        <v>19950000</v>
      </c>
      <c r="F191" s="8">
        <v>8040000</v>
      </c>
      <c r="G191" s="8">
        <v>17862000</v>
      </c>
      <c r="H191" s="8">
        <v>18920000</v>
      </c>
      <c r="I191" s="8">
        <v>18205000</v>
      </c>
      <c r="J191" s="8">
        <v>17332000</v>
      </c>
      <c r="K191" s="8">
        <v>16107000</v>
      </c>
      <c r="L191" s="8">
        <v>13986000</v>
      </c>
      <c r="M191" s="8">
        <v>19654000</v>
      </c>
      <c r="N191" s="8">
        <v>17741000</v>
      </c>
      <c r="O191" s="8">
        <v>20398000</v>
      </c>
    </row>
    <row r="192" spans="1:15" x14ac:dyDescent="0.3">
      <c r="A192" s="15">
        <f>VLOOKUP(B192,'PORTFOLIO RAW'!B:B,1,FALSE)</f>
        <v>884383</v>
      </c>
      <c r="B192" s="13">
        <v>884383</v>
      </c>
      <c r="C192" s="8" t="s">
        <v>2854</v>
      </c>
      <c r="D192" s="8" t="s">
        <v>2855</v>
      </c>
      <c r="E192" s="8">
        <v>2293300</v>
      </c>
      <c r="F192" s="8">
        <v>3387800</v>
      </c>
      <c r="G192" s="8">
        <v>2704000</v>
      </c>
      <c r="H192" s="8">
        <v>2918000</v>
      </c>
      <c r="I192" s="8">
        <v>3471000</v>
      </c>
      <c r="J192" s="8">
        <v>4124000</v>
      </c>
      <c r="K192" s="8">
        <v>4149000</v>
      </c>
      <c r="L192" s="8">
        <v>4320000</v>
      </c>
      <c r="M192" s="8">
        <v>248000</v>
      </c>
      <c r="N192" s="8">
        <v>-1794000</v>
      </c>
      <c r="O192" s="8">
        <v>413000</v>
      </c>
    </row>
    <row r="193" spans="1:15" x14ac:dyDescent="0.3">
      <c r="A193" s="15">
        <f>VLOOKUP(B193,'PORTFOLIO RAW'!B:B,1,FALSE)</f>
        <v>867422</v>
      </c>
      <c r="B193" s="13">
        <v>867422</v>
      </c>
      <c r="C193" s="8" t="s">
        <v>2856</v>
      </c>
      <c r="D193" s="8" t="s">
        <v>2857</v>
      </c>
      <c r="E193" s="8">
        <v>482203</v>
      </c>
      <c r="F193" s="8">
        <v>534873</v>
      </c>
      <c r="G193" s="8">
        <v>242232</v>
      </c>
      <c r="H193" s="8">
        <v>687100</v>
      </c>
      <c r="I193" s="8">
        <v>1035600</v>
      </c>
      <c r="J193" s="8">
        <v>1080200</v>
      </c>
      <c r="K193" s="8">
        <v>1002900</v>
      </c>
      <c r="L193" s="8">
        <v>1110900</v>
      </c>
      <c r="M193" s="8">
        <v>1062000</v>
      </c>
      <c r="N193" s="8">
        <v>673000</v>
      </c>
      <c r="O193" s="8">
        <v>943000</v>
      </c>
    </row>
    <row r="194" spans="1:15" x14ac:dyDescent="0.3">
      <c r="A194" s="15">
        <f>VLOOKUP(B194,'PORTFOLIO RAW'!B:B,1,FALSE)</f>
        <v>906933</v>
      </c>
      <c r="B194" s="13">
        <v>906933</v>
      </c>
      <c r="C194" s="8" t="s">
        <v>2858</v>
      </c>
      <c r="D194" s="8" t="s">
        <v>2859</v>
      </c>
      <c r="E194" s="8">
        <v>940600</v>
      </c>
      <c r="F194" s="8">
        <v>332600</v>
      </c>
      <c r="G194" s="8">
        <v>707600</v>
      </c>
      <c r="H194" s="8">
        <v>594600</v>
      </c>
      <c r="I194" s="8">
        <v>403300</v>
      </c>
      <c r="J194" s="8">
        <v>865600</v>
      </c>
      <c r="K194" s="8">
        <v>760700</v>
      </c>
      <c r="L194" s="8">
        <v>695900</v>
      </c>
      <c r="M194" s="8">
        <v>599300</v>
      </c>
      <c r="N194" s="8">
        <v>1650000</v>
      </c>
      <c r="O194" s="8">
        <v>2533900</v>
      </c>
    </row>
    <row r="195" spans="1:15" x14ac:dyDescent="0.3">
      <c r="A195" s="15">
        <f>VLOOKUP(B195,'PORTFOLIO RAW'!B:B,1,FALSE)</f>
        <v>912160</v>
      </c>
      <c r="B195" s="13">
        <v>912160</v>
      </c>
      <c r="C195" s="8" t="s">
        <v>2860</v>
      </c>
      <c r="D195" s="8" t="s">
        <v>2861</v>
      </c>
      <c r="E195" s="8">
        <v>448000</v>
      </c>
      <c r="F195" s="8">
        <v>2125000</v>
      </c>
      <c r="G195" s="8">
        <v>3839000</v>
      </c>
      <c r="H195" s="8">
        <v>5227000</v>
      </c>
      <c r="I195" s="8">
        <v>3093000</v>
      </c>
      <c r="J195" s="8">
        <v>4395000</v>
      </c>
      <c r="K195" s="8">
        <v>-1920000</v>
      </c>
      <c r="L195" s="8">
        <v>2096000</v>
      </c>
      <c r="M195" s="8">
        <v>2530000</v>
      </c>
      <c r="N195" s="8">
        <v>1279000</v>
      </c>
      <c r="O195" s="8">
        <v>2582000</v>
      </c>
    </row>
    <row r="196" spans="1:15" x14ac:dyDescent="0.3">
      <c r="A196" s="15">
        <f>VLOOKUP(B196,'PORTFOLIO RAW'!B:B,1,FALSE)</f>
        <v>993249</v>
      </c>
      <c r="B196" s="13">
        <v>993249</v>
      </c>
      <c r="C196" s="8" t="s">
        <v>2862</v>
      </c>
      <c r="D196" s="8" t="s">
        <v>2863</v>
      </c>
      <c r="E196" s="8">
        <v>2529200</v>
      </c>
      <c r="F196" s="8">
        <v>2854400</v>
      </c>
      <c r="G196" s="8">
        <v>2343600</v>
      </c>
      <c r="H196" s="8">
        <v>2897900</v>
      </c>
      <c r="I196" s="8">
        <v>3235000</v>
      </c>
      <c r="J196" s="8">
        <v>3417000</v>
      </c>
      <c r="K196" s="8">
        <v>3787000</v>
      </c>
      <c r="L196" s="8">
        <v>4214000</v>
      </c>
      <c r="M196" s="8">
        <v>4888000</v>
      </c>
      <c r="N196" s="8">
        <v>5318000</v>
      </c>
      <c r="O196" s="8">
        <v>5684000</v>
      </c>
    </row>
    <row r="197" spans="1:15" x14ac:dyDescent="0.3">
      <c r="A197" s="15">
        <f>VLOOKUP(B197,'PORTFOLIO RAW'!B:B,1,FALSE)</f>
        <v>906557</v>
      </c>
      <c r="B197" s="13">
        <v>906557</v>
      </c>
      <c r="C197" s="8" t="s">
        <v>2864</v>
      </c>
      <c r="D197" s="8" t="s">
        <v>2865</v>
      </c>
      <c r="E197" s="8">
        <v>2011854</v>
      </c>
      <c r="F197" s="8">
        <v>2747000</v>
      </c>
      <c r="G197" s="8">
        <v>552000</v>
      </c>
      <c r="H197" s="8">
        <v>1868000</v>
      </c>
      <c r="I197" s="8">
        <v>1550000</v>
      </c>
      <c r="J197" s="8">
        <v>2698000</v>
      </c>
      <c r="K197" s="8">
        <v>2866000</v>
      </c>
      <c r="L197" s="8">
        <v>3509000</v>
      </c>
      <c r="M197" s="8">
        <v>85000</v>
      </c>
      <c r="N197" s="8">
        <v>908000</v>
      </c>
      <c r="O197" s="8">
        <v>20000</v>
      </c>
    </row>
    <row r="198" spans="1:15" x14ac:dyDescent="0.3">
      <c r="A198" s="15">
        <f>VLOOKUP(B198,'PORTFOLIO RAW'!B:B,1,FALSE)</f>
        <v>906560</v>
      </c>
      <c r="B198" s="13">
        <v>906560</v>
      </c>
      <c r="C198" s="8" t="s">
        <v>2866</v>
      </c>
      <c r="D198" s="8" t="s">
        <v>2867</v>
      </c>
      <c r="E198" s="8">
        <v>1532000</v>
      </c>
      <c r="F198" s="8">
        <v>1084000</v>
      </c>
      <c r="G198" s="8">
        <v>1150000</v>
      </c>
      <c r="H198" s="8">
        <v>1446000</v>
      </c>
      <c r="I198" s="8">
        <v>1622000</v>
      </c>
      <c r="J198" s="8">
        <v>1776000</v>
      </c>
      <c r="K198" s="8">
        <v>1805000</v>
      </c>
      <c r="L198" s="8">
        <v>1832000</v>
      </c>
      <c r="M198" s="8">
        <v>1677000</v>
      </c>
      <c r="N198" s="8">
        <v>1451000</v>
      </c>
      <c r="O198" s="8">
        <v>1597000</v>
      </c>
    </row>
    <row r="199" spans="1:15" x14ac:dyDescent="0.3">
      <c r="A199" s="15">
        <f>VLOOKUP(B199,'PORTFOLIO RAW'!B:B,1,FALSE)</f>
        <v>901899</v>
      </c>
      <c r="B199" s="13">
        <v>901899</v>
      </c>
      <c r="C199" s="8" t="s">
        <v>2868</v>
      </c>
      <c r="D199" s="8" t="s">
        <v>2869</v>
      </c>
      <c r="E199" s="8">
        <v>3446000</v>
      </c>
      <c r="F199" s="8">
        <v>3980000</v>
      </c>
      <c r="G199" s="8">
        <v>2902000</v>
      </c>
      <c r="H199" s="8">
        <v>3645000</v>
      </c>
      <c r="I199" s="8">
        <v>4214000</v>
      </c>
      <c r="J199" s="8">
        <v>4150000</v>
      </c>
      <c r="K199" s="8">
        <v>4382000</v>
      </c>
      <c r="L199" s="8">
        <v>4647000</v>
      </c>
      <c r="M199" s="8">
        <v>4050000</v>
      </c>
      <c r="N199" s="8">
        <v>4181000</v>
      </c>
      <c r="O199" s="8">
        <v>4754000</v>
      </c>
    </row>
    <row r="200" spans="1:15" x14ac:dyDescent="0.3">
      <c r="A200" s="15">
        <f>VLOOKUP(B200,'PORTFOLIO RAW'!B:B,1,FALSE)</f>
        <v>906176</v>
      </c>
      <c r="B200" s="13">
        <v>906176</v>
      </c>
      <c r="C200" s="8" t="s">
        <v>2870</v>
      </c>
      <c r="D200" s="8" t="s">
        <v>2871</v>
      </c>
      <c r="E200" s="8">
        <v>1434600</v>
      </c>
      <c r="F200" s="8">
        <v>1490200</v>
      </c>
      <c r="G200" s="8">
        <v>1369000</v>
      </c>
      <c r="H200" s="8">
        <v>1407100</v>
      </c>
      <c r="I200" s="8">
        <v>1364900</v>
      </c>
      <c r="J200" s="8">
        <v>1574100</v>
      </c>
      <c r="K200" s="8">
        <v>1692600</v>
      </c>
      <c r="L200" s="8">
        <v>1830200</v>
      </c>
      <c r="M200" s="8">
        <v>1238600</v>
      </c>
      <c r="N200" s="8">
        <v>1413200</v>
      </c>
      <c r="O200" s="8">
        <v>1376900</v>
      </c>
    </row>
    <row r="201" spans="1:15" x14ac:dyDescent="0.3">
      <c r="A201" s="15">
        <f>VLOOKUP(B201,'PORTFOLIO RAW'!B:B,1,FALSE)</f>
        <v>905861</v>
      </c>
      <c r="B201" s="13">
        <v>905861</v>
      </c>
      <c r="C201" s="8" t="s">
        <v>2872</v>
      </c>
      <c r="D201" s="8" t="s">
        <v>2873</v>
      </c>
      <c r="E201" s="8">
        <v>1351800</v>
      </c>
      <c r="F201" s="8">
        <v>1591800</v>
      </c>
      <c r="G201" s="8">
        <v>1543300</v>
      </c>
      <c r="H201" s="8">
        <v>1254500</v>
      </c>
      <c r="I201" s="8">
        <v>1139800</v>
      </c>
      <c r="J201" s="8">
        <v>1219700</v>
      </c>
      <c r="K201" s="8">
        <v>1616400</v>
      </c>
      <c r="L201" s="8">
        <v>1707300</v>
      </c>
      <c r="M201" s="8">
        <v>1970500</v>
      </c>
      <c r="N201" s="8">
        <v>2072400</v>
      </c>
      <c r="O201" s="8">
        <v>2395800</v>
      </c>
    </row>
    <row r="202" spans="1:15" x14ac:dyDescent="0.3">
      <c r="A202" s="15">
        <f>VLOOKUP(B202,'PORTFOLIO RAW'!B:B,1,FALSE)</f>
        <v>905809</v>
      </c>
      <c r="B202" s="13">
        <v>905809</v>
      </c>
      <c r="C202" s="8" t="s">
        <v>2874</v>
      </c>
      <c r="D202" s="8" t="s">
        <v>2875</v>
      </c>
      <c r="E202" s="8">
        <v>3752000</v>
      </c>
      <c r="F202" s="8">
        <v>688000</v>
      </c>
      <c r="G202" s="8">
        <v>3283000</v>
      </c>
      <c r="H202" s="8">
        <v>3614000</v>
      </c>
      <c r="I202" s="8">
        <v>3848000</v>
      </c>
      <c r="J202" s="8">
        <v>3687000</v>
      </c>
      <c r="K202" s="8">
        <v>3615000</v>
      </c>
      <c r="L202" s="8">
        <v>3681000</v>
      </c>
      <c r="M202" s="8">
        <v>3558000</v>
      </c>
      <c r="N202" s="8">
        <v>3680000</v>
      </c>
      <c r="O202" s="8">
        <v>3884000</v>
      </c>
    </row>
    <row r="203" spans="1:15" x14ac:dyDescent="0.3">
      <c r="A203" s="15">
        <f>VLOOKUP(B203,'PORTFOLIO RAW'!B:B,1,FALSE)</f>
        <v>906195</v>
      </c>
      <c r="B203" s="13">
        <v>906195</v>
      </c>
      <c r="C203" s="8" t="s">
        <v>2876</v>
      </c>
      <c r="D203" s="8" t="s">
        <v>2877</v>
      </c>
      <c r="E203" s="8">
        <v>17261000</v>
      </c>
      <c r="F203" s="8">
        <v>7874000</v>
      </c>
      <c r="G203" s="8">
        <v>25252000</v>
      </c>
      <c r="H203" s="8">
        <v>25616000</v>
      </c>
      <c r="I203" s="8">
        <v>28278000</v>
      </c>
      <c r="J203" s="8">
        <v>32959000</v>
      </c>
      <c r="K203" s="8">
        <v>38567000</v>
      </c>
      <c r="L203" s="8">
        <v>38977000</v>
      </c>
      <c r="M203" s="8">
        <v>39585000</v>
      </c>
      <c r="N203" s="8">
        <v>41250000</v>
      </c>
      <c r="O203" s="8">
        <v>38698000</v>
      </c>
    </row>
    <row r="204" spans="1:15" x14ac:dyDescent="0.3">
      <c r="A204" s="15">
        <f>VLOOKUP(B204,'PORTFOLIO RAW'!B:B,1,FALSE)</f>
        <v>921482</v>
      </c>
      <c r="B204" s="13">
        <v>921482</v>
      </c>
      <c r="C204" s="8" t="s">
        <v>2878</v>
      </c>
      <c r="D204" s="8" t="s">
        <v>2879</v>
      </c>
      <c r="E204" s="8">
        <v>3025478</v>
      </c>
      <c r="F204" s="8">
        <v>3787852</v>
      </c>
      <c r="G204" s="8">
        <v>384708</v>
      </c>
      <c r="H204" s="8">
        <v>1042939</v>
      </c>
      <c r="I204" s="8">
        <v>2031067</v>
      </c>
      <c r="J204" s="8">
        <v>1646787</v>
      </c>
      <c r="K204" s="8">
        <v>1544020</v>
      </c>
      <c r="L204" s="8">
        <v>2089637</v>
      </c>
      <c r="M204" s="8">
        <v>1581469</v>
      </c>
      <c r="N204" s="8">
        <v>2128135</v>
      </c>
      <c r="O204" s="8">
        <v>2621049</v>
      </c>
    </row>
    <row r="205" spans="1:15" x14ac:dyDescent="0.3">
      <c r="A205" s="15">
        <f>VLOOKUP(B205,'PORTFOLIO RAW'!B:B,1,FALSE)</f>
        <v>134843</v>
      </c>
      <c r="B205" s="13">
        <v>134843</v>
      </c>
      <c r="C205" s="8" t="s">
        <v>2880</v>
      </c>
      <c r="D205" s="8" t="s">
        <v>2881</v>
      </c>
      <c r="E205" s="8">
        <v>5820316</v>
      </c>
      <c r="F205" s="8">
        <v>2364063</v>
      </c>
      <c r="G205" s="8">
        <v>2537653</v>
      </c>
      <c r="H205" s="8">
        <v>6088000</v>
      </c>
      <c r="I205" s="8">
        <v>6024000</v>
      </c>
      <c r="J205" s="8">
        <v>7260000</v>
      </c>
      <c r="K205" s="8">
        <v>7539000</v>
      </c>
      <c r="L205" s="8">
        <v>7716000</v>
      </c>
      <c r="M205" s="8">
        <v>7053000</v>
      </c>
      <c r="N205" s="8">
        <v>6999000</v>
      </c>
      <c r="O205" s="8">
        <v>7314000</v>
      </c>
    </row>
    <row r="206" spans="1:15" x14ac:dyDescent="0.3">
      <c r="A206" s="15">
        <f>VLOOKUP(B206,'PORTFOLIO RAW'!B:B,1,FALSE)</f>
        <v>905102</v>
      </c>
      <c r="B206" s="13">
        <v>905102</v>
      </c>
      <c r="C206" s="8" t="s">
        <v>2882</v>
      </c>
      <c r="D206" s="8" t="s">
        <v>2883</v>
      </c>
      <c r="E206" s="8">
        <v>11296000</v>
      </c>
      <c r="F206" s="8">
        <v>14210000</v>
      </c>
      <c r="G206" s="8">
        <v>7926000</v>
      </c>
      <c r="H206" s="8">
        <v>10628000</v>
      </c>
      <c r="I206" s="8">
        <v>14185000</v>
      </c>
      <c r="J206" s="8">
        <v>12031000</v>
      </c>
      <c r="K206" s="8">
        <v>14857000</v>
      </c>
      <c r="L206" s="8">
        <v>5562000</v>
      </c>
      <c r="M206" s="8">
        <v>-4993000</v>
      </c>
      <c r="N206" s="8">
        <v>2715000</v>
      </c>
      <c r="O206" s="8">
        <v>5318000</v>
      </c>
    </row>
    <row r="207" spans="1:15" x14ac:dyDescent="0.3">
      <c r="A207" s="15">
        <f>VLOOKUP(B207,'PORTFOLIO RAW'!B:B,1,FALSE)</f>
        <v>719618</v>
      </c>
      <c r="B207" s="13">
        <v>719618</v>
      </c>
      <c r="C207" s="8" t="s">
        <v>2884</v>
      </c>
      <c r="D207" s="8" t="s">
        <v>2885</v>
      </c>
      <c r="E207" s="8">
        <v>7527000</v>
      </c>
      <c r="F207" s="8">
        <v>9768000</v>
      </c>
      <c r="G207" s="8">
        <v>10524000</v>
      </c>
      <c r="H207" s="8">
        <v>11322000</v>
      </c>
      <c r="I207" s="8">
        <v>15112000</v>
      </c>
      <c r="J207" s="8">
        <v>16763000</v>
      </c>
      <c r="K207" s="8">
        <v>17626000</v>
      </c>
      <c r="L207" s="8">
        <v>17526000</v>
      </c>
      <c r="M207" s="8">
        <v>16838000</v>
      </c>
      <c r="N207" s="8">
        <v>15418000</v>
      </c>
      <c r="O207" s="8">
        <v>15766000</v>
      </c>
    </row>
    <row r="208" spans="1:15" x14ac:dyDescent="0.3">
      <c r="A208" s="15">
        <f>VLOOKUP(B208,'PORTFOLIO RAW'!B:B,1,FALSE)</f>
        <v>921757</v>
      </c>
      <c r="B208" s="13">
        <v>921757</v>
      </c>
      <c r="C208" s="8" t="s">
        <v>2886</v>
      </c>
      <c r="D208" s="8" t="s">
        <v>2887</v>
      </c>
      <c r="E208" s="8">
        <v>3046000</v>
      </c>
      <c r="F208" s="8">
        <v>2945300</v>
      </c>
      <c r="G208" s="8">
        <v>986200</v>
      </c>
      <c r="H208" s="8">
        <v>1376200</v>
      </c>
      <c r="I208" s="8">
        <v>2329000</v>
      </c>
      <c r="J208" s="8">
        <v>2467300</v>
      </c>
      <c r="K208" s="8">
        <v>2672700</v>
      </c>
      <c r="L208" s="8">
        <v>3064800</v>
      </c>
      <c r="M208" s="8">
        <v>3369800</v>
      </c>
      <c r="N208" s="8">
        <v>2279000</v>
      </c>
      <c r="O208" s="8">
        <v>3384900</v>
      </c>
    </row>
    <row r="209" spans="1:15" x14ac:dyDescent="0.3">
      <c r="A209" s="15">
        <f>VLOOKUP(B209,'PORTFOLIO RAW'!B:B,1,FALSE)</f>
        <v>902317</v>
      </c>
      <c r="B209" s="13">
        <v>902317</v>
      </c>
      <c r="C209" s="8" t="s">
        <v>2888</v>
      </c>
      <c r="D209" s="8" t="s">
        <v>2889</v>
      </c>
      <c r="E209" s="8">
        <v>7313000</v>
      </c>
      <c r="F209" s="8">
        <v>7207000</v>
      </c>
      <c r="G209" s="8">
        <v>7784000</v>
      </c>
      <c r="H209" s="8">
        <v>7989000</v>
      </c>
      <c r="I209" s="8">
        <v>7002000</v>
      </c>
      <c r="J209" s="8">
        <v>6896000</v>
      </c>
      <c r="K209" s="8">
        <v>6272000</v>
      </c>
      <c r="L209" s="8">
        <v>7439000</v>
      </c>
      <c r="M209" s="8">
        <v>8350000</v>
      </c>
      <c r="N209" s="8">
        <v>9101000</v>
      </c>
      <c r="O209" s="8">
        <v>10743000</v>
      </c>
    </row>
    <row r="210" spans="1:15" x14ac:dyDescent="0.3">
      <c r="A210" s="15">
        <f>VLOOKUP(B210,'PORTFOLIO RAW'!B:B,1,FALSE)</f>
        <v>905150</v>
      </c>
      <c r="B210" s="13">
        <v>905150</v>
      </c>
      <c r="C210" s="8" t="s">
        <v>2890</v>
      </c>
      <c r="D210" s="8" t="s">
        <v>2891</v>
      </c>
      <c r="E210" s="8">
        <v>1537262</v>
      </c>
      <c r="F210" s="8">
        <v>1752244</v>
      </c>
      <c r="G210" s="8">
        <v>1151262</v>
      </c>
      <c r="H210" s="8">
        <v>1220925</v>
      </c>
      <c r="I210" s="8">
        <v>1853225</v>
      </c>
      <c r="J210" s="8">
        <v>1991417</v>
      </c>
      <c r="K210" s="8">
        <v>1738177</v>
      </c>
      <c r="L210" s="8">
        <v>1975988</v>
      </c>
      <c r="M210" s="8">
        <v>1868137</v>
      </c>
      <c r="N210" s="8">
        <v>1558088</v>
      </c>
      <c r="O210" s="8">
        <v>1846306</v>
      </c>
    </row>
    <row r="211" spans="1:15" x14ac:dyDescent="0.3">
      <c r="A211" s="15">
        <f>VLOOKUP(B211,'PORTFOLIO RAW'!B:B,1,FALSE)</f>
        <v>945297</v>
      </c>
      <c r="B211" s="13">
        <v>945297</v>
      </c>
      <c r="C211" s="8" t="s">
        <v>2892</v>
      </c>
      <c r="D211" s="8" t="s">
        <v>2893</v>
      </c>
      <c r="E211" s="8">
        <v>816687</v>
      </c>
      <c r="F211" s="8">
        <v>935429</v>
      </c>
      <c r="G211" s="8">
        <v>957519</v>
      </c>
      <c r="H211" s="8">
        <v>815753</v>
      </c>
      <c r="I211" s="8">
        <v>880900</v>
      </c>
      <c r="J211" s="8">
        <v>958100</v>
      </c>
      <c r="K211" s="8">
        <v>1009600</v>
      </c>
      <c r="L211" s="8">
        <v>1094600</v>
      </c>
      <c r="M211" s="8">
        <v>1168000</v>
      </c>
      <c r="N211" s="8">
        <v>1270100</v>
      </c>
      <c r="O211" s="8">
        <v>1376400</v>
      </c>
    </row>
    <row r="212" spans="1:15" x14ac:dyDescent="0.3">
      <c r="A212" s="15">
        <f>VLOOKUP(B212,'PORTFOLIO RAW'!B:B,1,FALSE)</f>
        <v>902107</v>
      </c>
      <c r="B212" s="13">
        <v>902107</v>
      </c>
      <c r="C212" s="8" t="s">
        <v>2894</v>
      </c>
      <c r="D212" s="8" t="s">
        <v>2895</v>
      </c>
      <c r="E212" s="8">
        <v>2657000</v>
      </c>
      <c r="F212" s="8">
        <v>2685000</v>
      </c>
      <c r="G212" s="8">
        <v>1852000</v>
      </c>
      <c r="H212" s="8">
        <v>2593000</v>
      </c>
      <c r="I212" s="8">
        <v>4307000</v>
      </c>
      <c r="J212" s="8">
        <v>4337000</v>
      </c>
      <c r="K212" s="8">
        <v>3698000</v>
      </c>
      <c r="L212" s="8">
        <v>4853000</v>
      </c>
      <c r="M212" s="8">
        <v>3881000</v>
      </c>
      <c r="N212" s="8">
        <v>4444000</v>
      </c>
      <c r="O212" s="8">
        <v>3912000</v>
      </c>
    </row>
    <row r="213" spans="1:15" x14ac:dyDescent="0.3">
      <c r="A213" s="15">
        <f>VLOOKUP(B213,'PORTFOLIO RAW'!B:B,1,FALSE)</f>
        <v>905677</v>
      </c>
      <c r="B213" s="13">
        <v>905677</v>
      </c>
      <c r="C213" s="8" t="s">
        <v>2896</v>
      </c>
      <c r="D213" s="8" t="s">
        <v>2897</v>
      </c>
      <c r="E213" s="8">
        <v>8721000</v>
      </c>
      <c r="F213" s="8">
        <v>8519000</v>
      </c>
      <c r="G213" s="8">
        <v>9540000</v>
      </c>
      <c r="H213" s="8">
        <v>10801000</v>
      </c>
      <c r="I213" s="8">
        <v>12509000</v>
      </c>
      <c r="J213" s="8">
        <v>11851000</v>
      </c>
      <c r="K213" s="8">
        <v>12567000</v>
      </c>
      <c r="L213" s="8">
        <v>12270000</v>
      </c>
      <c r="M213" s="8">
        <v>10811000</v>
      </c>
      <c r="N213" s="8">
        <v>11971000</v>
      </c>
      <c r="O213" s="8">
        <v>13205000</v>
      </c>
    </row>
    <row r="214" spans="1:15" x14ac:dyDescent="0.3">
      <c r="A214" s="15">
        <f>VLOOKUP(B214,'PORTFOLIO RAW'!B:B,1,FALSE)</f>
        <v>904030</v>
      </c>
      <c r="B214" s="13">
        <v>904030</v>
      </c>
      <c r="C214" s="8" t="s">
        <v>2898</v>
      </c>
      <c r="D214" s="8" t="s">
        <v>2899</v>
      </c>
      <c r="E214" s="8">
        <v>14875000</v>
      </c>
      <c r="F214" s="8">
        <v>15300000</v>
      </c>
      <c r="G214" s="8">
        <v>16817000</v>
      </c>
      <c r="H214" s="8">
        <v>19708000</v>
      </c>
      <c r="I214" s="8">
        <v>23469000</v>
      </c>
      <c r="J214" s="8">
        <v>21215000</v>
      </c>
      <c r="K214" s="8">
        <v>23540000</v>
      </c>
      <c r="L214" s="8">
        <v>19135000</v>
      </c>
      <c r="M214" s="8">
        <v>15320000</v>
      </c>
      <c r="N214" s="8">
        <v>15294000</v>
      </c>
      <c r="O214" s="8">
        <v>19844000</v>
      </c>
    </row>
    <row r="215" spans="1:15" x14ac:dyDescent="0.3">
      <c r="A215" s="15">
        <f>VLOOKUP(B215,'PORTFOLIO RAW'!B:B,1,FALSE)</f>
        <v>901666</v>
      </c>
      <c r="B215" s="13">
        <v>901666</v>
      </c>
      <c r="C215" s="8" t="s">
        <v>2900</v>
      </c>
      <c r="D215" s="8" t="s">
        <v>2901</v>
      </c>
      <c r="E215" s="8">
        <v>27823000</v>
      </c>
      <c r="F215" s="8">
        <v>2174000</v>
      </c>
      <c r="G215" s="8">
        <v>17635000</v>
      </c>
      <c r="H215" s="8">
        <v>26857000</v>
      </c>
      <c r="I215" s="8">
        <v>27830000</v>
      </c>
      <c r="J215" s="8">
        <v>20801000</v>
      </c>
      <c r="K215" s="8">
        <v>20273000</v>
      </c>
      <c r="L215" s="8">
        <v>15838000</v>
      </c>
      <c r="M215" s="8">
        <v>2139000</v>
      </c>
      <c r="N215" s="8">
        <v>4725000</v>
      </c>
      <c r="O215" s="8">
        <v>4556000</v>
      </c>
    </row>
    <row r="216" spans="1:15" x14ac:dyDescent="0.3">
      <c r="A216" s="15">
        <f>VLOOKUP(B216,'PORTFOLIO RAW'!B:B,1,FALSE)</f>
        <v>895705</v>
      </c>
      <c r="B216" s="13">
        <v>895705</v>
      </c>
      <c r="C216" s="8" t="s">
        <v>2902</v>
      </c>
      <c r="D216" s="8" t="s">
        <v>2903</v>
      </c>
      <c r="E216" s="8">
        <v>877291</v>
      </c>
      <c r="F216" s="8">
        <v>1113511</v>
      </c>
      <c r="G216" s="8">
        <v>637631</v>
      </c>
      <c r="H216" s="8">
        <v>1554472</v>
      </c>
      <c r="I216" s="8">
        <v>1445577</v>
      </c>
      <c r="J216" s="8">
        <v>1292287</v>
      </c>
      <c r="K216" s="8">
        <v>529108</v>
      </c>
      <c r="L216" s="8">
        <v>2819000</v>
      </c>
      <c r="M216" s="8">
        <v>1146000</v>
      </c>
      <c r="N216" s="8">
        <v>728000</v>
      </c>
      <c r="O216" s="8">
        <v>1862000</v>
      </c>
    </row>
    <row r="217" spans="1:15" x14ac:dyDescent="0.3">
      <c r="A217" s="15">
        <f>VLOOKUP(B217,'PORTFOLIO RAW'!B:B,1,FALSE)</f>
        <v>904853</v>
      </c>
      <c r="B217" s="13">
        <v>904853</v>
      </c>
      <c r="C217" s="8" t="s">
        <v>2904</v>
      </c>
      <c r="D217" s="8" t="s">
        <v>2905</v>
      </c>
      <c r="E217" s="8">
        <v>14653000</v>
      </c>
      <c r="F217" s="8">
        <v>4774000</v>
      </c>
      <c r="G217" s="8">
        <v>5757000</v>
      </c>
      <c r="H217" s="8">
        <v>6507000</v>
      </c>
      <c r="I217" s="8">
        <v>6261000</v>
      </c>
      <c r="J217" s="8">
        <v>6606000</v>
      </c>
      <c r="K217" s="8">
        <v>7216000</v>
      </c>
      <c r="L217" s="8">
        <v>7833000</v>
      </c>
      <c r="M217" s="8">
        <v>8372000</v>
      </c>
      <c r="N217" s="8">
        <v>21998000</v>
      </c>
      <c r="O217" s="8">
        <v>10224000</v>
      </c>
    </row>
    <row r="218" spans="1:15" x14ac:dyDescent="0.3">
      <c r="A218" s="15">
        <f>VLOOKUP(B218,'PORTFOLIO RAW'!B:B,1,FALSE)</f>
        <v>944175</v>
      </c>
      <c r="B218" s="13">
        <v>944175</v>
      </c>
      <c r="C218" s="8" t="s">
        <v>2906</v>
      </c>
      <c r="D218" s="8" t="s">
        <v>2907</v>
      </c>
      <c r="E218" s="8">
        <v>3230000</v>
      </c>
      <c r="F218" s="8">
        <v>2317000</v>
      </c>
      <c r="G218" s="8">
        <v>4937000</v>
      </c>
      <c r="H218" s="8">
        <v>5460000</v>
      </c>
      <c r="I218" s="8">
        <v>5362000</v>
      </c>
      <c r="J218" s="8">
        <v>5162000</v>
      </c>
      <c r="K218" s="8">
        <v>6630000</v>
      </c>
      <c r="L218" s="8">
        <v>6813000</v>
      </c>
      <c r="M218" s="8">
        <v>6792000</v>
      </c>
      <c r="N218" s="8">
        <v>6800000</v>
      </c>
      <c r="O218" s="8">
        <v>7300000</v>
      </c>
    </row>
    <row r="219" spans="1:15" x14ac:dyDescent="0.3">
      <c r="A219" s="15">
        <f>VLOOKUP(B219,'PORTFOLIO RAW'!B:B,1,FALSE)</f>
        <v>901897</v>
      </c>
      <c r="B219" s="13">
        <v>901897</v>
      </c>
      <c r="C219" s="8" t="s">
        <v>2908</v>
      </c>
      <c r="D219" s="8" t="s">
        <v>2909</v>
      </c>
      <c r="E219" s="8">
        <v>1686000</v>
      </c>
      <c r="F219" s="8">
        <v>1722000</v>
      </c>
      <c r="G219" s="8">
        <v>1295000</v>
      </c>
      <c r="H219" s="8">
        <v>1921000</v>
      </c>
      <c r="I219" s="8">
        <v>2253000</v>
      </c>
      <c r="J219" s="8">
        <v>2062000</v>
      </c>
      <c r="K219" s="8">
        <v>2160000</v>
      </c>
      <c r="L219" s="8">
        <v>2079000</v>
      </c>
      <c r="M219" s="8">
        <v>2503000</v>
      </c>
      <c r="N219" s="8">
        <v>1414000</v>
      </c>
      <c r="O219" s="8">
        <v>2573000</v>
      </c>
    </row>
    <row r="220" spans="1:15" x14ac:dyDescent="0.3">
      <c r="A220" s="15">
        <f>VLOOKUP(B220,'PORTFOLIO RAW'!B:B,1,FALSE)</f>
        <v>312385</v>
      </c>
      <c r="B220" s="13">
        <v>312385</v>
      </c>
      <c r="C220" s="8" t="s">
        <v>2910</v>
      </c>
      <c r="D220" s="8" t="s">
        <v>2911</v>
      </c>
      <c r="E220" s="8">
        <v>2303334</v>
      </c>
      <c r="F220" s="8">
        <v>2722134</v>
      </c>
      <c r="G220" s="8">
        <v>2517000</v>
      </c>
      <c r="H220" s="8">
        <v>2905000</v>
      </c>
      <c r="I220" s="8">
        <v>3354000</v>
      </c>
      <c r="J220" s="8">
        <v>3756000</v>
      </c>
      <c r="K220" s="8">
        <v>4096000</v>
      </c>
      <c r="L220" s="8">
        <v>4339000</v>
      </c>
      <c r="M220" s="8">
        <v>4855000</v>
      </c>
      <c r="N220" s="8">
        <v>5007000</v>
      </c>
      <c r="O220" s="8">
        <v>5543000</v>
      </c>
    </row>
    <row r="221" spans="1:15" x14ac:dyDescent="0.3">
      <c r="A221" s="15">
        <f>VLOOKUP(B221,'PORTFOLIO RAW'!B:B,1,FALSE)</f>
        <v>729104</v>
      </c>
      <c r="B221" s="13">
        <v>729104</v>
      </c>
      <c r="C221" s="8" t="s">
        <v>2912</v>
      </c>
      <c r="D221" s="8" t="s">
        <v>2913</v>
      </c>
      <c r="E221" s="8">
        <v>1135600</v>
      </c>
      <c r="F221" s="8">
        <v>863500</v>
      </c>
      <c r="G221" s="8">
        <v>759100</v>
      </c>
      <c r="H221" s="8">
        <v>1136500</v>
      </c>
      <c r="I221" s="8">
        <v>1326100</v>
      </c>
      <c r="J221" s="8">
        <v>1518700</v>
      </c>
      <c r="K221" s="8">
        <v>1792900</v>
      </c>
      <c r="L221" s="8" t="s">
        <v>989</v>
      </c>
      <c r="M221" s="8" t="s">
        <v>989</v>
      </c>
      <c r="N221" s="8" t="s">
        <v>989</v>
      </c>
      <c r="O221" s="8" t="s">
        <v>989</v>
      </c>
    </row>
    <row r="222" spans="1:15" x14ac:dyDescent="0.3">
      <c r="A222" s="15">
        <f>VLOOKUP(B222,'PORTFOLIO RAW'!B:B,1,FALSE)</f>
        <v>877181</v>
      </c>
      <c r="B222" s="13">
        <v>877181</v>
      </c>
      <c r="C222" s="8" t="s">
        <v>2914</v>
      </c>
      <c r="D222" s="8" t="s">
        <v>2915</v>
      </c>
      <c r="E222" s="8">
        <v>1336151</v>
      </c>
      <c r="F222" s="8">
        <v>1470990</v>
      </c>
      <c r="G222" s="8">
        <v>1597998</v>
      </c>
      <c r="H222" s="8">
        <v>1556244</v>
      </c>
      <c r="I222" s="8">
        <v>1279000</v>
      </c>
      <c r="J222" s="8">
        <v>1494100</v>
      </c>
      <c r="K222" s="8">
        <v>1769000</v>
      </c>
      <c r="L222" s="8">
        <v>1304000</v>
      </c>
      <c r="M222" s="8">
        <v>1561000</v>
      </c>
      <c r="N222" s="8">
        <v>1479000</v>
      </c>
      <c r="O222" s="8">
        <v>1453000</v>
      </c>
    </row>
    <row r="223" spans="1:15" x14ac:dyDescent="0.3">
      <c r="A223" s="15">
        <f>VLOOKUP(B223,'PORTFOLIO RAW'!B:B,1,FALSE)</f>
        <v>912228</v>
      </c>
      <c r="B223" s="13">
        <v>912228</v>
      </c>
      <c r="C223" s="8" t="s">
        <v>2916</v>
      </c>
      <c r="D223" s="8" t="s">
        <v>2917</v>
      </c>
      <c r="E223" s="8">
        <v>19144000</v>
      </c>
      <c r="F223" s="8">
        <v>20711000</v>
      </c>
      <c r="G223" s="8">
        <v>19704000</v>
      </c>
      <c r="H223" s="8">
        <v>19209000</v>
      </c>
      <c r="I223" s="8">
        <v>18991000</v>
      </c>
      <c r="J223" s="8">
        <v>16755000</v>
      </c>
      <c r="K223" s="8">
        <v>18492000</v>
      </c>
      <c r="L223" s="8">
        <v>18735000</v>
      </c>
      <c r="M223" s="8">
        <v>15606000</v>
      </c>
      <c r="N223" s="8">
        <v>17026000</v>
      </c>
      <c r="O223" s="8">
        <v>16542000</v>
      </c>
    </row>
    <row r="224" spans="1:15" x14ac:dyDescent="0.3">
      <c r="A224" s="15">
        <f>VLOOKUP(B224,'PORTFOLIO RAW'!B:B,1,FALSE)</f>
        <v>936324</v>
      </c>
      <c r="B224" s="13">
        <v>936324</v>
      </c>
      <c r="C224" s="8" t="s">
        <v>2918</v>
      </c>
      <c r="D224" s="8" t="s">
        <v>2919</v>
      </c>
      <c r="E224" s="8">
        <v>1908500</v>
      </c>
      <c r="F224" s="8">
        <v>13500</v>
      </c>
      <c r="G224" s="8">
        <v>1783200</v>
      </c>
      <c r="H224" s="8">
        <v>1781800</v>
      </c>
      <c r="I224" s="8">
        <v>1708200</v>
      </c>
      <c r="J224" s="8">
        <v>1535900</v>
      </c>
      <c r="K224" s="8">
        <v>1939500</v>
      </c>
      <c r="L224" s="8">
        <v>2121400</v>
      </c>
      <c r="M224" s="8">
        <v>2198100</v>
      </c>
      <c r="N224" s="8">
        <v>1811100</v>
      </c>
      <c r="O224" s="8">
        <v>2528100</v>
      </c>
    </row>
    <row r="225" spans="1:15" x14ac:dyDescent="0.3">
      <c r="A225" s="15">
        <f>VLOOKUP(B225,'PORTFOLIO RAW'!B:B,1,FALSE)</f>
        <v>902321</v>
      </c>
      <c r="B225" s="13">
        <v>902321</v>
      </c>
      <c r="C225" s="8" t="s">
        <v>2920</v>
      </c>
      <c r="D225" s="8" t="s">
        <v>2921</v>
      </c>
      <c r="E225" s="8">
        <v>3796000</v>
      </c>
      <c r="F225" s="8">
        <v>3263000</v>
      </c>
      <c r="G225" s="8">
        <v>3955000</v>
      </c>
      <c r="H225" s="8">
        <v>4057000</v>
      </c>
      <c r="I225" s="8">
        <v>3836000</v>
      </c>
      <c r="J225" s="8">
        <v>3476000</v>
      </c>
      <c r="K225" s="8">
        <v>3816000</v>
      </c>
      <c r="L225" s="8">
        <v>4259000</v>
      </c>
      <c r="M225" s="8">
        <v>4488000</v>
      </c>
      <c r="N225" s="8">
        <v>3351000</v>
      </c>
      <c r="O225" s="8">
        <v>3821000</v>
      </c>
    </row>
    <row r="226" spans="1:15" x14ac:dyDescent="0.3">
      <c r="A226" s="15">
        <f>VLOOKUP(B226,'PORTFOLIO RAW'!B:B,1,FALSE)</f>
        <v>912518</v>
      </c>
      <c r="B226" s="13">
        <v>912518</v>
      </c>
      <c r="C226" s="8" t="s">
        <v>2922</v>
      </c>
      <c r="D226" s="8" t="s">
        <v>2923</v>
      </c>
      <c r="E226" s="8">
        <v>-1908031</v>
      </c>
      <c r="F226" s="8">
        <v>-1385097</v>
      </c>
      <c r="G226" s="8">
        <v>-1868959</v>
      </c>
      <c r="H226" s="8">
        <v>-1189068</v>
      </c>
      <c r="I226" s="8">
        <v>-280185</v>
      </c>
      <c r="J226" s="8">
        <v>210341</v>
      </c>
      <c r="K226" s="8">
        <v>559004</v>
      </c>
      <c r="L226" s="8">
        <v>722063</v>
      </c>
      <c r="M226" s="8">
        <v>855678</v>
      </c>
      <c r="N226" s="8">
        <v>980206</v>
      </c>
      <c r="O226" s="8">
        <v>992316</v>
      </c>
    </row>
    <row r="227" spans="1:15" x14ac:dyDescent="0.3">
      <c r="A227" s="15">
        <f>VLOOKUP(B227,'PORTFOLIO RAW'!B:B,1,FALSE)</f>
        <v>546370</v>
      </c>
      <c r="B227" s="13">
        <v>546370</v>
      </c>
      <c r="C227" s="8" t="s">
        <v>2924</v>
      </c>
      <c r="D227" s="8" t="s">
        <v>2925</v>
      </c>
      <c r="E227" s="8">
        <v>4021000</v>
      </c>
      <c r="F227" s="8">
        <v>4303000</v>
      </c>
      <c r="G227" s="8">
        <v>2752000</v>
      </c>
      <c r="H227" s="8">
        <v>4762000</v>
      </c>
      <c r="I227" s="8">
        <v>6869000</v>
      </c>
      <c r="J227" s="8">
        <v>7558000</v>
      </c>
      <c r="K227" s="8">
        <v>9240000</v>
      </c>
      <c r="L227" s="8">
        <v>9945000</v>
      </c>
      <c r="M227" s="8">
        <v>7839000</v>
      </c>
      <c r="N227" s="8">
        <v>8642000</v>
      </c>
      <c r="O227" s="8">
        <v>5049000</v>
      </c>
    </row>
    <row r="228" spans="1:15" x14ac:dyDescent="0.3">
      <c r="A228" s="15">
        <f>VLOOKUP(B228,'PORTFOLIO RAW'!B:B,1,FALSE)</f>
        <v>312451</v>
      </c>
      <c r="B228" s="13">
        <v>312451</v>
      </c>
      <c r="C228" s="8" t="s">
        <v>2926</v>
      </c>
      <c r="D228" s="8" t="s">
        <v>2927</v>
      </c>
      <c r="E228" s="8">
        <v>343546</v>
      </c>
      <c r="F228" s="8">
        <v>314390</v>
      </c>
      <c r="G228" s="8">
        <v>213897</v>
      </c>
      <c r="H228" s="8">
        <v>267504</v>
      </c>
      <c r="I228" s="8">
        <v>289382</v>
      </c>
      <c r="J228" s="8">
        <v>224231</v>
      </c>
      <c r="K228" s="8">
        <v>288035</v>
      </c>
      <c r="L228" s="8">
        <v>350822</v>
      </c>
      <c r="M228" s="8">
        <v>336570</v>
      </c>
      <c r="N228" s="8">
        <v>308964</v>
      </c>
      <c r="O228" s="8">
        <v>558703</v>
      </c>
    </row>
    <row r="229" spans="1:15" x14ac:dyDescent="0.3">
      <c r="A229" s="15">
        <f>VLOOKUP(B229,'PORTFOLIO RAW'!B:B,1,FALSE)</f>
        <v>992656</v>
      </c>
      <c r="B229" s="13">
        <v>992656</v>
      </c>
      <c r="C229" s="8" t="s">
        <v>2928</v>
      </c>
      <c r="D229" s="8" t="s">
        <v>2929</v>
      </c>
      <c r="E229" s="8">
        <v>448917</v>
      </c>
      <c r="F229" s="8">
        <v>355463</v>
      </c>
      <c r="G229" s="8">
        <v>354144</v>
      </c>
      <c r="H229" s="8">
        <v>350477</v>
      </c>
      <c r="I229" s="8">
        <v>415564</v>
      </c>
      <c r="J229" s="8">
        <v>428558</v>
      </c>
      <c r="K229" s="8">
        <v>469770</v>
      </c>
      <c r="L229" s="8">
        <v>502551</v>
      </c>
      <c r="M229" s="8">
        <v>542419</v>
      </c>
      <c r="N229" s="8">
        <v>602190</v>
      </c>
      <c r="O229" s="8">
        <v>622791</v>
      </c>
    </row>
    <row r="230" spans="1:15" x14ac:dyDescent="0.3">
      <c r="A230" s="15">
        <f>VLOOKUP(B230,'PORTFOLIO RAW'!B:B,1,FALSE)</f>
        <v>951046</v>
      </c>
      <c r="B230" s="13">
        <v>951046</v>
      </c>
      <c r="C230" s="8" t="s">
        <v>2930</v>
      </c>
      <c r="D230" s="8" t="s">
        <v>2931</v>
      </c>
      <c r="E230" s="8">
        <v>8710000</v>
      </c>
      <c r="F230" s="8">
        <v>5990000</v>
      </c>
      <c r="G230" s="8">
        <v>4131000</v>
      </c>
      <c r="H230" s="8">
        <v>5532000</v>
      </c>
      <c r="I230" s="8">
        <v>8040000</v>
      </c>
      <c r="J230" s="8">
        <v>9018000</v>
      </c>
      <c r="K230" s="8">
        <v>9181000</v>
      </c>
      <c r="L230" s="8">
        <v>9285000</v>
      </c>
      <c r="M230" s="8">
        <v>9281000</v>
      </c>
      <c r="N230" s="8">
        <v>9413000</v>
      </c>
      <c r="O230" s="8">
        <v>8913000</v>
      </c>
    </row>
    <row r="231" spans="1:15" x14ac:dyDescent="0.3">
      <c r="A231" s="15">
        <f>VLOOKUP(B231,'PORTFOLIO RAW'!B:B,1,FALSE)</f>
        <v>702365</v>
      </c>
      <c r="B231" s="13">
        <v>702365</v>
      </c>
      <c r="C231" s="8" t="s">
        <v>2932</v>
      </c>
      <c r="D231" s="8" t="s">
        <v>2933</v>
      </c>
      <c r="E231" s="8">
        <v>555590</v>
      </c>
      <c r="F231" s="8">
        <v>645508</v>
      </c>
      <c r="G231" s="8">
        <v>886965</v>
      </c>
      <c r="H231" s="8">
        <v>1068383</v>
      </c>
      <c r="I231" s="8">
        <v>1224058</v>
      </c>
      <c r="J231" s="8">
        <v>1457842</v>
      </c>
      <c r="K231" s="8">
        <v>1549421</v>
      </c>
      <c r="L231" s="8">
        <v>1721725</v>
      </c>
      <c r="M231" s="8">
        <v>1899877</v>
      </c>
      <c r="N231" s="8">
        <v>2108240</v>
      </c>
      <c r="O231" s="8">
        <v>2372730</v>
      </c>
    </row>
    <row r="232" spans="1:15" x14ac:dyDescent="0.3">
      <c r="A232" s="15">
        <f>VLOOKUP(B232,'PORTFOLIO RAW'!B:B,1,FALSE)</f>
        <v>546965</v>
      </c>
      <c r="B232" s="13">
        <v>546965</v>
      </c>
      <c r="C232" s="8" t="s">
        <v>2934</v>
      </c>
      <c r="D232" s="8" t="s">
        <v>2935</v>
      </c>
      <c r="E232" s="8">
        <v>523310</v>
      </c>
      <c r="F232" s="8">
        <v>587552</v>
      </c>
      <c r="G232" s="8">
        <v>499310</v>
      </c>
      <c r="H232" s="8">
        <v>637948</v>
      </c>
      <c r="I232" s="8">
        <v>808778</v>
      </c>
      <c r="J232" s="8">
        <v>908954</v>
      </c>
      <c r="K232" s="8">
        <v>1031359</v>
      </c>
      <c r="L232" s="8">
        <v>1197377</v>
      </c>
      <c r="M232" s="8">
        <v>1290831</v>
      </c>
      <c r="N232" s="8">
        <v>1292664</v>
      </c>
      <c r="O232" s="8">
        <v>1560254</v>
      </c>
    </row>
    <row r="233" spans="1:15" x14ac:dyDescent="0.3">
      <c r="A233" s="15">
        <f>VLOOKUP(B233,'PORTFOLIO RAW'!B:B,1,FALSE)</f>
        <v>902233</v>
      </c>
      <c r="B233" s="13">
        <v>902233</v>
      </c>
      <c r="C233" s="8" t="s">
        <v>2936</v>
      </c>
      <c r="D233" s="8" t="s">
        <v>2937</v>
      </c>
      <c r="E233" s="8">
        <v>969900</v>
      </c>
      <c r="F233" s="8">
        <v>1013600</v>
      </c>
      <c r="G233" s="8">
        <v>468900</v>
      </c>
      <c r="H233" s="8">
        <v>732000</v>
      </c>
      <c r="I233" s="8">
        <v>1058400</v>
      </c>
      <c r="J233" s="8">
        <v>1164600</v>
      </c>
      <c r="K233" s="8">
        <v>1187000</v>
      </c>
      <c r="L233" s="8">
        <v>1346000</v>
      </c>
      <c r="M233" s="8">
        <v>1359100</v>
      </c>
      <c r="N233" s="8">
        <v>1200700</v>
      </c>
      <c r="O233" s="8">
        <v>1282500</v>
      </c>
    </row>
    <row r="234" spans="1:15" x14ac:dyDescent="0.3">
      <c r="A234" s="15">
        <f>VLOOKUP(B234,'PORTFOLIO RAW'!B:B,1,FALSE)</f>
        <v>322549</v>
      </c>
      <c r="B234" s="13">
        <v>322549</v>
      </c>
      <c r="C234" s="8" t="s">
        <v>2938</v>
      </c>
      <c r="D234" s="8" t="s">
        <v>2939</v>
      </c>
      <c r="E234" s="8">
        <v>1420255</v>
      </c>
      <c r="F234" s="8">
        <v>1421387</v>
      </c>
      <c r="G234" s="8">
        <v>1080507</v>
      </c>
      <c r="H234" s="8">
        <v>1584346</v>
      </c>
      <c r="I234" s="8">
        <v>1741586</v>
      </c>
      <c r="J234" s="8">
        <v>1104565</v>
      </c>
      <c r="K234" s="8">
        <v>1607924</v>
      </c>
      <c r="L234" s="8">
        <v>1824510</v>
      </c>
      <c r="M234" s="8">
        <v>2075260</v>
      </c>
      <c r="N234" s="8">
        <v>2371974</v>
      </c>
      <c r="O234" s="8">
        <v>2723069</v>
      </c>
    </row>
    <row r="235" spans="1:15" x14ac:dyDescent="0.3">
      <c r="A235" s="15">
        <f>VLOOKUP(B235,'PORTFOLIO RAW'!B:B,1,FALSE)</f>
        <v>912633</v>
      </c>
      <c r="B235" s="13">
        <v>912633</v>
      </c>
      <c r="C235" s="8" t="s">
        <v>2940</v>
      </c>
      <c r="D235" s="8" t="s">
        <v>2941</v>
      </c>
      <c r="E235" s="8">
        <v>2793000</v>
      </c>
      <c r="F235" s="8">
        <v>3017000</v>
      </c>
      <c r="G235" s="8">
        <v>3471000</v>
      </c>
      <c r="H235" s="8">
        <v>2994000</v>
      </c>
      <c r="I235" s="8">
        <v>3309000</v>
      </c>
      <c r="J235" s="8">
        <v>3435000</v>
      </c>
      <c r="K235" s="8">
        <v>3412000</v>
      </c>
      <c r="L235" s="8">
        <v>3635000</v>
      </c>
      <c r="M235" s="8">
        <v>3509000</v>
      </c>
      <c r="N235" s="8">
        <v>3777000</v>
      </c>
      <c r="O235" s="8">
        <v>3859000</v>
      </c>
    </row>
    <row r="236" spans="1:15" x14ac:dyDescent="0.3">
      <c r="A236" s="15">
        <f>VLOOKUP(B236,'PORTFOLIO RAW'!B:B,1,FALSE)</f>
        <v>933974</v>
      </c>
      <c r="B236" s="13">
        <v>933974</v>
      </c>
      <c r="C236" s="8" t="s">
        <v>2942</v>
      </c>
      <c r="D236" s="8" t="s">
        <v>2943</v>
      </c>
      <c r="E236" s="8">
        <v>7373000</v>
      </c>
      <c r="F236" s="8">
        <v>4907000</v>
      </c>
      <c r="G236" s="8">
        <v>5890000</v>
      </c>
      <c r="H236" s="8">
        <v>5506000</v>
      </c>
      <c r="I236" s="8">
        <v>2540000</v>
      </c>
      <c r="J236" s="8">
        <v>4371000</v>
      </c>
      <c r="K236" s="8">
        <v>6173000</v>
      </c>
      <c r="L236" s="8">
        <v>6322000</v>
      </c>
      <c r="M236" s="8">
        <v>5931000</v>
      </c>
      <c r="N236" s="8">
        <v>5242000</v>
      </c>
      <c r="O236" s="8">
        <v>3912000</v>
      </c>
    </row>
    <row r="237" spans="1:15" x14ac:dyDescent="0.3">
      <c r="A237" s="15" t="str">
        <f>VLOOKUP(B237,'PORTFOLIO RAW'!B:B,1,FALSE)</f>
        <v>14015T</v>
      </c>
      <c r="B237" s="13" t="s">
        <v>372</v>
      </c>
      <c r="C237" s="8" t="s">
        <v>2944</v>
      </c>
      <c r="D237" s="8" t="s">
        <v>2945</v>
      </c>
      <c r="E237" s="8">
        <v>1537431</v>
      </c>
      <c r="F237" s="8">
        <v>808200</v>
      </c>
      <c r="G237" s="8">
        <v>634600</v>
      </c>
      <c r="H237" s="8">
        <v>1374000</v>
      </c>
      <c r="I237" s="8">
        <v>1625600</v>
      </c>
      <c r="J237" s="8">
        <v>1695300</v>
      </c>
      <c r="K237" s="8">
        <v>1638200</v>
      </c>
      <c r="L237" s="8">
        <v>1846200</v>
      </c>
      <c r="M237" s="8">
        <v>1905600</v>
      </c>
      <c r="N237" s="8">
        <v>2484000</v>
      </c>
      <c r="O237" s="8">
        <v>2786000</v>
      </c>
    </row>
    <row r="238" spans="1:15" x14ac:dyDescent="0.3">
      <c r="A238" s="15">
        <f>VLOOKUP(B238,'PORTFOLIO RAW'!B:B,1,FALSE)</f>
        <v>905019</v>
      </c>
      <c r="B238" s="13">
        <v>905019</v>
      </c>
      <c r="C238" s="8" t="s">
        <v>2946</v>
      </c>
      <c r="D238" s="8" t="s">
        <v>2947</v>
      </c>
      <c r="E238" s="8">
        <v>2888100</v>
      </c>
      <c r="F238" s="8">
        <v>9253600</v>
      </c>
      <c r="G238" s="8">
        <v>16090800</v>
      </c>
      <c r="H238" s="8">
        <v>9162000</v>
      </c>
      <c r="I238" s="8">
        <v>14900000</v>
      </c>
      <c r="J238" s="8">
        <v>15789000</v>
      </c>
      <c r="K238" s="8">
        <v>12930000</v>
      </c>
      <c r="L238" s="8">
        <v>24449000</v>
      </c>
      <c r="M238" s="8">
        <v>12243000</v>
      </c>
      <c r="N238" s="8">
        <v>10707000</v>
      </c>
      <c r="O238" s="8">
        <v>11579000</v>
      </c>
    </row>
    <row r="239" spans="1:15" x14ac:dyDescent="0.3">
      <c r="A239" s="15">
        <f>VLOOKUP(B239,'PORTFOLIO RAW'!B:B,1,FALSE)</f>
        <v>912090</v>
      </c>
      <c r="B239" s="13">
        <v>912090</v>
      </c>
      <c r="C239" s="8" t="s">
        <v>2948</v>
      </c>
      <c r="D239" s="8" t="s">
        <v>2949</v>
      </c>
      <c r="E239" s="8">
        <v>8609000</v>
      </c>
      <c r="F239" s="8">
        <v>9076000</v>
      </c>
      <c r="G239" s="8">
        <v>6428000</v>
      </c>
      <c r="H239" s="8">
        <v>6796000</v>
      </c>
      <c r="I239" s="8">
        <v>9926000</v>
      </c>
      <c r="J239" s="8">
        <v>11032000</v>
      </c>
      <c r="K239" s="8">
        <v>12748000</v>
      </c>
      <c r="L239" s="8">
        <v>11944000</v>
      </c>
      <c r="M239" s="8">
        <v>7057000</v>
      </c>
      <c r="N239" s="8">
        <v>2638000</v>
      </c>
      <c r="O239" s="8">
        <v>3197000</v>
      </c>
    </row>
    <row r="240" spans="1:15" x14ac:dyDescent="0.3">
      <c r="A240" s="15">
        <f>VLOOKUP(B240,'PORTFOLIO RAW'!B:B,1,FALSE)</f>
        <v>755741</v>
      </c>
      <c r="B240" s="13">
        <v>755741</v>
      </c>
      <c r="C240" s="8" t="s">
        <v>2950</v>
      </c>
      <c r="D240" s="8" t="s">
        <v>2951</v>
      </c>
      <c r="E240" s="8">
        <v>2065000</v>
      </c>
      <c r="F240" s="8">
        <v>2264000</v>
      </c>
      <c r="G240" s="8">
        <v>1656000</v>
      </c>
      <c r="H240" s="8">
        <v>1124000</v>
      </c>
      <c r="I240" s="8">
        <v>1655000</v>
      </c>
      <c r="J240" s="8">
        <v>1749000</v>
      </c>
      <c r="K240" s="8">
        <v>2012000</v>
      </c>
      <c r="L240" s="8">
        <v>2416000</v>
      </c>
      <c r="M240" s="8">
        <v>2635000</v>
      </c>
      <c r="N240" s="8">
        <v>3398000</v>
      </c>
      <c r="O240" s="8">
        <v>4261000</v>
      </c>
    </row>
    <row r="241" spans="1:15" x14ac:dyDescent="0.3">
      <c r="A241" s="15" t="str">
        <f>VLOOKUP(B241,'PORTFOLIO RAW'!B:B,1,FALSE)</f>
        <v>14361V</v>
      </c>
      <c r="B241" s="13" t="s">
        <v>384</v>
      </c>
      <c r="C241" s="8" t="s">
        <v>2952</v>
      </c>
      <c r="D241" s="8" t="s">
        <v>2953</v>
      </c>
      <c r="E241" s="8" t="s">
        <v>989</v>
      </c>
      <c r="F241" s="8">
        <v>1403900</v>
      </c>
      <c r="G241" s="8">
        <v>1356200</v>
      </c>
      <c r="H241" s="8">
        <v>1256900</v>
      </c>
      <c r="I241" s="8">
        <v>1420400</v>
      </c>
      <c r="J241" s="8">
        <v>1426100</v>
      </c>
      <c r="K241" s="8">
        <v>1409700</v>
      </c>
      <c r="L241" s="8">
        <v>1382800</v>
      </c>
      <c r="M241" s="8">
        <v>1152200</v>
      </c>
      <c r="N241" s="8">
        <v>1796800</v>
      </c>
      <c r="O241" s="8">
        <v>1854300</v>
      </c>
    </row>
    <row r="242" spans="1:15" x14ac:dyDescent="0.3">
      <c r="A242" s="15">
        <f>VLOOKUP(B242,'PORTFOLIO RAW'!B:B,1,FALSE)</f>
        <v>154680</v>
      </c>
      <c r="B242" s="13">
        <v>154680</v>
      </c>
      <c r="C242" s="8" t="s">
        <v>2954</v>
      </c>
      <c r="D242" s="8" t="s">
        <v>2955</v>
      </c>
      <c r="E242" s="8">
        <v>965100</v>
      </c>
      <c r="F242" s="8">
        <v>932319</v>
      </c>
      <c r="G242" s="8">
        <v>981892</v>
      </c>
      <c r="H242" s="8">
        <v>1206746</v>
      </c>
      <c r="I242" s="8">
        <v>1330776</v>
      </c>
      <c r="J242" s="8">
        <v>1402347</v>
      </c>
      <c r="K242" s="8">
        <v>1070299</v>
      </c>
      <c r="L242" s="8">
        <v>943864</v>
      </c>
      <c r="M242" s="8">
        <v>625735</v>
      </c>
      <c r="N242" s="8">
        <v>1927425</v>
      </c>
      <c r="O242" s="8">
        <v>1499260</v>
      </c>
    </row>
    <row r="243" spans="1:15" x14ac:dyDescent="0.3">
      <c r="A243" s="15" t="str">
        <f>VLOOKUP(B243,'PORTFOLIO RAW'!B:B,1,FALSE)</f>
        <v>14698C</v>
      </c>
      <c r="B243" s="13" t="s">
        <v>378</v>
      </c>
      <c r="C243" s="8" t="s">
        <v>2956</v>
      </c>
      <c r="D243" s="8" t="s">
        <v>2957</v>
      </c>
      <c r="E243" s="8">
        <v>1187600</v>
      </c>
      <c r="F243" s="8">
        <v>694700</v>
      </c>
      <c r="G243" s="8">
        <v>923300</v>
      </c>
      <c r="H243" s="8">
        <v>1029000</v>
      </c>
      <c r="I243" s="8">
        <v>1127400</v>
      </c>
      <c r="J243" s="8">
        <v>1115300</v>
      </c>
      <c r="K243" s="8">
        <v>1421300</v>
      </c>
      <c r="L243" s="8">
        <v>1799900</v>
      </c>
      <c r="M243" s="8">
        <v>1802300</v>
      </c>
      <c r="N243" s="8">
        <v>1944100</v>
      </c>
      <c r="O243" s="8">
        <v>2600200</v>
      </c>
    </row>
    <row r="244" spans="1:15" x14ac:dyDescent="0.3">
      <c r="A244" s="15">
        <f>VLOOKUP(B244,'PORTFOLIO RAW'!B:B,1,FALSE)</f>
        <v>905361</v>
      </c>
      <c r="B244" s="13">
        <v>905361</v>
      </c>
      <c r="C244" s="8" t="s">
        <v>2958</v>
      </c>
      <c r="D244" s="8" t="s">
        <v>2959</v>
      </c>
      <c r="E244" s="8">
        <v>1148052</v>
      </c>
      <c r="F244" s="8">
        <v>945670</v>
      </c>
      <c r="G244" s="8">
        <v>833747</v>
      </c>
      <c r="H244" s="8">
        <v>923690</v>
      </c>
      <c r="I244" s="8">
        <v>964949</v>
      </c>
      <c r="J244" s="8">
        <v>1135606</v>
      </c>
      <c r="K244" s="8">
        <v>1343053</v>
      </c>
      <c r="L244" s="8">
        <v>1529748</v>
      </c>
      <c r="M244" s="8">
        <v>1819011</v>
      </c>
      <c r="N244" s="8">
        <v>1950739</v>
      </c>
      <c r="O244" s="8">
        <v>2284723</v>
      </c>
    </row>
    <row r="245" spans="1:15" x14ac:dyDescent="0.3">
      <c r="A245" s="15">
        <f>VLOOKUP(B245,'PORTFOLIO RAW'!B:B,1,FALSE)</f>
        <v>357834</v>
      </c>
      <c r="B245" s="13">
        <v>357834</v>
      </c>
      <c r="C245" s="8" t="s">
        <v>2960</v>
      </c>
      <c r="D245" s="8" t="s">
        <v>2961</v>
      </c>
      <c r="E245" s="8">
        <v>2385640</v>
      </c>
      <c r="F245" s="8">
        <v>2488852</v>
      </c>
      <c r="G245" s="8">
        <v>2343377</v>
      </c>
      <c r="H245" s="8">
        <v>2722445</v>
      </c>
      <c r="I245" s="8">
        <v>3264209</v>
      </c>
      <c r="J245" s="8">
        <v>4016054</v>
      </c>
      <c r="K245" s="8">
        <v>3816420</v>
      </c>
      <c r="L245" s="8">
        <v>3673776</v>
      </c>
      <c r="M245" s="8">
        <v>4017480</v>
      </c>
      <c r="N245" s="8">
        <v>3966872</v>
      </c>
      <c r="O245" s="8">
        <v>4011377</v>
      </c>
    </row>
    <row r="246" spans="1:15" x14ac:dyDescent="0.3">
      <c r="A246" s="15">
        <f>VLOOKUP(B246,'PORTFOLIO RAW'!B:B,1,FALSE)</f>
        <v>906400</v>
      </c>
      <c r="B246" s="13">
        <v>906400</v>
      </c>
      <c r="C246" s="8" t="s">
        <v>2962</v>
      </c>
      <c r="D246" s="8" t="s">
        <v>2963</v>
      </c>
      <c r="E246" s="8">
        <v>406000</v>
      </c>
      <c r="F246" s="8">
        <v>463600</v>
      </c>
      <c r="G246" s="8">
        <v>325800</v>
      </c>
      <c r="H246" s="8">
        <v>409800</v>
      </c>
      <c r="I246" s="8">
        <v>554000</v>
      </c>
      <c r="J246" s="8">
        <v>592700</v>
      </c>
      <c r="K246" s="8">
        <v>659000</v>
      </c>
      <c r="L246" s="8">
        <v>763300</v>
      </c>
      <c r="M246" s="8">
        <v>844900</v>
      </c>
      <c r="N246" s="8">
        <v>939200</v>
      </c>
      <c r="O246" s="8">
        <v>967500</v>
      </c>
    </row>
    <row r="247" spans="1:15" x14ac:dyDescent="0.3">
      <c r="A247" s="15" t="str">
        <f>VLOOKUP(B247,'PORTFOLIO RAW'!B:B,1,FALSE)</f>
        <v>14861V</v>
      </c>
      <c r="B247" s="13" t="s">
        <v>379</v>
      </c>
      <c r="C247" s="8" t="s">
        <v>2964</v>
      </c>
      <c r="D247" s="8" t="s">
        <v>2965</v>
      </c>
      <c r="E247" s="8">
        <v>6591000</v>
      </c>
      <c r="F247" s="8">
        <v>1025000</v>
      </c>
      <c r="G247" s="8">
        <v>3005000</v>
      </c>
      <c r="H247" s="8">
        <v>5750000</v>
      </c>
      <c r="I247" s="8">
        <v>6722000</v>
      </c>
      <c r="J247" s="8">
        <v>2367000</v>
      </c>
      <c r="K247" s="8">
        <v>146000</v>
      </c>
      <c r="L247" s="8">
        <v>4324000</v>
      </c>
      <c r="M247" s="8">
        <v>9210000</v>
      </c>
      <c r="N247" s="8">
        <v>7347000</v>
      </c>
      <c r="O247" s="8">
        <v>8043000</v>
      </c>
    </row>
    <row r="248" spans="1:15" x14ac:dyDescent="0.3">
      <c r="A248" s="15" t="str">
        <f>VLOOKUP(B248,'PORTFOLIO RAW'!B:B,1,FALSE)</f>
        <v>14806F</v>
      </c>
      <c r="B248" s="13" t="s">
        <v>360</v>
      </c>
      <c r="C248" s="8" t="s">
        <v>2966</v>
      </c>
      <c r="D248" s="8" t="s">
        <v>2967</v>
      </c>
      <c r="E248" s="8">
        <v>564707</v>
      </c>
      <c r="F248" s="8">
        <v>561001</v>
      </c>
      <c r="G248" s="8">
        <v>599291</v>
      </c>
      <c r="H248" s="8">
        <v>741174</v>
      </c>
      <c r="I248" s="8">
        <v>835327</v>
      </c>
      <c r="J248" s="8">
        <v>847459</v>
      </c>
      <c r="K248" s="8">
        <v>870811</v>
      </c>
      <c r="L248" s="8">
        <v>1139495</v>
      </c>
      <c r="M248" s="8">
        <v>1095080</v>
      </c>
      <c r="N248" s="8">
        <v>1062746</v>
      </c>
      <c r="O248" s="8">
        <v>832289</v>
      </c>
    </row>
    <row r="249" spans="1:15" x14ac:dyDescent="0.3">
      <c r="A249" s="15">
        <f>VLOOKUP(B249,'PORTFOLIO RAW'!B:B,1,FALSE)</f>
        <v>902324</v>
      </c>
      <c r="B249" s="13">
        <v>902324</v>
      </c>
      <c r="C249" s="8" t="s">
        <v>2968</v>
      </c>
      <c r="D249" s="8" t="s">
        <v>2969</v>
      </c>
      <c r="E249" s="8">
        <v>3847000</v>
      </c>
      <c r="F249" s="8">
        <v>4032000</v>
      </c>
      <c r="G249" s="8">
        <v>3082000</v>
      </c>
      <c r="H249" s="8">
        <v>3894000</v>
      </c>
      <c r="I249" s="8">
        <v>2347000</v>
      </c>
      <c r="J249" s="8">
        <v>4015000</v>
      </c>
      <c r="K249" s="8">
        <v>3387000</v>
      </c>
      <c r="L249" s="8">
        <v>4354000</v>
      </c>
      <c r="M249" s="8">
        <v>4128000</v>
      </c>
      <c r="N249" s="8">
        <v>4269000</v>
      </c>
      <c r="O249" s="8">
        <v>3703000</v>
      </c>
    </row>
    <row r="250" spans="1:15" x14ac:dyDescent="0.3">
      <c r="A250" s="15">
        <f>VLOOKUP(B250,'PORTFOLIO RAW'!B:B,1,FALSE)</f>
        <v>902325</v>
      </c>
      <c r="B250" s="13">
        <v>902325</v>
      </c>
      <c r="C250" s="8" t="s">
        <v>2970</v>
      </c>
      <c r="D250" s="8" t="s">
        <v>2971</v>
      </c>
      <c r="E250" s="8">
        <v>4907000</v>
      </c>
      <c r="F250" s="8">
        <v>5129000</v>
      </c>
      <c r="G250" s="8">
        <v>5052000</v>
      </c>
      <c r="H250" s="8">
        <v>5573000</v>
      </c>
      <c r="I250" s="8">
        <v>6225000</v>
      </c>
      <c r="J250" s="8">
        <v>6610000</v>
      </c>
      <c r="K250" s="8">
        <v>5681000</v>
      </c>
      <c r="L250" s="8">
        <v>6136000</v>
      </c>
      <c r="M250" s="8">
        <v>6864000</v>
      </c>
      <c r="N250" s="8">
        <v>7640000</v>
      </c>
      <c r="O250" s="8">
        <v>6091000</v>
      </c>
    </row>
    <row r="251" spans="1:15" x14ac:dyDescent="0.3">
      <c r="A251" s="15">
        <f>VLOOKUP(B251,'PORTFOLIO RAW'!B:B,1,FALSE)</f>
        <v>992305</v>
      </c>
      <c r="B251" s="13">
        <v>992305</v>
      </c>
      <c r="C251" s="8" t="s">
        <v>2972</v>
      </c>
      <c r="D251" s="8" t="s">
        <v>2973</v>
      </c>
      <c r="E251" s="8">
        <v>3734000</v>
      </c>
      <c r="F251" s="8">
        <v>3110000</v>
      </c>
      <c r="G251" s="8">
        <v>1972000</v>
      </c>
      <c r="H251" s="8">
        <v>2085000</v>
      </c>
      <c r="I251" s="8">
        <v>2649000</v>
      </c>
      <c r="J251" s="8">
        <v>3697000</v>
      </c>
      <c r="K251" s="8">
        <v>4029000</v>
      </c>
      <c r="L251" s="8">
        <v>3848000</v>
      </c>
      <c r="M251" s="8">
        <v>3775000</v>
      </c>
      <c r="N251" s="8">
        <v>4399000</v>
      </c>
      <c r="O251" s="8">
        <v>4229000</v>
      </c>
    </row>
    <row r="252" spans="1:15" x14ac:dyDescent="0.3">
      <c r="A252" s="15">
        <f>VLOOKUP(B252,'PORTFOLIO RAW'!B:B,1,FALSE)</f>
        <v>905647</v>
      </c>
      <c r="B252" s="13">
        <v>905647</v>
      </c>
      <c r="C252" s="8" t="s">
        <v>2974</v>
      </c>
      <c r="D252" s="8" t="s">
        <v>2975</v>
      </c>
      <c r="E252" s="8">
        <v>1682000</v>
      </c>
      <c r="F252" s="8">
        <v>982000</v>
      </c>
      <c r="G252" s="8">
        <v>945000</v>
      </c>
      <c r="H252" s="8">
        <v>1522000</v>
      </c>
      <c r="I252" s="8">
        <v>1220000</v>
      </c>
      <c r="J252" s="8">
        <v>1655000</v>
      </c>
      <c r="K252" s="8">
        <v>2183000</v>
      </c>
      <c r="L252" s="8">
        <v>2861000</v>
      </c>
      <c r="M252" s="8">
        <v>4584000</v>
      </c>
      <c r="N252" s="8">
        <v>4843000</v>
      </c>
      <c r="O252" s="8">
        <v>4534000</v>
      </c>
    </row>
    <row r="253" spans="1:15" x14ac:dyDescent="0.3">
      <c r="A253" s="15">
        <f>VLOOKUP(B253,'PORTFOLIO RAW'!B:B,1,FALSE)</f>
        <v>945388</v>
      </c>
      <c r="B253" s="13">
        <v>945388</v>
      </c>
      <c r="C253" s="8" t="s">
        <v>2976</v>
      </c>
      <c r="D253" s="8" t="s">
        <v>2977</v>
      </c>
      <c r="E253" s="8">
        <v>42596000</v>
      </c>
      <c r="F253" s="8">
        <v>42618000</v>
      </c>
      <c r="G253" s="8">
        <v>41335000</v>
      </c>
      <c r="H253" s="8">
        <v>39830000</v>
      </c>
      <c r="I253" s="8">
        <v>27821000</v>
      </c>
      <c r="J253" s="8">
        <v>31274000</v>
      </c>
      <c r="K253" s="8">
        <v>49470000</v>
      </c>
      <c r="L253" s="8">
        <v>31671000</v>
      </c>
      <c r="M253" s="8">
        <v>46749000</v>
      </c>
      <c r="N253" s="8">
        <v>50471000</v>
      </c>
      <c r="O253" s="8">
        <v>45954000</v>
      </c>
    </row>
    <row r="254" spans="1:15" x14ac:dyDescent="0.3">
      <c r="A254" s="15">
        <f>VLOOKUP(B254,'PORTFOLIO RAW'!B:B,1,FALSE)</f>
        <v>905024</v>
      </c>
      <c r="B254" s="13">
        <v>905024</v>
      </c>
      <c r="C254" s="8" t="s">
        <v>2978</v>
      </c>
      <c r="D254" s="8" t="s">
        <v>2979</v>
      </c>
      <c r="E254" s="8">
        <v>37004000</v>
      </c>
      <c r="F254" s="8">
        <v>47219000</v>
      </c>
      <c r="G254" s="8">
        <v>27350000</v>
      </c>
      <c r="H254" s="8">
        <v>39531000</v>
      </c>
      <c r="I254" s="8">
        <v>53182000</v>
      </c>
      <c r="J254" s="8">
        <v>52856000</v>
      </c>
      <c r="K254" s="8">
        <v>42564000</v>
      </c>
      <c r="L254" s="8">
        <v>40897000</v>
      </c>
      <c r="M254" s="8">
        <v>21195000</v>
      </c>
      <c r="N254" s="8">
        <v>14837000</v>
      </c>
      <c r="O254" s="8">
        <v>24439000</v>
      </c>
    </row>
    <row r="255" spans="1:15" x14ac:dyDescent="0.3">
      <c r="A255" s="15">
        <f>VLOOKUP(B255,'PORTFOLIO RAW'!B:B,1,FALSE)</f>
        <v>951052</v>
      </c>
      <c r="B255" s="13">
        <v>951052</v>
      </c>
      <c r="C255" s="8" t="s">
        <v>2980</v>
      </c>
      <c r="D255" s="8" t="s">
        <v>2981</v>
      </c>
      <c r="E255" s="8">
        <v>2447000</v>
      </c>
      <c r="F255" s="8">
        <v>3436000</v>
      </c>
      <c r="G255" s="8">
        <v>3246000</v>
      </c>
      <c r="H255" s="8">
        <v>2752000</v>
      </c>
      <c r="I255" s="8">
        <v>3201000</v>
      </c>
      <c r="J255" s="8">
        <v>3376000</v>
      </c>
      <c r="K255" s="8">
        <v>3712000</v>
      </c>
      <c r="L255" s="8">
        <v>3489000</v>
      </c>
      <c r="M255" s="8">
        <v>3338000</v>
      </c>
      <c r="N255" s="8">
        <v>3477000</v>
      </c>
      <c r="O255" s="8">
        <v>4588000</v>
      </c>
    </row>
    <row r="256" spans="1:15" x14ac:dyDescent="0.3">
      <c r="A256" s="15">
        <f>VLOOKUP(B256,'PORTFOLIO RAW'!B:B,1,FALSE)</f>
        <v>326143</v>
      </c>
      <c r="B256" s="13">
        <v>326143</v>
      </c>
      <c r="C256" s="8" t="s">
        <v>2982</v>
      </c>
      <c r="D256" s="8" t="s">
        <v>2983</v>
      </c>
      <c r="E256" s="8">
        <v>1477796</v>
      </c>
      <c r="F256" s="8">
        <v>1003800</v>
      </c>
      <c r="G256" s="8">
        <v>1039000</v>
      </c>
      <c r="H256" s="8">
        <v>1862400</v>
      </c>
      <c r="I256" s="8">
        <v>2220700</v>
      </c>
      <c r="J256" s="8">
        <v>2461700</v>
      </c>
      <c r="K256" s="8">
        <v>202400</v>
      </c>
      <c r="L256" s="8">
        <v>3703900</v>
      </c>
      <c r="M256" s="8">
        <v>4657400</v>
      </c>
      <c r="N256" s="8">
        <v>4991800</v>
      </c>
      <c r="O256" s="8">
        <v>5085700</v>
      </c>
    </row>
    <row r="257" spans="1:15" x14ac:dyDescent="0.3">
      <c r="A257" s="15">
        <f>VLOOKUP(B257,'PORTFOLIO RAW'!B:B,1,FALSE)</f>
        <v>905792</v>
      </c>
      <c r="B257" s="13">
        <v>905792</v>
      </c>
      <c r="C257" s="8" t="s">
        <v>2984</v>
      </c>
      <c r="D257" s="8" t="s">
        <v>2985</v>
      </c>
      <c r="E257" s="8">
        <v>1160413</v>
      </c>
      <c r="F257" s="8">
        <v>1412892</v>
      </c>
      <c r="G257" s="8">
        <v>1118124</v>
      </c>
      <c r="H257" s="8">
        <v>1034855</v>
      </c>
      <c r="I257" s="8">
        <v>1158085</v>
      </c>
      <c r="J257" s="8">
        <v>1262491</v>
      </c>
      <c r="K257" s="8">
        <v>1393798</v>
      </c>
      <c r="L257" s="8">
        <v>1505583</v>
      </c>
      <c r="M257" s="8">
        <v>1693370</v>
      </c>
      <c r="N257" s="8">
        <v>1841207</v>
      </c>
      <c r="O257" s="8">
        <v>1840026</v>
      </c>
    </row>
    <row r="258" spans="1:15" x14ac:dyDescent="0.3">
      <c r="A258" s="15">
        <f>VLOOKUP(B258,'PORTFOLIO RAW'!B:B,1,FALSE)</f>
        <v>981722</v>
      </c>
      <c r="B258" s="13">
        <v>981722</v>
      </c>
      <c r="C258" s="8" t="s">
        <v>2986</v>
      </c>
      <c r="D258" s="8" t="s">
        <v>2987</v>
      </c>
      <c r="E258" s="8">
        <v>1758900</v>
      </c>
      <c r="F258" s="8">
        <v>1998300</v>
      </c>
      <c r="G258" s="8">
        <v>2018400</v>
      </c>
      <c r="H258" s="8">
        <v>2217300</v>
      </c>
      <c r="I258" s="8">
        <v>2261000</v>
      </c>
      <c r="J258" s="8">
        <v>2045000</v>
      </c>
      <c r="K258" s="8">
        <v>1602000</v>
      </c>
      <c r="L258" s="8">
        <v>1651000</v>
      </c>
      <c r="M258" s="8">
        <v>2240000</v>
      </c>
      <c r="N258" s="8">
        <v>2695000</v>
      </c>
      <c r="O258" s="8">
        <v>2952000</v>
      </c>
    </row>
    <row r="259" spans="1:15" x14ac:dyDescent="0.3">
      <c r="A259" s="15">
        <f>VLOOKUP(B259,'PORTFOLIO RAW'!B:B,1,FALSE)</f>
        <v>922725</v>
      </c>
      <c r="B259" s="13">
        <v>922725</v>
      </c>
      <c r="C259" s="8" t="s">
        <v>2988</v>
      </c>
      <c r="D259" s="8" t="s">
        <v>2989</v>
      </c>
      <c r="E259" s="8">
        <v>4033944</v>
      </c>
      <c r="F259" s="8">
        <v>2670194</v>
      </c>
      <c r="G259" s="8">
        <v>-778535</v>
      </c>
      <c r="H259" s="8">
        <v>1353000</v>
      </c>
      <c r="I259" s="8">
        <v>1948000</v>
      </c>
      <c r="J259" s="8">
        <v>3804000</v>
      </c>
      <c r="K259" s="8">
        <v>2063000</v>
      </c>
      <c r="L259" s="8">
        <v>2763000</v>
      </c>
      <c r="M259" s="8">
        <v>3164000</v>
      </c>
      <c r="N259" s="8">
        <v>3169000</v>
      </c>
      <c r="O259" s="8">
        <v>3339000</v>
      </c>
    </row>
    <row r="260" spans="1:15" x14ac:dyDescent="0.3">
      <c r="A260" s="15">
        <f>VLOOKUP(B260,'PORTFOLIO RAW'!B:B,1,FALSE)</f>
        <v>541900</v>
      </c>
      <c r="B260" s="13">
        <v>541900</v>
      </c>
      <c r="C260" s="8" t="s">
        <v>2990</v>
      </c>
      <c r="D260" s="8" t="s">
        <v>2991</v>
      </c>
      <c r="E260" s="8">
        <v>1470298</v>
      </c>
      <c r="F260" s="8">
        <v>1566112</v>
      </c>
      <c r="G260" s="8">
        <v>-5587115</v>
      </c>
      <c r="H260" s="8">
        <v>1727000</v>
      </c>
      <c r="I260" s="8">
        <v>1519000</v>
      </c>
      <c r="J260" s="8">
        <v>2268000</v>
      </c>
      <c r="K260" s="8">
        <v>1800000</v>
      </c>
      <c r="L260" s="8">
        <v>1731000</v>
      </c>
      <c r="M260" s="8">
        <v>1611000</v>
      </c>
      <c r="N260" s="8">
        <v>766000</v>
      </c>
      <c r="O260" s="8">
        <v>476000</v>
      </c>
    </row>
    <row r="261" spans="1:15" x14ac:dyDescent="0.3">
      <c r="A261" s="15">
        <f>VLOOKUP(B261,'PORTFOLIO RAW'!B:B,1,FALSE)</f>
        <v>325059</v>
      </c>
      <c r="B261" s="13">
        <v>325059</v>
      </c>
      <c r="C261" s="8" t="s">
        <v>2992</v>
      </c>
      <c r="D261" s="8" t="s">
        <v>2993</v>
      </c>
      <c r="E261" s="8">
        <v>271166</v>
      </c>
      <c r="F261" s="8">
        <v>316099</v>
      </c>
      <c r="G261" s="8">
        <v>334523</v>
      </c>
      <c r="H261" s="8">
        <v>299859</v>
      </c>
      <c r="I261" s="8">
        <v>347663</v>
      </c>
      <c r="J261" s="8">
        <v>359966</v>
      </c>
      <c r="K261" s="8">
        <v>464766</v>
      </c>
      <c r="L261" s="8">
        <v>466863</v>
      </c>
      <c r="M261" s="8">
        <v>496245</v>
      </c>
      <c r="N261" s="8">
        <v>540441</v>
      </c>
      <c r="O261" s="8">
        <v>584910</v>
      </c>
    </row>
    <row r="262" spans="1:15" x14ac:dyDescent="0.3">
      <c r="A262" s="15">
        <f>VLOOKUP(B262,'PORTFOLIO RAW'!B:B,1,FALSE)</f>
        <v>916079</v>
      </c>
      <c r="B262" s="13">
        <v>916079</v>
      </c>
      <c r="C262" s="8" t="s">
        <v>2994</v>
      </c>
      <c r="D262" s="8" t="s">
        <v>2995</v>
      </c>
      <c r="E262" s="8">
        <v>2088776</v>
      </c>
      <c r="F262" s="8">
        <v>2275408</v>
      </c>
      <c r="G262" s="8">
        <v>2269495</v>
      </c>
      <c r="H262" s="8">
        <v>2404599</v>
      </c>
      <c r="I262" s="8">
        <v>2357335</v>
      </c>
      <c r="J262" s="8">
        <v>2322241</v>
      </c>
      <c r="K262" s="8">
        <v>2184006</v>
      </c>
      <c r="L262" s="8">
        <v>2144548</v>
      </c>
      <c r="M262" s="8">
        <v>1815975</v>
      </c>
      <c r="N262" s="8">
        <v>2401373</v>
      </c>
      <c r="O262" s="8">
        <v>2973573</v>
      </c>
    </row>
    <row r="263" spans="1:15" x14ac:dyDescent="0.3">
      <c r="A263" s="15">
        <f>VLOOKUP(B263,'PORTFOLIO RAW'!B:B,1,FALSE)</f>
        <v>905061</v>
      </c>
      <c r="B263" s="13">
        <v>905061</v>
      </c>
      <c r="C263" s="8" t="s">
        <v>2996</v>
      </c>
      <c r="D263" s="8" t="s">
        <v>2997</v>
      </c>
      <c r="E263" s="8">
        <v>4763000</v>
      </c>
      <c r="F263" s="8">
        <v>3540000</v>
      </c>
      <c r="G263" s="8">
        <v>2942000</v>
      </c>
      <c r="H263" s="8">
        <v>5464000</v>
      </c>
      <c r="I263" s="8">
        <v>4012000</v>
      </c>
      <c r="J263" s="8">
        <v>3319000</v>
      </c>
      <c r="K263" s="8">
        <v>4156000</v>
      </c>
      <c r="L263" s="8">
        <v>5198000</v>
      </c>
      <c r="M263" s="8">
        <v>5439000</v>
      </c>
      <c r="N263" s="8">
        <v>5968000</v>
      </c>
      <c r="O263" s="8">
        <v>7062000</v>
      </c>
    </row>
    <row r="264" spans="1:15" x14ac:dyDescent="0.3">
      <c r="A264" s="15">
        <f>VLOOKUP(B264,'PORTFOLIO RAW'!B:B,1,FALSE)</f>
        <v>906394</v>
      </c>
      <c r="B264" s="13">
        <v>906394</v>
      </c>
      <c r="C264" s="8" t="s">
        <v>2998</v>
      </c>
      <c r="D264" s="8" t="s">
        <v>2999</v>
      </c>
      <c r="E264" s="8">
        <v>1775300</v>
      </c>
      <c r="F264" s="8">
        <v>2068800</v>
      </c>
      <c r="G264" s="8">
        <v>1832500</v>
      </c>
      <c r="H264" s="8">
        <v>2019300</v>
      </c>
      <c r="I264" s="8">
        <v>2165400</v>
      </c>
      <c r="J264" s="8">
        <v>2494700</v>
      </c>
      <c r="K264" s="8">
        <v>2581500</v>
      </c>
      <c r="L264" s="8">
        <v>4251900</v>
      </c>
      <c r="M264" s="8">
        <v>4039500</v>
      </c>
      <c r="N264" s="8">
        <v>4253500</v>
      </c>
      <c r="O264" s="8">
        <v>5054000</v>
      </c>
    </row>
    <row r="265" spans="1:15" x14ac:dyDescent="0.3">
      <c r="A265" s="15">
        <f>VLOOKUP(B265,'PORTFOLIO RAW'!B:B,1,FALSE)</f>
        <v>745110</v>
      </c>
      <c r="B265" s="13">
        <v>745110</v>
      </c>
      <c r="C265" s="8" t="s">
        <v>3000</v>
      </c>
      <c r="D265" s="8" t="s">
        <v>3001</v>
      </c>
      <c r="E265" s="8">
        <v>669077</v>
      </c>
      <c r="F265" s="8">
        <v>510757</v>
      </c>
      <c r="G265" s="8">
        <v>584517</v>
      </c>
      <c r="H265" s="8">
        <v>750143</v>
      </c>
      <c r="I265" s="8">
        <v>859968</v>
      </c>
      <c r="J265" s="8">
        <v>866352</v>
      </c>
      <c r="K265" s="8">
        <v>498149</v>
      </c>
      <c r="L265" s="8">
        <v>994598</v>
      </c>
      <c r="M265" s="8">
        <v>961400</v>
      </c>
      <c r="N265" s="8">
        <v>931100</v>
      </c>
      <c r="O265" s="8">
        <v>1009400</v>
      </c>
    </row>
    <row r="266" spans="1:15" x14ac:dyDescent="0.3">
      <c r="A266" s="15">
        <f>VLOOKUP(B266,'PORTFOLIO RAW'!B:B,1,FALSE)</f>
        <v>944738</v>
      </c>
      <c r="B266" s="13">
        <v>944738</v>
      </c>
      <c r="C266" s="8" t="s">
        <v>3002</v>
      </c>
      <c r="D266" s="8" t="s">
        <v>3003</v>
      </c>
      <c r="E266" s="8">
        <v>533292</v>
      </c>
      <c r="F266" s="8">
        <v>548390</v>
      </c>
      <c r="G266" s="8">
        <v>499163</v>
      </c>
      <c r="H266" s="8">
        <v>473823</v>
      </c>
      <c r="I266" s="8">
        <v>488916</v>
      </c>
      <c r="J266" s="8">
        <v>528664</v>
      </c>
      <c r="K266" s="8">
        <v>593970</v>
      </c>
      <c r="L266" s="8">
        <v>681947</v>
      </c>
      <c r="M266" s="8">
        <v>795853</v>
      </c>
      <c r="N266" s="8">
        <v>950123</v>
      </c>
      <c r="O266" s="8">
        <v>1141689</v>
      </c>
    </row>
    <row r="267" spans="1:15" x14ac:dyDescent="0.3">
      <c r="A267" s="15">
        <f>VLOOKUP(B267,'PORTFOLIO RAW'!B:B,1,FALSE)</f>
        <v>867138</v>
      </c>
      <c r="B267" s="13">
        <v>867138</v>
      </c>
      <c r="C267" s="8" t="s">
        <v>3004</v>
      </c>
      <c r="D267" s="8" t="s">
        <v>3005</v>
      </c>
      <c r="E267" s="8">
        <v>1123624</v>
      </c>
      <c r="F267" s="8">
        <v>1097628</v>
      </c>
      <c r="G267" s="8">
        <v>1153270</v>
      </c>
      <c r="H267" s="8">
        <v>1142351</v>
      </c>
      <c r="I267" s="8">
        <v>1376392</v>
      </c>
      <c r="J267" s="8">
        <v>1631743</v>
      </c>
      <c r="K267" s="8">
        <v>2054430</v>
      </c>
      <c r="L267" s="8">
        <v>2407955</v>
      </c>
      <c r="M267" s="8">
        <v>1808387</v>
      </c>
      <c r="N267" s="8">
        <v>2614683</v>
      </c>
      <c r="O267" s="8">
        <v>2605647</v>
      </c>
    </row>
    <row r="268" spans="1:15" x14ac:dyDescent="0.3">
      <c r="A268" s="15">
        <f>VLOOKUP(B268,'PORTFOLIO RAW'!B:B,1,FALSE)</f>
        <v>906643</v>
      </c>
      <c r="B268" s="13">
        <v>906643</v>
      </c>
      <c r="C268" s="8" t="s">
        <v>3006</v>
      </c>
      <c r="D268" s="8" t="s">
        <v>3007</v>
      </c>
      <c r="E268" s="8">
        <v>1156000</v>
      </c>
      <c r="F268" s="8">
        <v>862000</v>
      </c>
      <c r="G268" s="8">
        <v>284000</v>
      </c>
      <c r="H268" s="8">
        <v>2048000</v>
      </c>
      <c r="I268" s="8">
        <v>1822000</v>
      </c>
      <c r="J268" s="8">
        <v>1599000</v>
      </c>
      <c r="K268" s="8">
        <v>1876000</v>
      </c>
      <c r="L268" s="8">
        <v>1878000</v>
      </c>
      <c r="M268" s="8">
        <v>2823000</v>
      </c>
      <c r="N268" s="8">
        <v>3552000</v>
      </c>
      <c r="O268" s="8">
        <v>3655000</v>
      </c>
    </row>
    <row r="269" spans="1:15" x14ac:dyDescent="0.3">
      <c r="A269" s="15">
        <f>VLOOKUP(B269,'PORTFOLIO RAW'!B:B,1,FALSE)</f>
        <v>544682</v>
      </c>
      <c r="B269" s="13">
        <v>544682</v>
      </c>
      <c r="C269" s="8" t="s">
        <v>3008</v>
      </c>
      <c r="D269" s="8" t="s">
        <v>3009</v>
      </c>
      <c r="E269" s="8">
        <v>8005000</v>
      </c>
      <c r="F269" s="8">
        <v>8499000</v>
      </c>
      <c r="G269" s="8">
        <v>5835000</v>
      </c>
      <c r="H269" s="8">
        <v>7774000</v>
      </c>
      <c r="I269" s="8">
        <v>6361000</v>
      </c>
      <c r="J269" s="8">
        <v>8453000</v>
      </c>
      <c r="K269" s="8">
        <v>7583000</v>
      </c>
      <c r="L269" s="8">
        <v>4075000</v>
      </c>
      <c r="M269" s="8">
        <v>186000</v>
      </c>
      <c r="N269" s="8">
        <v>1364000</v>
      </c>
      <c r="O269" s="8">
        <v>2039000</v>
      </c>
    </row>
    <row r="270" spans="1:15" x14ac:dyDescent="0.3">
      <c r="A270" s="15">
        <f>VLOOKUP(B270,'PORTFOLIO RAW'!B:B,1,FALSE)</f>
        <v>905105</v>
      </c>
      <c r="B270" s="13">
        <v>905105</v>
      </c>
      <c r="C270" s="8" t="s">
        <v>3010</v>
      </c>
      <c r="D270" s="8" t="s">
        <v>3011</v>
      </c>
      <c r="E270" s="8">
        <v>4812000</v>
      </c>
      <c r="F270" s="8">
        <v>5554000</v>
      </c>
      <c r="G270" s="8">
        <v>5031000</v>
      </c>
      <c r="H270" s="8">
        <v>6522000</v>
      </c>
      <c r="I270" s="8">
        <v>7453000</v>
      </c>
      <c r="J270" s="8">
        <v>8613000</v>
      </c>
      <c r="K270" s="8">
        <v>9351000</v>
      </c>
      <c r="L270" s="8">
        <v>10808000</v>
      </c>
      <c r="M270" s="8">
        <v>10290000</v>
      </c>
      <c r="N270" s="8">
        <v>9502000</v>
      </c>
      <c r="O270" s="8">
        <v>10244000</v>
      </c>
    </row>
    <row r="271" spans="1:15" x14ac:dyDescent="0.3">
      <c r="A271" s="15">
        <f>VLOOKUP(B271,'PORTFOLIO RAW'!B:B,1,FALSE)</f>
        <v>905122</v>
      </c>
      <c r="B271" s="13">
        <v>905122</v>
      </c>
      <c r="C271" s="8" t="s">
        <v>3012</v>
      </c>
      <c r="D271" s="8" t="s">
        <v>3013</v>
      </c>
      <c r="E271" s="8">
        <v>8223000</v>
      </c>
      <c r="F271" s="8">
        <v>8946000</v>
      </c>
      <c r="G271" s="8">
        <v>7723000</v>
      </c>
      <c r="H271" s="8">
        <v>8644000</v>
      </c>
      <c r="I271" s="8">
        <v>9502000</v>
      </c>
      <c r="J271" s="8">
        <v>9247000</v>
      </c>
      <c r="K271" s="8">
        <v>11167000</v>
      </c>
      <c r="L271" s="8">
        <v>11894000</v>
      </c>
      <c r="M271" s="8">
        <v>9275000</v>
      </c>
      <c r="N271" s="8">
        <v>10256000</v>
      </c>
      <c r="O271" s="8">
        <v>10920000</v>
      </c>
    </row>
    <row r="272" spans="1:15" x14ac:dyDescent="0.3">
      <c r="A272" s="15">
        <f>VLOOKUP(B272,'PORTFOLIO RAW'!B:B,1,FALSE)</f>
        <v>702635</v>
      </c>
      <c r="B272" s="13">
        <v>702635</v>
      </c>
      <c r="C272" s="8" t="s">
        <v>3014</v>
      </c>
      <c r="D272" s="8" t="s">
        <v>3015</v>
      </c>
      <c r="E272" s="8">
        <v>8453000</v>
      </c>
      <c r="F272" s="8">
        <v>5992000</v>
      </c>
      <c r="G272" s="8">
        <v>7109000</v>
      </c>
      <c r="H272" s="8">
        <v>8928000</v>
      </c>
      <c r="I272" s="8">
        <v>9588000</v>
      </c>
      <c r="J272" s="8">
        <v>10563000</v>
      </c>
      <c r="K272" s="8">
        <v>10998000</v>
      </c>
      <c r="L272" s="8">
        <v>11752000</v>
      </c>
      <c r="M272" s="8">
        <v>12714000</v>
      </c>
      <c r="N272" s="8">
        <v>14985000</v>
      </c>
      <c r="O272" s="8">
        <v>17454000</v>
      </c>
    </row>
    <row r="273" spans="1:15" x14ac:dyDescent="0.3">
      <c r="A273" s="15">
        <f>VLOOKUP(B273,'PORTFOLIO RAW'!B:B,1,FALSE)</f>
        <v>906220</v>
      </c>
      <c r="B273" s="13">
        <v>906220</v>
      </c>
      <c r="C273" s="8" t="s">
        <v>3016</v>
      </c>
      <c r="D273" s="8" t="s">
        <v>3017</v>
      </c>
      <c r="E273" s="8">
        <v>379536</v>
      </c>
      <c r="F273" s="8">
        <v>467611</v>
      </c>
      <c r="G273" s="8">
        <v>523349</v>
      </c>
      <c r="H273" s="8">
        <v>586026</v>
      </c>
      <c r="I273" s="8">
        <v>639600</v>
      </c>
      <c r="J273" s="8">
        <v>660125</v>
      </c>
      <c r="K273" s="8">
        <v>676571</v>
      </c>
      <c r="L273" s="8">
        <v>644126</v>
      </c>
      <c r="M273" s="8">
        <v>631117</v>
      </c>
      <c r="N273" s="8">
        <v>648000</v>
      </c>
      <c r="O273" s="8">
        <v>432400</v>
      </c>
    </row>
    <row r="274" spans="1:15" x14ac:dyDescent="0.3">
      <c r="A274" s="15">
        <f>VLOOKUP(B274,'PORTFOLIO RAW'!B:B,1,FALSE)</f>
        <v>901892</v>
      </c>
      <c r="B274" s="13">
        <v>901892</v>
      </c>
      <c r="C274" s="8" t="s">
        <v>3018</v>
      </c>
      <c r="D274" s="8" t="s">
        <v>3019</v>
      </c>
      <c r="E274" s="8">
        <v>1118919</v>
      </c>
      <c r="F274" s="8">
        <v>1086493</v>
      </c>
      <c r="G274" s="8">
        <v>894398</v>
      </c>
      <c r="H274" s="8">
        <v>984276</v>
      </c>
      <c r="I274" s="8">
        <v>1408808</v>
      </c>
      <c r="J274" s="8">
        <v>1712378</v>
      </c>
      <c r="K274" s="8">
        <v>1900536</v>
      </c>
      <c r="L274" s="8">
        <v>1713974</v>
      </c>
      <c r="M274" s="8">
        <v>1941878</v>
      </c>
      <c r="N274" s="8">
        <v>1791898</v>
      </c>
      <c r="O274" s="8">
        <v>1795615</v>
      </c>
    </row>
    <row r="275" spans="1:15" x14ac:dyDescent="0.3">
      <c r="A275" s="15">
        <f>VLOOKUP(B275,'PORTFOLIO RAW'!B:B,1,FALSE)</f>
        <v>545310</v>
      </c>
      <c r="B275" s="13">
        <v>545310</v>
      </c>
      <c r="C275" s="8" t="s">
        <v>3020</v>
      </c>
      <c r="D275" s="8" t="s">
        <v>3021</v>
      </c>
      <c r="E275" s="8">
        <v>-361535</v>
      </c>
      <c r="F275" s="8">
        <v>-414184</v>
      </c>
      <c r="G275" s="8">
        <v>-598879</v>
      </c>
      <c r="H275" s="8">
        <v>-704892</v>
      </c>
      <c r="I275" s="8">
        <v>133938</v>
      </c>
      <c r="J275" s="8">
        <v>42463</v>
      </c>
      <c r="K275" s="8">
        <v>-905022</v>
      </c>
      <c r="L275" s="8">
        <v>-598755</v>
      </c>
      <c r="M275" s="8">
        <v>-411251</v>
      </c>
      <c r="N275" s="8">
        <v>75464</v>
      </c>
      <c r="O275" s="8">
        <v>103258</v>
      </c>
    </row>
    <row r="276" spans="1:15" x14ac:dyDescent="0.3">
      <c r="A276" s="15">
        <f>VLOOKUP(B276,'PORTFOLIO RAW'!B:B,1,FALSE)</f>
        <v>905816</v>
      </c>
      <c r="B276" s="13">
        <v>905816</v>
      </c>
      <c r="C276" s="8" t="s">
        <v>3022</v>
      </c>
      <c r="D276" s="8" t="s">
        <v>3023</v>
      </c>
      <c r="E276" s="8">
        <v>987346</v>
      </c>
      <c r="F276" s="8">
        <v>636931</v>
      </c>
      <c r="G276" s="8">
        <v>533877</v>
      </c>
      <c r="H276" s="8">
        <v>351871</v>
      </c>
      <c r="I276" s="8">
        <v>416952</v>
      </c>
      <c r="J276" s="8">
        <v>416652</v>
      </c>
      <c r="K276" s="8">
        <v>490974</v>
      </c>
      <c r="L276" s="8">
        <v>827188</v>
      </c>
      <c r="M276" s="8">
        <v>820232</v>
      </c>
      <c r="N276" s="8">
        <v>966273</v>
      </c>
      <c r="O276" s="8">
        <v>962803</v>
      </c>
    </row>
    <row r="277" spans="1:15" x14ac:dyDescent="0.3">
      <c r="A277" s="15">
        <f>VLOOKUP(B277,'PORTFOLIO RAW'!B:B,1,FALSE)</f>
        <v>912146</v>
      </c>
      <c r="B277" s="13">
        <v>912146</v>
      </c>
      <c r="C277" s="8" t="s">
        <v>3024</v>
      </c>
      <c r="D277" s="8" t="s">
        <v>3025</v>
      </c>
      <c r="E277" s="8">
        <v>1663602</v>
      </c>
      <c r="F277" s="8">
        <v>1356534</v>
      </c>
      <c r="G277" s="8">
        <v>1198678</v>
      </c>
      <c r="H277" s="8">
        <v>1748102</v>
      </c>
      <c r="I277" s="8">
        <v>1573924</v>
      </c>
      <c r="J277" s="8">
        <v>947841</v>
      </c>
      <c r="K277" s="8">
        <v>1517794</v>
      </c>
      <c r="L277" s="8">
        <v>1614439</v>
      </c>
      <c r="M277" s="8">
        <v>1679335</v>
      </c>
      <c r="N277" s="8">
        <v>1815617</v>
      </c>
      <c r="O277" s="8">
        <v>1178726</v>
      </c>
    </row>
    <row r="278" spans="1:15" x14ac:dyDescent="0.3">
      <c r="A278" s="15">
        <f>VLOOKUP(B278,'PORTFOLIO RAW'!B:B,1,FALSE)</f>
        <v>916548</v>
      </c>
      <c r="B278" s="13">
        <v>916548</v>
      </c>
      <c r="C278" s="8" t="s">
        <v>3026</v>
      </c>
      <c r="D278" s="8" t="s">
        <v>3027</v>
      </c>
      <c r="E278" s="8">
        <v>28618000</v>
      </c>
      <c r="F278" s="8">
        <v>29821000</v>
      </c>
      <c r="G278" s="8">
        <v>31288000</v>
      </c>
      <c r="H278" s="8">
        <v>33384000</v>
      </c>
      <c r="I278" s="8">
        <v>34850000</v>
      </c>
      <c r="J278" s="8">
        <v>36489000</v>
      </c>
      <c r="K278" s="8">
        <v>35861000</v>
      </c>
      <c r="L278" s="8">
        <v>36433000</v>
      </c>
      <c r="M278" s="8">
        <v>33640000</v>
      </c>
      <c r="N278" s="8">
        <v>32944000</v>
      </c>
      <c r="O278" s="8">
        <v>27982000</v>
      </c>
    </row>
    <row r="279" spans="1:15" x14ac:dyDescent="0.3">
      <c r="A279" s="15">
        <f>VLOOKUP(B279,'PORTFOLIO RAW'!B:B,1,FALSE)</f>
        <v>519514</v>
      </c>
      <c r="B279" s="13">
        <v>519514</v>
      </c>
      <c r="C279" s="8" t="s">
        <v>3028</v>
      </c>
      <c r="D279" s="8" t="s">
        <v>3029</v>
      </c>
      <c r="E279" s="8">
        <v>3564000</v>
      </c>
      <c r="F279" s="8">
        <v>3494000</v>
      </c>
      <c r="G279" s="8">
        <v>3067000</v>
      </c>
      <c r="H279" s="8">
        <v>3325000</v>
      </c>
      <c r="I279" s="8">
        <v>3226000</v>
      </c>
      <c r="J279" s="8">
        <v>3164000</v>
      </c>
      <c r="K279" s="8">
        <v>2342000</v>
      </c>
      <c r="L279" s="8">
        <v>3551000</v>
      </c>
      <c r="M279" s="8">
        <v>2728000</v>
      </c>
      <c r="N279" s="8">
        <v>3532000</v>
      </c>
      <c r="O279" s="8">
        <v>3970000</v>
      </c>
    </row>
    <row r="280" spans="1:15" x14ac:dyDescent="0.3">
      <c r="A280" s="15">
        <f>VLOOKUP(B280,'PORTFOLIO RAW'!B:B,1,FALSE)</f>
        <v>867390</v>
      </c>
      <c r="B280" s="13">
        <v>867390</v>
      </c>
      <c r="C280" s="8" t="s">
        <v>3030</v>
      </c>
      <c r="D280" s="8" t="s">
        <v>3031</v>
      </c>
      <c r="E280" s="8">
        <v>433024</v>
      </c>
      <c r="F280" s="8">
        <v>475984</v>
      </c>
      <c r="G280" s="8">
        <v>454910</v>
      </c>
      <c r="H280" s="8">
        <v>514345</v>
      </c>
      <c r="I280" s="8">
        <v>597610</v>
      </c>
      <c r="J280" s="8">
        <v>584529</v>
      </c>
      <c r="K280" s="8">
        <v>600320</v>
      </c>
      <c r="L280" s="8">
        <v>619324</v>
      </c>
      <c r="M280" s="8">
        <v>668449</v>
      </c>
      <c r="N280" s="8">
        <v>741709</v>
      </c>
      <c r="O280" s="8">
        <v>804386</v>
      </c>
    </row>
    <row r="281" spans="1:15" x14ac:dyDescent="0.3">
      <c r="A281" s="15">
        <f>VLOOKUP(B281,'PORTFOLIO RAW'!B:B,1,FALSE)</f>
        <v>906785</v>
      </c>
      <c r="B281" s="13">
        <v>906785</v>
      </c>
      <c r="C281" s="8" t="s">
        <v>3032</v>
      </c>
      <c r="D281" s="8" t="s">
        <v>3033</v>
      </c>
      <c r="E281" s="8">
        <v>657000</v>
      </c>
      <c r="F281" s="8">
        <v>1446000</v>
      </c>
      <c r="G281" s="8">
        <v>1007000</v>
      </c>
      <c r="H281" s="8">
        <v>2039000</v>
      </c>
      <c r="I281" s="8">
        <v>1392000</v>
      </c>
      <c r="J281" s="8">
        <v>2608000</v>
      </c>
      <c r="K281" s="8">
        <v>2510000</v>
      </c>
      <c r="L281" s="8">
        <v>3052000</v>
      </c>
      <c r="M281" s="8">
        <v>2740000</v>
      </c>
      <c r="N281" s="8">
        <v>1573000</v>
      </c>
      <c r="O281" s="8">
        <v>3745000</v>
      </c>
    </row>
    <row r="282" spans="1:15" x14ac:dyDescent="0.3">
      <c r="A282" s="15">
        <f>VLOOKUP(B282,'PORTFOLIO RAW'!B:B,1,FALSE)</f>
        <v>905818</v>
      </c>
      <c r="B282" s="13">
        <v>905818</v>
      </c>
      <c r="C282" s="8" t="s">
        <v>3034</v>
      </c>
      <c r="D282" s="8" t="s">
        <v>3035</v>
      </c>
      <c r="E282" s="8">
        <v>1462000</v>
      </c>
      <c r="F282" s="8">
        <v>-1638000</v>
      </c>
      <c r="G282" s="8">
        <v>88000</v>
      </c>
      <c r="H282" s="8">
        <v>1051000</v>
      </c>
      <c r="I282" s="8">
        <v>1121000</v>
      </c>
      <c r="J282" s="8">
        <v>1243000</v>
      </c>
      <c r="K282" s="8">
        <v>1277000</v>
      </c>
      <c r="L282" s="8">
        <v>1857000</v>
      </c>
      <c r="M282" s="8">
        <v>1434000</v>
      </c>
      <c r="N282" s="8">
        <v>1478000</v>
      </c>
      <c r="O282" s="8">
        <v>1629000</v>
      </c>
    </row>
    <row r="283" spans="1:15" x14ac:dyDescent="0.3">
      <c r="A283" s="15">
        <f>VLOOKUP(B283,'PORTFOLIO RAW'!B:B,1,FALSE)</f>
        <v>904869</v>
      </c>
      <c r="B283" s="13">
        <v>904869</v>
      </c>
      <c r="C283" s="8" t="s">
        <v>3036</v>
      </c>
      <c r="D283" s="8" t="s">
        <v>3037</v>
      </c>
      <c r="E283" s="8">
        <v>1600000</v>
      </c>
      <c r="F283" s="8">
        <v>1046000</v>
      </c>
      <c r="G283" s="8">
        <v>1038000</v>
      </c>
      <c r="H283" s="8">
        <v>1366000</v>
      </c>
      <c r="I283" s="8">
        <v>743000</v>
      </c>
      <c r="J283" s="8">
        <v>1308000</v>
      </c>
      <c r="K283" s="8">
        <v>1740000</v>
      </c>
      <c r="L283" s="8">
        <v>1774000</v>
      </c>
      <c r="M283" s="8">
        <v>1982000</v>
      </c>
      <c r="N283" s="8">
        <v>2035000</v>
      </c>
      <c r="O283" s="8">
        <v>1750000</v>
      </c>
    </row>
    <row r="284" spans="1:15" x14ac:dyDescent="0.3">
      <c r="A284" s="15" t="str">
        <f>VLOOKUP(B284,'PORTFOLIO RAW'!B:B,1,FALSE)</f>
        <v>26406N</v>
      </c>
      <c r="B284" s="13" t="s">
        <v>383</v>
      </c>
      <c r="C284" s="8" t="s">
        <v>3038</v>
      </c>
      <c r="D284" s="8" t="s">
        <v>3039</v>
      </c>
      <c r="E284" s="8">
        <v>689212</v>
      </c>
      <c r="F284" s="8">
        <v>583471</v>
      </c>
      <c r="G284" s="8">
        <v>663917</v>
      </c>
      <c r="H284" s="8">
        <v>964663</v>
      </c>
      <c r="I284" s="8">
        <v>1432052</v>
      </c>
      <c r="J284" s="8">
        <v>1393870</v>
      </c>
      <c r="K284" s="8">
        <v>1655511</v>
      </c>
      <c r="L284" s="8">
        <v>1586694</v>
      </c>
      <c r="M284" s="8">
        <v>910959</v>
      </c>
      <c r="N284" s="8">
        <v>1004676</v>
      </c>
      <c r="O284" s="8">
        <v>1501301</v>
      </c>
    </row>
    <row r="285" spans="1:15" x14ac:dyDescent="0.3">
      <c r="A285" s="15" t="str">
        <f>VLOOKUP(B285,'PORTFOLIO RAW'!B:B,1,FALSE)</f>
        <v>26393N</v>
      </c>
      <c r="B285" s="13" t="s">
        <v>369</v>
      </c>
      <c r="C285" s="8" t="s">
        <v>3040</v>
      </c>
      <c r="D285" s="8" t="s">
        <v>3041</v>
      </c>
      <c r="E285" s="8">
        <v>1367410</v>
      </c>
      <c r="F285" s="8">
        <v>1623766</v>
      </c>
      <c r="G285" s="8">
        <v>1808700</v>
      </c>
      <c r="H285" s="8">
        <v>2106600</v>
      </c>
      <c r="I285" s="8">
        <v>2317700</v>
      </c>
      <c r="J285" s="8">
        <v>2048000</v>
      </c>
      <c r="K285" s="8">
        <v>1920000</v>
      </c>
      <c r="L285" s="8">
        <v>2039200</v>
      </c>
      <c r="M285" s="8">
        <v>2202800</v>
      </c>
      <c r="N285" s="8">
        <v>2526200</v>
      </c>
      <c r="O285" s="8">
        <v>2722600</v>
      </c>
    </row>
    <row r="286" spans="1:15" x14ac:dyDescent="0.3">
      <c r="A286" s="15">
        <f>VLOOKUP(B286,'PORTFOLIO RAW'!B:B,1,FALSE)</f>
        <v>922407</v>
      </c>
      <c r="B286" s="13">
        <v>922407</v>
      </c>
      <c r="C286" s="8" t="s">
        <v>3042</v>
      </c>
      <c r="D286" s="8" t="s">
        <v>3043</v>
      </c>
      <c r="E286" s="8">
        <v>3059000</v>
      </c>
      <c r="F286" s="8">
        <v>3988000</v>
      </c>
      <c r="G286" s="8">
        <v>2861000</v>
      </c>
      <c r="H286" s="8">
        <v>979000</v>
      </c>
      <c r="I286" s="8">
        <v>3234000</v>
      </c>
      <c r="J286" s="8">
        <v>2443000</v>
      </c>
      <c r="K286" s="8">
        <v>2271000</v>
      </c>
      <c r="L286" s="8">
        <v>5363000</v>
      </c>
      <c r="M286" s="8">
        <v>734000</v>
      </c>
      <c r="N286" s="8">
        <v>2170000</v>
      </c>
      <c r="O286" s="8">
        <v>2920000</v>
      </c>
    </row>
    <row r="287" spans="1:15" x14ac:dyDescent="0.3">
      <c r="A287" s="15">
        <f>VLOOKUP(B287,'PORTFOLIO RAW'!B:B,1,FALSE)</f>
        <v>906979</v>
      </c>
      <c r="B287" s="13">
        <v>906979</v>
      </c>
      <c r="C287" s="8" t="s">
        <v>3044</v>
      </c>
      <c r="D287" s="8" t="s">
        <v>3045</v>
      </c>
      <c r="E287" s="8">
        <v>1051400</v>
      </c>
      <c r="F287" s="8">
        <v>755800</v>
      </c>
      <c r="G287" s="8">
        <v>516500</v>
      </c>
      <c r="H287" s="8">
        <v>866800</v>
      </c>
      <c r="I287" s="8">
        <v>826200</v>
      </c>
      <c r="J287" s="8">
        <v>879800</v>
      </c>
      <c r="K287" s="8">
        <v>905200</v>
      </c>
      <c r="L287" s="8">
        <v>933500</v>
      </c>
      <c r="M287" s="8">
        <v>979000</v>
      </c>
      <c r="N287" s="8">
        <v>949100</v>
      </c>
      <c r="O287" s="8">
        <v>1115700</v>
      </c>
    </row>
    <row r="288" spans="1:15" x14ac:dyDescent="0.3">
      <c r="A288" s="15">
        <f>VLOOKUP(B288,'PORTFOLIO RAW'!B:B,1,FALSE)</f>
        <v>877723</v>
      </c>
      <c r="B288" s="13">
        <v>877723</v>
      </c>
      <c r="C288" s="8" t="s">
        <v>3046</v>
      </c>
      <c r="D288" s="8" t="s">
        <v>3047</v>
      </c>
      <c r="E288" s="8">
        <v>363273</v>
      </c>
      <c r="F288" s="8">
        <v>348639</v>
      </c>
      <c r="G288" s="8">
        <v>157625</v>
      </c>
      <c r="H288" s="8">
        <v>514284</v>
      </c>
      <c r="I288" s="8">
        <v>676021</v>
      </c>
      <c r="J288" s="8">
        <v>783436</v>
      </c>
      <c r="K288" s="8">
        <v>828991</v>
      </c>
      <c r="L288" s="8">
        <v>930067</v>
      </c>
      <c r="M288" s="8">
        <v>1108977</v>
      </c>
      <c r="N288" s="8">
        <v>1183662</v>
      </c>
      <c r="O288" s="8">
        <v>1231696</v>
      </c>
    </row>
    <row r="289" spans="1:15" x14ac:dyDescent="0.3">
      <c r="A289" s="15">
        <f>VLOOKUP(B289,'PORTFOLIO RAW'!B:B,1,FALSE)</f>
        <v>543542</v>
      </c>
      <c r="B289" s="13">
        <v>543542</v>
      </c>
      <c r="C289" s="8" t="s">
        <v>3048</v>
      </c>
      <c r="D289" s="8" t="s">
        <v>3049</v>
      </c>
      <c r="E289" s="8">
        <v>505070</v>
      </c>
      <c r="F289" s="8">
        <v>578050</v>
      </c>
      <c r="G289" s="8">
        <v>598648</v>
      </c>
      <c r="H289" s="8">
        <v>512858</v>
      </c>
      <c r="I289" s="8">
        <v>874687</v>
      </c>
      <c r="J289" s="8">
        <v>723975</v>
      </c>
      <c r="K289" s="8">
        <v>675635</v>
      </c>
      <c r="L289" s="8">
        <v>838833</v>
      </c>
      <c r="M289" s="8">
        <v>870421</v>
      </c>
      <c r="N289" s="8">
        <v>760722</v>
      </c>
      <c r="O289" s="8">
        <v>807659</v>
      </c>
    </row>
    <row r="290" spans="1:15" x14ac:dyDescent="0.3">
      <c r="A290" s="15" t="str">
        <f>VLOOKUP(B290,'PORTFOLIO RAW'!B:B,1,FALSE)</f>
        <v>26276P</v>
      </c>
      <c r="B290" s="13" t="s">
        <v>368</v>
      </c>
      <c r="C290" s="8" t="s">
        <v>3050</v>
      </c>
      <c r="D290" s="8" t="s">
        <v>3051</v>
      </c>
      <c r="E290" s="8">
        <v>1024702</v>
      </c>
      <c r="F290" s="8">
        <v>-872938</v>
      </c>
      <c r="G290" s="8">
        <v>-206413</v>
      </c>
      <c r="H290" s="8">
        <v>1232673</v>
      </c>
      <c r="I290" s="8">
        <v>1249947</v>
      </c>
      <c r="J290" s="8">
        <v>1088609</v>
      </c>
      <c r="K290" s="8">
        <v>1533030</v>
      </c>
      <c r="L290" s="8">
        <v>1648862</v>
      </c>
      <c r="M290" s="8">
        <v>-2948304</v>
      </c>
      <c r="N290" s="8">
        <v>-130304</v>
      </c>
      <c r="O290" s="8">
        <v>1179900</v>
      </c>
    </row>
    <row r="291" spans="1:15" x14ac:dyDescent="0.3">
      <c r="A291" s="15">
        <f>VLOOKUP(B291,'PORTFOLIO RAW'!B:B,1,FALSE)</f>
        <v>921855</v>
      </c>
      <c r="B291" s="13">
        <v>921855</v>
      </c>
      <c r="C291" s="8" t="s">
        <v>3052</v>
      </c>
      <c r="D291" s="8" t="s">
        <v>3053</v>
      </c>
      <c r="E291" s="8">
        <v>1651187</v>
      </c>
      <c r="F291" s="8">
        <v>1889138</v>
      </c>
      <c r="G291" s="8">
        <v>2437814</v>
      </c>
      <c r="H291" s="8">
        <v>2671158</v>
      </c>
      <c r="I291" s="8">
        <v>2943798</v>
      </c>
      <c r="J291" s="8">
        <v>3627112</v>
      </c>
      <c r="K291" s="8">
        <v>3914403</v>
      </c>
      <c r="L291" s="8">
        <v>4194239</v>
      </c>
      <c r="M291" s="8">
        <v>4335265</v>
      </c>
      <c r="N291" s="8">
        <v>4443510</v>
      </c>
      <c r="O291" s="8">
        <v>4646840</v>
      </c>
    </row>
    <row r="292" spans="1:15" x14ac:dyDescent="0.3">
      <c r="A292" s="15">
        <f>VLOOKUP(B292,'PORTFOLIO RAW'!B:B,1,FALSE)</f>
        <v>951584</v>
      </c>
      <c r="B292" s="13">
        <v>951584</v>
      </c>
      <c r="C292" s="8" t="s">
        <v>3054</v>
      </c>
      <c r="D292" s="8" t="s">
        <v>3055</v>
      </c>
      <c r="E292" s="8">
        <v>935352</v>
      </c>
      <c r="F292" s="8">
        <v>-97174</v>
      </c>
      <c r="G292" s="8">
        <v>-1263264</v>
      </c>
      <c r="H292" s="8">
        <v>327852</v>
      </c>
      <c r="I292" s="8">
        <v>1098383</v>
      </c>
      <c r="J292" s="8">
        <v>964403</v>
      </c>
      <c r="K292" s="8">
        <v>708524</v>
      </c>
      <c r="L292" s="8">
        <v>862410</v>
      </c>
      <c r="M292" s="8">
        <v>662567</v>
      </c>
      <c r="N292" s="8">
        <v>857860</v>
      </c>
      <c r="O292" s="8">
        <v>1177000</v>
      </c>
    </row>
    <row r="293" spans="1:15" x14ac:dyDescent="0.3">
      <c r="A293" s="15">
        <f>VLOOKUP(B293,'PORTFOLIO RAW'!B:B,1,FALSE)</f>
        <v>951051</v>
      </c>
      <c r="B293" s="13">
        <v>951051</v>
      </c>
      <c r="C293" s="8" t="s">
        <v>3056</v>
      </c>
      <c r="D293" s="8" t="s">
        <v>3057</v>
      </c>
      <c r="E293" s="8">
        <v>2620943</v>
      </c>
      <c r="F293" s="8">
        <v>-5153209</v>
      </c>
      <c r="G293" s="8">
        <v>-372000</v>
      </c>
      <c r="H293" s="8">
        <v>-216000</v>
      </c>
      <c r="I293" s="8">
        <v>706000</v>
      </c>
      <c r="J293" s="8">
        <v>2612000</v>
      </c>
      <c r="K293" s="8">
        <v>2449000</v>
      </c>
      <c r="L293" s="8">
        <v>2275000</v>
      </c>
      <c r="M293" s="8">
        <v>1717000</v>
      </c>
      <c r="N293" s="8">
        <v>1971000</v>
      </c>
      <c r="O293" s="8">
        <v>2163000</v>
      </c>
    </row>
    <row r="294" spans="1:15" x14ac:dyDescent="0.3">
      <c r="A294" s="15" t="str">
        <f>VLOOKUP(B294,'PORTFOLIO RAW'!B:B,1,FALSE)</f>
        <v>29756N</v>
      </c>
      <c r="B294" s="13" t="s">
        <v>367</v>
      </c>
      <c r="C294" s="8" t="s">
        <v>3058</v>
      </c>
      <c r="D294" s="8" t="s">
        <v>3059</v>
      </c>
      <c r="E294" s="8">
        <v>938000</v>
      </c>
      <c r="F294" s="8">
        <v>1001000</v>
      </c>
      <c r="G294" s="8">
        <v>719000</v>
      </c>
      <c r="H294" s="8">
        <v>806000</v>
      </c>
      <c r="I294" s="8">
        <v>1039000</v>
      </c>
      <c r="J294" s="8">
        <v>918000</v>
      </c>
      <c r="K294" s="8">
        <v>1921000</v>
      </c>
      <c r="L294" s="8">
        <v>1162000</v>
      </c>
      <c r="M294" s="8">
        <v>788000</v>
      </c>
      <c r="N294" s="8">
        <v>1296000</v>
      </c>
      <c r="O294" s="8">
        <v>1318000</v>
      </c>
    </row>
    <row r="295" spans="1:15" x14ac:dyDescent="0.3">
      <c r="A295" s="15">
        <f>VLOOKUP(B295,'PORTFOLIO RAW'!B:B,1,FALSE)</f>
        <v>905997</v>
      </c>
      <c r="B295" s="13">
        <v>905997</v>
      </c>
      <c r="C295" s="8" t="s">
        <v>3060</v>
      </c>
      <c r="D295" s="8" t="s">
        <v>3061</v>
      </c>
      <c r="E295" s="8">
        <v>1002365</v>
      </c>
      <c r="F295" s="8">
        <v>888800</v>
      </c>
      <c r="G295" s="8">
        <v>996900</v>
      </c>
      <c r="H295" s="8">
        <v>653100</v>
      </c>
      <c r="I295" s="8">
        <v>650500</v>
      </c>
      <c r="J295" s="8">
        <v>563600</v>
      </c>
      <c r="K295" s="8">
        <v>619800</v>
      </c>
      <c r="L295" s="8">
        <v>482500</v>
      </c>
      <c r="M295" s="8">
        <v>329100</v>
      </c>
      <c r="N295" s="8">
        <v>3158000</v>
      </c>
      <c r="O295" s="8">
        <v>2543800</v>
      </c>
    </row>
    <row r="296" spans="1:15" x14ac:dyDescent="0.3">
      <c r="A296" s="15" t="str">
        <f>VLOOKUP(B296,'PORTFOLIO RAW'!B:B,1,FALSE)</f>
        <v>31604H</v>
      </c>
      <c r="B296" s="13" t="s">
        <v>362</v>
      </c>
      <c r="C296" s="8" t="s">
        <v>3062</v>
      </c>
      <c r="D296" s="8" t="s">
        <v>3063</v>
      </c>
      <c r="E296" s="8">
        <v>2110000</v>
      </c>
      <c r="F296" s="8">
        <v>1054000</v>
      </c>
      <c r="G296" s="8">
        <v>1527000</v>
      </c>
      <c r="H296" s="8">
        <v>2191000</v>
      </c>
      <c r="I296" s="8">
        <v>2510000</v>
      </c>
      <c r="J296" s="8">
        <v>1994000</v>
      </c>
      <c r="K296" s="8">
        <v>2471000</v>
      </c>
      <c r="L296" s="8">
        <v>3147000</v>
      </c>
      <c r="M296" s="8">
        <v>2807000</v>
      </c>
      <c r="N296" s="8">
        <v>2120000</v>
      </c>
      <c r="O296" s="8">
        <v>2703000</v>
      </c>
    </row>
    <row r="297" spans="1:15" x14ac:dyDescent="0.3">
      <c r="A297" s="15">
        <f>VLOOKUP(B297,'PORTFOLIO RAW'!B:B,1,FALSE)</f>
        <v>543487</v>
      </c>
      <c r="B297" s="13">
        <v>543487</v>
      </c>
      <c r="C297" s="8" t="s">
        <v>3064</v>
      </c>
      <c r="D297" s="8" t="s">
        <v>3065</v>
      </c>
      <c r="E297" s="8">
        <v>3458600</v>
      </c>
      <c r="F297" s="8">
        <v>2807000</v>
      </c>
      <c r="G297" s="8">
        <v>3124000</v>
      </c>
      <c r="H297" s="8">
        <v>3235659</v>
      </c>
      <c r="I297" s="8">
        <v>3895000</v>
      </c>
      <c r="J297" s="8">
        <v>4119000</v>
      </c>
      <c r="K297" s="8">
        <v>4183000</v>
      </c>
      <c r="L297" s="8">
        <v>4277000</v>
      </c>
      <c r="M297" s="8">
        <v>3280000</v>
      </c>
      <c r="N297" s="8">
        <v>2740000</v>
      </c>
      <c r="O297" s="8">
        <v>2972000</v>
      </c>
    </row>
    <row r="298" spans="1:15" x14ac:dyDescent="0.3">
      <c r="A298" s="15" t="str">
        <f>VLOOKUP(B298,'PORTFOLIO RAW'!B:B,1,FALSE)</f>
        <v>32480Q</v>
      </c>
      <c r="B298" s="13" t="s">
        <v>366</v>
      </c>
      <c r="C298" s="8" t="s">
        <v>3066</v>
      </c>
      <c r="D298" s="8" t="s">
        <v>3067</v>
      </c>
      <c r="E298" s="8">
        <v>3159600</v>
      </c>
      <c r="F298" s="8">
        <v>-11496900</v>
      </c>
      <c r="G298" s="8">
        <v>1567300</v>
      </c>
      <c r="H298" s="8">
        <v>2312600</v>
      </c>
      <c r="I298" s="8">
        <v>3067000</v>
      </c>
      <c r="J298" s="8">
        <v>3438000</v>
      </c>
      <c r="K298" s="8">
        <v>3730000</v>
      </c>
      <c r="L298" s="8">
        <v>2808000</v>
      </c>
      <c r="M298" s="8">
        <v>2686000</v>
      </c>
      <c r="N298" s="8">
        <v>2866000</v>
      </c>
      <c r="O298" s="8">
        <v>2659000</v>
      </c>
    </row>
    <row r="299" spans="1:15" x14ac:dyDescent="0.3">
      <c r="A299" s="15" t="str">
        <f>VLOOKUP(B299,'PORTFOLIO RAW'!B:B,1,FALSE)</f>
        <v>41071J</v>
      </c>
      <c r="B299" s="13" t="s">
        <v>373</v>
      </c>
      <c r="C299" s="8" t="s">
        <v>3068</v>
      </c>
      <c r="D299" s="8" t="s">
        <v>3069</v>
      </c>
      <c r="E299" s="8">
        <v>515010</v>
      </c>
      <c r="F299" s="8">
        <v>433259</v>
      </c>
      <c r="G299" s="8">
        <v>316490</v>
      </c>
      <c r="H299" s="8">
        <v>452615</v>
      </c>
      <c r="I299" s="8">
        <v>551008</v>
      </c>
      <c r="J299" s="8">
        <v>492836</v>
      </c>
      <c r="K299" s="8">
        <v>588575</v>
      </c>
      <c r="L299" s="8">
        <v>659557</v>
      </c>
      <c r="M299" s="8">
        <v>695811</v>
      </c>
      <c r="N299" s="8">
        <v>827066</v>
      </c>
      <c r="O299" s="8">
        <v>834192</v>
      </c>
    </row>
    <row r="300" spans="1:15" x14ac:dyDescent="0.3">
      <c r="A300" s="15" t="str">
        <f>VLOOKUP(B300,'PORTFOLIO RAW'!B:B,1,FALSE)</f>
        <v>41195M</v>
      </c>
      <c r="B300" s="13" t="s">
        <v>381</v>
      </c>
      <c r="C300" s="8" t="s">
        <v>3070</v>
      </c>
      <c r="D300" s="8" t="s">
        <v>3071</v>
      </c>
      <c r="E300" s="8">
        <v>1535300</v>
      </c>
      <c r="F300" s="8">
        <v>1553900</v>
      </c>
      <c r="G300" s="8">
        <v>1465900</v>
      </c>
      <c r="H300" s="8">
        <v>1513200</v>
      </c>
      <c r="I300" s="8">
        <v>1670800</v>
      </c>
      <c r="J300" s="8">
        <v>1602100</v>
      </c>
      <c r="K300" s="8">
        <v>1385300</v>
      </c>
      <c r="L300" s="8">
        <v>1416700</v>
      </c>
      <c r="M300" s="8">
        <v>1393600</v>
      </c>
      <c r="N300" s="8">
        <v>766800</v>
      </c>
      <c r="O300" s="8">
        <v>754400</v>
      </c>
    </row>
    <row r="301" spans="1:15" x14ac:dyDescent="0.3">
      <c r="A301" s="15">
        <f>VLOOKUP(B301,'PORTFOLIO RAW'!B:B,1,FALSE)</f>
        <v>517465</v>
      </c>
      <c r="B301" s="13">
        <v>517465</v>
      </c>
      <c r="C301" s="8" t="s">
        <v>3072</v>
      </c>
      <c r="D301" s="8" t="s">
        <v>3073</v>
      </c>
      <c r="E301" s="8">
        <v>249900</v>
      </c>
      <c r="F301" s="8">
        <v>266200</v>
      </c>
      <c r="G301" s="8">
        <v>206000</v>
      </c>
      <c r="H301" s="8">
        <v>179300</v>
      </c>
      <c r="I301" s="8">
        <v>356000</v>
      </c>
      <c r="J301" s="8">
        <v>443600</v>
      </c>
      <c r="K301" s="8">
        <v>414100</v>
      </c>
      <c r="L301" s="8">
        <v>458000</v>
      </c>
      <c r="M301" s="8">
        <v>471100</v>
      </c>
      <c r="N301" s="8">
        <v>500600</v>
      </c>
      <c r="O301" s="8">
        <v>577400</v>
      </c>
    </row>
    <row r="302" spans="1:15" x14ac:dyDescent="0.3">
      <c r="A302" s="15">
        <f>VLOOKUP(B302,'PORTFOLIO RAW'!B:B,1,FALSE)</f>
        <v>905840</v>
      </c>
      <c r="B302" s="13">
        <v>905840</v>
      </c>
      <c r="C302" s="8" t="s">
        <v>3074</v>
      </c>
      <c r="D302" s="8" t="s">
        <v>3075</v>
      </c>
      <c r="E302" s="8">
        <v>4345000</v>
      </c>
      <c r="F302" s="8">
        <v>2954000</v>
      </c>
      <c r="G302" s="8">
        <v>-1529000</v>
      </c>
      <c r="H302" s="8">
        <v>4588000</v>
      </c>
      <c r="I302" s="8">
        <v>4692000</v>
      </c>
      <c r="J302" s="8">
        <v>4882000</v>
      </c>
      <c r="K302" s="8">
        <v>4862000</v>
      </c>
      <c r="L302" s="8">
        <v>4798000</v>
      </c>
      <c r="M302" s="8">
        <v>5692000</v>
      </c>
      <c r="N302" s="8">
        <v>6354000</v>
      </c>
      <c r="O302" s="8">
        <v>6399000</v>
      </c>
    </row>
    <row r="303" spans="1:15" x14ac:dyDescent="0.3">
      <c r="A303" s="15" t="str">
        <f>VLOOKUP(B303,'PORTFOLIO RAW'!B:B,1,FALSE)</f>
        <v>51245V</v>
      </c>
      <c r="B303" s="13" t="s">
        <v>375</v>
      </c>
      <c r="C303" s="8" t="s">
        <v>3076</v>
      </c>
      <c r="D303" s="8" t="s">
        <v>3077</v>
      </c>
      <c r="E303" s="8">
        <v>1331100</v>
      </c>
      <c r="F303" s="8">
        <v>734700</v>
      </c>
      <c r="G303" s="8">
        <v>472600</v>
      </c>
      <c r="H303" s="8">
        <v>1067500</v>
      </c>
      <c r="I303" s="8">
        <v>1243800</v>
      </c>
      <c r="J303" s="8">
        <v>1145400</v>
      </c>
      <c r="K303" s="8">
        <v>1352700</v>
      </c>
      <c r="L303" s="8">
        <v>1524800</v>
      </c>
      <c r="M303" s="8">
        <v>1502300</v>
      </c>
      <c r="N303" s="8">
        <v>1391900</v>
      </c>
      <c r="O303" s="8">
        <v>1596100</v>
      </c>
    </row>
    <row r="304" spans="1:15" x14ac:dyDescent="0.3">
      <c r="A304" s="15">
        <f>VLOOKUP(B304,'PORTFOLIO RAW'!B:B,1,FALSE)</f>
        <v>328314</v>
      </c>
      <c r="B304" s="13">
        <v>328314</v>
      </c>
      <c r="C304" s="8" t="s">
        <v>3078</v>
      </c>
      <c r="D304" s="8" t="s">
        <v>3079</v>
      </c>
      <c r="E304" s="8" t="s">
        <v>989</v>
      </c>
      <c r="F304" s="8" t="s">
        <v>989</v>
      </c>
      <c r="G304" s="8" t="s">
        <v>989</v>
      </c>
      <c r="H304" s="8" t="s">
        <v>989</v>
      </c>
      <c r="I304" s="8">
        <v>2332000</v>
      </c>
      <c r="J304" s="8">
        <v>3197000</v>
      </c>
      <c r="K304" s="8">
        <v>4608000</v>
      </c>
      <c r="L304" s="8">
        <v>3644000</v>
      </c>
      <c r="M304" s="8">
        <v>3654000</v>
      </c>
      <c r="N304" s="8">
        <v>5310000</v>
      </c>
      <c r="O304" s="8" t="s">
        <v>989</v>
      </c>
    </row>
    <row r="305" spans="1:15" x14ac:dyDescent="0.3">
      <c r="A305" s="15" t="str">
        <f>VLOOKUP(B305,'PORTFOLIO RAW'!B:B,1,FALSE)</f>
        <v>31196R</v>
      </c>
      <c r="B305" s="13" t="s">
        <v>370</v>
      </c>
      <c r="C305" s="8" t="s">
        <v>3080</v>
      </c>
      <c r="D305" s="8" t="s">
        <v>3081</v>
      </c>
      <c r="E305" s="8">
        <v>622190</v>
      </c>
      <c r="F305" s="8">
        <v>1305000</v>
      </c>
      <c r="G305" s="8">
        <v>1372000</v>
      </c>
      <c r="H305" s="8">
        <v>1309000</v>
      </c>
      <c r="I305" s="8">
        <v>1921000</v>
      </c>
      <c r="J305" s="8">
        <v>1969000</v>
      </c>
      <c r="K305" s="8">
        <v>2300000</v>
      </c>
      <c r="L305" s="8">
        <v>3938000</v>
      </c>
      <c r="M305" s="8">
        <v>3927000</v>
      </c>
      <c r="N305" s="8">
        <v>4157000</v>
      </c>
      <c r="O305" s="8">
        <v>2789000</v>
      </c>
    </row>
    <row r="306" spans="1:15" x14ac:dyDescent="0.3">
      <c r="A306" s="15">
        <f>VLOOKUP(B306,'PORTFOLIO RAW'!B:B,1,FALSE)</f>
        <v>771767</v>
      </c>
      <c r="B306" s="13">
        <v>771767</v>
      </c>
      <c r="C306" s="8" t="s">
        <v>3082</v>
      </c>
      <c r="D306" s="8" t="s">
        <v>3083</v>
      </c>
      <c r="E306" s="8">
        <v>1075600</v>
      </c>
      <c r="F306" s="8">
        <v>3164500</v>
      </c>
      <c r="G306" s="8">
        <v>3356400</v>
      </c>
      <c r="H306" s="8">
        <v>1700400</v>
      </c>
      <c r="I306" s="8">
        <v>3746300</v>
      </c>
      <c r="J306" s="8">
        <v>3138400</v>
      </c>
      <c r="K306" s="8">
        <v>1566633</v>
      </c>
      <c r="L306" s="8">
        <v>2097100</v>
      </c>
      <c r="M306" s="8">
        <v>1976700</v>
      </c>
      <c r="N306" s="8">
        <v>1094200</v>
      </c>
      <c r="O306" s="8">
        <v>1210800</v>
      </c>
    </row>
    <row r="307" spans="1:15" x14ac:dyDescent="0.3">
      <c r="A307" s="15">
        <f>VLOOKUP(B307,'PORTFOLIO RAW'!B:B,1,FALSE)</f>
        <v>921503</v>
      </c>
      <c r="B307" s="13">
        <v>921503</v>
      </c>
      <c r="C307" s="8" t="s">
        <v>3084</v>
      </c>
      <c r="D307" s="8" t="s">
        <v>3085</v>
      </c>
      <c r="E307" s="8">
        <v>698500</v>
      </c>
      <c r="F307" s="8">
        <v>566300</v>
      </c>
      <c r="G307" s="8">
        <v>547100</v>
      </c>
      <c r="H307" s="8">
        <v>694200</v>
      </c>
      <c r="I307" s="8">
        <v>1330200</v>
      </c>
      <c r="J307" s="8">
        <v>1117100</v>
      </c>
      <c r="K307" s="8">
        <v>1188300</v>
      </c>
      <c r="L307" s="8">
        <v>1711800</v>
      </c>
      <c r="M307" s="8">
        <v>1745200</v>
      </c>
      <c r="N307" s="8">
        <v>1828600</v>
      </c>
      <c r="O307" s="8">
        <v>2209400</v>
      </c>
    </row>
    <row r="308" spans="1:15" x14ac:dyDescent="0.3">
      <c r="A308" s="15">
        <f>VLOOKUP(B308,'PORTFOLIO RAW'!B:B,1,FALSE)</f>
        <v>255781</v>
      </c>
      <c r="B308" s="13">
        <v>255781</v>
      </c>
      <c r="C308" s="8" t="s">
        <v>3086</v>
      </c>
      <c r="D308" s="8" t="s">
        <v>3087</v>
      </c>
      <c r="E308" s="8">
        <v>1042517</v>
      </c>
      <c r="F308" s="8">
        <v>942506</v>
      </c>
      <c r="G308" s="8">
        <v>905137</v>
      </c>
      <c r="H308" s="8">
        <v>673169</v>
      </c>
      <c r="I308" s="8">
        <v>678696</v>
      </c>
      <c r="J308" s="8">
        <v>736432</v>
      </c>
      <c r="K308" s="8">
        <v>732362</v>
      </c>
      <c r="L308" s="8">
        <v>800760</v>
      </c>
      <c r="M308" s="8">
        <v>645547</v>
      </c>
      <c r="N308" s="8">
        <v>716010</v>
      </c>
      <c r="O308" s="8">
        <v>768546</v>
      </c>
    </row>
    <row r="309" spans="1:15" x14ac:dyDescent="0.3">
      <c r="A309" s="15">
        <f>VLOOKUP(B309,'PORTFOLIO RAW'!B:B,1,FALSE)</f>
        <v>670129</v>
      </c>
      <c r="B309" s="13">
        <v>670129</v>
      </c>
      <c r="C309" s="8" t="s">
        <v>3088</v>
      </c>
      <c r="D309" s="8" t="s">
        <v>3089</v>
      </c>
      <c r="E309" s="8">
        <v>578806</v>
      </c>
      <c r="F309" s="8">
        <v>276397</v>
      </c>
      <c r="G309" s="8">
        <v>167337</v>
      </c>
      <c r="H309" s="8">
        <v>318954</v>
      </c>
      <c r="I309" s="8">
        <v>770004</v>
      </c>
      <c r="J309" s="8">
        <v>1126167</v>
      </c>
      <c r="K309" s="8">
        <v>1282376</v>
      </c>
      <c r="L309" s="8">
        <v>1530686</v>
      </c>
      <c r="M309" s="8">
        <v>1971079</v>
      </c>
      <c r="N309" s="8">
        <v>2374928</v>
      </c>
      <c r="O309" s="8">
        <v>2720627</v>
      </c>
    </row>
    <row r="310" spans="1:15" x14ac:dyDescent="0.3">
      <c r="A310" s="15" t="str">
        <f>VLOOKUP(B310,'PORTFOLIO RAW'!B:B,1,FALSE)</f>
        <v>14352P</v>
      </c>
      <c r="B310" s="13" t="s">
        <v>359</v>
      </c>
      <c r="C310" s="8" t="s">
        <v>3090</v>
      </c>
      <c r="D310" s="8" t="s">
        <v>3091</v>
      </c>
      <c r="E310" s="8">
        <v>3088453</v>
      </c>
      <c r="F310" s="8">
        <v>3621887</v>
      </c>
      <c r="G310" s="8">
        <v>3190448</v>
      </c>
      <c r="H310" s="8">
        <v>3403734</v>
      </c>
      <c r="I310" s="8">
        <v>4040278</v>
      </c>
      <c r="J310" s="8">
        <v>4512780</v>
      </c>
      <c r="K310" s="8">
        <v>4946357</v>
      </c>
      <c r="L310" s="8">
        <v>4936065</v>
      </c>
      <c r="M310" s="8">
        <v>5071031</v>
      </c>
      <c r="N310" s="8">
        <v>6348882</v>
      </c>
      <c r="O310" s="8">
        <v>5433366</v>
      </c>
    </row>
    <row r="311" spans="1:15" x14ac:dyDescent="0.3">
      <c r="A311" s="15">
        <f>VLOOKUP(B311,'PORTFOLIO RAW'!B:B,1,FALSE)</f>
        <v>749688</v>
      </c>
      <c r="B311" s="13">
        <v>749688</v>
      </c>
      <c r="C311" s="8" t="s">
        <v>3092</v>
      </c>
      <c r="D311" s="8" t="s">
        <v>3093</v>
      </c>
      <c r="E311" s="8">
        <v>4833000</v>
      </c>
      <c r="F311" s="8">
        <v>4384000</v>
      </c>
      <c r="G311" s="8">
        <v>5168000</v>
      </c>
      <c r="H311" s="8">
        <v>5851000</v>
      </c>
      <c r="I311" s="8">
        <v>6464000</v>
      </c>
      <c r="J311" s="8">
        <v>6335000</v>
      </c>
      <c r="K311" s="8">
        <v>6518000</v>
      </c>
      <c r="L311" s="8">
        <v>7001000</v>
      </c>
      <c r="M311" s="8">
        <v>7480000</v>
      </c>
      <c r="N311" s="8">
        <v>8429000</v>
      </c>
      <c r="O311" s="8">
        <v>8157000</v>
      </c>
    </row>
    <row r="312" spans="1:15" x14ac:dyDescent="0.3">
      <c r="A312" s="15">
        <f>VLOOKUP(B312,'PORTFOLIO RAW'!B:B,1,FALSE)</f>
        <v>894145</v>
      </c>
      <c r="B312" s="13">
        <v>894145</v>
      </c>
      <c r="C312" s="8" t="s">
        <v>3094</v>
      </c>
      <c r="D312" s="8" t="s">
        <v>3095</v>
      </c>
      <c r="E312" s="8">
        <v>821900</v>
      </c>
      <c r="F312" s="8">
        <v>873000</v>
      </c>
      <c r="G312" s="8">
        <v>803500</v>
      </c>
      <c r="H312" s="8">
        <v>898300</v>
      </c>
      <c r="I312" s="8">
        <v>1045500</v>
      </c>
      <c r="J312" s="8">
        <v>1274100</v>
      </c>
      <c r="K312" s="8">
        <v>1353200</v>
      </c>
      <c r="L312" s="8">
        <v>1383000</v>
      </c>
      <c r="M312" s="8">
        <v>1309000</v>
      </c>
      <c r="N312" s="8">
        <v>894000</v>
      </c>
      <c r="O312" s="8">
        <v>220200</v>
      </c>
    </row>
    <row r="313" spans="1:15" x14ac:dyDescent="0.3">
      <c r="A313" s="15" t="str">
        <f>VLOOKUP(B313,'PORTFOLIO RAW'!B:B,1,FALSE)</f>
        <v>26599V</v>
      </c>
      <c r="B313" s="13" t="s">
        <v>380</v>
      </c>
      <c r="C313" s="8" t="s">
        <v>3096</v>
      </c>
      <c r="D313" s="8" t="s">
        <v>3097</v>
      </c>
      <c r="E313" s="8">
        <v>1553000</v>
      </c>
      <c r="F313" s="8">
        <v>2299000</v>
      </c>
      <c r="G313" s="8">
        <v>-1710000</v>
      </c>
      <c r="H313" s="8">
        <v>2523000</v>
      </c>
      <c r="I313" s="8">
        <v>1547000</v>
      </c>
      <c r="J313" s="8">
        <v>3937000</v>
      </c>
      <c r="K313" s="8">
        <v>2919000</v>
      </c>
      <c r="L313" s="8">
        <v>2630000</v>
      </c>
      <c r="M313" s="8">
        <v>3018000</v>
      </c>
      <c r="N313" s="8">
        <v>1282000</v>
      </c>
      <c r="O313" s="8">
        <v>1786000</v>
      </c>
    </row>
    <row r="314" spans="1:15" x14ac:dyDescent="0.3">
      <c r="A314" s="15">
        <f>VLOOKUP(B314,'PORTFOLIO RAW'!B:B,1,FALSE)</f>
        <v>904878</v>
      </c>
      <c r="B314" s="13">
        <v>904878</v>
      </c>
      <c r="C314" s="8" t="s">
        <v>3098</v>
      </c>
      <c r="D314" s="8" t="s">
        <v>3099</v>
      </c>
      <c r="E314" s="8">
        <v>878000</v>
      </c>
      <c r="F314" s="8">
        <v>-1582000</v>
      </c>
      <c r="G314" s="8">
        <v>799000</v>
      </c>
      <c r="H314" s="8">
        <v>1469000</v>
      </c>
      <c r="I314" s="8">
        <v>1236000</v>
      </c>
      <c r="J314" s="8">
        <v>1531000</v>
      </c>
      <c r="K314" s="8">
        <v>1495000</v>
      </c>
      <c r="L314" s="8">
        <v>-857000</v>
      </c>
      <c r="M314" s="8">
        <v>1247000</v>
      </c>
      <c r="N314" s="8">
        <v>1359000</v>
      </c>
      <c r="O314" s="8">
        <v>1633000</v>
      </c>
    </row>
    <row r="315" spans="1:15" x14ac:dyDescent="0.3">
      <c r="A315" s="15">
        <f>VLOOKUP(B315,'PORTFOLIO RAW'!B:B,1,FALSE)</f>
        <v>922817</v>
      </c>
      <c r="B315" s="13">
        <v>922817</v>
      </c>
      <c r="C315" s="8" t="s">
        <v>3100</v>
      </c>
      <c r="D315" s="8" t="s">
        <v>3101</v>
      </c>
      <c r="E315" s="8">
        <v>1356000</v>
      </c>
      <c r="F315" s="8">
        <v>1211000</v>
      </c>
      <c r="G315" s="8">
        <v>1312000</v>
      </c>
      <c r="H315" s="8">
        <v>1515000</v>
      </c>
      <c r="I315" s="8">
        <v>1842000</v>
      </c>
      <c r="J315" s="8">
        <v>1828000</v>
      </c>
      <c r="K315" s="8">
        <v>2363000</v>
      </c>
      <c r="L315" s="8">
        <v>2602000</v>
      </c>
      <c r="M315" s="8">
        <v>2492000</v>
      </c>
      <c r="N315" s="8">
        <v>2447000</v>
      </c>
      <c r="O315" s="8">
        <v>1440000</v>
      </c>
    </row>
    <row r="316" spans="1:15" x14ac:dyDescent="0.3">
      <c r="A316" s="15">
        <f>VLOOKUP(B316,'PORTFOLIO RAW'!B:B,1,FALSE)</f>
        <v>905446</v>
      </c>
      <c r="B316" s="13">
        <v>905446</v>
      </c>
      <c r="C316" s="8" t="s">
        <v>3102</v>
      </c>
      <c r="D316" s="8" t="s">
        <v>3103</v>
      </c>
      <c r="E316" s="8">
        <v>889234</v>
      </c>
      <c r="F316" s="8">
        <v>-1400129</v>
      </c>
      <c r="G316" s="8">
        <v>922115</v>
      </c>
      <c r="H316" s="8">
        <v>1308230</v>
      </c>
      <c r="I316" s="8">
        <v>929766</v>
      </c>
      <c r="J316" s="8">
        <v>1481050</v>
      </c>
      <c r="K316" s="8">
        <v>1084315</v>
      </c>
      <c r="L316" s="8">
        <v>1338296</v>
      </c>
      <c r="M316" s="8">
        <v>1663721</v>
      </c>
      <c r="N316" s="8">
        <v>2097436</v>
      </c>
      <c r="O316" s="8">
        <v>1744308</v>
      </c>
    </row>
    <row r="317" spans="1:15" x14ac:dyDescent="0.3">
      <c r="A317" s="15" t="str">
        <f>VLOOKUP(B317,'PORTFOLIO RAW'!B:B,1,FALSE)</f>
        <v>28513N</v>
      </c>
      <c r="B317" s="13" t="s">
        <v>365</v>
      </c>
      <c r="C317" s="8" t="s">
        <v>3104</v>
      </c>
      <c r="D317" s="8" t="s">
        <v>3105</v>
      </c>
      <c r="E317" s="8">
        <v>803710</v>
      </c>
      <c r="F317" s="8">
        <v>-675576</v>
      </c>
      <c r="G317" s="8">
        <v>322069</v>
      </c>
      <c r="H317" s="8">
        <v>545609</v>
      </c>
      <c r="I317" s="8">
        <v>589081</v>
      </c>
      <c r="J317" s="8">
        <v>774722</v>
      </c>
      <c r="K317" s="8">
        <v>770915</v>
      </c>
      <c r="L317" s="8">
        <v>1052684</v>
      </c>
      <c r="M317" s="8">
        <v>1149857</v>
      </c>
      <c r="N317" s="8">
        <v>1195153</v>
      </c>
      <c r="O317" s="8">
        <v>1496814</v>
      </c>
    </row>
    <row r="318" spans="1:15" x14ac:dyDescent="0.3">
      <c r="A318" s="15" t="str">
        <f>VLOOKUP(B318,'PORTFOLIO RAW'!B:B,1,FALSE)</f>
        <v>31412T</v>
      </c>
      <c r="B318" s="13" t="s">
        <v>371</v>
      </c>
      <c r="C318" s="8" t="s">
        <v>3106</v>
      </c>
      <c r="D318" s="8" t="s">
        <v>3107</v>
      </c>
      <c r="E318" s="8">
        <v>689589</v>
      </c>
      <c r="F318" s="8">
        <v>-2295505</v>
      </c>
      <c r="G318" s="8">
        <v>686692</v>
      </c>
      <c r="H318" s="8">
        <v>877384</v>
      </c>
      <c r="I318" s="8">
        <v>647724</v>
      </c>
      <c r="J318" s="8">
        <v>638960</v>
      </c>
      <c r="K318" s="8">
        <v>671526</v>
      </c>
      <c r="L318" s="8">
        <v>905419</v>
      </c>
      <c r="M318" s="8">
        <v>1552515</v>
      </c>
      <c r="N318" s="8">
        <v>1245440</v>
      </c>
      <c r="O318" s="8">
        <v>1487788</v>
      </c>
    </row>
    <row r="319" spans="1:15" x14ac:dyDescent="0.3">
      <c r="A319" s="15">
        <f>VLOOKUP(B319,'PORTFOLIO RAW'!B:B,1,FALSE)</f>
        <v>680902</v>
      </c>
      <c r="B319" s="13">
        <v>680902</v>
      </c>
      <c r="C319" s="8" t="s">
        <v>3108</v>
      </c>
      <c r="D319" s="8" t="s">
        <v>3109</v>
      </c>
      <c r="E319" s="8">
        <v>911592</v>
      </c>
      <c r="F319" s="8">
        <v>1030836</v>
      </c>
      <c r="G319" s="8">
        <v>1066905</v>
      </c>
      <c r="H319" s="8">
        <v>1245962</v>
      </c>
      <c r="I319" s="8">
        <v>1373535</v>
      </c>
      <c r="J319" s="8">
        <v>1748720</v>
      </c>
      <c r="K319" s="8">
        <v>1801673</v>
      </c>
      <c r="L319" s="8">
        <v>2451222</v>
      </c>
      <c r="M319" s="8">
        <v>2712059</v>
      </c>
      <c r="N319" s="8">
        <v>3369783</v>
      </c>
      <c r="O319" s="8">
        <v>3722800</v>
      </c>
    </row>
    <row r="320" spans="1:15" x14ac:dyDescent="0.3">
      <c r="A320" s="15">
        <f>VLOOKUP(B320,'PORTFOLIO RAW'!B:B,1,FALSE)</f>
        <v>904383</v>
      </c>
      <c r="B320" s="13">
        <v>904383</v>
      </c>
      <c r="C320" s="8" t="s">
        <v>3110</v>
      </c>
      <c r="D320" s="8" t="s">
        <v>3111</v>
      </c>
      <c r="E320" s="8">
        <v>4456000</v>
      </c>
      <c r="F320" s="8">
        <v>4424000</v>
      </c>
      <c r="G320" s="8">
        <v>4359000</v>
      </c>
      <c r="H320" s="8">
        <v>4928000</v>
      </c>
      <c r="I320" s="8">
        <v>5185000</v>
      </c>
      <c r="J320" s="8">
        <v>6195000</v>
      </c>
      <c r="K320" s="8">
        <v>8573000</v>
      </c>
      <c r="L320" s="8">
        <v>9133000</v>
      </c>
      <c r="M320" s="8">
        <v>9294000</v>
      </c>
      <c r="N320" s="8">
        <v>9545000</v>
      </c>
      <c r="O320" s="8">
        <v>10175000</v>
      </c>
    </row>
    <row r="321" spans="1:15" x14ac:dyDescent="0.3">
      <c r="A321" s="15" t="str">
        <f>VLOOKUP(B321,'PORTFOLIO RAW'!B:B,1,FALSE)</f>
        <v>13967E</v>
      </c>
      <c r="B321" s="13" t="s">
        <v>377</v>
      </c>
      <c r="C321" s="8" t="s">
        <v>3112</v>
      </c>
      <c r="D321" s="8" t="s">
        <v>3113</v>
      </c>
      <c r="E321" s="8">
        <v>5237000</v>
      </c>
      <c r="F321" s="8">
        <v>4835000</v>
      </c>
      <c r="G321" s="8">
        <v>6468000</v>
      </c>
      <c r="H321" s="8">
        <v>6501000</v>
      </c>
      <c r="I321" s="8">
        <v>7936000</v>
      </c>
      <c r="J321" s="8">
        <v>3727000</v>
      </c>
      <c r="K321" s="8">
        <v>4486000</v>
      </c>
      <c r="L321" s="8">
        <v>4391000</v>
      </c>
      <c r="M321" s="8">
        <v>10255000</v>
      </c>
      <c r="N321" s="8">
        <v>2792000</v>
      </c>
      <c r="O321" s="8">
        <v>4336000</v>
      </c>
    </row>
    <row r="322" spans="1:15" x14ac:dyDescent="0.3">
      <c r="A322" s="15">
        <f>VLOOKUP(B322,'PORTFOLIO RAW'!B:B,1,FALSE)</f>
        <v>903749</v>
      </c>
      <c r="B322" s="13">
        <v>903749</v>
      </c>
      <c r="C322" s="8" t="s">
        <v>3114</v>
      </c>
      <c r="D322" s="8" t="s">
        <v>3115</v>
      </c>
      <c r="E322" s="8">
        <v>1657000</v>
      </c>
      <c r="F322" s="8">
        <v>1877000</v>
      </c>
      <c r="G322" s="8">
        <v>1026000</v>
      </c>
      <c r="H322" s="8">
        <v>1723000</v>
      </c>
      <c r="I322" s="8">
        <v>2227000</v>
      </c>
      <c r="J322" s="8">
        <v>2057000</v>
      </c>
      <c r="K322" s="8">
        <v>3442000</v>
      </c>
      <c r="L322" s="8">
        <v>3221000</v>
      </c>
      <c r="M322" s="8">
        <v>3539000</v>
      </c>
      <c r="N322" s="8">
        <v>3529000</v>
      </c>
      <c r="O322" s="8">
        <v>4790000</v>
      </c>
    </row>
    <row r="323" spans="1:15" x14ac:dyDescent="0.3">
      <c r="A323" s="15">
        <f>VLOOKUP(B323,'PORTFOLIO RAW'!B:B,1,FALSE)</f>
        <v>937343</v>
      </c>
      <c r="B323" s="13">
        <v>937343</v>
      </c>
      <c r="C323" s="8" t="s">
        <v>3116</v>
      </c>
      <c r="D323" s="8" t="s">
        <v>3117</v>
      </c>
      <c r="E323" s="8">
        <v>1508000</v>
      </c>
      <c r="F323" s="8">
        <v>1007000</v>
      </c>
      <c r="G323" s="8">
        <v>1223000</v>
      </c>
      <c r="H323" s="8">
        <v>1853000</v>
      </c>
      <c r="I323" s="8">
        <v>1864000</v>
      </c>
      <c r="J323" s="8">
        <v>1986000</v>
      </c>
      <c r="K323" s="8">
        <v>2167000</v>
      </c>
      <c r="L323" s="8">
        <v>2398000</v>
      </c>
      <c r="M323" s="8">
        <v>2725000</v>
      </c>
      <c r="N323" s="8">
        <v>2608000</v>
      </c>
      <c r="O323" s="8">
        <v>2289000</v>
      </c>
    </row>
    <row r="324" spans="1:15" x14ac:dyDescent="0.3">
      <c r="A324" s="15">
        <f>VLOOKUP(B324,'PORTFOLIO RAW'!B:B,1,FALSE)</f>
        <v>905113</v>
      </c>
      <c r="B324" s="13">
        <v>905113</v>
      </c>
      <c r="C324" s="8" t="s">
        <v>3118</v>
      </c>
      <c r="D324" s="8" t="s">
        <v>3119</v>
      </c>
      <c r="E324" s="8">
        <v>6090000</v>
      </c>
      <c r="F324" s="8">
        <v>2392000</v>
      </c>
      <c r="G324" s="8">
        <v>297000</v>
      </c>
      <c r="H324" s="8">
        <v>2478000</v>
      </c>
      <c r="I324" s="8">
        <v>3086000</v>
      </c>
      <c r="J324" s="8">
        <v>2304000</v>
      </c>
      <c r="K324" s="8">
        <v>127000</v>
      </c>
      <c r="L324" s="8">
        <v>2434000</v>
      </c>
      <c r="M324" s="8">
        <v>2115000</v>
      </c>
      <c r="N324" s="8">
        <v>2038000</v>
      </c>
      <c r="O324" s="8">
        <v>1517000</v>
      </c>
    </row>
    <row r="325" spans="1:15" x14ac:dyDescent="0.3">
      <c r="A325" s="15" t="str">
        <f>VLOOKUP(B325,'PORTFOLIO RAW'!B:B,1,FALSE)</f>
        <v>13967H</v>
      </c>
      <c r="B325" s="13" t="s">
        <v>382</v>
      </c>
      <c r="C325" s="8" t="s">
        <v>3120</v>
      </c>
      <c r="D325" s="8" t="s">
        <v>3121</v>
      </c>
      <c r="E325" s="8">
        <v>686000</v>
      </c>
      <c r="F325" s="8">
        <v>594000</v>
      </c>
      <c r="G325" s="8">
        <v>854000</v>
      </c>
      <c r="H325" s="8">
        <v>898000</v>
      </c>
      <c r="I325" s="8">
        <v>694000</v>
      </c>
      <c r="J325" s="8">
        <v>-71000</v>
      </c>
      <c r="K325" s="8">
        <v>774000</v>
      </c>
      <c r="L325" s="8">
        <v>799000</v>
      </c>
      <c r="M325" s="8">
        <v>594000</v>
      </c>
      <c r="N325" s="8">
        <v>1292000</v>
      </c>
      <c r="O325" s="8">
        <v>1509000</v>
      </c>
    </row>
    <row r="326" spans="1:15" x14ac:dyDescent="0.3">
      <c r="A326" s="15">
        <f>VLOOKUP(B326,'PORTFOLIO RAW'!B:B,1,FALSE)</f>
        <v>921431</v>
      </c>
      <c r="B326" s="13">
        <v>921431</v>
      </c>
      <c r="C326" s="8" t="s">
        <v>3122</v>
      </c>
      <c r="D326" s="8" t="s">
        <v>3123</v>
      </c>
      <c r="E326" s="8">
        <v>2842800</v>
      </c>
      <c r="F326" s="8">
        <v>3043000</v>
      </c>
      <c r="G326" s="8">
        <v>1459000</v>
      </c>
      <c r="H326" s="8">
        <v>2508000</v>
      </c>
      <c r="I326" s="8">
        <v>3889000</v>
      </c>
      <c r="J326" s="8">
        <v>3760000</v>
      </c>
      <c r="K326" s="8">
        <v>3647000</v>
      </c>
      <c r="L326" s="8">
        <v>4673000</v>
      </c>
      <c r="M326" s="8">
        <v>-634000</v>
      </c>
      <c r="N326" s="8">
        <v>-663000</v>
      </c>
      <c r="O326" s="8">
        <v>1074000</v>
      </c>
    </row>
    <row r="327" spans="1:15" x14ac:dyDescent="0.3">
      <c r="A327" s="15">
        <f>VLOOKUP(B327,'PORTFOLIO RAW'!B:B,1,FALSE)</f>
        <v>266220</v>
      </c>
      <c r="B327" s="13">
        <v>266220</v>
      </c>
      <c r="C327" s="8" t="s">
        <v>3124</v>
      </c>
      <c r="D327" s="8" t="s">
        <v>3125</v>
      </c>
      <c r="E327" s="8" t="s">
        <v>989</v>
      </c>
      <c r="F327" s="8" t="s">
        <v>989</v>
      </c>
      <c r="G327" s="8" t="s">
        <v>989</v>
      </c>
      <c r="H327" s="8" t="s">
        <v>989</v>
      </c>
      <c r="I327" s="8" t="s">
        <v>989</v>
      </c>
      <c r="J327" s="8" t="s">
        <v>989</v>
      </c>
      <c r="K327" s="8" t="s">
        <v>989</v>
      </c>
      <c r="L327" s="8" t="s">
        <v>989</v>
      </c>
      <c r="M327" s="8">
        <v>809800</v>
      </c>
      <c r="N327" s="8">
        <v>864100</v>
      </c>
      <c r="O327" s="8">
        <v>1000200</v>
      </c>
    </row>
    <row r="328" spans="1:15" x14ac:dyDescent="0.3">
      <c r="A328" s="15" t="str">
        <f>VLOOKUP(B328,'PORTFOLIO RAW'!B:B,1,FALSE)</f>
        <v>30730Q</v>
      </c>
      <c r="B328" s="13" t="s">
        <v>374</v>
      </c>
      <c r="C328" s="8" t="s">
        <v>3126</v>
      </c>
      <c r="D328" s="8" t="s">
        <v>3127</v>
      </c>
      <c r="E328" s="8">
        <v>409776</v>
      </c>
      <c r="F328" s="8">
        <v>555316</v>
      </c>
      <c r="G328" s="8">
        <v>627984</v>
      </c>
      <c r="H328" s="8">
        <v>756916</v>
      </c>
      <c r="I328" s="8">
        <v>927588</v>
      </c>
      <c r="J328" s="8">
        <v>959096</v>
      </c>
      <c r="K328" s="8">
        <v>717000</v>
      </c>
      <c r="L328" s="8">
        <v>1836000</v>
      </c>
      <c r="M328" s="8">
        <v>2124000</v>
      </c>
      <c r="N328" s="8">
        <v>2817000</v>
      </c>
      <c r="O328" s="8">
        <v>3233000</v>
      </c>
    </row>
    <row r="329" spans="1:15" x14ac:dyDescent="0.3">
      <c r="A329" s="15">
        <f>VLOOKUP(B329,'PORTFOLIO RAW'!B:B,1,FALSE)</f>
        <v>921925</v>
      </c>
      <c r="B329" s="13">
        <v>921925</v>
      </c>
      <c r="C329" s="8" t="s">
        <v>3128</v>
      </c>
      <c r="D329" s="8" t="s">
        <v>3129</v>
      </c>
      <c r="E329" s="8">
        <v>95665</v>
      </c>
      <c r="F329" s="8">
        <v>-165037</v>
      </c>
      <c r="G329" s="8">
        <v>-35793</v>
      </c>
      <c r="H329" s="8">
        <v>598542</v>
      </c>
      <c r="I329" s="8">
        <v>888098</v>
      </c>
      <c r="J329" s="8">
        <v>1229214</v>
      </c>
      <c r="K329" s="8">
        <v>1178652</v>
      </c>
      <c r="L329" s="8">
        <v>1394284</v>
      </c>
      <c r="M329" s="8">
        <v>1379269</v>
      </c>
      <c r="N329" s="8">
        <v>1294765</v>
      </c>
      <c r="O329" s="8">
        <v>2376945</v>
      </c>
    </row>
    <row r="330" spans="1:15" x14ac:dyDescent="0.3">
      <c r="A330" s="15">
        <f>VLOOKUP(B330,'PORTFOLIO RAW'!B:B,1,FALSE)</f>
        <v>912278</v>
      </c>
      <c r="B330" s="13">
        <v>912278</v>
      </c>
      <c r="C330" s="8" t="s">
        <v>3130</v>
      </c>
      <c r="D330" s="8" t="s">
        <v>3131</v>
      </c>
      <c r="E330" s="8">
        <v>1926000</v>
      </c>
      <c r="F330" s="8">
        <v>768000</v>
      </c>
      <c r="G330" s="8">
        <v>2332000</v>
      </c>
      <c r="H330" s="8">
        <v>2344000</v>
      </c>
      <c r="I330" s="8">
        <v>2515000</v>
      </c>
      <c r="J330" s="8">
        <v>3305000</v>
      </c>
      <c r="K330" s="8">
        <v>3043000</v>
      </c>
      <c r="L330" s="8">
        <v>4157000</v>
      </c>
      <c r="M330" s="8">
        <v>4164000</v>
      </c>
      <c r="N330" s="8">
        <v>3842000</v>
      </c>
      <c r="O330" s="8">
        <v>4415000</v>
      </c>
    </row>
    <row r="331" spans="1:15" x14ac:dyDescent="0.3">
      <c r="A331" s="15">
        <f>VLOOKUP(B331,'PORTFOLIO RAW'!B:B,1,FALSE)</f>
        <v>905284</v>
      </c>
      <c r="B331" s="13">
        <v>905284</v>
      </c>
      <c r="C331" s="8" t="s">
        <v>3132</v>
      </c>
      <c r="D331" s="8" t="s">
        <v>3133</v>
      </c>
      <c r="E331" s="8">
        <v>2745000</v>
      </c>
      <c r="F331" s="8">
        <v>1122000</v>
      </c>
      <c r="G331" s="8">
        <v>1852000</v>
      </c>
      <c r="H331" s="8">
        <v>2504000</v>
      </c>
      <c r="I331" s="8">
        <v>3294000</v>
      </c>
      <c r="J331" s="8">
        <v>3077000</v>
      </c>
      <c r="K331" s="8">
        <v>3319000</v>
      </c>
      <c r="L331" s="8">
        <v>3250000</v>
      </c>
      <c r="M331" s="8">
        <v>2180000</v>
      </c>
      <c r="N331" s="8">
        <v>1652000</v>
      </c>
      <c r="O331" s="8">
        <v>1468000</v>
      </c>
    </row>
    <row r="332" spans="1:15" x14ac:dyDescent="0.3">
      <c r="A332" s="15">
        <f>VLOOKUP(B332,'PORTFOLIO RAW'!B:B,1,FALSE)</f>
        <v>132808</v>
      </c>
      <c r="B332" s="13">
        <v>132808</v>
      </c>
      <c r="C332" s="8" t="s">
        <v>3134</v>
      </c>
      <c r="D332" s="8" t="s">
        <v>3135</v>
      </c>
      <c r="E332" s="8">
        <v>894607</v>
      </c>
      <c r="F332" s="8">
        <v>662839</v>
      </c>
      <c r="G332" s="8">
        <v>564890</v>
      </c>
      <c r="H332" s="8">
        <v>577426</v>
      </c>
      <c r="I332" s="8">
        <v>557278</v>
      </c>
      <c r="J332" s="8">
        <v>580411</v>
      </c>
      <c r="K332" s="8">
        <v>560669</v>
      </c>
      <c r="L332" s="8">
        <v>551007</v>
      </c>
      <c r="M332" s="8">
        <v>558152</v>
      </c>
      <c r="N332" s="8">
        <v>593730</v>
      </c>
      <c r="O332" s="8">
        <v>576193</v>
      </c>
    </row>
    <row r="333" spans="1:15" x14ac:dyDescent="0.3">
      <c r="A333" s="15">
        <f>VLOOKUP(B333,'PORTFOLIO RAW'!B:B,1,FALSE)</f>
        <v>993394</v>
      </c>
      <c r="B333" s="13">
        <v>993394</v>
      </c>
      <c r="C333" s="8" t="s">
        <v>3136</v>
      </c>
      <c r="D333" s="8" t="s">
        <v>3137</v>
      </c>
      <c r="E333" s="8">
        <v>868669</v>
      </c>
      <c r="F333" s="8">
        <v>729486</v>
      </c>
      <c r="G333" s="8">
        <v>679725</v>
      </c>
      <c r="H333" s="8">
        <v>860096</v>
      </c>
      <c r="I333" s="8">
        <v>840374</v>
      </c>
      <c r="J333" s="8">
        <v>853605</v>
      </c>
      <c r="K333" s="8">
        <v>849987</v>
      </c>
      <c r="L333" s="8">
        <v>861994</v>
      </c>
      <c r="M333" s="8">
        <v>850829</v>
      </c>
      <c r="N333" s="8">
        <v>865380</v>
      </c>
      <c r="O333" s="8">
        <v>925680</v>
      </c>
    </row>
    <row r="334" spans="1:15" x14ac:dyDescent="0.3">
      <c r="A334" s="15">
        <f>VLOOKUP(B334,'PORTFOLIO RAW'!B:B,1,FALSE)</f>
        <v>905409</v>
      </c>
      <c r="B334" s="13">
        <v>905409</v>
      </c>
      <c r="C334" s="8" t="s">
        <v>3138</v>
      </c>
      <c r="D334" s="8" t="s">
        <v>3139</v>
      </c>
      <c r="E334" s="8">
        <v>846200</v>
      </c>
      <c r="F334" s="8">
        <v>866400</v>
      </c>
      <c r="G334" s="8">
        <v>715800</v>
      </c>
      <c r="H334" s="8">
        <v>1078100</v>
      </c>
      <c r="I334" s="8">
        <v>1183100</v>
      </c>
      <c r="J334" s="8">
        <v>1215000</v>
      </c>
      <c r="K334" s="8">
        <v>994200</v>
      </c>
      <c r="L334" s="8">
        <v>1091400</v>
      </c>
      <c r="M334" s="8">
        <v>849000</v>
      </c>
      <c r="N334" s="8">
        <v>1155000</v>
      </c>
      <c r="O334" s="8">
        <v>1388000</v>
      </c>
    </row>
    <row r="335" spans="1:15" x14ac:dyDescent="0.3">
      <c r="A335" s="15">
        <f>VLOOKUP(B335,'PORTFOLIO RAW'!B:B,1,FALSE)</f>
        <v>906585</v>
      </c>
      <c r="B335" s="13">
        <v>906585</v>
      </c>
      <c r="C335" s="8" t="s">
        <v>3140</v>
      </c>
      <c r="D335" s="8" t="s">
        <v>3141</v>
      </c>
      <c r="E335" s="8">
        <v>462951</v>
      </c>
      <c r="F335" s="8">
        <v>518926</v>
      </c>
      <c r="G335" s="8">
        <v>313723</v>
      </c>
      <c r="H335" s="8">
        <v>410397</v>
      </c>
      <c r="I335" s="8">
        <v>268781</v>
      </c>
      <c r="J335" s="8">
        <v>48251</v>
      </c>
      <c r="K335" s="8">
        <v>1087400</v>
      </c>
      <c r="L335" s="8">
        <v>1108100</v>
      </c>
      <c r="M335" s="8">
        <v>440900</v>
      </c>
      <c r="N335" s="8">
        <v>886100</v>
      </c>
      <c r="O335" s="8">
        <v>768000</v>
      </c>
    </row>
    <row r="336" spans="1:15" x14ac:dyDescent="0.3">
      <c r="A336" s="15" t="str">
        <f>VLOOKUP(B336,'PORTFOLIO RAW'!B:B,1,FALSE)</f>
        <v>14737P</v>
      </c>
      <c r="B336" s="13" t="s">
        <v>363</v>
      </c>
      <c r="C336" s="8" t="s">
        <v>3142</v>
      </c>
      <c r="D336" s="8" t="s">
        <v>3143</v>
      </c>
      <c r="E336" s="8">
        <v>6292000</v>
      </c>
      <c r="F336" s="8">
        <v>4163900</v>
      </c>
      <c r="G336" s="8">
        <v>8403900</v>
      </c>
      <c r="H336" s="8">
        <v>5373500</v>
      </c>
      <c r="I336" s="8">
        <v>5025400</v>
      </c>
      <c r="J336" s="8">
        <v>5118000</v>
      </c>
      <c r="K336" s="8">
        <v>5351700</v>
      </c>
      <c r="L336" s="8">
        <v>5819800</v>
      </c>
      <c r="M336" s="8">
        <v>6191900</v>
      </c>
      <c r="N336" s="8">
        <v>6190200</v>
      </c>
      <c r="O336" s="8">
        <v>5593200</v>
      </c>
    </row>
    <row r="337" spans="1:15" x14ac:dyDescent="0.3">
      <c r="A337" s="15">
        <f>VLOOKUP(B337,'PORTFOLIO RAW'!B:B,1,FALSE)</f>
        <v>687197</v>
      </c>
      <c r="B337" s="13">
        <v>687197</v>
      </c>
      <c r="C337" s="8" t="s">
        <v>3144</v>
      </c>
      <c r="D337" s="8" t="s">
        <v>3145</v>
      </c>
      <c r="E337" s="8">
        <v>573160</v>
      </c>
      <c r="F337" s="8">
        <v>727337</v>
      </c>
      <c r="G337" s="8">
        <v>765940</v>
      </c>
      <c r="H337" s="8">
        <v>638766</v>
      </c>
      <c r="I337" s="8">
        <v>1240345</v>
      </c>
      <c r="J337" s="8">
        <v>1324463</v>
      </c>
      <c r="K337" s="8">
        <v>1582905</v>
      </c>
      <c r="L337" s="8">
        <v>1914969</v>
      </c>
      <c r="M337" s="8">
        <v>2998798</v>
      </c>
      <c r="N337" s="8">
        <v>1997437</v>
      </c>
      <c r="O337" s="8">
        <v>2303683</v>
      </c>
    </row>
    <row r="338" spans="1:15" x14ac:dyDescent="0.3">
      <c r="A338" s="15">
        <f>VLOOKUP(B338,'PORTFOLIO RAW'!B:B,1,FALSE)</f>
        <v>906496</v>
      </c>
      <c r="B338" s="13">
        <v>906496</v>
      </c>
      <c r="C338" s="8" t="s">
        <v>3146</v>
      </c>
      <c r="D338" s="8" t="s">
        <v>3147</v>
      </c>
      <c r="E338" s="8">
        <v>4326000</v>
      </c>
      <c r="F338" s="8">
        <v>3777000</v>
      </c>
      <c r="G338" s="8">
        <v>3510000</v>
      </c>
      <c r="H338" s="8">
        <v>5142000</v>
      </c>
      <c r="I338" s="8">
        <v>4973000</v>
      </c>
      <c r="J338" s="8">
        <v>5326000</v>
      </c>
      <c r="K338" s="8">
        <v>5458000</v>
      </c>
      <c r="L338" s="8">
        <v>4934000</v>
      </c>
      <c r="M338" s="8">
        <v>5458000</v>
      </c>
      <c r="N338" s="8">
        <v>8542000</v>
      </c>
      <c r="O338" s="8">
        <v>8613000</v>
      </c>
    </row>
    <row r="339" spans="1:15" x14ac:dyDescent="0.3">
      <c r="A339" s="15">
        <f>VLOOKUP(B339,'PORTFOLIO RAW'!B:B,1,FALSE)</f>
        <v>904866</v>
      </c>
      <c r="B339" s="13">
        <v>904866</v>
      </c>
      <c r="C339" s="8" t="s">
        <v>3148</v>
      </c>
      <c r="D339" s="8" t="s">
        <v>3149</v>
      </c>
      <c r="E339" s="8">
        <v>3865700</v>
      </c>
      <c r="F339" s="8">
        <v>4281000</v>
      </c>
      <c r="G339" s="8">
        <v>4222000</v>
      </c>
      <c r="H339" s="8">
        <v>4489000</v>
      </c>
      <c r="I339" s="8">
        <v>5452000</v>
      </c>
      <c r="J339" s="8">
        <v>4614000</v>
      </c>
      <c r="K339" s="8">
        <v>4995000</v>
      </c>
      <c r="L339" s="8">
        <v>4412000</v>
      </c>
      <c r="M339" s="8">
        <v>6819000</v>
      </c>
      <c r="N339" s="8">
        <v>7421000</v>
      </c>
      <c r="O339" s="8">
        <v>7096000</v>
      </c>
    </row>
    <row r="340" spans="1:15" x14ac:dyDescent="0.3">
      <c r="A340" s="15">
        <f>VLOOKUP(B340,'PORTFOLIO RAW'!B:B,1,FALSE)</f>
        <v>906931</v>
      </c>
      <c r="B340" s="13">
        <v>906931</v>
      </c>
      <c r="C340" s="8" t="s">
        <v>3150</v>
      </c>
      <c r="D340" s="8" t="s">
        <v>3151</v>
      </c>
      <c r="E340" s="8">
        <v>-991803</v>
      </c>
      <c r="F340" s="8">
        <v>734501</v>
      </c>
      <c r="G340" s="8">
        <v>894882</v>
      </c>
      <c r="H340" s="8">
        <v>1056695</v>
      </c>
      <c r="I340" s="8">
        <v>1498424</v>
      </c>
      <c r="J340" s="8">
        <v>1630467</v>
      </c>
      <c r="K340" s="8">
        <v>1573643</v>
      </c>
      <c r="L340" s="8">
        <v>1840200</v>
      </c>
      <c r="M340" s="8">
        <v>2286900</v>
      </c>
      <c r="N340" s="8">
        <v>2000900</v>
      </c>
      <c r="O340" s="8">
        <v>3262800</v>
      </c>
    </row>
    <row r="341" spans="1:15" x14ac:dyDescent="0.3">
      <c r="A341" s="15">
        <f>VLOOKUP(B341,'PORTFOLIO RAW'!B:B,1,FALSE)</f>
        <v>894720</v>
      </c>
      <c r="B341" s="13">
        <v>894720</v>
      </c>
      <c r="C341" s="8" t="s">
        <v>3152</v>
      </c>
      <c r="D341" s="8" t="s">
        <v>3153</v>
      </c>
      <c r="E341" s="8">
        <v>700911</v>
      </c>
      <c r="F341" s="8">
        <v>757725</v>
      </c>
      <c r="G341" s="8">
        <v>882261</v>
      </c>
      <c r="H341" s="8">
        <v>664277</v>
      </c>
      <c r="I341" s="8">
        <v>879968</v>
      </c>
      <c r="J341" s="8">
        <v>859727</v>
      </c>
      <c r="K341" s="8">
        <v>750695</v>
      </c>
      <c r="L341" s="8">
        <v>847685</v>
      </c>
      <c r="M341" s="8">
        <v>784634</v>
      </c>
      <c r="N341" s="8">
        <v>912075</v>
      </c>
      <c r="O341" s="8">
        <v>1099715</v>
      </c>
    </row>
    <row r="342" spans="1:15" x14ac:dyDescent="0.3">
      <c r="A342" s="15">
        <f>VLOOKUP(B342,'PORTFOLIO RAW'!B:B,1,FALSE)</f>
        <v>545615</v>
      </c>
      <c r="B342" s="13">
        <v>545615</v>
      </c>
      <c r="C342" s="8" t="s">
        <v>3154</v>
      </c>
      <c r="D342" s="8" t="s">
        <v>3155</v>
      </c>
      <c r="E342" s="8">
        <v>-717000</v>
      </c>
      <c r="F342" s="8">
        <v>2981000</v>
      </c>
      <c r="G342" s="8">
        <v>-314000</v>
      </c>
      <c r="H342" s="8">
        <v>2757000</v>
      </c>
      <c r="I342" s="8">
        <v>3455000</v>
      </c>
      <c r="J342" s="8">
        <v>668000</v>
      </c>
      <c r="K342" s="8">
        <v>1224000</v>
      </c>
      <c r="L342" s="8">
        <v>1071000</v>
      </c>
      <c r="M342" s="8">
        <v>1159000</v>
      </c>
      <c r="N342" s="8">
        <v>2317000</v>
      </c>
      <c r="O342" s="8">
        <v>3972000</v>
      </c>
    </row>
    <row r="343" spans="1:15" x14ac:dyDescent="0.3">
      <c r="A343" s="15">
        <f>VLOOKUP(B343,'PORTFOLIO RAW'!B:B,1,FALSE)</f>
        <v>325596</v>
      </c>
      <c r="B343" s="13">
        <v>325596</v>
      </c>
      <c r="C343" s="8" t="s">
        <v>3156</v>
      </c>
      <c r="D343" s="8" t="s">
        <v>3157</v>
      </c>
      <c r="E343" s="8">
        <v>514805</v>
      </c>
      <c r="F343" s="8">
        <v>546611</v>
      </c>
      <c r="G343" s="8">
        <v>575000</v>
      </c>
      <c r="H343" s="8">
        <v>615000</v>
      </c>
      <c r="I343" s="8">
        <v>977400</v>
      </c>
      <c r="J343" s="8">
        <v>939100</v>
      </c>
      <c r="K343" s="8">
        <v>640100</v>
      </c>
      <c r="L343" s="8">
        <v>1528100</v>
      </c>
      <c r="M343" s="8">
        <v>2758400</v>
      </c>
      <c r="N343" s="8">
        <v>5094600</v>
      </c>
      <c r="O343" s="8">
        <v>-1922200</v>
      </c>
    </row>
    <row r="344" spans="1:15" x14ac:dyDescent="0.3">
      <c r="A344" s="15">
        <f>VLOOKUP(B344,'PORTFOLIO RAW'!B:B,1,FALSE)</f>
        <v>510209</v>
      </c>
      <c r="B344" s="13">
        <v>510209</v>
      </c>
      <c r="C344" s="8" t="s">
        <v>3158</v>
      </c>
      <c r="D344" s="8" t="s">
        <v>3159</v>
      </c>
      <c r="E344" s="8">
        <v>432264</v>
      </c>
      <c r="F344" s="8">
        <v>444329</v>
      </c>
      <c r="G344" s="8">
        <v>437277</v>
      </c>
      <c r="H344" s="8">
        <v>439995</v>
      </c>
      <c r="I344" s="8">
        <v>386731</v>
      </c>
      <c r="J344" s="8">
        <v>520382</v>
      </c>
      <c r="K344" s="8">
        <v>546919</v>
      </c>
      <c r="L344" s="8">
        <v>580491</v>
      </c>
      <c r="M344" s="8">
        <v>508800</v>
      </c>
      <c r="N344" s="8">
        <v>748500</v>
      </c>
      <c r="O344" s="8">
        <v>-1248800</v>
      </c>
    </row>
    <row r="345" spans="1:15" x14ac:dyDescent="0.3">
      <c r="A345" s="15">
        <f>VLOOKUP(B345,'PORTFOLIO RAW'!B:B,1,FALSE)</f>
        <v>905414</v>
      </c>
      <c r="B345" s="13">
        <v>905414</v>
      </c>
      <c r="C345" s="8" t="s">
        <v>3160</v>
      </c>
      <c r="D345" s="8" t="s">
        <v>3161</v>
      </c>
      <c r="E345" s="8">
        <v>2064284</v>
      </c>
      <c r="F345" s="8">
        <v>1803598</v>
      </c>
      <c r="G345" s="8">
        <v>1691689</v>
      </c>
      <c r="H345" s="8">
        <v>1817470</v>
      </c>
      <c r="I345" s="8">
        <v>1807000</v>
      </c>
      <c r="J345" s="8">
        <v>1352000</v>
      </c>
      <c r="K345" s="8">
        <v>1542000</v>
      </c>
      <c r="L345" s="8">
        <v>247000</v>
      </c>
      <c r="M345" s="8">
        <v>2074000</v>
      </c>
      <c r="N345" s="8">
        <v>3550000</v>
      </c>
      <c r="O345" s="8">
        <v>2790000</v>
      </c>
    </row>
    <row r="346" spans="1:15" x14ac:dyDescent="0.3">
      <c r="A346" s="15" t="str">
        <f>VLOOKUP(B346,'PORTFOLIO RAW'!B:B,1,FALSE)</f>
        <v>29026M</v>
      </c>
      <c r="B346" s="13" t="s">
        <v>361</v>
      </c>
      <c r="C346" s="8" t="s">
        <v>3162</v>
      </c>
      <c r="D346" s="8" t="s">
        <v>3163</v>
      </c>
      <c r="E346" s="8">
        <v>6642841</v>
      </c>
      <c r="F346" s="8">
        <v>7353483</v>
      </c>
      <c r="G346" s="8">
        <v>9905497</v>
      </c>
      <c r="H346" s="8">
        <v>12192000</v>
      </c>
      <c r="I346" s="8">
        <v>14235000</v>
      </c>
      <c r="J346" s="8">
        <v>16432000</v>
      </c>
      <c r="K346" s="8">
        <v>18518000</v>
      </c>
      <c r="L346" s="8">
        <v>21962000</v>
      </c>
      <c r="M346" s="8">
        <v>24779000</v>
      </c>
      <c r="N346" s="8">
        <v>30374000</v>
      </c>
      <c r="O346" s="8">
        <v>34201000</v>
      </c>
    </row>
    <row r="347" spans="1:15" x14ac:dyDescent="0.3">
      <c r="A347" s="15">
        <f>VLOOKUP(B347,'PORTFOLIO RAW'!B:B,1,FALSE)</f>
        <v>905277</v>
      </c>
      <c r="B347" s="13">
        <v>905277</v>
      </c>
      <c r="C347" s="8" t="s">
        <v>3164</v>
      </c>
      <c r="D347" s="8" t="s">
        <v>3165</v>
      </c>
      <c r="E347" s="8">
        <v>12413000</v>
      </c>
      <c r="F347" s="8">
        <v>14296000</v>
      </c>
      <c r="G347" s="8">
        <v>14785000</v>
      </c>
      <c r="H347" s="8">
        <v>16211000</v>
      </c>
      <c r="I347" s="8">
        <v>14517000</v>
      </c>
      <c r="J347" s="8">
        <v>-5973000</v>
      </c>
      <c r="K347" s="8">
        <v>11509000</v>
      </c>
      <c r="L347" s="8">
        <v>11235000</v>
      </c>
      <c r="M347" s="8">
        <v>9120000</v>
      </c>
      <c r="N347" s="8">
        <v>4366000</v>
      </c>
      <c r="O347" s="8">
        <v>3939000</v>
      </c>
    </row>
    <row r="348" spans="1:15" x14ac:dyDescent="0.3">
      <c r="A348" s="15">
        <f>VLOOKUP(B348,'PORTFOLIO RAW'!B:B,1,FALSE)</f>
        <v>916091</v>
      </c>
      <c r="B348" s="13">
        <v>916091</v>
      </c>
      <c r="C348" s="8" t="s">
        <v>3166</v>
      </c>
      <c r="D348" s="8" t="s">
        <v>3167</v>
      </c>
      <c r="E348" s="8">
        <v>1944200</v>
      </c>
      <c r="F348" s="8">
        <v>2389700</v>
      </c>
      <c r="G348" s="8">
        <v>2479600</v>
      </c>
      <c r="H348" s="8">
        <v>2432000</v>
      </c>
      <c r="I348" s="8">
        <v>2265000</v>
      </c>
      <c r="J348" s="8">
        <v>-2969000</v>
      </c>
      <c r="K348" s="8">
        <v>1788000</v>
      </c>
      <c r="L348" s="8">
        <v>2473000</v>
      </c>
      <c r="M348" s="8">
        <v>886000</v>
      </c>
      <c r="N348" s="8">
        <v>900000</v>
      </c>
      <c r="O348" s="8">
        <v>601000</v>
      </c>
    </row>
    <row r="349" spans="1:15" x14ac:dyDescent="0.3">
      <c r="A349" s="15">
        <f>VLOOKUP(B349,'PORTFOLIO RAW'!B:B,1,FALSE)</f>
        <v>902335</v>
      </c>
      <c r="B349" s="4">
        <v>902335</v>
      </c>
      <c r="C349" s="4" t="s">
        <v>3168</v>
      </c>
      <c r="D349" s="4" t="s">
        <v>3169</v>
      </c>
      <c r="E349" s="4">
        <v>1015400</v>
      </c>
      <c r="F349" s="4">
        <v>1009900</v>
      </c>
      <c r="G349" s="4">
        <v>1041500</v>
      </c>
      <c r="H349" s="4">
        <v>1168000</v>
      </c>
      <c r="I349" s="4">
        <v>1286400</v>
      </c>
      <c r="J349" s="4">
        <v>1406800</v>
      </c>
      <c r="K349" s="4">
        <v>1499100</v>
      </c>
      <c r="L349" s="4">
        <v>1544900</v>
      </c>
      <c r="M349" s="4">
        <v>1892900</v>
      </c>
      <c r="N349" s="4">
        <v>2525500</v>
      </c>
      <c r="O349" s="4">
        <v>2648400</v>
      </c>
    </row>
    <row r="350" spans="1:15" x14ac:dyDescent="0.3">
      <c r="A350" s="15" t="str">
        <f>VLOOKUP(B350,'PORTFOLIO RAW'!B:B,1,FALSE)</f>
        <v>9373MH</v>
      </c>
      <c r="B350" s="4" t="s">
        <v>376</v>
      </c>
      <c r="C350" s="4" t="s">
        <v>3170</v>
      </c>
      <c r="D350" s="4" t="s">
        <v>3171</v>
      </c>
      <c r="E350" s="4">
        <v>2560000</v>
      </c>
      <c r="F350" s="4">
        <v>2733000</v>
      </c>
      <c r="G350" s="4">
        <v>2447000</v>
      </c>
      <c r="H350" s="4">
        <v>2789000</v>
      </c>
      <c r="I350" s="4">
        <v>3446000</v>
      </c>
      <c r="J350" s="4">
        <v>3453000</v>
      </c>
      <c r="K350" s="4">
        <v>3738000</v>
      </c>
      <c r="L350" s="4">
        <v>3778000</v>
      </c>
      <c r="M350" s="4">
        <v>3427000</v>
      </c>
      <c r="N350" s="4">
        <v>3360000</v>
      </c>
      <c r="O350" s="4">
        <v>3632000</v>
      </c>
    </row>
  </sheetData>
  <autoFilter ref="A2:O350" xr:uid="{4670B45A-0A5B-49B7-A6E5-C236AE47339A}"/>
  <mergeCells count="1">
    <mergeCell ref="A1:O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D2ED4-48F9-45DA-90C9-4AD1FADD0BC3}">
  <sheetPr>
    <tabColor rgb="FF92D050"/>
  </sheetPr>
  <dimension ref="A1:O350"/>
  <sheetViews>
    <sheetView workbookViewId="0">
      <selection activeCell="A3" sqref="A3:A350"/>
    </sheetView>
  </sheetViews>
  <sheetFormatPr baseColWidth="10" defaultRowHeight="14" x14ac:dyDescent="0.3"/>
  <cols>
    <col min="1" max="2" width="11.6328125" style="4" bestFit="1" customWidth="1"/>
    <col min="3" max="3" width="62.90625" style="4" bestFit="1" customWidth="1"/>
    <col min="4" max="4" width="14.08984375" style="4" bestFit="1" customWidth="1"/>
    <col min="5" max="16384" width="10.90625" style="4"/>
  </cols>
  <sheetData>
    <row r="1" spans="1:15" ht="23" thickBot="1" x14ac:dyDescent="0.5">
      <c r="A1" s="68" t="s">
        <v>7386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4.5" thickBot="1" x14ac:dyDescent="0.35">
      <c r="A2" s="17"/>
      <c r="B2" s="17" t="s">
        <v>358</v>
      </c>
      <c r="C2" s="37" t="s">
        <v>390</v>
      </c>
      <c r="D2" s="37" t="s">
        <v>358</v>
      </c>
      <c r="E2" s="37">
        <v>2007</v>
      </c>
      <c r="F2" s="37">
        <v>2008</v>
      </c>
      <c r="G2" s="37">
        <v>2009</v>
      </c>
      <c r="H2" s="37">
        <v>2010</v>
      </c>
      <c r="I2" s="37">
        <v>2011</v>
      </c>
      <c r="J2" s="37">
        <v>2012</v>
      </c>
      <c r="K2" s="37">
        <v>2013</v>
      </c>
      <c r="L2" s="37">
        <v>2014</v>
      </c>
      <c r="M2" s="37">
        <v>2015</v>
      </c>
      <c r="N2" s="37">
        <v>2016</v>
      </c>
      <c r="O2" s="37">
        <v>2017</v>
      </c>
    </row>
    <row r="3" spans="1:15" x14ac:dyDescent="0.3">
      <c r="A3" s="15">
        <f>VLOOKUP(B3,'PORTFOLIO RAW'!B:B,1,FALSE)</f>
        <v>891399</v>
      </c>
      <c r="B3" s="15">
        <v>891399</v>
      </c>
      <c r="C3" s="18" t="s">
        <v>3172</v>
      </c>
      <c r="D3" s="18" t="s">
        <v>3173</v>
      </c>
      <c r="E3" s="18">
        <v>1197000</v>
      </c>
      <c r="F3" s="18">
        <v>2672000</v>
      </c>
      <c r="G3" s="18">
        <v>5257000</v>
      </c>
      <c r="H3" s="18">
        <v>6864000</v>
      </c>
      <c r="I3" s="18">
        <v>7757000</v>
      </c>
      <c r="J3" s="18">
        <v>8192000</v>
      </c>
      <c r="K3" s="18">
        <v>9746000</v>
      </c>
      <c r="L3" s="18">
        <v>10741000</v>
      </c>
      <c r="M3" s="18">
        <v>13384000</v>
      </c>
      <c r="N3" s="18">
        <v>19285000</v>
      </c>
      <c r="O3" s="18">
        <v>27709000</v>
      </c>
    </row>
    <row r="4" spans="1:15" x14ac:dyDescent="0.3">
      <c r="A4" s="15">
        <f>VLOOKUP(B4,'PORTFOLIO RAW'!B:B,1,FALSE)</f>
        <v>916328</v>
      </c>
      <c r="B4" s="13">
        <v>916328</v>
      </c>
      <c r="C4" s="8" t="s">
        <v>3174</v>
      </c>
      <c r="D4" s="8" t="s">
        <v>3175</v>
      </c>
      <c r="E4" s="8">
        <v>17778540</v>
      </c>
      <c r="F4" s="8">
        <v>17479551</v>
      </c>
      <c r="G4" s="8">
        <v>22855627</v>
      </c>
      <c r="H4" s="8">
        <v>22388135</v>
      </c>
      <c r="I4" s="8">
        <v>24439833</v>
      </c>
      <c r="J4" s="8">
        <v>26720961</v>
      </c>
      <c r="K4" s="8">
        <v>25171000</v>
      </c>
      <c r="L4" s="8">
        <v>21526000</v>
      </c>
      <c r="M4" s="8">
        <v>21211000</v>
      </c>
      <c r="N4" s="8">
        <v>20538000</v>
      </c>
      <c r="O4" s="8">
        <v>30897000</v>
      </c>
    </row>
    <row r="5" spans="1:15" x14ac:dyDescent="0.3">
      <c r="A5" s="15">
        <f>VLOOKUP(B5,'PORTFOLIO RAW'!B:B,1,FALSE)</f>
        <v>545101</v>
      </c>
      <c r="B5" s="13">
        <v>545101</v>
      </c>
      <c r="C5" s="8" t="s">
        <v>3176</v>
      </c>
      <c r="D5" s="8" t="s">
        <v>3177</v>
      </c>
      <c r="E5" s="8">
        <v>3164000</v>
      </c>
      <c r="F5" s="8">
        <v>3669000</v>
      </c>
      <c r="G5" s="8">
        <v>4675000</v>
      </c>
      <c r="H5" s="8">
        <v>6473000</v>
      </c>
      <c r="I5" s="8">
        <v>5946000</v>
      </c>
      <c r="J5" s="8">
        <v>4569000</v>
      </c>
      <c r="K5" s="8">
        <v>4330000</v>
      </c>
      <c r="L5" s="8">
        <v>4272000</v>
      </c>
      <c r="M5" s="8">
        <v>3149000</v>
      </c>
      <c r="N5" s="8">
        <v>2794000</v>
      </c>
      <c r="O5" s="8">
        <v>2465000</v>
      </c>
    </row>
    <row r="6" spans="1:15" x14ac:dyDescent="0.3">
      <c r="A6" s="15">
        <f>VLOOKUP(B6,'PORTFOLIO RAW'!B:B,1,FALSE)</f>
        <v>906187</v>
      </c>
      <c r="B6" s="13">
        <v>906187</v>
      </c>
      <c r="C6" s="8" t="s">
        <v>3178</v>
      </c>
      <c r="D6" s="8" t="s">
        <v>3179</v>
      </c>
      <c r="E6" s="8">
        <v>28469000</v>
      </c>
      <c r="F6" s="8">
        <v>13465000</v>
      </c>
      <c r="G6" s="8">
        <v>22637000</v>
      </c>
      <c r="H6" s="8">
        <v>23046000</v>
      </c>
      <c r="I6" s="8">
        <v>20139000</v>
      </c>
      <c r="J6" s="8">
        <v>18860000</v>
      </c>
      <c r="K6" s="8">
        <v>22792000</v>
      </c>
      <c r="L6" s="8">
        <v>11869000</v>
      </c>
      <c r="M6" s="8">
        <v>14262000</v>
      </c>
      <c r="N6" s="8">
        <v>18246000</v>
      </c>
      <c r="O6" s="8">
        <v>17594000</v>
      </c>
    </row>
    <row r="7" spans="1:15" x14ac:dyDescent="0.3">
      <c r="A7" s="15">
        <f>VLOOKUP(B7,'PORTFOLIO RAW'!B:B,1,FALSE)</f>
        <v>936365</v>
      </c>
      <c r="B7" s="13">
        <v>936365</v>
      </c>
      <c r="C7" s="8" t="s">
        <v>3180</v>
      </c>
      <c r="D7" s="8" t="s">
        <v>3181</v>
      </c>
      <c r="E7" s="8">
        <v>2990000</v>
      </c>
      <c r="F7" s="8">
        <v>-82000</v>
      </c>
      <c r="G7" s="8">
        <v>648000</v>
      </c>
      <c r="H7" s="8">
        <v>1013000</v>
      </c>
      <c r="I7" s="8">
        <v>1590000</v>
      </c>
      <c r="J7" s="8">
        <v>538000</v>
      </c>
      <c r="K7" s="8">
        <v>544000</v>
      </c>
      <c r="L7" s="8">
        <v>187000</v>
      </c>
      <c r="M7" s="8">
        <v>-412000</v>
      </c>
      <c r="N7" s="8">
        <v>416000</v>
      </c>
      <c r="O7" s="8">
        <v>611000</v>
      </c>
    </row>
    <row r="8" spans="1:15" x14ac:dyDescent="0.3">
      <c r="A8" s="15">
        <f>VLOOKUP(B8,'PORTFOLIO RAW'!B:B,1,FALSE)</f>
        <v>749382</v>
      </c>
      <c r="B8" s="13">
        <v>749382</v>
      </c>
      <c r="C8" s="8" t="s">
        <v>3182</v>
      </c>
      <c r="D8" s="8" t="s">
        <v>3183</v>
      </c>
      <c r="E8" s="8">
        <v>4649982</v>
      </c>
      <c r="F8" s="8">
        <v>4410354</v>
      </c>
      <c r="G8" s="8">
        <v>4890568</v>
      </c>
      <c r="H8" s="8">
        <v>5192387</v>
      </c>
      <c r="I8" s="8">
        <v>5783113</v>
      </c>
      <c r="J8" s="8">
        <v>6665182</v>
      </c>
      <c r="K8" s="8">
        <v>6724634</v>
      </c>
      <c r="L8" s="8">
        <v>6775905</v>
      </c>
      <c r="M8" s="8">
        <v>7001580</v>
      </c>
      <c r="N8" s="8">
        <v>7424835</v>
      </c>
      <c r="O8" s="8">
        <v>8459869</v>
      </c>
    </row>
    <row r="9" spans="1:15" x14ac:dyDescent="0.3">
      <c r="A9" s="15">
        <f>VLOOKUP(B9,'PORTFOLIO RAW'!B:B,1,FALSE)</f>
        <v>905271</v>
      </c>
      <c r="B9" s="13">
        <v>905271</v>
      </c>
      <c r="C9" s="8" t="s">
        <v>3184</v>
      </c>
      <c r="D9" s="8" t="s">
        <v>3185</v>
      </c>
      <c r="E9" s="8">
        <v>5495600</v>
      </c>
      <c r="F9" s="8">
        <v>5030700</v>
      </c>
      <c r="G9" s="8">
        <v>4791900</v>
      </c>
      <c r="H9" s="8">
        <v>5546900</v>
      </c>
      <c r="I9" s="8">
        <v>5795800</v>
      </c>
      <c r="J9" s="8">
        <v>6477200</v>
      </c>
      <c r="K9" s="8">
        <v>7042100</v>
      </c>
      <c r="L9" s="8">
        <v>7365800</v>
      </c>
      <c r="M9" s="8">
        <v>7249000</v>
      </c>
      <c r="N9" s="8">
        <v>7079600</v>
      </c>
      <c r="O9" s="8">
        <v>10086200</v>
      </c>
    </row>
    <row r="10" spans="1:15" x14ac:dyDescent="0.3">
      <c r="A10" s="15">
        <f>VLOOKUP(B10,'PORTFOLIO RAW'!B:B,1,FALSE)</f>
        <v>894371</v>
      </c>
      <c r="B10" s="13">
        <v>894371</v>
      </c>
      <c r="C10" s="8" t="s">
        <v>3186</v>
      </c>
      <c r="D10" s="8" t="s">
        <v>3187</v>
      </c>
      <c r="E10" s="8">
        <v>3668825</v>
      </c>
      <c r="F10" s="8">
        <v>3531267</v>
      </c>
      <c r="G10" s="8">
        <v>4446002</v>
      </c>
      <c r="H10" s="8">
        <v>4372643</v>
      </c>
      <c r="I10" s="8">
        <v>4865998</v>
      </c>
      <c r="J10" s="8">
        <v>5097065</v>
      </c>
      <c r="K10" s="8">
        <v>5541153</v>
      </c>
      <c r="L10" s="8">
        <v>5697298</v>
      </c>
      <c r="M10" s="8">
        <v>5709435</v>
      </c>
      <c r="N10" s="8">
        <v>5586295</v>
      </c>
      <c r="O10" s="8">
        <v>5613957</v>
      </c>
    </row>
    <row r="11" spans="1:15" x14ac:dyDescent="0.3">
      <c r="A11" s="15">
        <f>VLOOKUP(B11,'PORTFOLIO RAW'!B:B,1,FALSE)</f>
        <v>322677</v>
      </c>
      <c r="B11" s="13">
        <v>322677</v>
      </c>
      <c r="C11" s="8" t="s">
        <v>3188</v>
      </c>
      <c r="D11" s="8" t="s">
        <v>3189</v>
      </c>
      <c r="E11" s="8">
        <v>20963000</v>
      </c>
      <c r="F11" s="8">
        <v>16379000</v>
      </c>
      <c r="G11" s="8">
        <v>17562000</v>
      </c>
      <c r="H11" s="8">
        <v>18081000</v>
      </c>
      <c r="I11" s="8">
        <v>17311000</v>
      </c>
      <c r="J11" s="8">
        <v>17746000</v>
      </c>
      <c r="K11" s="8">
        <v>19054000</v>
      </c>
      <c r="L11" s="8">
        <v>18632000</v>
      </c>
      <c r="M11" s="8">
        <v>17600000</v>
      </c>
      <c r="N11" s="8">
        <v>17715000</v>
      </c>
      <c r="O11" s="8">
        <v>19084000</v>
      </c>
    </row>
    <row r="12" spans="1:15" x14ac:dyDescent="0.3">
      <c r="A12" s="15">
        <f>VLOOKUP(B12,'PORTFOLIO RAW'!B:B,1,FALSE)</f>
        <v>906191</v>
      </c>
      <c r="B12" s="13">
        <v>906191</v>
      </c>
      <c r="C12" s="8" t="s">
        <v>3190</v>
      </c>
      <c r="D12" s="8" t="s">
        <v>3191</v>
      </c>
      <c r="E12" s="8">
        <v>9222000</v>
      </c>
      <c r="F12" s="8">
        <v>7187000</v>
      </c>
      <c r="G12" s="8">
        <v>8844000</v>
      </c>
      <c r="H12" s="8">
        <v>10666000</v>
      </c>
      <c r="I12" s="8">
        <v>10806000</v>
      </c>
      <c r="J12" s="8">
        <v>12975000</v>
      </c>
      <c r="K12" s="8">
        <v>17467000</v>
      </c>
      <c r="L12" s="8">
        <v>17657000</v>
      </c>
      <c r="M12" s="8">
        <v>18283000</v>
      </c>
      <c r="N12" s="8">
        <v>19369000</v>
      </c>
      <c r="O12" s="8">
        <v>17276000</v>
      </c>
    </row>
    <row r="13" spans="1:15" x14ac:dyDescent="0.3">
      <c r="A13" s="15">
        <f>VLOOKUP(B13,'PORTFOLIO RAW'!B:B,1,FALSE)</f>
        <v>938692</v>
      </c>
      <c r="B13" s="13">
        <v>938692</v>
      </c>
      <c r="C13" s="8" t="s">
        <v>3192</v>
      </c>
      <c r="D13" s="8" t="s">
        <v>3193</v>
      </c>
      <c r="E13" s="8">
        <v>17869000</v>
      </c>
      <c r="F13" s="8">
        <v>20386000</v>
      </c>
      <c r="G13" s="8">
        <v>22667000</v>
      </c>
      <c r="H13" s="8">
        <v>23944000</v>
      </c>
      <c r="I13" s="8">
        <v>19029000</v>
      </c>
      <c r="J13" s="8">
        <v>19060000</v>
      </c>
      <c r="K13" s="8">
        <v>22096000</v>
      </c>
      <c r="L13" s="8">
        <v>25778000</v>
      </c>
      <c r="M13" s="8">
        <v>28083000</v>
      </c>
      <c r="N13" s="8">
        <v>29875000</v>
      </c>
      <c r="O13" s="8">
        <v>25241000</v>
      </c>
    </row>
    <row r="14" spans="1:15" x14ac:dyDescent="0.3">
      <c r="A14" s="15">
        <f>VLOOKUP(B14,'PORTFOLIO RAW'!B:B,1,FALSE)</f>
        <v>905802</v>
      </c>
      <c r="B14" s="13">
        <v>905802</v>
      </c>
      <c r="C14" s="8" t="s">
        <v>3194</v>
      </c>
      <c r="D14" s="8" t="s">
        <v>3195</v>
      </c>
      <c r="E14" s="8">
        <v>9760000</v>
      </c>
      <c r="F14" s="8">
        <v>12307000</v>
      </c>
      <c r="G14" s="8">
        <v>13384000</v>
      </c>
      <c r="H14" s="8">
        <v>16689000</v>
      </c>
      <c r="I14" s="8">
        <v>18516000</v>
      </c>
      <c r="J14" s="8">
        <v>21090000</v>
      </c>
      <c r="K14" s="8">
        <v>24720000</v>
      </c>
      <c r="L14" s="8">
        <v>22205000</v>
      </c>
      <c r="M14" s="8">
        <v>19386000</v>
      </c>
      <c r="N14" s="8">
        <v>14533000</v>
      </c>
      <c r="O14" s="8">
        <v>11050000</v>
      </c>
    </row>
    <row r="15" spans="1:15" x14ac:dyDescent="0.3">
      <c r="A15" s="15">
        <f>VLOOKUP(B15,'PORTFOLIO RAW'!B:B,1,FALSE)</f>
        <v>906156</v>
      </c>
      <c r="B15" s="13">
        <v>906156</v>
      </c>
      <c r="C15" s="8" t="s">
        <v>3196</v>
      </c>
      <c r="D15" s="8" t="s">
        <v>3197</v>
      </c>
      <c r="E15" s="8">
        <v>11029000</v>
      </c>
      <c r="F15" s="8">
        <v>11841000</v>
      </c>
      <c r="G15" s="8">
        <v>14406000</v>
      </c>
      <c r="H15" s="8">
        <v>16230000</v>
      </c>
      <c r="I15" s="8">
        <v>18794000</v>
      </c>
      <c r="J15" s="8">
        <v>18886000</v>
      </c>
      <c r="K15" s="8">
        <v>19496000</v>
      </c>
      <c r="L15" s="8">
        <v>20673000</v>
      </c>
      <c r="M15" s="8">
        <v>20673000</v>
      </c>
      <c r="N15" s="8">
        <v>20501000</v>
      </c>
      <c r="O15" s="8">
        <v>18227000</v>
      </c>
    </row>
    <row r="16" spans="1:15" x14ac:dyDescent="0.3">
      <c r="A16" s="15">
        <f>VLOOKUP(B16,'PORTFOLIO RAW'!B:B,1,FALSE)</f>
        <v>905425</v>
      </c>
      <c r="B16" s="13">
        <v>905425</v>
      </c>
      <c r="C16" s="8" t="s">
        <v>3198</v>
      </c>
      <c r="D16" s="8" t="s">
        <v>3199</v>
      </c>
      <c r="E16" s="8">
        <v>10079000</v>
      </c>
      <c r="F16" s="8">
        <v>10693000</v>
      </c>
      <c r="G16" s="8">
        <v>13140000</v>
      </c>
      <c r="H16" s="8">
        <v>13622000</v>
      </c>
      <c r="I16" s="8">
        <v>14664000</v>
      </c>
      <c r="J16" s="8">
        <v>15237000</v>
      </c>
      <c r="K16" s="8">
        <v>16085000</v>
      </c>
      <c r="L16" s="8">
        <v>16820000</v>
      </c>
      <c r="M16" s="8">
        <v>17891700</v>
      </c>
      <c r="N16" s="8">
        <v>17397000</v>
      </c>
      <c r="O16" s="8">
        <v>18298900</v>
      </c>
    </row>
    <row r="17" spans="1:15" x14ac:dyDescent="0.3">
      <c r="A17" s="15">
        <f>VLOOKUP(B17,'PORTFOLIO RAW'!B:B,1,FALSE)</f>
        <v>933185</v>
      </c>
      <c r="B17" s="13">
        <v>933185</v>
      </c>
      <c r="C17" s="8" t="s">
        <v>3200</v>
      </c>
      <c r="D17" s="8" t="s">
        <v>3201</v>
      </c>
      <c r="E17" s="8">
        <v>7921000</v>
      </c>
      <c r="F17" s="8">
        <v>7850000</v>
      </c>
      <c r="G17" s="8">
        <v>9057000</v>
      </c>
      <c r="H17" s="8">
        <v>11023000</v>
      </c>
      <c r="I17" s="8">
        <v>12363000</v>
      </c>
      <c r="J17" s="8">
        <v>13408000</v>
      </c>
      <c r="K17" s="8">
        <v>13585000</v>
      </c>
      <c r="L17" s="8">
        <v>13675000</v>
      </c>
      <c r="M17" s="8">
        <v>14722000</v>
      </c>
      <c r="N17" s="8">
        <v>15677000</v>
      </c>
      <c r="O17" s="8">
        <v>18634000</v>
      </c>
    </row>
    <row r="18" spans="1:15" x14ac:dyDescent="0.3">
      <c r="A18" s="15">
        <f>VLOOKUP(B18,'PORTFOLIO RAW'!B:B,1,FALSE)</f>
        <v>916305</v>
      </c>
      <c r="B18" s="13">
        <v>916305</v>
      </c>
      <c r="C18" s="8" t="s">
        <v>3202</v>
      </c>
      <c r="D18" s="8" t="s">
        <v>3203</v>
      </c>
      <c r="E18" s="8">
        <v>91513000</v>
      </c>
      <c r="F18" s="8">
        <v>17353000</v>
      </c>
      <c r="G18" s="8">
        <v>-5332000</v>
      </c>
      <c r="H18" s="8">
        <v>4942000</v>
      </c>
      <c r="I18" s="8">
        <v>98093000</v>
      </c>
      <c r="J18" s="8">
        <v>83981000</v>
      </c>
      <c r="K18" s="8">
        <v>92745000</v>
      </c>
      <c r="L18" s="8">
        <v>93528000</v>
      </c>
      <c r="M18" s="8">
        <v>83396000</v>
      </c>
      <c r="N18" s="8">
        <v>69469000</v>
      </c>
      <c r="O18" s="8">
        <v>56685000</v>
      </c>
    </row>
    <row r="19" spans="1:15" x14ac:dyDescent="0.3">
      <c r="A19" s="15">
        <f>VLOOKUP(B19,'PORTFOLIO RAW'!B:B,1,FALSE)</f>
        <v>905276</v>
      </c>
      <c r="B19" s="13">
        <v>905276</v>
      </c>
      <c r="C19" s="8" t="s">
        <v>3204</v>
      </c>
      <c r="D19" s="8" t="s">
        <v>3205</v>
      </c>
      <c r="E19" s="8">
        <v>2338141</v>
      </c>
      <c r="F19" s="8">
        <v>2420263</v>
      </c>
      <c r="G19" s="8">
        <v>2529149</v>
      </c>
      <c r="H19" s="8">
        <v>3199717</v>
      </c>
      <c r="I19" s="8">
        <v>3795413</v>
      </c>
      <c r="J19" s="8">
        <v>4165359</v>
      </c>
      <c r="K19" s="8">
        <v>4739576</v>
      </c>
      <c r="L19" s="8">
        <v>4757897</v>
      </c>
      <c r="M19" s="8">
        <v>5072959</v>
      </c>
      <c r="N19" s="8">
        <v>5165618</v>
      </c>
      <c r="O19" s="8">
        <v>10161540</v>
      </c>
    </row>
    <row r="20" spans="1:15" x14ac:dyDescent="0.3">
      <c r="A20" s="15">
        <f>VLOOKUP(B20,'PORTFOLIO RAW'!B:B,1,FALSE)</f>
        <v>982852</v>
      </c>
      <c r="B20" s="13">
        <v>982852</v>
      </c>
      <c r="C20" s="8" t="s">
        <v>3206</v>
      </c>
      <c r="D20" s="8" t="s">
        <v>3207</v>
      </c>
      <c r="E20" s="8">
        <v>18507000</v>
      </c>
      <c r="F20" s="8">
        <v>15620000</v>
      </c>
      <c r="G20" s="8">
        <v>14725000</v>
      </c>
      <c r="H20" s="8">
        <v>15025000</v>
      </c>
      <c r="I20" s="8">
        <v>16423000</v>
      </c>
      <c r="J20" s="8">
        <v>18032000</v>
      </c>
      <c r="K20" s="8">
        <v>19460000</v>
      </c>
      <c r="L20" s="8">
        <v>20677000</v>
      </c>
      <c r="M20" s="8">
        <v>20527000</v>
      </c>
      <c r="N20" s="8">
        <v>20024000</v>
      </c>
      <c r="O20" s="8">
        <v>21991000</v>
      </c>
    </row>
    <row r="21" spans="1:15" x14ac:dyDescent="0.3">
      <c r="A21" s="15">
        <f>VLOOKUP(B21,'PORTFOLIO RAW'!B:B,1,FALSE)</f>
        <v>921983</v>
      </c>
      <c r="B21" s="13">
        <v>921983</v>
      </c>
      <c r="C21" s="8" t="s">
        <v>3208</v>
      </c>
      <c r="D21" s="8" t="s">
        <v>3209</v>
      </c>
      <c r="E21" s="8">
        <v>15279592</v>
      </c>
      <c r="F21" s="8">
        <v>16410334</v>
      </c>
      <c r="G21" s="8">
        <v>15778621</v>
      </c>
      <c r="H21" s="8">
        <v>23150000</v>
      </c>
      <c r="I21" s="8">
        <v>27766000</v>
      </c>
      <c r="J21" s="8">
        <v>30104000</v>
      </c>
      <c r="K21" s="8">
        <v>33396000</v>
      </c>
      <c r="L21" s="8">
        <v>25937000</v>
      </c>
      <c r="M21" s="8">
        <v>2566000</v>
      </c>
      <c r="N21" s="8">
        <v>6238000</v>
      </c>
      <c r="O21" s="8">
        <v>7416000</v>
      </c>
    </row>
    <row r="22" spans="1:15" x14ac:dyDescent="0.3">
      <c r="A22" s="15">
        <f>VLOOKUP(B22,'PORTFOLIO RAW'!B:B,1,FALSE)</f>
        <v>981550</v>
      </c>
      <c r="B22" s="13">
        <v>981550</v>
      </c>
      <c r="C22" s="8" t="s">
        <v>3210</v>
      </c>
      <c r="D22" s="8" t="s">
        <v>3211</v>
      </c>
      <c r="E22" s="8">
        <v>41340000</v>
      </c>
      <c r="F22" s="8">
        <v>40450000</v>
      </c>
      <c r="G22" s="8">
        <v>42721000</v>
      </c>
      <c r="H22" s="8">
        <v>44354000</v>
      </c>
      <c r="I22" s="8">
        <v>47274000</v>
      </c>
      <c r="J22" s="8">
        <v>49356000</v>
      </c>
      <c r="K22" s="8">
        <v>50694000</v>
      </c>
      <c r="L22" s="8">
        <v>52711000</v>
      </c>
      <c r="M22" s="8">
        <v>52269000</v>
      </c>
      <c r="N22" s="8">
        <v>53943000</v>
      </c>
      <c r="O22" s="8">
        <v>68606000</v>
      </c>
    </row>
    <row r="23" spans="1:15" x14ac:dyDescent="0.3">
      <c r="A23" s="15">
        <f>VLOOKUP(B23,'PORTFOLIO RAW'!B:B,1,FALSE)</f>
        <v>992816</v>
      </c>
      <c r="B23" s="13">
        <v>992816</v>
      </c>
      <c r="C23" s="8" t="s">
        <v>3212</v>
      </c>
      <c r="D23" s="8" t="s">
        <v>3213</v>
      </c>
      <c r="E23" s="8">
        <v>14532000</v>
      </c>
      <c r="F23" s="8">
        <v>21030000</v>
      </c>
      <c r="G23" s="8">
        <v>31640000</v>
      </c>
      <c r="H23" s="8">
        <v>47791000</v>
      </c>
      <c r="I23" s="8">
        <v>76615000</v>
      </c>
      <c r="J23" s="8">
        <v>118210000</v>
      </c>
      <c r="K23" s="8">
        <v>123549000</v>
      </c>
      <c r="L23" s="8">
        <v>111547000</v>
      </c>
      <c r="M23" s="8">
        <v>119355000</v>
      </c>
      <c r="N23" s="8">
        <v>128249000</v>
      </c>
      <c r="O23" s="8">
        <v>134047000</v>
      </c>
    </row>
    <row r="24" spans="1:15" x14ac:dyDescent="0.3">
      <c r="A24" s="15">
        <f>VLOOKUP(B24,'PORTFOLIO RAW'!B:B,1,FALSE)</f>
        <v>905296</v>
      </c>
      <c r="B24" s="13">
        <v>905296</v>
      </c>
      <c r="C24" s="8" t="s">
        <v>3214</v>
      </c>
      <c r="D24" s="8" t="s">
        <v>3215</v>
      </c>
      <c r="E24" s="8">
        <v>7821409</v>
      </c>
      <c r="F24" s="8">
        <v>7548958</v>
      </c>
      <c r="G24" s="8">
        <v>7094608</v>
      </c>
      <c r="H24" s="8">
        <v>7536113</v>
      </c>
      <c r="I24" s="8">
        <v>8800000</v>
      </c>
      <c r="J24" s="8">
        <v>7235000</v>
      </c>
      <c r="K24" s="8">
        <v>7088000</v>
      </c>
      <c r="L24" s="8">
        <v>7868000</v>
      </c>
      <c r="M24" s="8">
        <v>7613000</v>
      </c>
      <c r="N24" s="8">
        <v>7217000</v>
      </c>
      <c r="O24" s="8">
        <v>9349000</v>
      </c>
    </row>
    <row r="25" spans="1:15" x14ac:dyDescent="0.3">
      <c r="A25" s="15">
        <f>VLOOKUP(B25,'PORTFOLIO RAW'!B:B,1,FALSE)</f>
        <v>130298</v>
      </c>
      <c r="B25" s="13">
        <v>130298</v>
      </c>
      <c r="C25" s="8" t="s">
        <v>3216</v>
      </c>
      <c r="D25" s="8" t="s">
        <v>3217</v>
      </c>
      <c r="E25" s="8">
        <v>1278305</v>
      </c>
      <c r="F25" s="8">
        <v>1065771</v>
      </c>
      <c r="G25" s="8">
        <v>1205696</v>
      </c>
      <c r="H25" s="8">
        <v>1416074</v>
      </c>
      <c r="I25" s="8">
        <v>1591277</v>
      </c>
      <c r="J25" s="8">
        <v>1833598</v>
      </c>
      <c r="K25" s="8">
        <v>1627361</v>
      </c>
      <c r="L25" s="8">
        <v>1359465</v>
      </c>
      <c r="M25" s="8">
        <v>3254392</v>
      </c>
      <c r="N25" s="8">
        <v>3795062</v>
      </c>
      <c r="O25" s="8">
        <v>3674549</v>
      </c>
    </row>
    <row r="26" spans="1:15" x14ac:dyDescent="0.3">
      <c r="A26" s="15">
        <f>VLOOKUP(B26,'PORTFOLIO RAW'!B:B,1,FALSE)</f>
        <v>921093</v>
      </c>
      <c r="B26" s="13">
        <v>921093</v>
      </c>
      <c r="C26" s="8" t="s">
        <v>3218</v>
      </c>
      <c r="D26" s="8" t="s">
        <v>3219</v>
      </c>
      <c r="E26" s="8">
        <v>11253000</v>
      </c>
      <c r="F26" s="8">
        <v>13490000</v>
      </c>
      <c r="G26" s="8">
        <v>13499000</v>
      </c>
      <c r="H26" s="8">
        <v>14609000</v>
      </c>
      <c r="I26" s="8">
        <v>18808000</v>
      </c>
      <c r="J26" s="8">
        <v>18920000</v>
      </c>
      <c r="K26" s="8">
        <v>20156000</v>
      </c>
      <c r="L26" s="8">
        <v>19575000</v>
      </c>
      <c r="M26" s="8">
        <v>17899000</v>
      </c>
      <c r="N26" s="8">
        <v>17173000</v>
      </c>
      <c r="O26" s="8">
        <v>18313000</v>
      </c>
    </row>
    <row r="27" spans="1:15" x14ac:dyDescent="0.3">
      <c r="A27" s="15">
        <f>VLOOKUP(B27,'PORTFOLIO RAW'!B:B,1,FALSE)</f>
        <v>902607</v>
      </c>
      <c r="B27" s="13">
        <v>902607</v>
      </c>
      <c r="C27" s="8" t="s">
        <v>3220</v>
      </c>
      <c r="D27" s="8" t="s">
        <v>3221</v>
      </c>
      <c r="E27" s="8">
        <v>3531611</v>
      </c>
      <c r="F27" s="8">
        <v>3445979</v>
      </c>
      <c r="G27" s="8">
        <v>3316109</v>
      </c>
      <c r="H27" s="8">
        <v>3683327</v>
      </c>
      <c r="I27" s="8">
        <v>3821850</v>
      </c>
      <c r="J27" s="8">
        <v>3972806</v>
      </c>
      <c r="K27" s="8">
        <v>4194470</v>
      </c>
      <c r="L27" s="8">
        <v>4367493</v>
      </c>
      <c r="M27" s="8">
        <v>4583917</v>
      </c>
      <c r="N27" s="8">
        <v>4803622</v>
      </c>
      <c r="O27" s="8">
        <v>5006690</v>
      </c>
    </row>
    <row r="28" spans="1:15" x14ac:dyDescent="0.3">
      <c r="A28" s="15">
        <f>VLOOKUP(B28,'PORTFOLIO RAW'!B:B,1,FALSE)</f>
        <v>670942</v>
      </c>
      <c r="B28" s="13">
        <v>670942</v>
      </c>
      <c r="C28" s="8" t="s">
        <v>3222</v>
      </c>
      <c r="D28" s="8" t="s">
        <v>3223</v>
      </c>
      <c r="E28" s="8">
        <v>6752000</v>
      </c>
      <c r="F28" s="8">
        <v>6963000</v>
      </c>
      <c r="G28" s="8">
        <v>7853000</v>
      </c>
      <c r="H28" s="8">
        <v>7730000</v>
      </c>
      <c r="I28" s="8">
        <v>7919000</v>
      </c>
      <c r="J28" s="8">
        <v>6616000</v>
      </c>
      <c r="K28" s="8">
        <v>6544000</v>
      </c>
      <c r="L28" s="8">
        <v>6713000</v>
      </c>
      <c r="M28" s="8">
        <v>6946000</v>
      </c>
      <c r="N28" s="8">
        <v>7103000</v>
      </c>
      <c r="O28" s="8">
        <v>7184000</v>
      </c>
    </row>
    <row r="29" spans="1:15" x14ac:dyDescent="0.3">
      <c r="A29" s="15">
        <f>VLOOKUP(B29,'PORTFOLIO RAW'!B:B,1,FALSE)</f>
        <v>702259</v>
      </c>
      <c r="B29" s="13">
        <v>702259</v>
      </c>
      <c r="C29" s="8" t="s">
        <v>3224</v>
      </c>
      <c r="D29" s="8" t="s">
        <v>3225</v>
      </c>
      <c r="E29" s="8">
        <v>1230500</v>
      </c>
      <c r="F29" s="8">
        <v>1310700</v>
      </c>
      <c r="G29" s="8">
        <v>1473500</v>
      </c>
      <c r="H29" s="8">
        <v>1609300</v>
      </c>
      <c r="I29" s="8">
        <v>1882900</v>
      </c>
      <c r="J29" s="8">
        <v>2043200</v>
      </c>
      <c r="K29" s="8">
        <v>2261500</v>
      </c>
      <c r="L29" s="8">
        <v>2219200</v>
      </c>
      <c r="M29" s="8">
        <v>1619600</v>
      </c>
      <c r="N29" s="8">
        <v>733600</v>
      </c>
      <c r="O29" s="8">
        <v>-256000</v>
      </c>
    </row>
    <row r="30" spans="1:15" x14ac:dyDescent="0.3">
      <c r="A30" s="15">
        <f>VLOOKUP(B30,'PORTFOLIO RAW'!B:B,1,FALSE)</f>
        <v>912669</v>
      </c>
      <c r="B30" s="13">
        <v>912669</v>
      </c>
      <c r="C30" s="8" t="s">
        <v>3226</v>
      </c>
      <c r="D30" s="8" t="s">
        <v>3227</v>
      </c>
      <c r="E30" s="8">
        <v>5147900</v>
      </c>
      <c r="F30" s="8">
        <v>5087200</v>
      </c>
      <c r="G30" s="8">
        <v>5322600</v>
      </c>
      <c r="H30" s="8">
        <v>5478900</v>
      </c>
      <c r="I30" s="8">
        <v>6010400</v>
      </c>
      <c r="J30" s="8">
        <v>6114000</v>
      </c>
      <c r="K30" s="8">
        <v>6189900</v>
      </c>
      <c r="L30" s="8">
        <v>6670200</v>
      </c>
      <c r="M30" s="8">
        <v>4808500</v>
      </c>
      <c r="N30" s="8">
        <v>4481600</v>
      </c>
      <c r="O30" s="8">
        <v>3977000</v>
      </c>
    </row>
    <row r="31" spans="1:15" x14ac:dyDescent="0.3">
      <c r="A31" s="15">
        <f>VLOOKUP(B31,'PORTFOLIO RAW'!B:B,1,FALSE)</f>
        <v>544616</v>
      </c>
      <c r="B31" s="13">
        <v>544616</v>
      </c>
      <c r="C31" s="8" t="s">
        <v>3228</v>
      </c>
      <c r="D31" s="8" t="s">
        <v>3229</v>
      </c>
      <c r="E31" s="8">
        <v>403200</v>
      </c>
      <c r="F31" s="8">
        <v>229687</v>
      </c>
      <c r="G31" s="8">
        <v>-433074</v>
      </c>
      <c r="H31" s="8">
        <v>-738765</v>
      </c>
      <c r="I31" s="8">
        <v>-1254232</v>
      </c>
      <c r="J31" s="8">
        <v>-1548025</v>
      </c>
      <c r="K31" s="8">
        <v>-1687319</v>
      </c>
      <c r="L31" s="8">
        <v>-1621857</v>
      </c>
      <c r="M31" s="8">
        <v>-1701390</v>
      </c>
      <c r="N31" s="8">
        <v>-1787538</v>
      </c>
      <c r="O31" s="8">
        <v>-1428377</v>
      </c>
    </row>
    <row r="32" spans="1:15" x14ac:dyDescent="0.3">
      <c r="A32" s="15">
        <f>VLOOKUP(B32,'PORTFOLIO RAW'!B:B,1,FALSE)</f>
        <v>921161</v>
      </c>
      <c r="B32" s="13">
        <v>921161</v>
      </c>
      <c r="C32" s="8" t="s">
        <v>3230</v>
      </c>
      <c r="D32" s="8" t="s">
        <v>3231</v>
      </c>
      <c r="E32" s="8">
        <v>1989400</v>
      </c>
      <c r="F32" s="8">
        <v>1750000</v>
      </c>
      <c r="G32" s="8">
        <v>1362600</v>
      </c>
      <c r="H32" s="8">
        <v>1645700</v>
      </c>
      <c r="I32" s="8">
        <v>1658500</v>
      </c>
      <c r="J32" s="8">
        <v>1580900</v>
      </c>
      <c r="K32" s="8">
        <v>1492200</v>
      </c>
      <c r="L32" s="8">
        <v>1066500</v>
      </c>
      <c r="M32" s="8">
        <v>965700</v>
      </c>
      <c r="N32" s="8">
        <v>925500</v>
      </c>
      <c r="O32" s="8">
        <v>1046200</v>
      </c>
    </row>
    <row r="33" spans="1:15" x14ac:dyDescent="0.3">
      <c r="A33" s="15">
        <f>VLOOKUP(B33,'PORTFOLIO RAW'!B:B,1,FALSE)</f>
        <v>932060</v>
      </c>
      <c r="B33" s="13">
        <v>932060</v>
      </c>
      <c r="C33" s="8" t="s">
        <v>3232</v>
      </c>
      <c r="D33" s="8" t="s">
        <v>3233</v>
      </c>
      <c r="E33" s="8">
        <v>1342500</v>
      </c>
      <c r="F33" s="8">
        <v>1085800</v>
      </c>
      <c r="G33" s="8">
        <v>1581300</v>
      </c>
      <c r="H33" s="8">
        <v>1518000</v>
      </c>
      <c r="I33" s="8">
        <v>1219100</v>
      </c>
      <c r="J33" s="8">
        <v>1114600</v>
      </c>
      <c r="K33" s="8">
        <v>1199900</v>
      </c>
      <c r="L33" s="8">
        <v>1033100</v>
      </c>
      <c r="M33" s="8">
        <v>1251300</v>
      </c>
      <c r="N33" s="8">
        <v>3435000</v>
      </c>
      <c r="O33" s="8">
        <v>3941000</v>
      </c>
    </row>
    <row r="34" spans="1:15" x14ac:dyDescent="0.3">
      <c r="A34" s="15">
        <f>VLOOKUP(B34,'PORTFOLIO RAW'!B:B,1,FALSE)</f>
        <v>874227</v>
      </c>
      <c r="B34" s="13">
        <v>874227</v>
      </c>
      <c r="C34" s="8" t="s">
        <v>3234</v>
      </c>
      <c r="D34" s="8" t="s">
        <v>3235</v>
      </c>
      <c r="E34" s="8">
        <v>120733000</v>
      </c>
      <c r="F34" s="8">
        <v>109267000</v>
      </c>
      <c r="G34" s="8">
        <v>131102000</v>
      </c>
      <c r="H34" s="8">
        <v>157318000</v>
      </c>
      <c r="I34" s="8">
        <v>164850000</v>
      </c>
      <c r="J34" s="8">
        <v>187647000</v>
      </c>
      <c r="K34" s="8">
        <v>221890000</v>
      </c>
      <c r="L34" s="8">
        <v>240170000</v>
      </c>
      <c r="M34" s="8">
        <v>255550000</v>
      </c>
      <c r="N34" s="8">
        <v>283001000</v>
      </c>
      <c r="O34" s="8">
        <v>348296000</v>
      </c>
    </row>
    <row r="35" spans="1:15" x14ac:dyDescent="0.3">
      <c r="A35" s="15">
        <f>VLOOKUP(B35,'PORTFOLIO RAW'!B:B,1,FALSE)</f>
        <v>916365</v>
      </c>
      <c r="B35" s="13">
        <v>916365</v>
      </c>
      <c r="C35" s="8" t="s">
        <v>3236</v>
      </c>
      <c r="D35" s="8" t="s">
        <v>3237</v>
      </c>
      <c r="E35" s="8">
        <v>6916000</v>
      </c>
      <c r="F35" s="8">
        <v>6229000</v>
      </c>
      <c r="G35" s="8">
        <v>7191000</v>
      </c>
      <c r="H35" s="8">
        <v>6567000</v>
      </c>
      <c r="I35" s="8">
        <v>6585000</v>
      </c>
      <c r="J35" s="8">
        <v>6938000</v>
      </c>
      <c r="K35" s="8">
        <v>8463000</v>
      </c>
      <c r="L35" s="8">
        <v>8120000</v>
      </c>
      <c r="M35" s="8">
        <v>8846000</v>
      </c>
      <c r="N35" s="8">
        <v>8290000</v>
      </c>
      <c r="O35" s="8">
        <v>9124000</v>
      </c>
    </row>
    <row r="36" spans="1:15" x14ac:dyDescent="0.3">
      <c r="A36" s="15">
        <f>VLOOKUP(B36,'PORTFOLIO RAW'!B:B,1,FALSE)</f>
        <v>905876</v>
      </c>
      <c r="B36" s="13">
        <v>905876</v>
      </c>
      <c r="C36" s="8" t="s">
        <v>3238</v>
      </c>
      <c r="D36" s="8" t="s">
        <v>3239</v>
      </c>
      <c r="E36" s="8">
        <v>4361957</v>
      </c>
      <c r="F36" s="8">
        <v>4935568</v>
      </c>
      <c r="G36" s="8">
        <v>5142712</v>
      </c>
      <c r="H36" s="8">
        <v>5434580</v>
      </c>
      <c r="I36" s="8">
        <v>4828175</v>
      </c>
      <c r="J36" s="8">
        <v>4135889</v>
      </c>
      <c r="K36" s="8">
        <v>5042000</v>
      </c>
      <c r="L36" s="8">
        <v>5053000</v>
      </c>
      <c r="M36" s="8">
        <v>7165000</v>
      </c>
      <c r="N36" s="8">
        <v>7633000</v>
      </c>
      <c r="O36" s="8">
        <v>12946000</v>
      </c>
    </row>
    <row r="37" spans="1:15" x14ac:dyDescent="0.3">
      <c r="A37" s="15">
        <f>VLOOKUP(B37,'PORTFOLIO RAW'!B:B,1,FALSE)</f>
        <v>945384</v>
      </c>
      <c r="B37" s="13">
        <v>945384</v>
      </c>
      <c r="C37" s="8" t="s">
        <v>3240</v>
      </c>
      <c r="D37" s="8" t="s">
        <v>3241</v>
      </c>
      <c r="E37" s="8">
        <v>50581000</v>
      </c>
      <c r="F37" s="8">
        <v>41706000</v>
      </c>
      <c r="G37" s="8">
        <v>41606000</v>
      </c>
      <c r="H37" s="8">
        <v>38569000</v>
      </c>
      <c r="I37" s="8">
        <v>35970000</v>
      </c>
      <c r="J37" s="8">
        <v>33157000</v>
      </c>
      <c r="K37" s="8">
        <v>38836000</v>
      </c>
      <c r="L37" s="8">
        <v>12298000</v>
      </c>
      <c r="M37" s="8">
        <v>16428000</v>
      </c>
      <c r="N37" s="8">
        <v>22524000</v>
      </c>
      <c r="O37" s="8">
        <v>43096000</v>
      </c>
    </row>
    <row r="38" spans="1:15" x14ac:dyDescent="0.3">
      <c r="A38" s="15">
        <f>VLOOKUP(B38,'PORTFOLIO RAW'!B:B,1,FALSE)</f>
        <v>929302</v>
      </c>
      <c r="B38" s="13">
        <v>929302</v>
      </c>
      <c r="C38" s="8" t="s">
        <v>3242</v>
      </c>
      <c r="D38" s="8" t="s">
        <v>3243</v>
      </c>
      <c r="E38" s="8">
        <v>6201000</v>
      </c>
      <c r="F38" s="8">
        <v>4484000</v>
      </c>
      <c r="G38" s="8">
        <v>4643000</v>
      </c>
      <c r="H38" s="8">
        <v>6320000</v>
      </c>
      <c r="I38" s="8">
        <v>6602000</v>
      </c>
      <c r="J38" s="8">
        <v>3061000</v>
      </c>
      <c r="K38" s="8">
        <v>3986000</v>
      </c>
      <c r="L38" s="8">
        <v>4995000</v>
      </c>
      <c r="M38" s="8">
        <v>4378000</v>
      </c>
      <c r="N38" s="8">
        <v>4709000</v>
      </c>
      <c r="O38" s="8">
        <v>3612000</v>
      </c>
    </row>
    <row r="39" spans="1:15" x14ac:dyDescent="0.3">
      <c r="A39" s="15">
        <f>VLOOKUP(B39,'PORTFOLIO RAW'!B:B,1,FALSE)</f>
        <v>895784</v>
      </c>
      <c r="B39" s="13">
        <v>895784</v>
      </c>
      <c r="C39" s="8" t="s">
        <v>3244</v>
      </c>
      <c r="D39" s="8" t="s">
        <v>3245</v>
      </c>
      <c r="E39" s="8">
        <v>3569375</v>
      </c>
      <c r="F39" s="8">
        <v>3654236</v>
      </c>
      <c r="G39" s="8">
        <v>4130938</v>
      </c>
      <c r="H39" s="8">
        <v>4486584</v>
      </c>
      <c r="I39" s="8">
        <v>5583047</v>
      </c>
      <c r="J39" s="8">
        <v>5997302</v>
      </c>
      <c r="K39" s="8">
        <v>6303473</v>
      </c>
      <c r="L39" s="8">
        <v>6707374</v>
      </c>
      <c r="M39" s="8">
        <v>7057465</v>
      </c>
      <c r="N39" s="8">
        <v>7094475</v>
      </c>
      <c r="O39" s="8">
        <v>5995093</v>
      </c>
    </row>
    <row r="40" spans="1:15" x14ac:dyDescent="0.3">
      <c r="A40" s="15">
        <f>VLOOKUP(B40,'PORTFOLIO RAW'!B:B,1,FALSE)</f>
        <v>878574</v>
      </c>
      <c r="B40" s="13">
        <v>878574</v>
      </c>
      <c r="C40" s="8" t="s">
        <v>3246</v>
      </c>
      <c r="D40" s="8" t="s">
        <v>3247</v>
      </c>
      <c r="E40" s="8">
        <v>1139000</v>
      </c>
      <c r="F40" s="8">
        <v>-108000</v>
      </c>
      <c r="G40" s="8">
        <v>1025000</v>
      </c>
      <c r="H40" s="8">
        <v>1576000</v>
      </c>
      <c r="I40" s="8">
        <v>1823000</v>
      </c>
      <c r="J40" s="8">
        <v>2154000</v>
      </c>
      <c r="K40" s="8">
        <v>2166000</v>
      </c>
      <c r="L40" s="8">
        <v>1547000</v>
      </c>
      <c r="M40" s="8">
        <v>911000</v>
      </c>
      <c r="N40" s="8">
        <v>-5656000</v>
      </c>
      <c r="O40" s="8">
        <v>-6334000</v>
      </c>
    </row>
    <row r="41" spans="1:15" x14ac:dyDescent="0.3">
      <c r="A41" s="15">
        <f>VLOOKUP(B41,'PORTFOLIO RAW'!B:B,1,FALSE)</f>
        <v>905159</v>
      </c>
      <c r="B41" s="13">
        <v>905159</v>
      </c>
      <c r="C41" s="8" t="s">
        <v>3248</v>
      </c>
      <c r="D41" s="8" t="s">
        <v>3249</v>
      </c>
      <c r="E41" s="8">
        <v>8977000</v>
      </c>
      <c r="F41" s="8">
        <v>8283000</v>
      </c>
      <c r="G41" s="8">
        <v>8559000</v>
      </c>
      <c r="H41" s="8">
        <v>8545000</v>
      </c>
      <c r="I41" s="8">
        <v>13280000</v>
      </c>
      <c r="J41" s="8">
        <v>13084000</v>
      </c>
      <c r="K41" s="8">
        <v>12692000</v>
      </c>
      <c r="L41" s="8">
        <v>12420000</v>
      </c>
      <c r="M41" s="8">
        <v>12421000</v>
      </c>
      <c r="N41" s="8">
        <v>6241000</v>
      </c>
      <c r="O41" s="8">
        <v>3925000</v>
      </c>
    </row>
    <row r="42" spans="1:15" x14ac:dyDescent="0.3">
      <c r="A42" s="15">
        <f>VLOOKUP(B42,'PORTFOLIO RAW'!B:B,1,FALSE)</f>
        <v>905596</v>
      </c>
      <c r="B42" s="13">
        <v>905596</v>
      </c>
      <c r="C42" s="8" t="s">
        <v>3250</v>
      </c>
      <c r="D42" s="8" t="s">
        <v>3251</v>
      </c>
      <c r="E42" s="8">
        <v>1414499</v>
      </c>
      <c r="F42" s="8">
        <v>987818</v>
      </c>
      <c r="G42" s="8">
        <v>1405859</v>
      </c>
      <c r="H42" s="8">
        <v>1440630</v>
      </c>
      <c r="I42" s="8">
        <v>1449574</v>
      </c>
      <c r="J42" s="8">
        <v>1325892</v>
      </c>
      <c r="K42" s="8">
        <v>1263547</v>
      </c>
      <c r="L42" s="8">
        <v>1556549</v>
      </c>
      <c r="M42" s="8">
        <v>1832949</v>
      </c>
      <c r="N42" s="8">
        <v>23103</v>
      </c>
      <c r="O42" s="8">
        <v>-60883</v>
      </c>
    </row>
    <row r="43" spans="1:15" x14ac:dyDescent="0.3">
      <c r="A43" s="15">
        <f>VLOOKUP(B43,'PORTFOLIO RAW'!B:B,1,FALSE)</f>
        <v>904818</v>
      </c>
      <c r="B43" s="13">
        <v>904818</v>
      </c>
      <c r="C43" s="8" t="s">
        <v>3252</v>
      </c>
      <c r="D43" s="8" t="s">
        <v>3253</v>
      </c>
      <c r="E43" s="8">
        <v>9004000</v>
      </c>
      <c r="F43" s="8">
        <v>-1294000</v>
      </c>
      <c r="G43" s="8">
        <v>2128000</v>
      </c>
      <c r="H43" s="8">
        <v>2766000</v>
      </c>
      <c r="I43" s="8">
        <v>3515000</v>
      </c>
      <c r="J43" s="8">
        <v>5867000</v>
      </c>
      <c r="K43" s="8">
        <v>14875000</v>
      </c>
      <c r="L43" s="8">
        <v>8665000</v>
      </c>
      <c r="M43" s="8">
        <v>6335000</v>
      </c>
      <c r="N43" s="8">
        <v>817000</v>
      </c>
      <c r="O43" s="8">
        <v>355000</v>
      </c>
    </row>
    <row r="44" spans="1:15" x14ac:dyDescent="0.3">
      <c r="A44" s="15">
        <f>VLOOKUP(B44,'PORTFOLIO RAW'!B:B,1,FALSE)</f>
        <v>923649</v>
      </c>
      <c r="B44" s="13">
        <v>923649</v>
      </c>
      <c r="C44" s="8" t="s">
        <v>3254</v>
      </c>
      <c r="D44" s="8" t="s">
        <v>3255</v>
      </c>
      <c r="E44" s="8">
        <v>984049</v>
      </c>
      <c r="F44" s="8">
        <v>983888</v>
      </c>
      <c r="G44" s="8">
        <v>899810</v>
      </c>
      <c r="H44" s="8">
        <v>834371</v>
      </c>
      <c r="I44" s="8">
        <v>800505</v>
      </c>
      <c r="J44" s="8">
        <v>842011</v>
      </c>
      <c r="K44" s="8">
        <v>919643</v>
      </c>
      <c r="L44" s="8">
        <v>979858</v>
      </c>
      <c r="M44" s="8">
        <v>1003781</v>
      </c>
      <c r="N44" s="8">
        <v>1086599</v>
      </c>
      <c r="O44" s="8">
        <v>1105265</v>
      </c>
    </row>
    <row r="45" spans="1:15" x14ac:dyDescent="0.3">
      <c r="A45" s="15">
        <f>VLOOKUP(B45,'PORTFOLIO RAW'!B:B,1,FALSE)</f>
        <v>325824</v>
      </c>
      <c r="B45" s="13">
        <v>325824</v>
      </c>
      <c r="C45" s="8" t="s">
        <v>3256</v>
      </c>
      <c r="D45" s="8" t="s">
        <v>3257</v>
      </c>
      <c r="E45" s="8">
        <v>15097000</v>
      </c>
      <c r="F45" s="8">
        <v>13174000</v>
      </c>
      <c r="G45" s="8">
        <v>12301000</v>
      </c>
      <c r="H45" s="8">
        <v>11296000</v>
      </c>
      <c r="I45" s="8">
        <v>11353000</v>
      </c>
      <c r="J45" s="8">
        <v>6870000</v>
      </c>
      <c r="K45" s="8">
        <v>6539000</v>
      </c>
      <c r="L45" s="8">
        <v>6457000</v>
      </c>
      <c r="M45" s="8">
        <v>6320000</v>
      </c>
      <c r="N45" s="8">
        <v>6733000</v>
      </c>
      <c r="O45" s="8">
        <v>7012000</v>
      </c>
    </row>
    <row r="46" spans="1:15" x14ac:dyDescent="0.3">
      <c r="A46" s="15">
        <f>VLOOKUP(B46,'PORTFOLIO RAW'!B:B,1,FALSE)</f>
        <v>879628</v>
      </c>
      <c r="B46" s="13">
        <v>879628</v>
      </c>
      <c r="C46" s="8" t="s">
        <v>3258</v>
      </c>
      <c r="D46" s="8" t="s">
        <v>3259</v>
      </c>
      <c r="E46" s="8">
        <v>1042249</v>
      </c>
      <c r="F46" s="8">
        <v>1107221</v>
      </c>
      <c r="G46" s="8">
        <v>1079900</v>
      </c>
      <c r="H46" s="8">
        <v>1204068</v>
      </c>
      <c r="I46" s="8">
        <v>1248474</v>
      </c>
      <c r="J46" s="8">
        <v>1504372</v>
      </c>
      <c r="K46" s="8">
        <v>939724</v>
      </c>
      <c r="L46" s="8">
        <v>1047015</v>
      </c>
      <c r="M46" s="8">
        <v>1150450</v>
      </c>
      <c r="N46" s="8">
        <v>1257847</v>
      </c>
      <c r="O46" s="8">
        <v>1425745</v>
      </c>
    </row>
    <row r="47" spans="1:15" x14ac:dyDescent="0.3">
      <c r="A47" s="15">
        <f>VLOOKUP(B47,'PORTFOLIO RAW'!B:B,1,FALSE)</f>
        <v>905080</v>
      </c>
      <c r="B47" s="13">
        <v>905080</v>
      </c>
      <c r="C47" s="8" t="s">
        <v>3260</v>
      </c>
      <c r="D47" s="8" t="s">
        <v>3261</v>
      </c>
      <c r="E47" s="8">
        <v>10562000</v>
      </c>
      <c r="F47" s="8">
        <v>12241000</v>
      </c>
      <c r="G47" s="8">
        <v>14843000</v>
      </c>
      <c r="H47" s="8">
        <v>15713000</v>
      </c>
      <c r="I47" s="8">
        <v>15956000</v>
      </c>
      <c r="J47" s="8">
        <v>13623000</v>
      </c>
      <c r="K47" s="8">
        <v>15154000</v>
      </c>
      <c r="L47" s="8">
        <v>14852000</v>
      </c>
      <c r="M47" s="8">
        <v>14266000</v>
      </c>
      <c r="N47" s="8">
        <v>16177000</v>
      </c>
      <c r="O47" s="8">
        <v>11741000</v>
      </c>
    </row>
    <row r="48" spans="1:15" x14ac:dyDescent="0.3">
      <c r="A48" s="15">
        <f>VLOOKUP(B48,'PORTFOLIO RAW'!B:B,1,FALSE)</f>
        <v>130502</v>
      </c>
      <c r="B48" s="13">
        <v>130502</v>
      </c>
      <c r="C48" s="8" t="s">
        <v>3262</v>
      </c>
      <c r="D48" s="8" t="s">
        <v>3263</v>
      </c>
      <c r="E48" s="8">
        <v>2926654</v>
      </c>
      <c r="F48" s="8">
        <v>2916396</v>
      </c>
      <c r="G48" s="8">
        <v>3050127</v>
      </c>
      <c r="H48" s="8">
        <v>3310618</v>
      </c>
      <c r="I48" s="8">
        <v>4394741</v>
      </c>
      <c r="J48" s="8">
        <v>6837215</v>
      </c>
      <c r="K48" s="8">
        <v>8596132</v>
      </c>
      <c r="L48" s="8">
        <v>9046405</v>
      </c>
      <c r="M48" s="8">
        <v>9840526</v>
      </c>
      <c r="N48" s="8">
        <v>10171416</v>
      </c>
      <c r="O48" s="8">
        <v>10388046</v>
      </c>
    </row>
    <row r="49" spans="1:15" x14ac:dyDescent="0.3">
      <c r="A49" s="15">
        <f>VLOOKUP(B49,'PORTFOLIO RAW'!B:B,1,FALSE)</f>
        <v>902103</v>
      </c>
      <c r="B49" s="13">
        <v>902103</v>
      </c>
      <c r="C49" s="8" t="s">
        <v>3264</v>
      </c>
      <c r="D49" s="8" t="s">
        <v>3265</v>
      </c>
      <c r="E49" s="8">
        <v>8339000</v>
      </c>
      <c r="F49" s="8">
        <v>7969000</v>
      </c>
      <c r="G49" s="8">
        <v>9007000</v>
      </c>
      <c r="H49" s="8">
        <v>9027000</v>
      </c>
      <c r="I49" s="8">
        <v>9838000</v>
      </c>
      <c r="J49" s="8">
        <v>10282000</v>
      </c>
      <c r="K49" s="8">
        <v>11004000</v>
      </c>
      <c r="L49" s="8">
        <v>11288000</v>
      </c>
      <c r="M49" s="8">
        <v>11803000</v>
      </c>
      <c r="N49" s="8">
        <v>12925000</v>
      </c>
      <c r="O49" s="8">
        <v>12633000</v>
      </c>
    </row>
    <row r="50" spans="1:15" x14ac:dyDescent="0.3">
      <c r="A50" s="15">
        <f>VLOOKUP(B50,'PORTFOLIO RAW'!B:B,1,FALSE)</f>
        <v>951849</v>
      </c>
      <c r="B50" s="13">
        <v>951849</v>
      </c>
      <c r="C50" s="8" t="s">
        <v>3266</v>
      </c>
      <c r="D50" s="8" t="s">
        <v>3267</v>
      </c>
      <c r="E50" s="8">
        <v>12656000</v>
      </c>
      <c r="F50" s="8">
        <v>14526000</v>
      </c>
      <c r="G50" s="8">
        <v>13626000</v>
      </c>
      <c r="H50" s="8">
        <v>13811000</v>
      </c>
      <c r="I50" s="8">
        <v>15220000</v>
      </c>
      <c r="J50" s="8">
        <v>14727000</v>
      </c>
      <c r="K50" s="8">
        <v>17398000</v>
      </c>
      <c r="L50" s="8">
        <v>15277000</v>
      </c>
      <c r="M50" s="8">
        <v>14993000</v>
      </c>
      <c r="N50" s="8">
        <v>13784000</v>
      </c>
      <c r="O50" s="8">
        <v>16073000</v>
      </c>
    </row>
    <row r="51" spans="1:15" x14ac:dyDescent="0.3">
      <c r="A51" s="15">
        <f>VLOOKUP(B51,'PORTFOLIO RAW'!B:B,1,FALSE)</f>
        <v>674693</v>
      </c>
      <c r="B51" s="13">
        <v>674693</v>
      </c>
      <c r="C51" s="8" t="s">
        <v>3268</v>
      </c>
      <c r="D51" s="8" t="s">
        <v>3269</v>
      </c>
      <c r="E51" s="8">
        <v>1527865</v>
      </c>
      <c r="F51" s="8">
        <v>50795</v>
      </c>
      <c r="G51" s="8">
        <v>549741</v>
      </c>
      <c r="H51" s="8">
        <v>676430</v>
      </c>
      <c r="I51" s="8">
        <v>-88107</v>
      </c>
      <c r="J51" s="8">
        <v>-9323</v>
      </c>
      <c r="K51" s="8">
        <v>-423558</v>
      </c>
      <c r="L51" s="8">
        <v>-883466</v>
      </c>
      <c r="M51" s="8">
        <v>-1070447</v>
      </c>
      <c r="N51" s="8">
        <v>-1200595</v>
      </c>
      <c r="O51" s="8">
        <v>-1260271</v>
      </c>
    </row>
    <row r="52" spans="1:15" x14ac:dyDescent="0.3">
      <c r="A52" s="15">
        <f>VLOOKUP(B52,'PORTFOLIO RAW'!B:B,1,FALSE)</f>
        <v>546075</v>
      </c>
      <c r="B52" s="13">
        <v>546075</v>
      </c>
      <c r="C52" s="8" t="s">
        <v>3270</v>
      </c>
      <c r="D52" s="8" t="s">
        <v>3271</v>
      </c>
      <c r="E52" s="8">
        <v>1264914</v>
      </c>
      <c r="F52" s="8">
        <v>1349425</v>
      </c>
      <c r="G52" s="8">
        <v>1746077</v>
      </c>
      <c r="H52" s="8">
        <v>2320855</v>
      </c>
      <c r="I52" s="8">
        <v>2171769</v>
      </c>
      <c r="J52" s="8">
        <v>2429959</v>
      </c>
      <c r="K52" s="8">
        <v>2859509</v>
      </c>
      <c r="L52" s="8">
        <v>2907400</v>
      </c>
      <c r="M52" s="8">
        <v>3238500</v>
      </c>
      <c r="N52" s="8">
        <v>3674900</v>
      </c>
      <c r="O52" s="8">
        <v>3989800</v>
      </c>
    </row>
    <row r="53" spans="1:15" x14ac:dyDescent="0.3">
      <c r="A53" s="15">
        <f>VLOOKUP(B53,'PORTFOLIO RAW'!B:B,1,FALSE)</f>
        <v>912216</v>
      </c>
      <c r="B53" s="13">
        <v>912216</v>
      </c>
      <c r="C53" s="8" t="s">
        <v>3272</v>
      </c>
      <c r="D53" s="8" t="s">
        <v>3273</v>
      </c>
      <c r="E53" s="8">
        <v>1573000</v>
      </c>
      <c r="F53" s="8">
        <v>1725000</v>
      </c>
      <c r="G53" s="8">
        <v>1816000</v>
      </c>
      <c r="H53" s="8">
        <v>1895000</v>
      </c>
      <c r="I53" s="8">
        <v>2060000</v>
      </c>
      <c r="J53" s="8">
        <v>2069000</v>
      </c>
      <c r="K53" s="8">
        <v>1628000</v>
      </c>
      <c r="L53" s="8">
        <v>2032000</v>
      </c>
      <c r="M53" s="8">
        <v>1905000</v>
      </c>
      <c r="N53" s="8">
        <v>1562000</v>
      </c>
      <c r="O53" s="8">
        <v>1370000</v>
      </c>
    </row>
    <row r="54" spans="1:15" x14ac:dyDescent="0.3">
      <c r="A54" s="15">
        <f>VLOOKUP(B54,'PORTFOLIO RAW'!B:B,1,FALSE)</f>
        <v>993189</v>
      </c>
      <c r="B54" s="13">
        <v>993189</v>
      </c>
      <c r="C54" s="8" t="s">
        <v>3274</v>
      </c>
      <c r="D54" s="8" t="s">
        <v>3275</v>
      </c>
      <c r="E54" s="8">
        <v>8685000</v>
      </c>
      <c r="F54" s="8">
        <v>8048000</v>
      </c>
      <c r="G54" s="8">
        <v>8846000</v>
      </c>
      <c r="H54" s="8">
        <v>8686000</v>
      </c>
      <c r="I54" s="8">
        <v>8455000</v>
      </c>
      <c r="J54" s="8">
        <v>8988000</v>
      </c>
      <c r="K54" s="8">
        <v>10483000</v>
      </c>
      <c r="L54" s="8">
        <v>11152000</v>
      </c>
      <c r="M54" s="8">
        <v>11652000</v>
      </c>
      <c r="N54" s="8">
        <v>11679000</v>
      </c>
      <c r="O54" s="8">
        <v>14705000</v>
      </c>
    </row>
    <row r="55" spans="1:15" x14ac:dyDescent="0.3">
      <c r="A55" s="15">
        <f>VLOOKUP(B55,'PORTFOLIO RAW'!B:B,1,FALSE)</f>
        <v>905075</v>
      </c>
      <c r="B55" s="13">
        <v>905075</v>
      </c>
      <c r="C55" s="8" t="s">
        <v>3276</v>
      </c>
      <c r="D55" s="8" t="s">
        <v>3277</v>
      </c>
      <c r="E55" s="8">
        <v>1295000</v>
      </c>
      <c r="F55" s="8">
        <v>1318000</v>
      </c>
      <c r="G55" s="8">
        <v>728000</v>
      </c>
      <c r="H55" s="8">
        <v>926000</v>
      </c>
      <c r="I55" s="8">
        <v>1088000</v>
      </c>
      <c r="J55" s="8">
        <v>898000</v>
      </c>
      <c r="K55" s="8">
        <v>1217000</v>
      </c>
      <c r="L55" s="8">
        <v>1615000</v>
      </c>
      <c r="M55" s="8">
        <v>1380000</v>
      </c>
      <c r="N55" s="8">
        <v>1525000</v>
      </c>
      <c r="O55" s="8">
        <v>1637000</v>
      </c>
    </row>
    <row r="56" spans="1:15" x14ac:dyDescent="0.3">
      <c r="A56" s="15">
        <f>VLOOKUP(B56,'PORTFOLIO RAW'!B:B,1,FALSE)</f>
        <v>937083</v>
      </c>
      <c r="B56" s="13">
        <v>937083</v>
      </c>
      <c r="C56" s="8" t="s">
        <v>3278</v>
      </c>
      <c r="D56" s="8" t="s">
        <v>3279</v>
      </c>
      <c r="E56" s="8">
        <v>3417500</v>
      </c>
      <c r="F56" s="8">
        <v>2765900</v>
      </c>
      <c r="G56" s="8">
        <v>1908300</v>
      </c>
      <c r="H56" s="8">
        <v>2576300</v>
      </c>
      <c r="I56" s="8">
        <v>2551900</v>
      </c>
      <c r="J56" s="8">
        <v>2676000</v>
      </c>
      <c r="K56" s="8">
        <v>2860300</v>
      </c>
      <c r="L56" s="8">
        <v>4981300</v>
      </c>
      <c r="M56" s="8">
        <v>5770700</v>
      </c>
      <c r="N56" s="8">
        <v>6559600</v>
      </c>
      <c r="O56" s="8">
        <v>6891200</v>
      </c>
    </row>
    <row r="57" spans="1:15" x14ac:dyDescent="0.3">
      <c r="A57" s="15">
        <f>VLOOKUP(B57,'PORTFOLIO RAW'!B:B,1,FALSE)</f>
        <v>944704</v>
      </c>
      <c r="B57" s="13">
        <v>944704</v>
      </c>
      <c r="C57" s="8" t="s">
        <v>3280</v>
      </c>
      <c r="D57" s="8" t="s">
        <v>3281</v>
      </c>
      <c r="E57" s="8">
        <v>7376900</v>
      </c>
      <c r="F57" s="8">
        <v>7747500</v>
      </c>
      <c r="G57" s="8">
        <v>8724700</v>
      </c>
      <c r="H57" s="8">
        <v>5276100</v>
      </c>
      <c r="I57" s="8">
        <v>5848600</v>
      </c>
      <c r="J57" s="8">
        <v>6244000</v>
      </c>
      <c r="K57" s="8">
        <v>5975000</v>
      </c>
      <c r="L57" s="8">
        <v>6401000</v>
      </c>
      <c r="M57" s="8">
        <v>6256000</v>
      </c>
      <c r="N57" s="8">
        <v>6554000</v>
      </c>
      <c r="O57" s="8">
        <v>6808000</v>
      </c>
    </row>
    <row r="58" spans="1:15" x14ac:dyDescent="0.3">
      <c r="A58" s="15">
        <f>VLOOKUP(B58,'PORTFOLIO RAW'!B:B,1,FALSE)</f>
        <v>902224</v>
      </c>
      <c r="B58" s="13">
        <v>902224</v>
      </c>
      <c r="C58" s="8" t="s">
        <v>3282</v>
      </c>
      <c r="D58" s="8" t="s">
        <v>3283</v>
      </c>
      <c r="E58" s="8">
        <v>8883000</v>
      </c>
      <c r="F58" s="8">
        <v>6087000</v>
      </c>
      <c r="G58" s="8">
        <v>8740000</v>
      </c>
      <c r="H58" s="8">
        <v>10824000</v>
      </c>
      <c r="I58" s="8">
        <v>12883000</v>
      </c>
      <c r="J58" s="8">
        <v>17532000</v>
      </c>
      <c r="K58" s="8">
        <v>20811000</v>
      </c>
      <c r="L58" s="8">
        <v>16746000</v>
      </c>
      <c r="M58" s="8">
        <v>14809000</v>
      </c>
      <c r="N58" s="8">
        <v>13137000</v>
      </c>
      <c r="O58" s="8">
        <v>13697000</v>
      </c>
    </row>
    <row r="59" spans="1:15" x14ac:dyDescent="0.3">
      <c r="A59" s="15">
        <f>VLOOKUP(B59,'PORTFOLIO RAW'!B:B,1,FALSE)</f>
        <v>755790</v>
      </c>
      <c r="B59" s="13">
        <v>755790</v>
      </c>
      <c r="C59" s="8" t="s">
        <v>3284</v>
      </c>
      <c r="D59" s="8" t="s">
        <v>3285</v>
      </c>
      <c r="E59" s="8">
        <v>2843944</v>
      </c>
      <c r="F59" s="8">
        <v>3491328</v>
      </c>
      <c r="G59" s="8">
        <v>4394606</v>
      </c>
      <c r="H59" s="8">
        <v>5983973</v>
      </c>
      <c r="I59" s="8">
        <v>5512727</v>
      </c>
      <c r="J59" s="8">
        <v>5694467</v>
      </c>
      <c r="K59" s="8">
        <v>5589900</v>
      </c>
      <c r="L59" s="8">
        <v>6524800</v>
      </c>
      <c r="M59" s="8">
        <v>5919000</v>
      </c>
      <c r="N59" s="8">
        <v>6599300</v>
      </c>
      <c r="O59" s="8">
        <v>6921000</v>
      </c>
    </row>
    <row r="60" spans="1:15" x14ac:dyDescent="0.3">
      <c r="A60" s="15">
        <f>VLOOKUP(B60,'PORTFOLIO RAW'!B:B,1,FALSE)</f>
        <v>867705</v>
      </c>
      <c r="B60" s="13">
        <v>867705</v>
      </c>
      <c r="C60" s="8" t="s">
        <v>3286</v>
      </c>
      <c r="D60" s="8" t="s">
        <v>3287</v>
      </c>
      <c r="E60" s="8">
        <v>1838325</v>
      </c>
      <c r="F60" s="8">
        <v>1917865</v>
      </c>
      <c r="G60" s="8">
        <v>2188507</v>
      </c>
      <c r="H60" s="8">
        <v>2552991</v>
      </c>
      <c r="I60" s="8">
        <v>2730490</v>
      </c>
      <c r="J60" s="8">
        <v>3121777</v>
      </c>
      <c r="K60" s="8">
        <v>3319807</v>
      </c>
      <c r="L60" s="8">
        <v>2173645</v>
      </c>
      <c r="M60" s="8">
        <v>1973446</v>
      </c>
      <c r="N60" s="8">
        <v>2608727</v>
      </c>
      <c r="O60" s="8">
        <v>992461</v>
      </c>
    </row>
    <row r="61" spans="1:15" x14ac:dyDescent="0.3">
      <c r="A61" s="15">
        <f>VLOOKUP(B61,'PORTFOLIO RAW'!B:B,1,FALSE)</f>
        <v>902242</v>
      </c>
      <c r="B61" s="13">
        <v>902242</v>
      </c>
      <c r="C61" s="8" t="s">
        <v>3288</v>
      </c>
      <c r="D61" s="8" t="s">
        <v>3289</v>
      </c>
      <c r="E61" s="8">
        <v>123221000</v>
      </c>
      <c r="F61" s="8">
        <v>134945000</v>
      </c>
      <c r="G61" s="8">
        <v>157213000</v>
      </c>
      <c r="H61" s="8">
        <v>168306000</v>
      </c>
      <c r="I61" s="8">
        <v>175773000</v>
      </c>
      <c r="J61" s="8">
        <v>195011000</v>
      </c>
      <c r="K61" s="8">
        <v>200020000</v>
      </c>
      <c r="L61" s="8">
        <v>212002000</v>
      </c>
      <c r="M61" s="8">
        <v>221505000</v>
      </c>
      <c r="N61" s="8">
        <v>228122000</v>
      </c>
      <c r="O61" s="8">
        <v>229625000</v>
      </c>
    </row>
    <row r="62" spans="1:15" x14ac:dyDescent="0.3">
      <c r="A62" s="15">
        <f>VLOOKUP(B62,'PORTFOLIO RAW'!B:B,1,FALSE)</f>
        <v>951545</v>
      </c>
      <c r="B62" s="13">
        <v>951545</v>
      </c>
      <c r="C62" s="8" t="s">
        <v>3290</v>
      </c>
      <c r="D62" s="8" t="s">
        <v>3291</v>
      </c>
      <c r="E62" s="8">
        <v>3778000</v>
      </c>
      <c r="F62" s="8">
        <v>3801000</v>
      </c>
      <c r="G62" s="8">
        <v>4093000</v>
      </c>
      <c r="H62" s="8">
        <v>4222000</v>
      </c>
      <c r="I62" s="8">
        <v>4097000</v>
      </c>
      <c r="J62" s="8">
        <v>4258000</v>
      </c>
      <c r="K62" s="8">
        <v>4543000</v>
      </c>
      <c r="L62" s="8">
        <v>4796000</v>
      </c>
      <c r="M62" s="8">
        <v>5055000</v>
      </c>
      <c r="N62" s="8">
        <v>5343000</v>
      </c>
      <c r="O62" s="8">
        <v>5436000</v>
      </c>
    </row>
    <row r="63" spans="1:15" x14ac:dyDescent="0.3">
      <c r="A63" s="15">
        <f>VLOOKUP(B63,'PORTFOLIO RAW'!B:B,1,FALSE)</f>
        <v>944777</v>
      </c>
      <c r="B63" s="13">
        <v>944777</v>
      </c>
      <c r="C63" s="8" t="s">
        <v>3292</v>
      </c>
      <c r="D63" s="8" t="s">
        <v>3293</v>
      </c>
      <c r="E63" s="8">
        <v>2167738</v>
      </c>
      <c r="F63" s="8">
        <v>2254131</v>
      </c>
      <c r="G63" s="8">
        <v>2367409</v>
      </c>
      <c r="H63" s="8">
        <v>2534029</v>
      </c>
      <c r="I63" s="8">
        <v>2302649</v>
      </c>
      <c r="J63" s="8">
        <v>2139135</v>
      </c>
      <c r="K63" s="8">
        <v>2201492</v>
      </c>
      <c r="L63" s="8">
        <v>2192858</v>
      </c>
      <c r="M63" s="8">
        <v>1932455</v>
      </c>
      <c r="N63" s="8">
        <v>1842659</v>
      </c>
      <c r="O63" s="8">
        <v>2302793</v>
      </c>
    </row>
    <row r="64" spans="1:15" x14ac:dyDescent="0.3">
      <c r="A64" s="15">
        <f>VLOOKUP(B64,'PORTFOLIO RAW'!B:B,1,FALSE)</f>
        <v>542868</v>
      </c>
      <c r="B64" s="13">
        <v>542868</v>
      </c>
      <c r="C64" s="8" t="s">
        <v>3294</v>
      </c>
      <c r="D64" s="8" t="s">
        <v>3295</v>
      </c>
      <c r="E64" s="8">
        <v>31480000</v>
      </c>
      <c r="F64" s="8">
        <v>34353000</v>
      </c>
      <c r="G64" s="8">
        <v>38647000</v>
      </c>
      <c r="H64" s="8">
        <v>44267000</v>
      </c>
      <c r="I64" s="8">
        <v>47226000</v>
      </c>
      <c r="J64" s="8">
        <v>51286000</v>
      </c>
      <c r="K64" s="8">
        <v>59120000</v>
      </c>
      <c r="L64" s="8">
        <v>56654000</v>
      </c>
      <c r="M64" s="8">
        <v>59698000</v>
      </c>
      <c r="N64" s="8">
        <v>63586000</v>
      </c>
      <c r="O64" s="8">
        <v>66137000</v>
      </c>
    </row>
    <row r="65" spans="1:15" x14ac:dyDescent="0.3">
      <c r="A65" s="15">
        <f>VLOOKUP(B65,'PORTFOLIO RAW'!B:B,1,FALSE)</f>
        <v>916125</v>
      </c>
      <c r="B65" s="13">
        <v>916125</v>
      </c>
      <c r="C65" s="8" t="s">
        <v>3296</v>
      </c>
      <c r="D65" s="8" t="s">
        <v>3297</v>
      </c>
      <c r="E65" s="8">
        <v>171000</v>
      </c>
      <c r="F65" s="8">
        <v>-370000</v>
      </c>
      <c r="G65" s="8">
        <v>-175000</v>
      </c>
      <c r="H65" s="8">
        <v>83000</v>
      </c>
      <c r="I65" s="8">
        <v>-86000</v>
      </c>
      <c r="J65" s="8">
        <v>-135000</v>
      </c>
      <c r="K65" s="8">
        <v>146000</v>
      </c>
      <c r="L65" s="8">
        <v>154000</v>
      </c>
      <c r="M65" s="8">
        <v>118000</v>
      </c>
      <c r="N65" s="8">
        <v>297000</v>
      </c>
      <c r="O65" s="8">
        <v>542000</v>
      </c>
    </row>
    <row r="66" spans="1:15" x14ac:dyDescent="0.3">
      <c r="A66" s="15">
        <f>VLOOKUP(B66,'PORTFOLIO RAW'!B:B,1,FALSE)</f>
        <v>904282</v>
      </c>
      <c r="B66" s="13">
        <v>904282</v>
      </c>
      <c r="C66" s="8" t="s">
        <v>3298</v>
      </c>
      <c r="D66" s="8" t="s">
        <v>3299</v>
      </c>
      <c r="E66" s="8">
        <v>21744000</v>
      </c>
      <c r="F66" s="8">
        <v>20472000</v>
      </c>
      <c r="G66" s="8">
        <v>24799000</v>
      </c>
      <c r="H66" s="8">
        <v>31003000</v>
      </c>
      <c r="I66" s="8">
        <v>31635000</v>
      </c>
      <c r="J66" s="8">
        <v>32790000</v>
      </c>
      <c r="K66" s="8">
        <v>33173000</v>
      </c>
      <c r="L66" s="8">
        <v>30320000</v>
      </c>
      <c r="M66" s="8">
        <v>25554000</v>
      </c>
      <c r="N66" s="8">
        <v>23062000</v>
      </c>
      <c r="O66" s="8">
        <v>17072000</v>
      </c>
    </row>
    <row r="67" spans="1:15" x14ac:dyDescent="0.3">
      <c r="A67" s="15">
        <f>VLOOKUP(B67,'PORTFOLIO RAW'!B:B,1,FALSE)</f>
        <v>906148</v>
      </c>
      <c r="B67" s="13">
        <v>906148</v>
      </c>
      <c r="C67" s="8" t="s">
        <v>3300</v>
      </c>
      <c r="D67" s="8" t="s">
        <v>3301</v>
      </c>
      <c r="E67" s="8">
        <v>2286200</v>
      </c>
      <c r="F67" s="8">
        <v>1922100</v>
      </c>
      <c r="G67" s="8">
        <v>3116000</v>
      </c>
      <c r="H67" s="8">
        <v>2675000</v>
      </c>
      <c r="I67" s="8">
        <v>2375000</v>
      </c>
      <c r="J67" s="8">
        <v>2189000</v>
      </c>
      <c r="K67" s="8">
        <v>2305000</v>
      </c>
      <c r="L67" s="8">
        <v>1145000</v>
      </c>
      <c r="M67" s="8">
        <v>-299000</v>
      </c>
      <c r="N67" s="8">
        <v>-243000</v>
      </c>
      <c r="O67" s="8">
        <v>-60000</v>
      </c>
    </row>
    <row r="68" spans="1:15" x14ac:dyDescent="0.3">
      <c r="A68" s="15">
        <f>VLOOKUP(B68,'PORTFOLIO RAW'!B:B,1,FALSE)</f>
        <v>922964</v>
      </c>
      <c r="B68" s="13">
        <v>922964</v>
      </c>
      <c r="C68" s="8" t="s">
        <v>3302</v>
      </c>
      <c r="D68" s="8" t="s">
        <v>3303</v>
      </c>
      <c r="E68" s="8">
        <v>5117000</v>
      </c>
      <c r="F68" s="8">
        <v>4902000</v>
      </c>
      <c r="G68" s="8">
        <v>4779000</v>
      </c>
      <c r="H68" s="8">
        <v>5793000</v>
      </c>
      <c r="I68" s="8">
        <v>6868000</v>
      </c>
      <c r="J68" s="8">
        <v>6942000</v>
      </c>
      <c r="K68" s="8">
        <v>7153000</v>
      </c>
      <c r="L68" s="8">
        <v>7402000</v>
      </c>
      <c r="M68" s="8">
        <v>7560000</v>
      </c>
      <c r="N68" s="8">
        <v>7796000</v>
      </c>
      <c r="O68" s="8">
        <v>7963000</v>
      </c>
    </row>
    <row r="69" spans="1:15" x14ac:dyDescent="0.3">
      <c r="A69" s="15">
        <f>VLOOKUP(B69,'PORTFOLIO RAW'!B:B,1,FALSE)</f>
        <v>929814</v>
      </c>
      <c r="B69" s="13">
        <v>929814</v>
      </c>
      <c r="C69" s="8" t="s">
        <v>3304</v>
      </c>
      <c r="D69" s="8" t="s">
        <v>3305</v>
      </c>
      <c r="E69" s="8">
        <v>4582900</v>
      </c>
      <c r="F69" s="8">
        <v>5337400</v>
      </c>
      <c r="G69" s="8">
        <v>4720900</v>
      </c>
      <c r="H69" s="8">
        <v>4923900</v>
      </c>
      <c r="I69" s="8">
        <v>4701500</v>
      </c>
      <c r="J69" s="8">
        <v>4439500</v>
      </c>
      <c r="K69" s="8">
        <v>5264400</v>
      </c>
      <c r="L69" s="8">
        <v>5258500</v>
      </c>
      <c r="M69" s="8">
        <v>4526000</v>
      </c>
      <c r="N69" s="8">
        <v>3713600</v>
      </c>
      <c r="O69" s="8">
        <v>3990800</v>
      </c>
    </row>
    <row r="70" spans="1:15" x14ac:dyDescent="0.3">
      <c r="A70" s="15">
        <f>VLOOKUP(B70,'PORTFOLIO RAW'!B:B,1,FALSE)</f>
        <v>902288</v>
      </c>
      <c r="B70" s="13">
        <v>902288</v>
      </c>
      <c r="C70" s="8" t="s">
        <v>3306</v>
      </c>
      <c r="D70" s="8" t="s">
        <v>3307</v>
      </c>
      <c r="E70" s="8">
        <v>9076000</v>
      </c>
      <c r="F70" s="8">
        <v>9698000</v>
      </c>
      <c r="G70" s="8">
        <v>10249000</v>
      </c>
      <c r="H70" s="8">
        <v>11061000</v>
      </c>
      <c r="I70" s="8">
        <v>11436000</v>
      </c>
      <c r="J70" s="8">
        <v>11869000</v>
      </c>
      <c r="K70" s="8">
        <v>12245000</v>
      </c>
      <c r="L70" s="8">
        <v>12576000</v>
      </c>
      <c r="M70" s="8">
        <v>13052000</v>
      </c>
      <c r="N70" s="8">
        <v>14298000</v>
      </c>
      <c r="O70" s="8">
        <v>15418000</v>
      </c>
    </row>
    <row r="71" spans="1:15" x14ac:dyDescent="0.3">
      <c r="A71" s="15">
        <f>VLOOKUP(B71,'PORTFOLIO RAW'!B:B,1,FALSE)</f>
        <v>901686</v>
      </c>
      <c r="B71" s="13">
        <v>901686</v>
      </c>
      <c r="C71" s="8" t="s">
        <v>3308</v>
      </c>
      <c r="D71" s="8" t="s">
        <v>3309</v>
      </c>
      <c r="E71" s="8">
        <v>2130000</v>
      </c>
      <c r="F71" s="8">
        <v>2463000</v>
      </c>
      <c r="G71" s="8">
        <v>2602000</v>
      </c>
      <c r="H71" s="8">
        <v>2793000</v>
      </c>
      <c r="I71" s="8">
        <v>3028000</v>
      </c>
      <c r="J71" s="8">
        <v>3194000</v>
      </c>
      <c r="K71" s="8">
        <v>3454000</v>
      </c>
      <c r="L71" s="8">
        <v>3670000</v>
      </c>
      <c r="M71" s="8">
        <v>3938000</v>
      </c>
      <c r="N71" s="8">
        <v>4253000</v>
      </c>
      <c r="O71" s="8">
        <v>4441000</v>
      </c>
    </row>
    <row r="72" spans="1:15" x14ac:dyDescent="0.3">
      <c r="A72" s="15">
        <f>VLOOKUP(B72,'PORTFOLIO RAW'!B:B,1,FALSE)</f>
        <v>938928</v>
      </c>
      <c r="B72" s="13">
        <v>938928</v>
      </c>
      <c r="C72" s="8" t="s">
        <v>3310</v>
      </c>
      <c r="D72" s="8" t="s">
        <v>3311</v>
      </c>
      <c r="E72" s="8">
        <v>1423589</v>
      </c>
      <c r="F72" s="8">
        <v>1417076</v>
      </c>
      <c r="G72" s="8">
        <v>1540342</v>
      </c>
      <c r="H72" s="8">
        <v>1666776</v>
      </c>
      <c r="I72" s="8">
        <v>1937488</v>
      </c>
      <c r="J72" s="8">
        <v>2192751</v>
      </c>
      <c r="K72" s="8">
        <v>2404535</v>
      </c>
      <c r="L72" s="8">
        <v>2569878</v>
      </c>
      <c r="M72" s="8">
        <v>2667509</v>
      </c>
      <c r="N72" s="8">
        <v>2699867</v>
      </c>
      <c r="O72" s="8">
        <v>3175700</v>
      </c>
    </row>
    <row r="73" spans="1:15" x14ac:dyDescent="0.3">
      <c r="A73" s="15">
        <f>VLOOKUP(B73,'PORTFOLIO RAW'!B:B,1,FALSE)</f>
        <v>912273</v>
      </c>
      <c r="B73" s="13">
        <v>912273</v>
      </c>
      <c r="C73" s="8" t="s">
        <v>3312</v>
      </c>
      <c r="D73" s="8" t="s">
        <v>3313</v>
      </c>
      <c r="E73" s="8">
        <v>9496000</v>
      </c>
      <c r="F73" s="8">
        <v>13443000</v>
      </c>
      <c r="G73" s="8">
        <v>15543000</v>
      </c>
      <c r="H73" s="8">
        <v>19375000</v>
      </c>
      <c r="I73" s="8">
        <v>21078000</v>
      </c>
      <c r="J73" s="8">
        <v>21486000</v>
      </c>
      <c r="K73" s="8">
        <v>21162000</v>
      </c>
      <c r="L73" s="8">
        <v>19279000</v>
      </c>
      <c r="M73" s="8">
        <v>16488000</v>
      </c>
      <c r="N73" s="8">
        <v>15593000</v>
      </c>
      <c r="O73" s="8">
        <v>13398000</v>
      </c>
    </row>
    <row r="74" spans="1:15" x14ac:dyDescent="0.3">
      <c r="A74" s="15">
        <f>VLOOKUP(B74,'PORTFOLIO RAW'!B:B,1,FALSE)</f>
        <v>923036</v>
      </c>
      <c r="B74" s="13">
        <v>923036</v>
      </c>
      <c r="C74" s="8" t="s">
        <v>3314</v>
      </c>
      <c r="D74" s="8" t="s">
        <v>3315</v>
      </c>
      <c r="E74" s="8">
        <v>2019600</v>
      </c>
      <c r="F74" s="8">
        <v>1924600</v>
      </c>
      <c r="G74" s="8">
        <v>2199600</v>
      </c>
      <c r="H74" s="8">
        <v>2404600</v>
      </c>
      <c r="I74" s="8">
        <v>2957500</v>
      </c>
      <c r="J74" s="8">
        <v>1442000</v>
      </c>
      <c r="K74" s="8">
        <v>1387300</v>
      </c>
      <c r="L74" s="8">
        <v>1162800</v>
      </c>
      <c r="M74" s="8">
        <v>527100</v>
      </c>
      <c r="N74" s="8">
        <v>609700</v>
      </c>
      <c r="O74" s="8">
        <v>152300</v>
      </c>
    </row>
    <row r="75" spans="1:15" x14ac:dyDescent="0.3">
      <c r="A75" s="15">
        <f>VLOOKUP(B75,'PORTFOLIO RAW'!B:B,1,FALSE)</f>
        <v>905966</v>
      </c>
      <c r="B75" s="13">
        <v>905966</v>
      </c>
      <c r="C75" s="8" t="s">
        <v>3316</v>
      </c>
      <c r="D75" s="8" t="s">
        <v>3317</v>
      </c>
      <c r="E75" s="8">
        <v>3409000</v>
      </c>
      <c r="F75" s="8">
        <v>3230000</v>
      </c>
      <c r="G75" s="8">
        <v>3773000</v>
      </c>
      <c r="H75" s="8">
        <v>4670000</v>
      </c>
      <c r="I75" s="8">
        <v>5492000</v>
      </c>
      <c r="J75" s="8">
        <v>6603000</v>
      </c>
      <c r="K75" s="8">
        <v>7510000</v>
      </c>
      <c r="L75" s="8">
        <v>7749000</v>
      </c>
      <c r="M75" s="8">
        <v>7406000</v>
      </c>
      <c r="N75" s="8">
        <v>6875000</v>
      </c>
      <c r="O75" s="8">
        <v>7259000</v>
      </c>
    </row>
    <row r="76" spans="1:15" x14ac:dyDescent="0.3">
      <c r="A76" s="15">
        <f>VLOOKUP(B76,'PORTFOLIO RAW'!B:B,1,FALSE)</f>
        <v>325922</v>
      </c>
      <c r="B76" s="13">
        <v>325922</v>
      </c>
      <c r="C76" s="8" t="s">
        <v>3318</v>
      </c>
      <c r="D76" s="8" t="s">
        <v>3319</v>
      </c>
      <c r="E76" s="8">
        <v>5586900</v>
      </c>
      <c r="F76" s="8">
        <v>2834300</v>
      </c>
      <c r="G76" s="8">
        <v>2259600</v>
      </c>
      <c r="H76" s="8">
        <v>2613200</v>
      </c>
      <c r="I76" s="8">
        <v>2620600</v>
      </c>
      <c r="J76" s="8">
        <v>3592100</v>
      </c>
      <c r="K76" s="8">
        <v>4058500</v>
      </c>
      <c r="L76" s="8">
        <v>5115800</v>
      </c>
      <c r="M76" s="8">
        <v>5894300</v>
      </c>
      <c r="N76" s="8">
        <v>6792500</v>
      </c>
      <c r="O76" s="8">
        <v>7747100</v>
      </c>
    </row>
    <row r="77" spans="1:15" x14ac:dyDescent="0.3">
      <c r="A77" s="15">
        <f>VLOOKUP(B77,'PORTFOLIO RAW'!B:B,1,FALSE)</f>
        <v>912941</v>
      </c>
      <c r="B77" s="13">
        <v>912941</v>
      </c>
      <c r="C77" s="8" t="s">
        <v>3320</v>
      </c>
      <c r="D77" s="8" t="s">
        <v>3321</v>
      </c>
      <c r="E77" s="8">
        <v>9085688</v>
      </c>
      <c r="F77" s="8">
        <v>9808562</v>
      </c>
      <c r="G77" s="8">
        <v>11630176</v>
      </c>
      <c r="H77" s="8">
        <v>13711000</v>
      </c>
      <c r="I77" s="8">
        <v>16904800</v>
      </c>
      <c r="J77" s="8">
        <v>19016500</v>
      </c>
      <c r="K77" s="8">
        <v>22385300</v>
      </c>
      <c r="L77" s="8">
        <v>23378100</v>
      </c>
      <c r="M77" s="8">
        <v>23690300</v>
      </c>
      <c r="N77" s="8">
        <v>23002800</v>
      </c>
      <c r="O77" s="8">
        <v>26358200</v>
      </c>
    </row>
    <row r="78" spans="1:15" x14ac:dyDescent="0.3">
      <c r="A78" s="15">
        <f>VLOOKUP(B78,'PORTFOLIO RAW'!B:B,1,FALSE)</f>
        <v>683118</v>
      </c>
      <c r="B78" s="13">
        <v>683118</v>
      </c>
      <c r="C78" s="8" t="s">
        <v>3322</v>
      </c>
      <c r="D78" s="8" t="s">
        <v>3323</v>
      </c>
      <c r="E78" s="8">
        <v>-783600</v>
      </c>
      <c r="F78" s="8">
        <v>-994400</v>
      </c>
      <c r="G78" s="8">
        <v>-606200</v>
      </c>
      <c r="H78" s="8">
        <v>-309600</v>
      </c>
      <c r="I78" s="8">
        <v>-169000</v>
      </c>
      <c r="J78" s="8">
        <v>385200</v>
      </c>
      <c r="K78" s="8">
        <v>337000</v>
      </c>
      <c r="L78" s="8">
        <v>-187800</v>
      </c>
      <c r="M78" s="8">
        <v>-565000</v>
      </c>
      <c r="N78" s="8">
        <v>-1225000</v>
      </c>
      <c r="O78" s="8">
        <v>-327700</v>
      </c>
    </row>
    <row r="79" spans="1:15" x14ac:dyDescent="0.3">
      <c r="A79" s="15">
        <f>VLOOKUP(B79,'PORTFOLIO RAW'!B:B,1,FALSE)</f>
        <v>923425</v>
      </c>
      <c r="B79" s="13">
        <v>923425</v>
      </c>
      <c r="C79" s="8" t="s">
        <v>3324</v>
      </c>
      <c r="D79" s="8" t="s">
        <v>3325</v>
      </c>
      <c r="E79" s="8">
        <v>15307000</v>
      </c>
      <c r="F79" s="8">
        <v>13712000</v>
      </c>
      <c r="G79" s="8">
        <v>15347000</v>
      </c>
      <c r="H79" s="8">
        <v>15487000</v>
      </c>
      <c r="I79" s="8">
        <v>15821000</v>
      </c>
      <c r="J79" s="8">
        <v>16558000</v>
      </c>
      <c r="K79" s="8">
        <v>16231000</v>
      </c>
      <c r="L79" s="8">
        <v>13997000</v>
      </c>
      <c r="M79" s="8">
        <v>12957000</v>
      </c>
      <c r="N79" s="8">
        <v>10953000</v>
      </c>
      <c r="O79" s="8">
        <v>11709000</v>
      </c>
    </row>
    <row r="80" spans="1:15" x14ac:dyDescent="0.3">
      <c r="A80" s="15">
        <f>VLOOKUP(B80,'PORTFOLIO RAW'!B:B,1,FALSE)</f>
        <v>906189</v>
      </c>
      <c r="B80" s="13">
        <v>906189</v>
      </c>
      <c r="C80" s="8" t="s">
        <v>3326</v>
      </c>
      <c r="D80" s="8" t="s">
        <v>3327</v>
      </c>
      <c r="E80" s="8">
        <v>7155800</v>
      </c>
      <c r="F80" s="8">
        <v>6532700</v>
      </c>
      <c r="G80" s="8">
        <v>4818700</v>
      </c>
      <c r="H80" s="8">
        <v>6290300</v>
      </c>
      <c r="I80" s="8">
        <v>6800300</v>
      </c>
      <c r="J80" s="8">
        <v>6842100</v>
      </c>
      <c r="K80" s="8">
        <v>10265800</v>
      </c>
      <c r="L80" s="8">
        <v>9062600</v>
      </c>
      <c r="M80" s="8">
        <v>6743400</v>
      </c>
      <c r="N80" s="8">
        <v>6520000</v>
      </c>
      <c r="O80" s="8">
        <v>9557300</v>
      </c>
    </row>
    <row r="81" spans="1:15" x14ac:dyDescent="0.3">
      <c r="A81" s="15">
        <f>VLOOKUP(B81,'PORTFOLIO RAW'!B:B,1,FALSE)</f>
        <v>327998</v>
      </c>
      <c r="B81" s="13">
        <v>327998</v>
      </c>
      <c r="C81" s="8" t="s">
        <v>3328</v>
      </c>
      <c r="D81" s="8" t="s">
        <v>3329</v>
      </c>
      <c r="E81" s="8">
        <v>30169000</v>
      </c>
      <c r="F81" s="8">
        <v>31676000</v>
      </c>
      <c r="G81" s="8">
        <v>37091000</v>
      </c>
      <c r="H81" s="8">
        <v>47614000</v>
      </c>
      <c r="I81" s="8">
        <v>60541000</v>
      </c>
      <c r="J81" s="8">
        <v>60601000</v>
      </c>
      <c r="K81" s="8">
        <v>62701000</v>
      </c>
      <c r="L81" s="8">
        <v>64880000</v>
      </c>
      <c r="M81" s="8">
        <v>67662000</v>
      </c>
      <c r="N81" s="8">
        <v>68530000</v>
      </c>
      <c r="O81" s="8">
        <v>68871000</v>
      </c>
    </row>
    <row r="82" spans="1:15" x14ac:dyDescent="0.3">
      <c r="A82" s="15">
        <f>VLOOKUP(B82,'PORTFOLIO RAW'!B:B,1,FALSE)</f>
        <v>683432</v>
      </c>
      <c r="B82" s="13">
        <v>683432</v>
      </c>
      <c r="C82" s="8" t="s">
        <v>3330</v>
      </c>
      <c r="D82" s="8" t="s">
        <v>3331</v>
      </c>
      <c r="E82" s="8">
        <v>1303800</v>
      </c>
      <c r="F82" s="8">
        <v>7281400</v>
      </c>
      <c r="G82" s="8">
        <v>7564500</v>
      </c>
      <c r="H82" s="8">
        <v>7846500</v>
      </c>
      <c r="I82" s="8">
        <v>7681300</v>
      </c>
      <c r="J82" s="8">
        <v>7703300</v>
      </c>
      <c r="K82" s="8">
        <v>7903500</v>
      </c>
      <c r="L82" s="8">
        <v>7745300</v>
      </c>
      <c r="M82" s="8">
        <v>7774100</v>
      </c>
      <c r="N82" s="8">
        <v>7691300</v>
      </c>
      <c r="O82" s="8">
        <v>7958800</v>
      </c>
    </row>
    <row r="83" spans="1:15" x14ac:dyDescent="0.3">
      <c r="A83" s="15">
        <f>VLOOKUP(B83,'PORTFOLIO RAW'!B:B,1,FALSE)</f>
        <v>921964</v>
      </c>
      <c r="B83" s="13">
        <v>921964</v>
      </c>
      <c r="C83" s="8" t="s">
        <v>3332</v>
      </c>
      <c r="D83" s="8" t="s">
        <v>3333</v>
      </c>
      <c r="E83" s="8">
        <v>30753000</v>
      </c>
      <c r="F83" s="8">
        <v>32323000</v>
      </c>
      <c r="G83" s="8">
        <v>33734000</v>
      </c>
      <c r="H83" s="8">
        <v>37519000</v>
      </c>
      <c r="I83" s="8">
        <v>37385000</v>
      </c>
      <c r="J83" s="8">
        <v>39759000</v>
      </c>
      <c r="K83" s="8">
        <v>45429000</v>
      </c>
      <c r="L83" s="8">
        <v>44958000</v>
      </c>
      <c r="M83" s="8">
        <v>44525000</v>
      </c>
      <c r="N83" s="8">
        <v>43265000</v>
      </c>
      <c r="O83" s="8">
        <v>41315000</v>
      </c>
    </row>
    <row r="84" spans="1:15" x14ac:dyDescent="0.3">
      <c r="A84" s="15">
        <f>VLOOKUP(B84,'PORTFOLIO RAW'!B:B,1,FALSE)</f>
        <v>154259</v>
      </c>
      <c r="B84" s="13">
        <v>154259</v>
      </c>
      <c r="C84" s="8" t="s">
        <v>3334</v>
      </c>
      <c r="D84" s="8" t="s">
        <v>3335</v>
      </c>
      <c r="E84" s="8">
        <v>988400</v>
      </c>
      <c r="F84" s="8">
        <v>1253200</v>
      </c>
      <c r="G84" s="8">
        <v>1429200</v>
      </c>
      <c r="H84" s="8">
        <v>1459000</v>
      </c>
      <c r="I84" s="8">
        <v>1344600</v>
      </c>
      <c r="J84" s="8">
        <v>1667300</v>
      </c>
      <c r="K84" s="8">
        <v>1170700</v>
      </c>
      <c r="L84" s="8">
        <v>1785000</v>
      </c>
      <c r="M84" s="8">
        <v>4406900</v>
      </c>
      <c r="N84" s="8">
        <v>5389500</v>
      </c>
      <c r="O84" s="8">
        <v>7182300</v>
      </c>
    </row>
    <row r="85" spans="1:15" x14ac:dyDescent="0.3">
      <c r="A85" s="15">
        <f>VLOOKUP(B85,'PORTFOLIO RAW'!B:B,1,FALSE)</f>
        <v>904830</v>
      </c>
      <c r="B85" s="13">
        <v>904830</v>
      </c>
      <c r="C85" s="8" t="s">
        <v>3336</v>
      </c>
      <c r="D85" s="8" t="s">
        <v>3337</v>
      </c>
      <c r="E85" s="8">
        <v>3946173</v>
      </c>
      <c r="F85" s="8">
        <v>3792866</v>
      </c>
      <c r="G85" s="8">
        <v>4083608</v>
      </c>
      <c r="H85" s="8">
        <v>4526562</v>
      </c>
      <c r="I85" s="8">
        <v>4930555</v>
      </c>
      <c r="J85" s="8">
        <v>4919230</v>
      </c>
      <c r="K85" s="8">
        <v>5377396</v>
      </c>
      <c r="L85" s="8">
        <v>3700725</v>
      </c>
      <c r="M85" s="8">
        <v>3644575</v>
      </c>
      <c r="N85" s="8">
        <v>3799746</v>
      </c>
      <c r="O85" s="8">
        <v>4383180</v>
      </c>
    </row>
    <row r="86" spans="1:15" x14ac:dyDescent="0.3">
      <c r="A86" s="15">
        <f>VLOOKUP(B86,'PORTFOLIO RAW'!B:B,1,FALSE)</f>
        <v>932913</v>
      </c>
      <c r="B86" s="13">
        <v>932913</v>
      </c>
      <c r="C86" s="8" t="s">
        <v>3338</v>
      </c>
      <c r="D86" s="8" t="s">
        <v>3339</v>
      </c>
      <c r="E86" s="8">
        <v>4091700</v>
      </c>
      <c r="F86" s="8">
        <v>3522800</v>
      </c>
      <c r="G86" s="8">
        <v>4194800</v>
      </c>
      <c r="H86" s="8">
        <v>3580500</v>
      </c>
      <c r="I86" s="8">
        <v>3504300</v>
      </c>
      <c r="J86" s="8">
        <v>3460800</v>
      </c>
      <c r="K86" s="8">
        <v>3582400</v>
      </c>
      <c r="L86" s="8">
        <v>2850000</v>
      </c>
      <c r="M86" s="8">
        <v>2452400</v>
      </c>
      <c r="N86" s="8">
        <v>2162000</v>
      </c>
      <c r="O86" s="8">
        <v>2615100</v>
      </c>
    </row>
    <row r="87" spans="1:15" x14ac:dyDescent="0.3">
      <c r="A87" s="15">
        <f>VLOOKUP(B87,'PORTFOLIO RAW'!B:B,1,FALSE)</f>
        <v>905214</v>
      </c>
      <c r="B87" s="13">
        <v>905214</v>
      </c>
      <c r="C87" s="8" t="s">
        <v>3340</v>
      </c>
      <c r="D87" s="8" t="s">
        <v>3341</v>
      </c>
      <c r="E87" s="8">
        <v>5853000</v>
      </c>
      <c r="F87" s="8">
        <v>5995000</v>
      </c>
      <c r="G87" s="8">
        <v>6278000</v>
      </c>
      <c r="H87" s="8">
        <v>6722000</v>
      </c>
      <c r="I87" s="8">
        <v>7009000</v>
      </c>
      <c r="J87" s="8">
        <v>7373000</v>
      </c>
      <c r="K87" s="8">
        <v>7921000</v>
      </c>
      <c r="L87" s="8">
        <v>8327000</v>
      </c>
      <c r="M87" s="8">
        <v>8772000</v>
      </c>
      <c r="N87" s="8">
        <v>9011000</v>
      </c>
      <c r="O87" s="8">
        <v>9512000</v>
      </c>
    </row>
    <row r="88" spans="1:15" x14ac:dyDescent="0.3">
      <c r="A88" s="15">
        <f>VLOOKUP(B88,'PORTFOLIO RAW'!B:B,1,FALSE)</f>
        <v>513260</v>
      </c>
      <c r="B88" s="13">
        <v>513260</v>
      </c>
      <c r="C88" s="8" t="s">
        <v>3342</v>
      </c>
      <c r="D88" s="8" t="s">
        <v>3343</v>
      </c>
      <c r="E88" s="8">
        <v>2006033</v>
      </c>
      <c r="F88" s="8">
        <v>1805133</v>
      </c>
      <c r="G88" s="8">
        <v>1908720</v>
      </c>
      <c r="H88" s="8">
        <v>2041070</v>
      </c>
      <c r="I88" s="8">
        <v>1920776</v>
      </c>
      <c r="J88" s="8">
        <v>1965776</v>
      </c>
      <c r="K88" s="8">
        <v>2565560</v>
      </c>
      <c r="L88" s="8">
        <v>2860325</v>
      </c>
      <c r="M88" s="8">
        <v>3181932</v>
      </c>
      <c r="N88" s="8">
        <v>3465818</v>
      </c>
      <c r="O88" s="8">
        <v>4532844</v>
      </c>
    </row>
    <row r="89" spans="1:15" x14ac:dyDescent="0.3">
      <c r="A89" s="15">
        <f>VLOOKUP(B89,'PORTFOLIO RAW'!B:B,1,FALSE)</f>
        <v>152719</v>
      </c>
      <c r="B89" s="13">
        <v>152719</v>
      </c>
      <c r="C89" s="8" t="s">
        <v>3344</v>
      </c>
      <c r="D89" s="8" t="s">
        <v>3345</v>
      </c>
      <c r="E89" s="8">
        <v>1094800</v>
      </c>
      <c r="F89" s="8">
        <v>1409200</v>
      </c>
      <c r="G89" s="8">
        <v>1606100</v>
      </c>
      <c r="H89" s="8">
        <v>1894000</v>
      </c>
      <c r="I89" s="8">
        <v>1936200</v>
      </c>
      <c r="J89" s="8">
        <v>1842000</v>
      </c>
      <c r="K89" s="8">
        <v>2059500</v>
      </c>
      <c r="L89" s="8">
        <v>2156900</v>
      </c>
      <c r="M89" s="8">
        <v>2333500</v>
      </c>
      <c r="N89" s="8">
        <v>1952000</v>
      </c>
      <c r="O89" s="8">
        <v>2101700</v>
      </c>
    </row>
    <row r="90" spans="1:15" x14ac:dyDescent="0.3">
      <c r="A90" s="15">
        <f>VLOOKUP(B90,'PORTFOLIO RAW'!B:B,1,FALSE)</f>
        <v>687609</v>
      </c>
      <c r="B90" s="13">
        <v>687609</v>
      </c>
      <c r="C90" s="8" t="s">
        <v>3346</v>
      </c>
      <c r="D90" s="8" t="s">
        <v>3347</v>
      </c>
      <c r="E90" s="8">
        <v>11704602</v>
      </c>
      <c r="F90" s="8">
        <v>11083858</v>
      </c>
      <c r="G90" s="8">
        <v>13787648</v>
      </c>
      <c r="H90" s="8">
        <v>15302179</v>
      </c>
      <c r="I90" s="8">
        <v>17929879</v>
      </c>
      <c r="J90" s="8">
        <v>20865000</v>
      </c>
      <c r="K90" s="8">
        <v>23647000</v>
      </c>
      <c r="L90" s="8">
        <v>19906000</v>
      </c>
      <c r="M90" s="8">
        <v>6576000</v>
      </c>
      <c r="N90" s="8">
        <v>10539000</v>
      </c>
      <c r="O90" s="8">
        <v>8063000</v>
      </c>
    </row>
    <row r="91" spans="1:15" x14ac:dyDescent="0.3">
      <c r="A91" s="15">
        <f>VLOOKUP(B91,'PORTFOLIO RAW'!B:B,1,FALSE)</f>
        <v>923937</v>
      </c>
      <c r="B91" s="13">
        <v>923937</v>
      </c>
      <c r="C91" s="8" t="s">
        <v>3348</v>
      </c>
      <c r="D91" s="8" t="s">
        <v>3349</v>
      </c>
      <c r="E91" s="8">
        <v>142394000</v>
      </c>
      <c r="F91" s="8">
        <v>137791000</v>
      </c>
      <c r="G91" s="8">
        <v>193557000</v>
      </c>
      <c r="H91" s="8">
        <v>211351000</v>
      </c>
      <c r="I91" s="8">
        <v>211371000</v>
      </c>
      <c r="J91" s="8">
        <v>217889000</v>
      </c>
      <c r="K91" s="8">
        <v>219333000</v>
      </c>
      <c r="L91" s="8">
        <v>224162000</v>
      </c>
      <c r="M91" s="8">
        <v>233932000</v>
      </c>
      <c r="N91" s="8">
        <v>241620000</v>
      </c>
      <c r="O91" s="8">
        <v>244823000</v>
      </c>
    </row>
    <row r="92" spans="1:15" x14ac:dyDescent="0.3">
      <c r="A92" s="15">
        <f>VLOOKUP(B92,'PORTFOLIO RAW'!B:B,1,FALSE)</f>
        <v>741344</v>
      </c>
      <c r="B92" s="13">
        <v>741344</v>
      </c>
      <c r="C92" s="8" t="s">
        <v>3350</v>
      </c>
      <c r="D92" s="8" t="s">
        <v>3351</v>
      </c>
      <c r="E92" s="8">
        <v>113598000</v>
      </c>
      <c r="F92" s="8">
        <v>70966000</v>
      </c>
      <c r="G92" s="8">
        <v>152388000</v>
      </c>
      <c r="H92" s="8">
        <v>163156000</v>
      </c>
      <c r="I92" s="8">
        <v>177494000</v>
      </c>
      <c r="J92" s="8">
        <v>186487000</v>
      </c>
      <c r="K92" s="8">
        <v>197601000</v>
      </c>
      <c r="L92" s="8">
        <v>200066000</v>
      </c>
      <c r="M92" s="8">
        <v>205139000</v>
      </c>
      <c r="N92" s="8">
        <v>205867000</v>
      </c>
      <c r="O92" s="8">
        <v>181487000</v>
      </c>
    </row>
    <row r="93" spans="1:15" x14ac:dyDescent="0.3">
      <c r="A93" s="15">
        <f>VLOOKUP(B93,'PORTFOLIO RAW'!B:B,1,FALSE)</f>
        <v>357922</v>
      </c>
      <c r="B93" s="13">
        <v>357922</v>
      </c>
      <c r="C93" s="8" t="s">
        <v>3352</v>
      </c>
      <c r="D93" s="8" t="s">
        <v>3353</v>
      </c>
      <c r="E93" s="8">
        <v>2082000</v>
      </c>
      <c r="F93" s="8">
        <v>1553000</v>
      </c>
      <c r="G93" s="8">
        <v>1513000</v>
      </c>
      <c r="H93" s="8">
        <v>1627000</v>
      </c>
      <c r="I93" s="8">
        <v>1870000</v>
      </c>
      <c r="J93" s="8">
        <v>2943000</v>
      </c>
      <c r="K93" s="8">
        <v>3796000</v>
      </c>
      <c r="L93" s="8">
        <v>3510000</v>
      </c>
      <c r="M93" s="8">
        <v>3941000</v>
      </c>
      <c r="N93" s="8">
        <v>4532000</v>
      </c>
      <c r="O93" s="8">
        <v>5403000</v>
      </c>
    </row>
    <row r="94" spans="1:15" x14ac:dyDescent="0.3">
      <c r="A94" s="15">
        <f>VLOOKUP(B94,'PORTFOLIO RAW'!B:B,1,FALSE)</f>
        <v>883488</v>
      </c>
      <c r="B94" s="13">
        <v>883488</v>
      </c>
      <c r="C94" s="8" t="s">
        <v>3354</v>
      </c>
      <c r="D94" s="8" t="s">
        <v>3355</v>
      </c>
      <c r="E94" s="8">
        <v>2829065</v>
      </c>
      <c r="F94" s="8">
        <v>2591496</v>
      </c>
      <c r="G94" s="8">
        <v>3749555</v>
      </c>
      <c r="H94" s="8">
        <v>4052445</v>
      </c>
      <c r="I94" s="8">
        <v>4927950</v>
      </c>
      <c r="J94" s="8">
        <v>4904470</v>
      </c>
      <c r="K94" s="8">
        <v>4855925</v>
      </c>
      <c r="L94" s="8">
        <v>5375000</v>
      </c>
      <c r="M94" s="8">
        <v>5799000</v>
      </c>
      <c r="N94" s="8">
        <v>5872000</v>
      </c>
      <c r="O94" s="8">
        <v>6231000</v>
      </c>
    </row>
    <row r="95" spans="1:15" x14ac:dyDescent="0.3">
      <c r="A95" s="15">
        <f>VLOOKUP(B95,'PORTFOLIO RAW'!B:B,1,FALSE)</f>
        <v>755148</v>
      </c>
      <c r="B95" s="13">
        <v>755148</v>
      </c>
      <c r="C95" s="8" t="s">
        <v>3356</v>
      </c>
      <c r="D95" s="8" t="s">
        <v>3357</v>
      </c>
      <c r="E95" s="8">
        <v>2080066</v>
      </c>
      <c r="F95" s="8">
        <v>101968</v>
      </c>
      <c r="G95" s="8">
        <v>108373</v>
      </c>
      <c r="H95" s="8">
        <v>276654</v>
      </c>
      <c r="I95" s="8">
        <v>411130</v>
      </c>
      <c r="J95" s="8">
        <v>915171</v>
      </c>
      <c r="K95" s="8">
        <v>1156105</v>
      </c>
      <c r="L95" s="8">
        <v>1333574</v>
      </c>
      <c r="M95" s="8">
        <v>1376115</v>
      </c>
      <c r="N95" s="8">
        <v>741770</v>
      </c>
      <c r="O95" s="8">
        <v>989202</v>
      </c>
    </row>
    <row r="96" spans="1:15" x14ac:dyDescent="0.3">
      <c r="A96" s="15">
        <f>VLOOKUP(B96,'PORTFOLIO RAW'!B:B,1,FALSE)</f>
        <v>135448</v>
      </c>
      <c r="B96" s="13">
        <v>135448</v>
      </c>
      <c r="C96" s="8" t="s">
        <v>3358</v>
      </c>
      <c r="D96" s="8" t="s">
        <v>3359</v>
      </c>
      <c r="E96" s="8">
        <v>639989</v>
      </c>
      <c r="F96" s="8">
        <v>-1949106</v>
      </c>
      <c r="G96" s="8">
        <v>-2092171</v>
      </c>
      <c r="H96" s="8">
        <v>-1133929</v>
      </c>
      <c r="I96" s="8">
        <v>-420370</v>
      </c>
      <c r="J96" s="8">
        <v>36867</v>
      </c>
      <c r="K96" s="8">
        <v>977080</v>
      </c>
      <c r="L96" s="8">
        <v>2013009</v>
      </c>
      <c r="M96" s="8">
        <v>2748787</v>
      </c>
      <c r="N96" s="8">
        <v>4637119</v>
      </c>
      <c r="O96" s="8">
        <v>6937414</v>
      </c>
    </row>
    <row r="97" spans="1:15" x14ac:dyDescent="0.3">
      <c r="A97" s="15">
        <f>VLOOKUP(B97,'PORTFOLIO RAW'!B:B,1,FALSE)</f>
        <v>921268</v>
      </c>
      <c r="B97" s="13">
        <v>921268</v>
      </c>
      <c r="C97" s="8" t="s">
        <v>3360</v>
      </c>
      <c r="D97" s="8" t="s">
        <v>3361</v>
      </c>
      <c r="E97" s="8">
        <v>1935700</v>
      </c>
      <c r="F97" s="8">
        <v>1571600</v>
      </c>
      <c r="G97" s="8">
        <v>2000900</v>
      </c>
      <c r="H97" s="8">
        <v>2129200</v>
      </c>
      <c r="I97" s="8">
        <v>5666700</v>
      </c>
      <c r="J97" s="8">
        <v>6077000</v>
      </c>
      <c r="K97" s="8">
        <v>7344300</v>
      </c>
      <c r="L97" s="8">
        <v>7315900</v>
      </c>
      <c r="M97" s="8">
        <v>6909900</v>
      </c>
      <c r="N97" s="8">
        <v>6901100</v>
      </c>
      <c r="O97" s="8">
        <v>7618500</v>
      </c>
    </row>
    <row r="98" spans="1:15" x14ac:dyDescent="0.3">
      <c r="A98" s="15">
        <f>VLOOKUP(B98,'PORTFOLIO RAW'!B:B,1,FALSE)</f>
        <v>912157</v>
      </c>
      <c r="B98" s="13">
        <v>912157</v>
      </c>
      <c r="C98" s="8" t="s">
        <v>3362</v>
      </c>
      <c r="D98" s="8" t="s">
        <v>3363</v>
      </c>
      <c r="E98" s="8">
        <v>1575277</v>
      </c>
      <c r="F98" s="8">
        <v>1567943</v>
      </c>
      <c r="G98" s="8">
        <v>1628957</v>
      </c>
      <c r="H98" s="8">
        <v>1925818</v>
      </c>
      <c r="I98" s="8">
        <v>1842216</v>
      </c>
      <c r="J98" s="8">
        <v>1939812</v>
      </c>
      <c r="K98" s="8">
        <v>1994487</v>
      </c>
      <c r="L98" s="8">
        <v>2042102</v>
      </c>
      <c r="M98" s="8">
        <v>2110441</v>
      </c>
      <c r="N98" s="8">
        <v>2153570</v>
      </c>
      <c r="O98" s="8">
        <v>2503188</v>
      </c>
    </row>
    <row r="99" spans="1:15" x14ac:dyDescent="0.3">
      <c r="A99" s="15">
        <f>VLOOKUP(B99,'PORTFOLIO RAW'!B:B,1,FALSE)</f>
        <v>500320</v>
      </c>
      <c r="B99" s="13">
        <v>500320</v>
      </c>
      <c r="C99" s="8" t="s">
        <v>3364</v>
      </c>
      <c r="D99" s="8" t="s">
        <v>3365</v>
      </c>
      <c r="E99" s="8">
        <v>4032000</v>
      </c>
      <c r="F99" s="8">
        <v>4339000</v>
      </c>
      <c r="G99" s="8">
        <v>3134000</v>
      </c>
      <c r="H99" s="8">
        <v>2729000</v>
      </c>
      <c r="I99" s="8">
        <v>2564000</v>
      </c>
      <c r="J99" s="8">
        <v>2458000</v>
      </c>
      <c r="K99" s="8">
        <v>2267000</v>
      </c>
      <c r="L99" s="8">
        <v>2422000</v>
      </c>
      <c r="M99" s="8">
        <v>3036000</v>
      </c>
      <c r="N99" s="8">
        <v>3396000</v>
      </c>
      <c r="O99" s="8">
        <v>4060000</v>
      </c>
    </row>
    <row r="100" spans="1:15" x14ac:dyDescent="0.3">
      <c r="A100" s="15">
        <f>VLOOKUP(B100,'PORTFOLIO RAW'!B:B,1,FALSE)</f>
        <v>905115</v>
      </c>
      <c r="B100" s="13">
        <v>905115</v>
      </c>
      <c r="C100" s="8" t="s">
        <v>3366</v>
      </c>
      <c r="D100" s="8" t="s">
        <v>3367</v>
      </c>
      <c r="E100" s="8">
        <v>8772000</v>
      </c>
      <c r="F100" s="8">
        <v>9113000</v>
      </c>
      <c r="G100" s="8">
        <v>8555000</v>
      </c>
      <c r="H100" s="8">
        <v>9792000</v>
      </c>
      <c r="I100" s="8">
        <v>10399000</v>
      </c>
      <c r="J100" s="8">
        <v>10295000</v>
      </c>
      <c r="K100" s="8">
        <v>10585000</v>
      </c>
      <c r="L100" s="8">
        <v>10119000</v>
      </c>
      <c r="M100" s="8">
        <v>8081000</v>
      </c>
      <c r="N100" s="8">
        <v>7568000</v>
      </c>
      <c r="O100" s="8">
        <v>8718000</v>
      </c>
    </row>
    <row r="101" spans="1:15" x14ac:dyDescent="0.3">
      <c r="A101" s="15">
        <f>VLOOKUP(B101,'PORTFOLIO RAW'!B:B,1,FALSE)</f>
        <v>902306</v>
      </c>
      <c r="B101" s="13">
        <v>902306</v>
      </c>
      <c r="C101" s="8" t="s">
        <v>3368</v>
      </c>
      <c r="D101" s="8" t="s">
        <v>3369</v>
      </c>
      <c r="E101" s="8">
        <v>7862671</v>
      </c>
      <c r="F101" s="8">
        <v>7966592</v>
      </c>
      <c r="G101" s="8">
        <v>8613360</v>
      </c>
      <c r="H101" s="8">
        <v>8496400</v>
      </c>
      <c r="I101" s="8">
        <v>8961270</v>
      </c>
      <c r="J101" s="8">
        <v>9197089</v>
      </c>
      <c r="K101" s="8">
        <v>9632466</v>
      </c>
      <c r="L101" s="8">
        <v>10007725</v>
      </c>
      <c r="M101" s="8">
        <v>9256791</v>
      </c>
      <c r="N101" s="8">
        <v>8081809</v>
      </c>
      <c r="O101" s="8">
        <v>7992515</v>
      </c>
    </row>
    <row r="102" spans="1:15" x14ac:dyDescent="0.3">
      <c r="A102" s="15">
        <f>VLOOKUP(B102,'PORTFOLIO RAW'!B:B,1,FALSE)</f>
        <v>500373</v>
      </c>
      <c r="B102" s="13">
        <v>500373</v>
      </c>
      <c r="C102" s="8" t="s">
        <v>3370</v>
      </c>
      <c r="D102" s="8" t="s">
        <v>3371</v>
      </c>
      <c r="E102" s="8">
        <v>6985094</v>
      </c>
      <c r="F102" s="8">
        <v>9014497</v>
      </c>
      <c r="G102" s="8">
        <v>9998042</v>
      </c>
      <c r="H102" s="8">
        <v>10231632</v>
      </c>
      <c r="I102" s="8">
        <v>12640904</v>
      </c>
      <c r="J102" s="8">
        <v>13284764</v>
      </c>
      <c r="K102" s="8">
        <v>15418459</v>
      </c>
      <c r="L102" s="8">
        <v>17712582</v>
      </c>
      <c r="M102" s="8">
        <v>12943035</v>
      </c>
      <c r="N102" s="8">
        <v>13981581</v>
      </c>
      <c r="O102" s="8">
        <v>16283273</v>
      </c>
    </row>
    <row r="103" spans="1:15" x14ac:dyDescent="0.3">
      <c r="A103" s="15">
        <f>VLOOKUP(B103,'PORTFOLIO RAW'!B:B,1,FALSE)</f>
        <v>906194</v>
      </c>
      <c r="B103" s="13">
        <v>906194</v>
      </c>
      <c r="C103" s="8" t="s">
        <v>3372</v>
      </c>
      <c r="D103" s="8" t="s">
        <v>3373</v>
      </c>
      <c r="E103" s="8">
        <v>1399200</v>
      </c>
      <c r="F103" s="8">
        <v>1312400</v>
      </c>
      <c r="G103" s="8">
        <v>1601200</v>
      </c>
      <c r="H103" s="8">
        <v>1691400</v>
      </c>
      <c r="I103" s="8">
        <v>1702400</v>
      </c>
      <c r="J103" s="8">
        <v>1933200</v>
      </c>
      <c r="K103" s="8">
        <v>2300700</v>
      </c>
      <c r="L103" s="8">
        <v>2200100</v>
      </c>
      <c r="M103" s="8">
        <v>2310900</v>
      </c>
      <c r="N103" s="8">
        <v>2662700</v>
      </c>
      <c r="O103" s="8">
        <v>3174400</v>
      </c>
    </row>
    <row r="104" spans="1:15" x14ac:dyDescent="0.3">
      <c r="A104" s="15">
        <f>VLOOKUP(B104,'PORTFOLIO RAW'!B:B,1,FALSE)</f>
        <v>329534</v>
      </c>
      <c r="B104" s="13">
        <v>329534</v>
      </c>
      <c r="C104" s="8" t="s">
        <v>3374</v>
      </c>
      <c r="D104" s="8" t="s">
        <v>3375</v>
      </c>
      <c r="E104" s="8">
        <v>4852856</v>
      </c>
      <c r="F104" s="8">
        <v>4788508</v>
      </c>
      <c r="G104" s="8">
        <v>4838566</v>
      </c>
      <c r="H104" s="8">
        <v>4890186</v>
      </c>
      <c r="I104" s="8">
        <v>5469015</v>
      </c>
      <c r="J104" s="8">
        <v>7239813</v>
      </c>
      <c r="K104" s="8">
        <v>10457201</v>
      </c>
      <c r="L104" s="8">
        <v>10318456</v>
      </c>
      <c r="M104" s="8">
        <v>10433088</v>
      </c>
      <c r="N104" s="8">
        <v>10191798</v>
      </c>
      <c r="O104" s="8">
        <v>10205184</v>
      </c>
    </row>
    <row r="105" spans="1:15" x14ac:dyDescent="0.3">
      <c r="A105" s="15">
        <f>VLOOKUP(B105,'PORTFOLIO RAW'!B:B,1,FALSE)</f>
        <v>867375</v>
      </c>
      <c r="B105" s="13">
        <v>867375</v>
      </c>
      <c r="C105" s="8" t="s">
        <v>3376</v>
      </c>
      <c r="D105" s="8" t="s">
        <v>3377</v>
      </c>
      <c r="E105" s="8">
        <v>1199000</v>
      </c>
      <c r="F105" s="8">
        <v>1653200</v>
      </c>
      <c r="G105" s="8">
        <v>1640000</v>
      </c>
      <c r="H105" s="8">
        <v>1948400</v>
      </c>
      <c r="I105" s="8">
        <v>2629400</v>
      </c>
      <c r="J105" s="8">
        <v>2733200</v>
      </c>
      <c r="K105" s="8">
        <v>3286900</v>
      </c>
      <c r="L105" s="8">
        <v>3854900</v>
      </c>
      <c r="M105" s="8">
        <v>3643200</v>
      </c>
      <c r="N105" s="8">
        <v>3571900</v>
      </c>
      <c r="O105" s="8">
        <v>4384000</v>
      </c>
    </row>
    <row r="106" spans="1:15" x14ac:dyDescent="0.3">
      <c r="A106" s="15">
        <f>VLOOKUP(B106,'PORTFOLIO RAW'!B:B,1,FALSE)</f>
        <v>910722</v>
      </c>
      <c r="B106" s="13">
        <v>910722</v>
      </c>
      <c r="C106" s="8" t="s">
        <v>3378</v>
      </c>
      <c r="D106" s="8" t="s">
        <v>3379</v>
      </c>
      <c r="E106" s="8">
        <v>1226571</v>
      </c>
      <c r="F106" s="8">
        <v>1366418</v>
      </c>
      <c r="G106" s="8">
        <v>1553007</v>
      </c>
      <c r="H106" s="8">
        <v>1740906</v>
      </c>
      <c r="I106" s="8">
        <v>2003638</v>
      </c>
      <c r="J106" s="8">
        <v>2027699</v>
      </c>
      <c r="K106" s="8">
        <v>2084783</v>
      </c>
      <c r="L106" s="8">
        <v>1868408</v>
      </c>
      <c r="M106" s="8">
        <v>1691993</v>
      </c>
      <c r="N106" s="8">
        <v>1844638</v>
      </c>
      <c r="O106" s="8">
        <v>1991858</v>
      </c>
    </row>
    <row r="107" spans="1:15" x14ac:dyDescent="0.3">
      <c r="A107" s="15">
        <f>VLOOKUP(B107,'PORTFOLIO RAW'!B:B,1,FALSE)</f>
        <v>905039</v>
      </c>
      <c r="B107" s="13">
        <v>905039</v>
      </c>
      <c r="C107" s="8" t="s">
        <v>3380</v>
      </c>
      <c r="D107" s="8" t="s">
        <v>3381</v>
      </c>
      <c r="E107" s="8">
        <v>121762000</v>
      </c>
      <c r="F107" s="8">
        <v>112965000</v>
      </c>
      <c r="G107" s="8">
        <v>110569000</v>
      </c>
      <c r="H107" s="8">
        <v>146839000</v>
      </c>
      <c r="I107" s="8">
        <v>154396000</v>
      </c>
      <c r="J107" s="8">
        <v>165863000</v>
      </c>
      <c r="K107" s="8">
        <v>174003000</v>
      </c>
      <c r="L107" s="8">
        <v>174399000</v>
      </c>
      <c r="M107" s="8">
        <v>170811000</v>
      </c>
      <c r="N107" s="8">
        <v>167325000</v>
      </c>
      <c r="O107" s="8">
        <v>187688000</v>
      </c>
    </row>
    <row r="108" spans="1:15" x14ac:dyDescent="0.3">
      <c r="A108" s="15">
        <f>VLOOKUP(B108,'PORTFOLIO RAW'!B:B,1,FALSE)</f>
        <v>905082</v>
      </c>
      <c r="B108" s="13">
        <v>905082</v>
      </c>
      <c r="C108" s="8" t="s">
        <v>3382</v>
      </c>
      <c r="D108" s="8" t="s">
        <v>3383</v>
      </c>
      <c r="E108" s="8">
        <v>1064300</v>
      </c>
      <c r="F108" s="8">
        <v>902900</v>
      </c>
      <c r="G108" s="8">
        <v>1076400</v>
      </c>
      <c r="H108" s="8">
        <v>1131500</v>
      </c>
      <c r="I108" s="8">
        <v>1240600</v>
      </c>
      <c r="J108" s="8">
        <v>1480300</v>
      </c>
      <c r="K108" s="8">
        <v>1519800</v>
      </c>
      <c r="L108" s="8">
        <v>1530500</v>
      </c>
      <c r="M108" s="8">
        <v>1865700</v>
      </c>
      <c r="N108" s="8">
        <v>1957700</v>
      </c>
      <c r="O108" s="8">
        <v>2681800</v>
      </c>
    </row>
    <row r="109" spans="1:15" x14ac:dyDescent="0.3">
      <c r="A109" s="15">
        <f>VLOOKUP(B109,'PORTFOLIO RAW'!B:B,1,FALSE)</f>
        <v>905016</v>
      </c>
      <c r="B109" s="13">
        <v>905016</v>
      </c>
      <c r="C109" s="8" t="s">
        <v>3384</v>
      </c>
      <c r="D109" s="8" t="s">
        <v>3385</v>
      </c>
      <c r="E109" s="8">
        <v>10735000</v>
      </c>
      <c r="F109" s="8">
        <v>11681000</v>
      </c>
      <c r="G109" s="8">
        <v>12967000</v>
      </c>
      <c r="H109" s="8">
        <v>14461000</v>
      </c>
      <c r="I109" s="8">
        <v>14943000</v>
      </c>
      <c r="J109" s="8">
        <v>16068000</v>
      </c>
      <c r="K109" s="8">
        <v>18040000</v>
      </c>
      <c r="L109" s="8">
        <v>19916000</v>
      </c>
      <c r="M109" s="8">
        <v>22574000</v>
      </c>
      <c r="N109" s="8">
        <v>24341000</v>
      </c>
      <c r="O109" s="8">
        <v>28208000</v>
      </c>
    </row>
    <row r="110" spans="1:15" x14ac:dyDescent="0.3">
      <c r="A110" s="15" t="str">
        <f>VLOOKUP(B110,'PORTFOLIO RAW'!B:B,1,FALSE)</f>
        <v>28341F</v>
      </c>
      <c r="B110" s="13" t="s">
        <v>364</v>
      </c>
      <c r="C110" s="8" t="s">
        <v>3386</v>
      </c>
      <c r="D110" s="8" t="s">
        <v>3387</v>
      </c>
      <c r="E110" s="8">
        <v>4065519</v>
      </c>
      <c r="F110" s="8">
        <v>4187905</v>
      </c>
      <c r="G110" s="8">
        <v>4658699</v>
      </c>
      <c r="H110" s="8">
        <v>4367282</v>
      </c>
      <c r="I110" s="8">
        <v>4313163</v>
      </c>
      <c r="J110" s="8">
        <v>5185366</v>
      </c>
      <c r="K110" s="8">
        <v>4280981</v>
      </c>
      <c r="L110" s="8">
        <v>4361631</v>
      </c>
      <c r="M110" s="8">
        <v>4006090</v>
      </c>
      <c r="N110" s="8">
        <v>3618201</v>
      </c>
      <c r="O110" s="8">
        <v>3671500</v>
      </c>
    </row>
    <row r="111" spans="1:15" x14ac:dyDescent="0.3">
      <c r="A111" s="15">
        <f>VLOOKUP(B111,'PORTFOLIO RAW'!B:B,1,FALSE)</f>
        <v>755980</v>
      </c>
      <c r="B111" s="13">
        <v>755980</v>
      </c>
      <c r="C111" s="8" t="s">
        <v>3388</v>
      </c>
      <c r="D111" s="8" t="s">
        <v>3389</v>
      </c>
      <c r="E111" s="8">
        <v>1010161</v>
      </c>
      <c r="F111" s="8">
        <v>1142259</v>
      </c>
      <c r="G111" s="8">
        <v>1190843</v>
      </c>
      <c r="H111" s="8">
        <v>1282512</v>
      </c>
      <c r="I111" s="8">
        <v>1458976</v>
      </c>
      <c r="J111" s="8">
        <v>1560360</v>
      </c>
      <c r="K111" s="8">
        <v>1772697</v>
      </c>
      <c r="L111" s="8">
        <v>1915217</v>
      </c>
      <c r="M111" s="8">
        <v>1801289</v>
      </c>
      <c r="N111" s="8">
        <v>1933094</v>
      </c>
      <c r="O111" s="8">
        <v>2096900</v>
      </c>
    </row>
    <row r="112" spans="1:15" x14ac:dyDescent="0.3">
      <c r="A112" s="15">
        <f>VLOOKUP(B112,'PORTFOLIO RAW'!B:B,1,FALSE)</f>
        <v>905994</v>
      </c>
      <c r="B112" s="13">
        <v>905994</v>
      </c>
      <c r="C112" s="8" t="s">
        <v>3390</v>
      </c>
      <c r="D112" s="8" t="s">
        <v>3391</v>
      </c>
      <c r="E112" s="8">
        <v>1105438</v>
      </c>
      <c r="F112" s="8">
        <v>1104605</v>
      </c>
      <c r="G112" s="8">
        <v>1167340</v>
      </c>
      <c r="H112" s="8">
        <v>1139836</v>
      </c>
      <c r="I112" s="8">
        <v>1206095</v>
      </c>
      <c r="J112" s="8">
        <v>1276815</v>
      </c>
      <c r="K112" s="8">
        <v>1438163</v>
      </c>
      <c r="L112" s="8">
        <v>1594404</v>
      </c>
      <c r="M112" s="8">
        <v>1653752</v>
      </c>
      <c r="N112" s="8">
        <v>1966736</v>
      </c>
      <c r="O112" s="8">
        <v>2106709</v>
      </c>
    </row>
    <row r="113" spans="1:15" x14ac:dyDescent="0.3">
      <c r="A113" s="15">
        <f>VLOOKUP(B113,'PORTFOLIO RAW'!B:B,1,FALSE)</f>
        <v>997198</v>
      </c>
      <c r="B113" s="13">
        <v>997198</v>
      </c>
      <c r="C113" s="8" t="s">
        <v>3392</v>
      </c>
      <c r="D113" s="8" t="s">
        <v>3393</v>
      </c>
      <c r="E113" s="8">
        <v>9152000</v>
      </c>
      <c r="F113" s="8">
        <v>7836000</v>
      </c>
      <c r="G113" s="8">
        <v>9678000</v>
      </c>
      <c r="H113" s="8">
        <v>10232000</v>
      </c>
      <c r="I113" s="8">
        <v>12790000</v>
      </c>
      <c r="J113" s="8">
        <v>13305000</v>
      </c>
      <c r="K113" s="8">
        <v>13555000</v>
      </c>
      <c r="L113" s="8">
        <v>14295000</v>
      </c>
      <c r="M113" s="8">
        <v>14508000</v>
      </c>
      <c r="N113" s="8">
        <v>14874000</v>
      </c>
      <c r="O113" s="8">
        <v>15034000</v>
      </c>
    </row>
    <row r="114" spans="1:15" x14ac:dyDescent="0.3">
      <c r="A114" s="15">
        <f>VLOOKUP(B114,'PORTFOLIO RAW'!B:B,1,FALSE)</f>
        <v>951503</v>
      </c>
      <c r="B114" s="13">
        <v>951503</v>
      </c>
      <c r="C114" s="8" t="s">
        <v>3394</v>
      </c>
      <c r="D114" s="8" t="s">
        <v>3395</v>
      </c>
      <c r="E114" s="8">
        <v>6485256</v>
      </c>
      <c r="F114" s="8">
        <v>6184731</v>
      </c>
      <c r="G114" s="8">
        <v>6974907</v>
      </c>
      <c r="H114" s="8">
        <v>7579695</v>
      </c>
      <c r="I114" s="8">
        <v>8406624</v>
      </c>
      <c r="J114" s="8">
        <v>9321093</v>
      </c>
      <c r="K114" s="8">
        <v>10424032</v>
      </c>
      <c r="L114" s="8">
        <v>11104396</v>
      </c>
      <c r="M114" s="8">
        <v>14941789</v>
      </c>
      <c r="N114" s="8">
        <v>15255122</v>
      </c>
      <c r="O114" s="8">
        <v>15019319</v>
      </c>
    </row>
    <row r="115" spans="1:15" x14ac:dyDescent="0.3">
      <c r="A115" s="15">
        <f>VLOOKUP(B115,'PORTFOLIO RAW'!B:B,1,FALSE)</f>
        <v>741123</v>
      </c>
      <c r="B115" s="13">
        <v>741123</v>
      </c>
      <c r="C115" s="8" t="s">
        <v>3396</v>
      </c>
      <c r="D115" s="8" t="s">
        <v>3397</v>
      </c>
      <c r="E115" s="8">
        <v>2467000</v>
      </c>
      <c r="F115" s="8">
        <v>2594000</v>
      </c>
      <c r="G115" s="8">
        <v>3026000</v>
      </c>
      <c r="H115" s="8">
        <v>3229000</v>
      </c>
      <c r="I115" s="8">
        <v>3258000</v>
      </c>
      <c r="J115" s="8">
        <v>3417000</v>
      </c>
      <c r="K115" s="8">
        <v>3585000</v>
      </c>
      <c r="L115" s="8">
        <v>3295000</v>
      </c>
      <c r="M115" s="8">
        <v>2660000</v>
      </c>
      <c r="N115" s="8">
        <v>2541000</v>
      </c>
      <c r="O115" s="8">
        <v>2731000</v>
      </c>
    </row>
    <row r="116" spans="1:15" x14ac:dyDescent="0.3">
      <c r="A116" s="15">
        <f>VLOOKUP(B116,'PORTFOLIO RAW'!B:B,1,FALSE)</f>
        <v>546814</v>
      </c>
      <c r="B116" s="13">
        <v>546814</v>
      </c>
      <c r="C116" s="8" t="s">
        <v>3398</v>
      </c>
      <c r="D116" s="8" t="s">
        <v>3399</v>
      </c>
      <c r="E116" s="8">
        <v>9907000</v>
      </c>
      <c r="F116" s="8">
        <v>4646000</v>
      </c>
      <c r="G116" s="8">
        <v>4701000</v>
      </c>
      <c r="H116" s="8">
        <v>5530000</v>
      </c>
      <c r="I116" s="8">
        <v>5933000</v>
      </c>
      <c r="J116" s="8">
        <v>6051000</v>
      </c>
      <c r="K116" s="8">
        <v>6249000</v>
      </c>
      <c r="L116" s="8">
        <v>5378000</v>
      </c>
      <c r="M116" s="8">
        <v>4250000</v>
      </c>
      <c r="N116" s="8">
        <v>4323000</v>
      </c>
      <c r="O116" s="8">
        <v>5673000</v>
      </c>
    </row>
    <row r="117" spans="1:15" x14ac:dyDescent="0.3">
      <c r="A117" s="15">
        <f>VLOOKUP(B117,'PORTFOLIO RAW'!B:B,1,FALSE)</f>
        <v>938076</v>
      </c>
      <c r="B117" s="13">
        <v>938076</v>
      </c>
      <c r="C117" s="8" t="s">
        <v>3400</v>
      </c>
      <c r="D117" s="8" t="s">
        <v>3401</v>
      </c>
      <c r="E117" s="8">
        <v>7332275</v>
      </c>
      <c r="F117" s="8">
        <v>7074364</v>
      </c>
      <c r="G117" s="8">
        <v>7632173</v>
      </c>
      <c r="H117" s="8">
        <v>7726994</v>
      </c>
      <c r="I117" s="8">
        <v>8524731</v>
      </c>
      <c r="J117" s="8">
        <v>9201300</v>
      </c>
      <c r="K117" s="8">
        <v>10073100</v>
      </c>
      <c r="L117" s="8">
        <v>11584100</v>
      </c>
      <c r="M117" s="8">
        <v>11841000</v>
      </c>
      <c r="N117" s="8">
        <v>11935800</v>
      </c>
      <c r="O117" s="8">
        <v>12620000</v>
      </c>
    </row>
    <row r="118" spans="1:15" x14ac:dyDescent="0.3">
      <c r="A118" s="15">
        <f>VLOOKUP(B118,'PORTFOLIO RAW'!B:B,1,FALSE)</f>
        <v>152594</v>
      </c>
      <c r="B118" s="13">
        <v>152594</v>
      </c>
      <c r="C118" s="8" t="s">
        <v>3402</v>
      </c>
      <c r="D118" s="8" t="s">
        <v>3403</v>
      </c>
      <c r="E118" s="8">
        <v>14259000</v>
      </c>
      <c r="F118" s="8">
        <v>2066000</v>
      </c>
      <c r="G118" s="8">
        <v>6244000</v>
      </c>
      <c r="H118" s="8">
        <v>12504000</v>
      </c>
      <c r="I118" s="8">
        <v>15642000</v>
      </c>
      <c r="J118" s="8">
        <v>17543000</v>
      </c>
      <c r="K118" s="8">
        <v>20934000</v>
      </c>
      <c r="L118" s="8">
        <v>18287000</v>
      </c>
      <c r="M118" s="8">
        <v>7828000</v>
      </c>
      <c r="N118" s="8">
        <v>6051000</v>
      </c>
      <c r="O118" s="8">
        <v>7977000</v>
      </c>
    </row>
    <row r="119" spans="1:15" x14ac:dyDescent="0.3">
      <c r="A119" s="15">
        <f>VLOOKUP(B119,'PORTFOLIO RAW'!B:B,1,FALSE)</f>
        <v>951018</v>
      </c>
      <c r="B119" s="13">
        <v>951018</v>
      </c>
      <c r="C119" s="8" t="s">
        <v>3404</v>
      </c>
      <c r="D119" s="8" t="s">
        <v>3405</v>
      </c>
      <c r="E119" s="8">
        <v>4274000</v>
      </c>
      <c r="F119" s="8">
        <v>4387000</v>
      </c>
      <c r="G119" s="8">
        <v>4891000</v>
      </c>
      <c r="H119" s="8">
        <v>4080000</v>
      </c>
      <c r="I119" s="8">
        <v>2755000</v>
      </c>
      <c r="J119" s="8">
        <v>2894000</v>
      </c>
      <c r="K119" s="8">
        <v>3062000</v>
      </c>
      <c r="L119" s="8">
        <v>2983000</v>
      </c>
      <c r="M119" s="8">
        <v>2545000</v>
      </c>
      <c r="N119" s="8">
        <v>2904000</v>
      </c>
      <c r="O119" s="8">
        <v>3144000</v>
      </c>
    </row>
    <row r="120" spans="1:15" x14ac:dyDescent="0.3">
      <c r="A120" s="15">
        <f>VLOOKUP(B120,'PORTFOLIO RAW'!B:B,1,FALSE)</f>
        <v>907652</v>
      </c>
      <c r="B120" s="13">
        <v>907652</v>
      </c>
      <c r="C120" s="8" t="s">
        <v>3406</v>
      </c>
      <c r="D120" s="8" t="s">
        <v>3407</v>
      </c>
      <c r="E120" s="8">
        <v>11768000</v>
      </c>
      <c r="F120" s="8">
        <v>10053000</v>
      </c>
      <c r="G120" s="8">
        <v>12423000</v>
      </c>
      <c r="H120" s="8">
        <v>13316000</v>
      </c>
      <c r="I120" s="8">
        <v>13232000</v>
      </c>
      <c r="J120" s="8">
        <v>11390000</v>
      </c>
      <c r="K120" s="8">
        <v>14501000</v>
      </c>
      <c r="L120" s="8">
        <v>11829000</v>
      </c>
      <c r="M120" s="8">
        <v>10738000</v>
      </c>
      <c r="N120" s="8">
        <v>10976000</v>
      </c>
      <c r="O120" s="8">
        <v>11435000</v>
      </c>
    </row>
    <row r="121" spans="1:15" x14ac:dyDescent="0.3">
      <c r="A121" s="15">
        <f>VLOOKUP(B121,'PORTFOLIO RAW'!B:B,1,FALSE)</f>
        <v>905801</v>
      </c>
      <c r="B121" s="13">
        <v>905801</v>
      </c>
      <c r="C121" s="8" t="s">
        <v>3408</v>
      </c>
      <c r="D121" s="8" t="s">
        <v>3409</v>
      </c>
      <c r="E121" s="8">
        <v>5319000</v>
      </c>
      <c r="F121" s="8">
        <v>6215800</v>
      </c>
      <c r="G121" s="8">
        <v>5174700</v>
      </c>
      <c r="H121" s="8">
        <v>5402900</v>
      </c>
      <c r="I121" s="8">
        <v>6365500</v>
      </c>
      <c r="J121" s="8">
        <v>6421700</v>
      </c>
      <c r="K121" s="8">
        <v>6672200</v>
      </c>
      <c r="L121" s="8">
        <v>6534800</v>
      </c>
      <c r="M121" s="8">
        <v>4996700</v>
      </c>
      <c r="N121" s="8">
        <v>4930200</v>
      </c>
      <c r="O121" s="8">
        <v>4327900</v>
      </c>
    </row>
    <row r="122" spans="1:15" x14ac:dyDescent="0.3">
      <c r="A122" s="15">
        <f>VLOOKUP(B122,'PORTFOLIO RAW'!B:B,1,FALSE)</f>
        <v>906511</v>
      </c>
      <c r="B122" s="13">
        <v>906511</v>
      </c>
      <c r="C122" s="8" t="s">
        <v>3410</v>
      </c>
      <c r="D122" s="8" t="s">
        <v>3411</v>
      </c>
      <c r="E122" s="8">
        <v>2716716</v>
      </c>
      <c r="F122" s="8">
        <v>2324332</v>
      </c>
      <c r="G122" s="8">
        <v>2621330</v>
      </c>
      <c r="H122" s="8">
        <v>2793819</v>
      </c>
      <c r="I122" s="8">
        <v>2783235</v>
      </c>
      <c r="J122" s="8">
        <v>2997887</v>
      </c>
      <c r="K122" s="8">
        <v>3349074</v>
      </c>
      <c r="L122" s="8">
        <v>3301248</v>
      </c>
      <c r="M122" s="8">
        <v>3146567</v>
      </c>
      <c r="N122" s="8">
        <v>3193728</v>
      </c>
      <c r="O122" s="8">
        <v>3412152</v>
      </c>
    </row>
    <row r="123" spans="1:15" x14ac:dyDescent="0.3">
      <c r="A123" s="15">
        <f>VLOOKUP(B123,'PORTFOLIO RAW'!B:B,1,FALSE)</f>
        <v>546697</v>
      </c>
      <c r="B123" s="13">
        <v>546697</v>
      </c>
      <c r="C123" s="8" t="s">
        <v>3412</v>
      </c>
      <c r="D123" s="8" t="s">
        <v>3413</v>
      </c>
      <c r="E123" s="8">
        <v>3459990</v>
      </c>
      <c r="F123" s="8">
        <v>4152487</v>
      </c>
      <c r="G123" s="8">
        <v>6367065</v>
      </c>
      <c r="H123" s="8">
        <v>5863729</v>
      </c>
      <c r="I123" s="8">
        <v>6738856</v>
      </c>
      <c r="J123" s="8">
        <v>9309739</v>
      </c>
      <c r="K123" s="8">
        <v>11369067</v>
      </c>
      <c r="L123" s="8">
        <v>15426000</v>
      </c>
      <c r="M123" s="8">
        <v>18534000</v>
      </c>
      <c r="N123" s="8">
        <v>18887000</v>
      </c>
      <c r="O123" s="8">
        <v>20442000</v>
      </c>
    </row>
    <row r="124" spans="1:15" x14ac:dyDescent="0.3">
      <c r="A124" s="15">
        <f>VLOOKUP(B124,'PORTFOLIO RAW'!B:B,1,FALSE)</f>
        <v>134784</v>
      </c>
      <c r="B124" s="13">
        <v>134784</v>
      </c>
      <c r="C124" s="8" t="s">
        <v>3414</v>
      </c>
      <c r="D124" s="8" t="s">
        <v>3415</v>
      </c>
      <c r="E124" s="8">
        <v>6298000</v>
      </c>
      <c r="F124" s="8">
        <v>6137000</v>
      </c>
      <c r="G124" s="8">
        <v>6193000</v>
      </c>
      <c r="H124" s="8">
        <v>7532000</v>
      </c>
      <c r="I124" s="8">
        <v>7220000</v>
      </c>
      <c r="J124" s="8">
        <v>6831000</v>
      </c>
      <c r="K124" s="8">
        <v>7070000</v>
      </c>
      <c r="L124" s="8">
        <v>8522000</v>
      </c>
      <c r="M124" s="8">
        <v>8001000</v>
      </c>
      <c r="N124" s="8">
        <v>8924000</v>
      </c>
      <c r="O124" s="8">
        <v>11095000</v>
      </c>
    </row>
    <row r="125" spans="1:15" x14ac:dyDescent="0.3">
      <c r="A125" s="15">
        <f>VLOOKUP(B125,'PORTFOLIO RAW'!B:B,1,FALSE)</f>
        <v>694405</v>
      </c>
      <c r="B125" s="13">
        <v>694405</v>
      </c>
      <c r="C125" s="8" t="s">
        <v>3416</v>
      </c>
      <c r="D125" s="8" t="s">
        <v>3417</v>
      </c>
      <c r="E125" s="8">
        <v>2617912</v>
      </c>
      <c r="F125" s="8">
        <v>2394652</v>
      </c>
      <c r="G125" s="8">
        <v>2665140</v>
      </c>
      <c r="H125" s="8">
        <v>3181462</v>
      </c>
      <c r="I125" s="8">
        <v>4145724</v>
      </c>
      <c r="J125" s="8">
        <v>4827703</v>
      </c>
      <c r="K125" s="8">
        <v>4456398</v>
      </c>
      <c r="L125" s="8">
        <v>4417982</v>
      </c>
      <c r="M125" s="8">
        <v>4469000</v>
      </c>
      <c r="N125" s="8">
        <v>5762000</v>
      </c>
      <c r="O125" s="8">
        <v>7471000</v>
      </c>
    </row>
    <row r="126" spans="1:15" x14ac:dyDescent="0.3">
      <c r="A126" s="15">
        <f>VLOOKUP(B126,'PORTFOLIO RAW'!B:B,1,FALSE)</f>
        <v>906150</v>
      </c>
      <c r="B126" s="13">
        <v>906150</v>
      </c>
      <c r="C126" s="8" t="s">
        <v>3418</v>
      </c>
      <c r="D126" s="8" t="s">
        <v>3419</v>
      </c>
      <c r="E126" s="8">
        <v>115559000</v>
      </c>
      <c r="F126" s="8">
        <v>104665000</v>
      </c>
      <c r="G126" s="8">
        <v>117291000</v>
      </c>
      <c r="H126" s="8">
        <v>118936000</v>
      </c>
      <c r="I126" s="8">
        <v>116438000</v>
      </c>
      <c r="J126" s="8">
        <v>123026000</v>
      </c>
      <c r="K126" s="8">
        <v>130566000</v>
      </c>
      <c r="L126" s="8">
        <v>128159000</v>
      </c>
      <c r="M126" s="8">
        <v>98267000</v>
      </c>
      <c r="N126" s="8">
        <v>75821000</v>
      </c>
      <c r="O126" s="8">
        <v>64258000</v>
      </c>
    </row>
    <row r="127" spans="1:15" x14ac:dyDescent="0.3">
      <c r="A127" s="15">
        <f>VLOOKUP(B127,'PORTFOLIO RAW'!B:B,1,FALSE)</f>
        <v>905898</v>
      </c>
      <c r="B127" s="13">
        <v>905898</v>
      </c>
      <c r="C127" s="8" t="s">
        <v>3420</v>
      </c>
      <c r="D127" s="8" t="s">
        <v>3421</v>
      </c>
      <c r="E127" s="8">
        <v>2098108</v>
      </c>
      <c r="F127" s="8">
        <v>2033805</v>
      </c>
      <c r="G127" s="8">
        <v>2163720</v>
      </c>
      <c r="H127" s="8">
        <v>2205216</v>
      </c>
      <c r="I127" s="8">
        <v>2628785</v>
      </c>
      <c r="J127" s="8">
        <v>3023912</v>
      </c>
      <c r="K127" s="8">
        <v>3250438</v>
      </c>
      <c r="L127" s="8">
        <v>3209872</v>
      </c>
      <c r="M127" s="8">
        <v>2266634</v>
      </c>
      <c r="N127" s="8">
        <v>1797935</v>
      </c>
      <c r="O127" s="8">
        <v>1690132</v>
      </c>
    </row>
    <row r="128" spans="1:15" x14ac:dyDescent="0.3">
      <c r="A128" s="15">
        <f>VLOOKUP(B128,'PORTFOLIO RAW'!B:B,1,FALSE)</f>
        <v>904678</v>
      </c>
      <c r="B128" s="13">
        <v>904678</v>
      </c>
      <c r="C128" s="8" t="s">
        <v>3422</v>
      </c>
      <c r="D128" s="8" t="s">
        <v>3423</v>
      </c>
      <c r="E128" s="8">
        <v>6866000</v>
      </c>
      <c r="F128" s="8">
        <v>7725000</v>
      </c>
      <c r="G128" s="8">
        <v>8728000</v>
      </c>
      <c r="H128" s="8">
        <v>10373000</v>
      </c>
      <c r="I128" s="8">
        <v>13198000</v>
      </c>
      <c r="J128" s="8">
        <v>15765000</v>
      </c>
      <c r="K128" s="8">
        <v>13581000</v>
      </c>
      <c r="L128" s="8">
        <v>16267000</v>
      </c>
      <c r="M128" s="8">
        <v>15462000</v>
      </c>
      <c r="N128" s="8">
        <v>9409000</v>
      </c>
      <c r="O128" s="8">
        <v>8322000</v>
      </c>
    </row>
    <row r="129" spans="1:15" x14ac:dyDescent="0.3">
      <c r="A129" s="15">
        <f>VLOOKUP(B129,'PORTFOLIO RAW'!B:B,1,FALSE)</f>
        <v>696738</v>
      </c>
      <c r="B129" s="13">
        <v>696738</v>
      </c>
      <c r="C129" s="8" t="s">
        <v>3424</v>
      </c>
      <c r="D129" s="8" t="s">
        <v>3425</v>
      </c>
      <c r="E129" s="8">
        <v>39700000</v>
      </c>
      <c r="F129" s="8">
        <v>46269000</v>
      </c>
      <c r="G129" s="8">
        <v>62614000</v>
      </c>
      <c r="H129" s="8">
        <v>69256000</v>
      </c>
      <c r="I129" s="8">
        <v>67279000</v>
      </c>
      <c r="J129" s="8">
        <v>69516000</v>
      </c>
      <c r="K129" s="8">
        <v>71267000</v>
      </c>
      <c r="L129" s="8">
        <v>73597000</v>
      </c>
      <c r="M129" s="8">
        <v>75528000</v>
      </c>
      <c r="N129" s="8">
        <v>75690000</v>
      </c>
      <c r="O129" s="8">
        <v>70390000</v>
      </c>
    </row>
    <row r="130" spans="1:15" x14ac:dyDescent="0.3">
      <c r="A130" s="15">
        <f>VLOOKUP(B130,'PORTFOLIO RAW'!B:B,1,FALSE)</f>
        <v>729665</v>
      </c>
      <c r="B130" s="13">
        <v>729665</v>
      </c>
      <c r="C130" s="8" t="s">
        <v>3426</v>
      </c>
      <c r="D130" s="8" t="s">
        <v>3427</v>
      </c>
      <c r="E130" s="8">
        <v>2375491</v>
      </c>
      <c r="F130" s="8">
        <v>2115603</v>
      </c>
      <c r="G130" s="8">
        <v>2108118</v>
      </c>
      <c r="H130" s="8">
        <v>2206866</v>
      </c>
      <c r="I130" s="8">
        <v>2420256</v>
      </c>
      <c r="J130" s="8">
        <v>2557624</v>
      </c>
      <c r="K130" s="8">
        <v>3009486</v>
      </c>
      <c r="L130" s="8">
        <v>2909286</v>
      </c>
      <c r="M130" s="8">
        <v>1839654</v>
      </c>
      <c r="N130" s="8">
        <v>1920158</v>
      </c>
      <c r="O130" s="8">
        <v>1844277</v>
      </c>
    </row>
    <row r="131" spans="1:15" x14ac:dyDescent="0.3">
      <c r="A131" s="15">
        <f>VLOOKUP(B131,'PORTFOLIO RAW'!B:B,1,FALSE)</f>
        <v>912030</v>
      </c>
      <c r="B131" s="13">
        <v>912030</v>
      </c>
      <c r="C131" s="8" t="s">
        <v>3428</v>
      </c>
      <c r="D131" s="8" t="s">
        <v>3429</v>
      </c>
      <c r="E131" s="8">
        <v>1385092</v>
      </c>
      <c r="F131" s="8">
        <v>1390786</v>
      </c>
      <c r="G131" s="8">
        <v>1594772</v>
      </c>
      <c r="H131" s="8">
        <v>1615420</v>
      </c>
      <c r="I131" s="8">
        <v>1417515</v>
      </c>
      <c r="J131" s="8">
        <v>1507379</v>
      </c>
      <c r="K131" s="8">
        <v>1682343</v>
      </c>
      <c r="L131" s="8">
        <v>1465664</v>
      </c>
      <c r="M131" s="8">
        <v>1663902</v>
      </c>
      <c r="N131" s="8">
        <v>1862736</v>
      </c>
      <c r="O131" s="8">
        <v>1829957</v>
      </c>
    </row>
    <row r="132" spans="1:15" x14ac:dyDescent="0.3">
      <c r="A132" s="15">
        <f>VLOOKUP(B132,'PORTFOLIO RAW'!B:B,1,FALSE)</f>
        <v>945589</v>
      </c>
      <c r="B132" s="13">
        <v>945589</v>
      </c>
      <c r="C132" s="8" t="s">
        <v>3430</v>
      </c>
      <c r="D132" s="8" t="s">
        <v>3431</v>
      </c>
      <c r="E132" s="8">
        <v>3808209</v>
      </c>
      <c r="F132" s="8">
        <v>4905771</v>
      </c>
      <c r="G132" s="8">
        <v>5485037</v>
      </c>
      <c r="H132" s="8">
        <v>7661867</v>
      </c>
      <c r="I132" s="8">
        <v>8737982</v>
      </c>
      <c r="J132" s="8">
        <v>10551237</v>
      </c>
      <c r="K132" s="8">
        <v>10723300</v>
      </c>
      <c r="L132" s="8">
        <v>10735297</v>
      </c>
      <c r="M132" s="8">
        <v>9343643</v>
      </c>
      <c r="N132" s="8">
        <v>5547595</v>
      </c>
      <c r="O132" s="8">
        <v>5301005</v>
      </c>
    </row>
    <row r="133" spans="1:15" x14ac:dyDescent="0.3">
      <c r="A133" s="15">
        <f>VLOOKUP(B133,'PORTFOLIO RAW'!B:B,1,FALSE)</f>
        <v>905077</v>
      </c>
      <c r="B133" s="13">
        <v>905077</v>
      </c>
      <c r="C133" s="8" t="s">
        <v>3432</v>
      </c>
      <c r="D133" s="8" t="s">
        <v>3433</v>
      </c>
      <c r="E133" s="8">
        <v>592922</v>
      </c>
      <c r="F133" s="8">
        <v>318199</v>
      </c>
      <c r="G133" s="8">
        <v>720459</v>
      </c>
      <c r="H133" s="8">
        <v>902316</v>
      </c>
      <c r="I133" s="8">
        <v>849022</v>
      </c>
      <c r="J133" s="8">
        <v>1036749</v>
      </c>
      <c r="K133" s="8">
        <v>1604834</v>
      </c>
      <c r="L133" s="8">
        <v>1455062</v>
      </c>
      <c r="M133" s="8">
        <v>997997</v>
      </c>
      <c r="N133" s="8">
        <v>785856</v>
      </c>
      <c r="O133" s="8">
        <v>915338</v>
      </c>
    </row>
    <row r="134" spans="1:15" x14ac:dyDescent="0.3">
      <c r="A134" s="15">
        <f>VLOOKUP(B134,'PORTFOLIO RAW'!B:B,1,FALSE)</f>
        <v>699943</v>
      </c>
      <c r="B134" s="13">
        <v>699943</v>
      </c>
      <c r="C134" s="8" t="s">
        <v>3434</v>
      </c>
      <c r="D134" s="8" t="s">
        <v>3435</v>
      </c>
      <c r="E134" s="8">
        <v>5353860</v>
      </c>
      <c r="F134" s="8">
        <v>5901405</v>
      </c>
      <c r="G134" s="8">
        <v>5822136</v>
      </c>
      <c r="H134" s="8">
        <v>6608200</v>
      </c>
      <c r="I134" s="8">
        <v>7089182</v>
      </c>
      <c r="J134" s="8">
        <v>6999000</v>
      </c>
      <c r="K134" s="8">
        <v>7302200</v>
      </c>
      <c r="L134" s="8">
        <v>4919100</v>
      </c>
      <c r="M134" s="8">
        <v>4574400</v>
      </c>
      <c r="N134" s="8">
        <v>4962500</v>
      </c>
      <c r="O134" s="8">
        <v>4680900</v>
      </c>
    </row>
    <row r="135" spans="1:15" x14ac:dyDescent="0.3">
      <c r="A135" s="15">
        <f>VLOOKUP(B135,'PORTFOLIO RAW'!B:B,1,FALSE)</f>
        <v>542983</v>
      </c>
      <c r="B135" s="13">
        <v>542983</v>
      </c>
      <c r="C135" s="8" t="s">
        <v>3436</v>
      </c>
      <c r="D135" s="8" t="s">
        <v>3437</v>
      </c>
      <c r="E135" s="8">
        <v>805723</v>
      </c>
      <c r="F135" s="8">
        <v>4642269</v>
      </c>
      <c r="G135" s="8">
        <v>2512715</v>
      </c>
      <c r="H135" s="8">
        <v>2698549</v>
      </c>
      <c r="I135" s="8">
        <v>2936895</v>
      </c>
      <c r="J135" s="8">
        <v>2961031</v>
      </c>
      <c r="K135" s="8">
        <v>1941513</v>
      </c>
      <c r="L135" s="8">
        <v>2063000</v>
      </c>
      <c r="M135" s="8">
        <v>2079200</v>
      </c>
      <c r="N135" s="8">
        <v>2142700</v>
      </c>
      <c r="O135" s="8">
        <v>2784700</v>
      </c>
    </row>
    <row r="136" spans="1:15" x14ac:dyDescent="0.3">
      <c r="A136" s="15">
        <f>VLOOKUP(B136,'PORTFOLIO RAW'!B:B,1,FALSE)</f>
        <v>741410</v>
      </c>
      <c r="B136" s="13">
        <v>741410</v>
      </c>
      <c r="C136" s="8" t="s">
        <v>3438</v>
      </c>
      <c r="D136" s="8" t="s">
        <v>3439</v>
      </c>
      <c r="E136" s="8">
        <v>7683800</v>
      </c>
      <c r="F136" s="8">
        <v>7230500</v>
      </c>
      <c r="G136" s="8">
        <v>8120500</v>
      </c>
      <c r="H136" s="8">
        <v>8534000</v>
      </c>
      <c r="I136" s="8">
        <v>7971200</v>
      </c>
      <c r="J136" s="8">
        <v>7739100</v>
      </c>
      <c r="K136" s="8">
        <v>8523400</v>
      </c>
      <c r="L136" s="8">
        <v>8262100</v>
      </c>
      <c r="M136" s="8">
        <v>8459600</v>
      </c>
      <c r="N136" s="8">
        <v>8527400</v>
      </c>
      <c r="O136" s="8">
        <v>8967100</v>
      </c>
    </row>
    <row r="137" spans="1:15" x14ac:dyDescent="0.3">
      <c r="A137" s="15">
        <f>VLOOKUP(B137,'PORTFOLIO RAW'!B:B,1,FALSE)</f>
        <v>998171</v>
      </c>
      <c r="B137" s="13">
        <v>998171</v>
      </c>
      <c r="C137" s="8" t="s">
        <v>3440</v>
      </c>
      <c r="D137" s="8" t="s">
        <v>3441</v>
      </c>
      <c r="E137" s="8">
        <v>17714000</v>
      </c>
      <c r="F137" s="8">
        <v>17777000</v>
      </c>
      <c r="G137" s="8">
        <v>19393000</v>
      </c>
      <c r="H137" s="8">
        <v>18889000</v>
      </c>
      <c r="I137" s="8">
        <v>17898000</v>
      </c>
      <c r="J137" s="8">
        <v>17777000</v>
      </c>
      <c r="K137" s="8">
        <v>12522000</v>
      </c>
      <c r="L137" s="8">
        <v>9322000</v>
      </c>
      <c r="M137" s="8">
        <v>6316000</v>
      </c>
      <c r="N137" s="8">
        <v>4333000</v>
      </c>
      <c r="O137" s="8">
        <v>1454000</v>
      </c>
    </row>
    <row r="138" spans="1:15" x14ac:dyDescent="0.3">
      <c r="A138" s="15">
        <f>VLOOKUP(B138,'PORTFOLIO RAW'!B:B,1,FALSE)</f>
        <v>904842</v>
      </c>
      <c r="B138" s="13">
        <v>904842</v>
      </c>
      <c r="C138" s="8" t="s">
        <v>3442</v>
      </c>
      <c r="D138" s="8" t="s">
        <v>3443</v>
      </c>
      <c r="E138" s="8">
        <v>1810000</v>
      </c>
      <c r="F138" s="8">
        <v>2037000</v>
      </c>
      <c r="G138" s="8">
        <v>2639000</v>
      </c>
      <c r="H138" s="8">
        <v>3198000</v>
      </c>
      <c r="I138" s="8">
        <v>4222000</v>
      </c>
      <c r="J138" s="8">
        <v>4301000</v>
      </c>
      <c r="K138" s="8">
        <v>4329000</v>
      </c>
      <c r="L138" s="8">
        <v>4548000</v>
      </c>
      <c r="M138" s="8">
        <v>3461000</v>
      </c>
      <c r="N138" s="8">
        <v>3460000</v>
      </c>
      <c r="O138" s="8">
        <v>4688000</v>
      </c>
    </row>
    <row r="139" spans="1:15" x14ac:dyDescent="0.3">
      <c r="A139" s="15">
        <f>VLOOKUP(B139,'PORTFOLIO RAW'!B:B,1,FALSE)</f>
        <v>916860</v>
      </c>
      <c r="B139" s="13">
        <v>916860</v>
      </c>
      <c r="C139" s="8" t="s">
        <v>3444</v>
      </c>
      <c r="D139" s="8" t="s">
        <v>3445</v>
      </c>
      <c r="E139" s="8">
        <v>4028937</v>
      </c>
      <c r="F139" s="8">
        <v>4457190</v>
      </c>
      <c r="G139" s="8">
        <v>5733868</v>
      </c>
      <c r="H139" s="8">
        <v>6803472</v>
      </c>
      <c r="I139" s="8">
        <v>7760000</v>
      </c>
      <c r="J139" s="8">
        <v>8461000</v>
      </c>
      <c r="K139" s="8">
        <v>9158000</v>
      </c>
      <c r="L139" s="8">
        <v>9646000</v>
      </c>
      <c r="M139" s="8">
        <v>10346000</v>
      </c>
      <c r="N139" s="8">
        <v>10685000</v>
      </c>
      <c r="O139" s="8">
        <v>9842000</v>
      </c>
    </row>
    <row r="140" spans="1:15" x14ac:dyDescent="0.3">
      <c r="A140" s="15">
        <f>VLOOKUP(B140,'PORTFOLIO RAW'!B:B,1,FALSE)</f>
        <v>951068</v>
      </c>
      <c r="B140" s="13">
        <v>951068</v>
      </c>
      <c r="C140" s="8" t="s">
        <v>3446</v>
      </c>
      <c r="D140" s="8" t="s">
        <v>3447</v>
      </c>
      <c r="E140" s="8">
        <v>5949140</v>
      </c>
      <c r="F140" s="8">
        <v>5260070</v>
      </c>
      <c r="G140" s="8">
        <v>3575424</v>
      </c>
      <c r="H140" s="8">
        <v>4618035</v>
      </c>
      <c r="I140" s="8">
        <v>5031808</v>
      </c>
      <c r="J140" s="8">
        <v>5403919</v>
      </c>
      <c r="K140" s="8">
        <v>5713031</v>
      </c>
      <c r="L140" s="8">
        <v>5941878</v>
      </c>
      <c r="M140" s="8">
        <v>6208315</v>
      </c>
      <c r="N140" s="8">
        <v>9236919</v>
      </c>
      <c r="O140" s="8">
        <v>9743000</v>
      </c>
    </row>
    <row r="141" spans="1:15" x14ac:dyDescent="0.3">
      <c r="A141" s="15">
        <f>VLOOKUP(B141,'PORTFOLIO RAW'!B:B,1,FALSE)</f>
        <v>545725</v>
      </c>
      <c r="B141" s="13">
        <v>545725</v>
      </c>
      <c r="C141" s="8" t="s">
        <v>3448</v>
      </c>
      <c r="D141" s="8" t="s">
        <v>3449</v>
      </c>
      <c r="E141" s="8">
        <v>5533700</v>
      </c>
      <c r="F141" s="8">
        <v>5805500</v>
      </c>
      <c r="G141" s="8">
        <v>6221000</v>
      </c>
      <c r="H141" s="8">
        <v>5396500</v>
      </c>
      <c r="I141" s="8">
        <v>6425500</v>
      </c>
      <c r="J141" s="8">
        <v>6961500</v>
      </c>
      <c r="K141" s="8">
        <v>8620242</v>
      </c>
      <c r="L141" s="8">
        <v>10809010</v>
      </c>
      <c r="M141" s="8">
        <v>9372800</v>
      </c>
      <c r="N141" s="8">
        <v>12140100</v>
      </c>
      <c r="O141" s="8">
        <v>12612800</v>
      </c>
    </row>
    <row r="142" spans="1:15" x14ac:dyDescent="0.3">
      <c r="A142" s="15">
        <f>VLOOKUP(B142,'PORTFOLIO RAW'!B:B,1,FALSE)</f>
        <v>905052</v>
      </c>
      <c r="B142" s="13">
        <v>905052</v>
      </c>
      <c r="C142" s="8" t="s">
        <v>3450</v>
      </c>
      <c r="D142" s="8" t="s">
        <v>3451</v>
      </c>
      <c r="E142" s="8">
        <v>9351325</v>
      </c>
      <c r="F142" s="8">
        <v>7663475</v>
      </c>
      <c r="G142" s="8">
        <v>8808207</v>
      </c>
      <c r="H142" s="8">
        <v>9370276</v>
      </c>
      <c r="I142" s="8">
        <v>10017791</v>
      </c>
      <c r="J142" s="8">
        <v>10561000</v>
      </c>
      <c r="K142" s="8">
        <v>9703000</v>
      </c>
      <c r="L142" s="8">
        <v>6819000</v>
      </c>
      <c r="M142" s="8">
        <v>5224000</v>
      </c>
      <c r="N142" s="8">
        <v>4254000</v>
      </c>
      <c r="O142" s="8">
        <v>4585000</v>
      </c>
    </row>
    <row r="143" spans="1:15" x14ac:dyDescent="0.3">
      <c r="A143" s="15">
        <f>VLOOKUP(B143,'PORTFOLIO RAW'!B:B,1,FALSE)</f>
        <v>328184</v>
      </c>
      <c r="B143" s="13">
        <v>328184</v>
      </c>
      <c r="C143" s="8" t="s">
        <v>3452</v>
      </c>
      <c r="D143" s="8" t="s">
        <v>3453</v>
      </c>
      <c r="E143" s="8">
        <v>2035013</v>
      </c>
      <c r="F143" s="8">
        <v>2072954</v>
      </c>
      <c r="G143" s="8">
        <v>2555799</v>
      </c>
      <c r="H143" s="8">
        <v>2821000</v>
      </c>
      <c r="I143" s="8">
        <v>2616000</v>
      </c>
      <c r="J143" s="8">
        <v>2744000</v>
      </c>
      <c r="K143" s="8">
        <v>3531000</v>
      </c>
      <c r="L143" s="8">
        <v>3078000</v>
      </c>
      <c r="M143" s="8">
        <v>2332000</v>
      </c>
      <c r="N143" s="8">
        <v>1161000</v>
      </c>
      <c r="O143" s="8">
        <v>1354000</v>
      </c>
    </row>
    <row r="144" spans="1:15" x14ac:dyDescent="0.3">
      <c r="A144" s="15">
        <f>VLOOKUP(B144,'PORTFOLIO RAW'!B:B,1,FALSE)</f>
        <v>922726</v>
      </c>
      <c r="B144" s="13">
        <v>922726</v>
      </c>
      <c r="C144" s="8" t="s">
        <v>3454</v>
      </c>
      <c r="D144" s="8" t="s">
        <v>3455</v>
      </c>
      <c r="E144" s="8">
        <v>42762000</v>
      </c>
      <c r="F144" s="8">
        <v>39088000</v>
      </c>
      <c r="G144" s="8">
        <v>41704000</v>
      </c>
      <c r="H144" s="8">
        <v>49430000</v>
      </c>
      <c r="I144" s="8">
        <v>45911000</v>
      </c>
      <c r="J144" s="8">
        <v>51203000</v>
      </c>
      <c r="K144" s="8">
        <v>58256000</v>
      </c>
      <c r="L144" s="8">
        <v>55865000</v>
      </c>
      <c r="M144" s="8">
        <v>61085000</v>
      </c>
      <c r="N144" s="8">
        <v>66226000</v>
      </c>
      <c r="O144" s="8">
        <v>69019000</v>
      </c>
    </row>
    <row r="145" spans="1:15" x14ac:dyDescent="0.3">
      <c r="A145" s="15">
        <f>VLOOKUP(B145,'PORTFOLIO RAW'!B:B,1,FALSE)</f>
        <v>905050</v>
      </c>
      <c r="B145" s="13">
        <v>905050</v>
      </c>
      <c r="C145" s="8" t="s">
        <v>3456</v>
      </c>
      <c r="D145" s="8" t="s">
        <v>3457</v>
      </c>
      <c r="E145" s="8">
        <v>617197</v>
      </c>
      <c r="F145" s="8">
        <v>573111</v>
      </c>
      <c r="G145" s="8">
        <v>769003</v>
      </c>
      <c r="H145" s="8">
        <v>999422</v>
      </c>
      <c r="I145" s="8">
        <v>1104412</v>
      </c>
      <c r="J145" s="8">
        <v>1248808</v>
      </c>
      <c r="K145" s="8">
        <v>1463072</v>
      </c>
      <c r="L145" s="8">
        <v>1518561</v>
      </c>
      <c r="M145" s="8">
        <v>1590318</v>
      </c>
      <c r="N145" s="8">
        <v>1626244</v>
      </c>
      <c r="O145" s="8">
        <v>1684202</v>
      </c>
    </row>
    <row r="146" spans="1:15" x14ac:dyDescent="0.3">
      <c r="A146" s="15">
        <f>VLOOKUP(B146,'PORTFOLIO RAW'!B:B,1,FALSE)</f>
        <v>904069</v>
      </c>
      <c r="B146" s="13">
        <v>904069</v>
      </c>
      <c r="C146" s="8" t="s">
        <v>3458</v>
      </c>
      <c r="D146" s="8" t="s">
        <v>3459</v>
      </c>
      <c r="E146" s="8">
        <v>8672000</v>
      </c>
      <c r="F146" s="8">
        <v>4169000</v>
      </c>
      <c r="G146" s="8">
        <v>6023000</v>
      </c>
      <c r="H146" s="8">
        <v>6834000</v>
      </c>
      <c r="I146" s="8">
        <v>6620000</v>
      </c>
      <c r="J146" s="8">
        <v>6304000</v>
      </c>
      <c r="K146" s="8">
        <v>8105000</v>
      </c>
      <c r="L146" s="8">
        <v>5115000</v>
      </c>
      <c r="M146" s="8">
        <v>3884000</v>
      </c>
      <c r="N146" s="8">
        <v>4341000</v>
      </c>
      <c r="O146" s="8">
        <v>6522000</v>
      </c>
    </row>
    <row r="147" spans="1:15" x14ac:dyDescent="0.3">
      <c r="A147" s="15">
        <f>VLOOKUP(B147,'PORTFOLIO RAW'!B:B,1,FALSE)</f>
        <v>923465</v>
      </c>
      <c r="B147" s="13">
        <v>923465</v>
      </c>
      <c r="C147" s="8" t="s">
        <v>3460</v>
      </c>
      <c r="D147" s="8" t="s">
        <v>3461</v>
      </c>
      <c r="E147" s="8">
        <v>1807200</v>
      </c>
      <c r="F147" s="8">
        <v>1950600</v>
      </c>
      <c r="G147" s="8">
        <v>1972700</v>
      </c>
      <c r="H147" s="8">
        <v>2307500</v>
      </c>
      <c r="I147" s="8">
        <v>2240200</v>
      </c>
      <c r="J147" s="8">
        <v>2199100</v>
      </c>
      <c r="K147" s="8">
        <v>2215200</v>
      </c>
      <c r="L147" s="8">
        <v>2116300</v>
      </c>
      <c r="M147" s="8">
        <v>1965500</v>
      </c>
      <c r="N147" s="8">
        <v>2017100</v>
      </c>
      <c r="O147" s="8">
        <v>2201000</v>
      </c>
    </row>
    <row r="148" spans="1:15" x14ac:dyDescent="0.3">
      <c r="A148" s="15">
        <f>VLOOKUP(B148,'PORTFOLIO RAW'!B:B,1,FALSE)</f>
        <v>912142</v>
      </c>
      <c r="B148" s="13">
        <v>912142</v>
      </c>
      <c r="C148" s="8" t="s">
        <v>3462</v>
      </c>
      <c r="D148" s="8" t="s">
        <v>3463</v>
      </c>
      <c r="E148" s="8">
        <v>1843662</v>
      </c>
      <c r="F148" s="8">
        <v>2245147</v>
      </c>
      <c r="G148" s="8">
        <v>2625913</v>
      </c>
      <c r="H148" s="8">
        <v>2859048</v>
      </c>
      <c r="I148" s="8">
        <v>3312988</v>
      </c>
      <c r="J148" s="8">
        <v>3722473</v>
      </c>
      <c r="K148" s="8">
        <v>4213097</v>
      </c>
      <c r="L148" s="8">
        <v>4469255</v>
      </c>
      <c r="M148" s="8">
        <v>4291745</v>
      </c>
      <c r="N148" s="8">
        <v>4265276</v>
      </c>
      <c r="O148" s="8">
        <v>4428352</v>
      </c>
    </row>
    <row r="149" spans="1:15" x14ac:dyDescent="0.3">
      <c r="A149" s="15">
        <f>VLOOKUP(B149,'PORTFOLIO RAW'!B:B,1,FALSE)</f>
        <v>912212</v>
      </c>
      <c r="B149" s="13">
        <v>912212</v>
      </c>
      <c r="C149" s="8" t="s">
        <v>3464</v>
      </c>
      <c r="D149" s="8" t="s">
        <v>3465</v>
      </c>
      <c r="E149" s="8">
        <v>43319000</v>
      </c>
      <c r="F149" s="8">
        <v>42511000</v>
      </c>
      <c r="G149" s="8">
        <v>50588000</v>
      </c>
      <c r="H149" s="8">
        <v>56579000</v>
      </c>
      <c r="I149" s="8">
        <v>57080000</v>
      </c>
      <c r="J149" s="8">
        <v>64826000</v>
      </c>
      <c r="K149" s="8">
        <v>74053000</v>
      </c>
      <c r="L149" s="8">
        <v>69752000</v>
      </c>
      <c r="M149" s="8">
        <v>71150000</v>
      </c>
      <c r="N149" s="8">
        <v>70418000</v>
      </c>
      <c r="O149" s="8">
        <v>60160000</v>
      </c>
    </row>
    <row r="150" spans="1:15" x14ac:dyDescent="0.3">
      <c r="A150" s="15">
        <f>VLOOKUP(B150,'PORTFOLIO RAW'!B:B,1,FALSE)</f>
        <v>867871</v>
      </c>
      <c r="B150" s="13">
        <v>867871</v>
      </c>
      <c r="C150" s="8" t="s">
        <v>3466</v>
      </c>
      <c r="D150" s="8" t="s">
        <v>3467</v>
      </c>
      <c r="E150" s="8">
        <v>19563000</v>
      </c>
      <c r="F150" s="8">
        <v>16754000</v>
      </c>
      <c r="G150" s="8">
        <v>17178000</v>
      </c>
      <c r="H150" s="8">
        <v>20432000</v>
      </c>
      <c r="I150" s="8">
        <v>21043000</v>
      </c>
      <c r="J150" s="8">
        <v>18501000</v>
      </c>
      <c r="K150" s="8">
        <v>17918000</v>
      </c>
      <c r="L150" s="8">
        <v>16350000</v>
      </c>
      <c r="M150" s="8">
        <v>16363000</v>
      </c>
      <c r="N150" s="8">
        <v>15627000</v>
      </c>
      <c r="O150" s="8">
        <v>11563000</v>
      </c>
    </row>
    <row r="151" spans="1:15" x14ac:dyDescent="0.3">
      <c r="A151" s="15">
        <f>VLOOKUP(B151,'PORTFOLIO RAW'!B:B,1,FALSE)</f>
        <v>993062</v>
      </c>
      <c r="B151" s="13">
        <v>993062</v>
      </c>
      <c r="C151" s="8" t="s">
        <v>3468</v>
      </c>
      <c r="D151" s="8" t="s">
        <v>3469</v>
      </c>
      <c r="E151" s="8">
        <v>3550042</v>
      </c>
      <c r="F151" s="8">
        <v>2981730</v>
      </c>
      <c r="G151" s="8">
        <v>2184392</v>
      </c>
      <c r="H151" s="8">
        <v>2246611</v>
      </c>
      <c r="I151" s="8">
        <v>2860893</v>
      </c>
      <c r="J151" s="8">
        <v>3315595</v>
      </c>
      <c r="K151" s="8">
        <v>3482152</v>
      </c>
      <c r="L151" s="8">
        <v>3669346</v>
      </c>
      <c r="M151" s="8">
        <v>421439</v>
      </c>
      <c r="N151" s="8">
        <v>689114</v>
      </c>
      <c r="O151" s="8">
        <v>1326417</v>
      </c>
    </row>
    <row r="152" spans="1:15" x14ac:dyDescent="0.3">
      <c r="A152" s="15">
        <f>VLOOKUP(B152,'PORTFOLIO RAW'!B:B,1,FALSE)</f>
        <v>271980</v>
      </c>
      <c r="B152" s="13">
        <v>271980</v>
      </c>
      <c r="C152" s="8" t="s">
        <v>3470</v>
      </c>
      <c r="D152" s="8" t="s">
        <v>3471</v>
      </c>
      <c r="E152" s="8">
        <v>21856000</v>
      </c>
      <c r="F152" s="8">
        <v>17060000</v>
      </c>
      <c r="G152" s="8">
        <v>15570000</v>
      </c>
      <c r="H152" s="8">
        <v>19253000</v>
      </c>
      <c r="I152" s="8">
        <v>21430000</v>
      </c>
      <c r="J152" s="8">
        <v>21278000</v>
      </c>
      <c r="K152" s="8">
        <v>20499000</v>
      </c>
      <c r="L152" s="8">
        <v>21539000</v>
      </c>
      <c r="M152" s="8">
        <v>7049000</v>
      </c>
      <c r="N152" s="8">
        <v>5927000</v>
      </c>
      <c r="O152" s="8">
        <v>9254000</v>
      </c>
    </row>
    <row r="153" spans="1:15" x14ac:dyDescent="0.3">
      <c r="A153" s="15">
        <f>VLOOKUP(B153,'PORTFOLIO RAW'!B:B,1,FALSE)</f>
        <v>905922</v>
      </c>
      <c r="B153" s="13">
        <v>905922</v>
      </c>
      <c r="C153" s="8" t="s">
        <v>3472</v>
      </c>
      <c r="D153" s="8" t="s">
        <v>3473</v>
      </c>
      <c r="E153" s="8">
        <v>2526000</v>
      </c>
      <c r="F153" s="8">
        <v>1448000</v>
      </c>
      <c r="G153" s="8">
        <v>2272000</v>
      </c>
      <c r="H153" s="8">
        <v>2158000</v>
      </c>
      <c r="I153" s="8">
        <v>1760000</v>
      </c>
      <c r="J153" s="8">
        <v>2419000</v>
      </c>
      <c r="K153" s="8">
        <v>3545000</v>
      </c>
      <c r="L153" s="8">
        <v>2789000</v>
      </c>
      <c r="M153" s="8">
        <v>2128000</v>
      </c>
      <c r="N153" s="8">
        <v>1910000</v>
      </c>
      <c r="O153" s="8">
        <v>2212000</v>
      </c>
    </row>
    <row r="154" spans="1:15" x14ac:dyDescent="0.3">
      <c r="A154" s="15">
        <f>VLOOKUP(B154,'PORTFOLIO RAW'!B:B,1,FALSE)</f>
        <v>916130</v>
      </c>
      <c r="B154" s="13">
        <v>916130</v>
      </c>
      <c r="C154" s="8" t="s">
        <v>3474</v>
      </c>
      <c r="D154" s="8" t="s">
        <v>3475</v>
      </c>
      <c r="E154" s="8">
        <v>7746000</v>
      </c>
      <c r="F154" s="8">
        <v>7322000</v>
      </c>
      <c r="G154" s="8">
        <v>7942000</v>
      </c>
      <c r="H154" s="8">
        <v>8326000</v>
      </c>
      <c r="I154" s="8">
        <v>9614000</v>
      </c>
      <c r="J154" s="8">
        <v>9980000</v>
      </c>
      <c r="K154" s="8">
        <v>10012000</v>
      </c>
      <c r="L154" s="8">
        <v>10239000</v>
      </c>
      <c r="M154" s="8">
        <v>10456000</v>
      </c>
      <c r="N154" s="8">
        <v>13575000</v>
      </c>
      <c r="O154" s="8">
        <v>13998000</v>
      </c>
    </row>
    <row r="155" spans="1:15" x14ac:dyDescent="0.3">
      <c r="A155" s="15">
        <f>VLOOKUP(B155,'PORTFOLIO RAW'!B:B,1,FALSE)</f>
        <v>546169</v>
      </c>
      <c r="B155" s="13">
        <v>546169</v>
      </c>
      <c r="C155" s="8" t="s">
        <v>3476</v>
      </c>
      <c r="D155" s="8" t="s">
        <v>3477</v>
      </c>
      <c r="E155" s="8">
        <v>3259574</v>
      </c>
      <c r="F155" s="8">
        <v>3340346</v>
      </c>
      <c r="G155" s="8">
        <v>4217973</v>
      </c>
      <c r="H155" s="8">
        <v>4125842</v>
      </c>
      <c r="I155" s="8">
        <v>3876386</v>
      </c>
      <c r="J155" s="8">
        <v>3790160</v>
      </c>
      <c r="K155" s="8">
        <v>4631442</v>
      </c>
      <c r="L155" s="8">
        <v>4773810</v>
      </c>
      <c r="M155" s="8">
        <v>5045500</v>
      </c>
      <c r="N155" s="8">
        <v>5255339</v>
      </c>
      <c r="O155" s="8">
        <v>5393214</v>
      </c>
    </row>
    <row r="156" spans="1:15" x14ac:dyDescent="0.3">
      <c r="A156" s="15">
        <f>VLOOKUP(B156,'PORTFOLIO RAW'!B:B,1,FALSE)</f>
        <v>902354</v>
      </c>
      <c r="B156" s="13">
        <v>902354</v>
      </c>
      <c r="C156" s="8" t="s">
        <v>3478</v>
      </c>
      <c r="D156" s="8" t="s">
        <v>3479</v>
      </c>
      <c r="E156" s="8">
        <v>5223700</v>
      </c>
      <c r="F156" s="8">
        <v>3878000</v>
      </c>
      <c r="G156" s="8">
        <v>5406000</v>
      </c>
      <c r="H156" s="8">
        <v>5917000</v>
      </c>
      <c r="I156" s="8">
        <v>5249000</v>
      </c>
      <c r="J156" s="8">
        <v>4985000</v>
      </c>
      <c r="K156" s="8">
        <v>4856000</v>
      </c>
      <c r="L156" s="8">
        <v>729000</v>
      </c>
      <c r="M156" s="8">
        <v>-174000</v>
      </c>
      <c r="N156" s="8">
        <v>-102000</v>
      </c>
      <c r="O156" s="8">
        <v>629000</v>
      </c>
    </row>
    <row r="157" spans="1:15" x14ac:dyDescent="0.3">
      <c r="A157" s="15">
        <f>VLOOKUP(B157,'PORTFOLIO RAW'!B:B,1,FALSE)</f>
        <v>325849</v>
      </c>
      <c r="B157" s="13">
        <v>325849</v>
      </c>
      <c r="C157" s="8" t="s">
        <v>3480</v>
      </c>
      <c r="D157" s="8" t="s">
        <v>3481</v>
      </c>
      <c r="E157" s="8">
        <v>6101603</v>
      </c>
      <c r="F157" s="8">
        <v>6739000</v>
      </c>
      <c r="G157" s="8">
        <v>7853000</v>
      </c>
      <c r="H157" s="8">
        <v>7850000</v>
      </c>
      <c r="I157" s="8">
        <v>6508000</v>
      </c>
      <c r="J157" s="8">
        <v>6048000</v>
      </c>
      <c r="K157" s="8">
        <v>5978000</v>
      </c>
      <c r="L157" s="8">
        <v>5991000</v>
      </c>
      <c r="M157" s="8">
        <v>5491000</v>
      </c>
      <c r="N157" s="8">
        <v>5177000</v>
      </c>
      <c r="O157" s="8">
        <v>5426000</v>
      </c>
    </row>
    <row r="158" spans="1:15" x14ac:dyDescent="0.3">
      <c r="A158" s="15">
        <f>VLOOKUP(B158,'PORTFOLIO RAW'!B:B,1,FALSE)</f>
        <v>912134</v>
      </c>
      <c r="B158" s="13">
        <v>912134</v>
      </c>
      <c r="C158" s="8" t="s">
        <v>3482</v>
      </c>
      <c r="D158" s="8" t="s">
        <v>3483</v>
      </c>
      <c r="E158" s="8">
        <v>4914000</v>
      </c>
      <c r="F158" s="8">
        <v>5176000</v>
      </c>
      <c r="G158" s="8">
        <v>4832000</v>
      </c>
      <c r="H158" s="8">
        <v>5296000</v>
      </c>
      <c r="I158" s="8">
        <v>3981000</v>
      </c>
      <c r="J158" s="8">
        <v>4207000</v>
      </c>
      <c r="K158" s="8">
        <v>5384000</v>
      </c>
      <c r="L158" s="8">
        <v>5412000</v>
      </c>
      <c r="M158" s="8">
        <v>6820000</v>
      </c>
      <c r="N158" s="8">
        <v>6698000</v>
      </c>
      <c r="O158" s="8">
        <v>6931000</v>
      </c>
    </row>
    <row r="159" spans="1:15" x14ac:dyDescent="0.3">
      <c r="A159" s="15">
        <f>VLOOKUP(B159,'PORTFOLIO RAW'!B:B,1,FALSE)</f>
        <v>277355</v>
      </c>
      <c r="B159" s="13">
        <v>277355</v>
      </c>
      <c r="C159" s="8" t="s">
        <v>3484</v>
      </c>
      <c r="D159" s="8" t="s">
        <v>3485</v>
      </c>
      <c r="E159" s="8">
        <v>1358552</v>
      </c>
      <c r="F159" s="8">
        <v>1568770</v>
      </c>
      <c r="G159" s="8">
        <v>1738722</v>
      </c>
      <c r="H159" s="8">
        <v>2177605</v>
      </c>
      <c r="I159" s="8">
        <v>2156250</v>
      </c>
      <c r="J159" s="8">
        <v>2345754</v>
      </c>
      <c r="K159" s="8">
        <v>2629431</v>
      </c>
      <c r="L159" s="8">
        <v>2945335</v>
      </c>
      <c r="M159" s="8">
        <v>3120878</v>
      </c>
      <c r="N159" s="8">
        <v>3224370</v>
      </c>
      <c r="O159" s="8">
        <v>3310723</v>
      </c>
    </row>
    <row r="160" spans="1:15" x14ac:dyDescent="0.3">
      <c r="A160" s="15">
        <f>VLOOKUP(B160,'PORTFOLIO RAW'!B:B,1,FALSE)</f>
        <v>906487</v>
      </c>
      <c r="B160" s="13">
        <v>906487</v>
      </c>
      <c r="C160" s="8" t="s">
        <v>3486</v>
      </c>
      <c r="D160" s="8" t="s">
        <v>3487</v>
      </c>
      <c r="E160" s="8">
        <v>2132700</v>
      </c>
      <c r="F160" s="8">
        <v>1653000</v>
      </c>
      <c r="G160" s="8">
        <v>1554000</v>
      </c>
      <c r="H160" s="8">
        <v>1507300</v>
      </c>
      <c r="I160" s="8">
        <v>1297200</v>
      </c>
      <c r="J160" s="8">
        <v>1434500</v>
      </c>
      <c r="K160" s="8">
        <v>1391300</v>
      </c>
      <c r="L160" s="8">
        <v>1146500</v>
      </c>
      <c r="M160" s="8">
        <v>1085600</v>
      </c>
      <c r="N160" s="8">
        <v>1091600</v>
      </c>
      <c r="O160" s="8">
        <v>1190200</v>
      </c>
    </row>
    <row r="161" spans="1:15" x14ac:dyDescent="0.3">
      <c r="A161" s="15">
        <f>VLOOKUP(B161,'PORTFOLIO RAW'!B:B,1,FALSE)</f>
        <v>912219</v>
      </c>
      <c r="B161" s="13">
        <v>912219</v>
      </c>
      <c r="C161" s="8" t="s">
        <v>3488</v>
      </c>
      <c r="D161" s="8" t="s">
        <v>3489</v>
      </c>
      <c r="E161" s="8">
        <v>3822119</v>
      </c>
      <c r="F161" s="8">
        <v>2623007</v>
      </c>
      <c r="G161" s="8">
        <v>2443479</v>
      </c>
      <c r="H161" s="8">
        <v>2608949</v>
      </c>
      <c r="I161" s="8">
        <v>2696468</v>
      </c>
      <c r="J161" s="8">
        <v>3414764</v>
      </c>
      <c r="K161" s="8">
        <v>4168901</v>
      </c>
      <c r="L161" s="8">
        <v>4827020</v>
      </c>
      <c r="M161" s="8">
        <v>5648944</v>
      </c>
      <c r="N161" s="8">
        <v>7026042</v>
      </c>
      <c r="O161" s="8">
        <v>7872317</v>
      </c>
    </row>
    <row r="162" spans="1:15" x14ac:dyDescent="0.3">
      <c r="A162" s="15">
        <f>VLOOKUP(B162,'PORTFOLIO RAW'!B:B,1,FALSE)</f>
        <v>921290</v>
      </c>
      <c r="B162" s="13">
        <v>921290</v>
      </c>
      <c r="C162" s="8" t="s">
        <v>3490</v>
      </c>
      <c r="D162" s="8" t="s">
        <v>3491</v>
      </c>
      <c r="E162" s="8">
        <v>13503900</v>
      </c>
      <c r="F162" s="8">
        <v>6735300</v>
      </c>
      <c r="G162" s="8">
        <v>9523700</v>
      </c>
      <c r="H162" s="8">
        <v>12420300</v>
      </c>
      <c r="I162" s="8">
        <v>13541700</v>
      </c>
      <c r="J162" s="8">
        <v>14765200</v>
      </c>
      <c r="K162" s="8">
        <v>17631400</v>
      </c>
      <c r="L162" s="8">
        <v>15373200</v>
      </c>
      <c r="M162" s="8">
        <v>14571300</v>
      </c>
      <c r="N162" s="8">
        <v>14007700</v>
      </c>
      <c r="O162" s="8">
        <v>11592200</v>
      </c>
    </row>
    <row r="163" spans="1:15" x14ac:dyDescent="0.3">
      <c r="A163" s="15">
        <f>VLOOKUP(B163,'PORTFOLIO RAW'!B:B,1,FALSE)</f>
        <v>912402</v>
      </c>
      <c r="B163" s="13">
        <v>912402</v>
      </c>
      <c r="C163" s="8" t="s">
        <v>3492</v>
      </c>
      <c r="D163" s="8" t="s">
        <v>3493</v>
      </c>
      <c r="E163" s="8">
        <v>11579000</v>
      </c>
      <c r="F163" s="8">
        <v>10504000</v>
      </c>
      <c r="G163" s="8">
        <v>10949000</v>
      </c>
      <c r="H163" s="8">
        <v>11878000</v>
      </c>
      <c r="I163" s="8">
        <v>11439000</v>
      </c>
      <c r="J163" s="8">
        <v>10851000</v>
      </c>
      <c r="K163" s="8">
        <v>11665000</v>
      </c>
      <c r="L163" s="8">
        <v>12362000</v>
      </c>
      <c r="M163" s="8">
        <v>12468000</v>
      </c>
      <c r="N163" s="8">
        <v>12620000</v>
      </c>
      <c r="O163" s="8">
        <v>13821000</v>
      </c>
    </row>
    <row r="164" spans="1:15" x14ac:dyDescent="0.3">
      <c r="A164" s="15">
        <f>VLOOKUP(B164,'PORTFOLIO RAW'!B:B,1,FALSE)</f>
        <v>277487</v>
      </c>
      <c r="B164" s="13">
        <v>277487</v>
      </c>
      <c r="C164" s="8" t="s">
        <v>3494</v>
      </c>
      <c r="D164" s="8" t="s">
        <v>3495</v>
      </c>
      <c r="E164" s="8">
        <v>12183000</v>
      </c>
      <c r="F164" s="8">
        <v>6780000</v>
      </c>
      <c r="G164" s="8">
        <v>7630000</v>
      </c>
      <c r="H164" s="8">
        <v>7979000</v>
      </c>
      <c r="I164" s="8">
        <v>7035000</v>
      </c>
      <c r="J164" s="8">
        <v>4653000</v>
      </c>
      <c r="K164" s="8">
        <v>6474000</v>
      </c>
      <c r="L164" s="8">
        <v>2141000</v>
      </c>
      <c r="M164" s="8">
        <v>2470000</v>
      </c>
      <c r="N164" s="8">
        <v>405000</v>
      </c>
      <c r="O164" s="8">
        <v>1000000</v>
      </c>
    </row>
    <row r="165" spans="1:15" x14ac:dyDescent="0.3">
      <c r="A165" s="15">
        <f>VLOOKUP(B165,'PORTFOLIO RAW'!B:B,1,FALSE)</f>
        <v>277642</v>
      </c>
      <c r="B165" s="13">
        <v>277642</v>
      </c>
      <c r="C165" s="8" t="s">
        <v>3496</v>
      </c>
      <c r="D165" s="8" t="s">
        <v>3497</v>
      </c>
      <c r="E165" s="8">
        <v>3234000</v>
      </c>
      <c r="F165" s="8">
        <v>2559000</v>
      </c>
      <c r="G165" s="8">
        <v>2506000</v>
      </c>
      <c r="H165" s="8">
        <v>3228000</v>
      </c>
      <c r="I165" s="8">
        <v>4308000</v>
      </c>
      <c r="J165" s="8">
        <v>5182000</v>
      </c>
      <c r="K165" s="8">
        <v>5286000</v>
      </c>
      <c r="L165" s="8">
        <v>5298000</v>
      </c>
      <c r="M165" s="8">
        <v>4167000</v>
      </c>
      <c r="N165" s="8">
        <v>4243000</v>
      </c>
      <c r="O165" s="8">
        <v>4831000</v>
      </c>
    </row>
    <row r="166" spans="1:15" x14ac:dyDescent="0.3">
      <c r="A166" s="15">
        <f>VLOOKUP(B166,'PORTFOLIO RAW'!B:B,1,FALSE)</f>
        <v>154423</v>
      </c>
      <c r="B166" s="13">
        <v>154423</v>
      </c>
      <c r="C166" s="8" t="s">
        <v>3498</v>
      </c>
      <c r="D166" s="8" t="s">
        <v>3499</v>
      </c>
      <c r="E166" s="8">
        <v>9805000</v>
      </c>
      <c r="F166" s="8">
        <v>2865000</v>
      </c>
      <c r="G166" s="8">
        <v>4129000</v>
      </c>
      <c r="H166" s="8">
        <v>3708000</v>
      </c>
      <c r="I166" s="8">
        <v>1001000</v>
      </c>
      <c r="J166" s="8">
        <v>39000</v>
      </c>
      <c r="K166" s="8">
        <v>4918000</v>
      </c>
      <c r="L166" s="8">
        <v>3400000</v>
      </c>
      <c r="M166" s="8">
        <v>3097000</v>
      </c>
      <c r="N166" s="8">
        <v>1511000</v>
      </c>
      <c r="O166" s="8">
        <v>-683000</v>
      </c>
    </row>
    <row r="167" spans="1:15" x14ac:dyDescent="0.3">
      <c r="A167" s="15">
        <f>VLOOKUP(B167,'PORTFOLIO RAW'!B:B,1,FALSE)</f>
        <v>922418</v>
      </c>
      <c r="B167" s="13">
        <v>922418</v>
      </c>
      <c r="C167" s="8" t="s">
        <v>3500</v>
      </c>
      <c r="D167" s="8" t="s">
        <v>3501</v>
      </c>
      <c r="E167" s="8">
        <v>17163000</v>
      </c>
      <c r="F167" s="8">
        <v>13126000</v>
      </c>
      <c r="G167" s="8">
        <v>16870000</v>
      </c>
      <c r="H167" s="8">
        <v>17908000</v>
      </c>
      <c r="I167" s="8">
        <v>17972000</v>
      </c>
      <c r="J167" s="8">
        <v>18208000</v>
      </c>
      <c r="K167" s="8">
        <v>18813000</v>
      </c>
      <c r="L167" s="8">
        <v>18402000</v>
      </c>
      <c r="M167" s="8">
        <v>17190000</v>
      </c>
      <c r="N167" s="8">
        <v>17560000</v>
      </c>
      <c r="O167" s="8">
        <v>18509000</v>
      </c>
    </row>
    <row r="168" spans="1:15" x14ac:dyDescent="0.3">
      <c r="A168" s="15">
        <f>VLOOKUP(B168,'PORTFOLIO RAW'!B:B,1,FALSE)</f>
        <v>755695</v>
      </c>
      <c r="B168" s="13">
        <v>755695</v>
      </c>
      <c r="C168" s="8" t="s">
        <v>3502</v>
      </c>
      <c r="D168" s="8" t="s">
        <v>3503</v>
      </c>
      <c r="E168" s="8">
        <v>19963000</v>
      </c>
      <c r="F168" s="8">
        <v>19098000</v>
      </c>
      <c r="G168" s="8">
        <v>22035000</v>
      </c>
      <c r="H168" s="8">
        <v>23031000</v>
      </c>
      <c r="I168" s="8">
        <v>23832000</v>
      </c>
      <c r="J168" s="8">
        <v>23929000</v>
      </c>
      <c r="K168" s="8">
        <v>24556000</v>
      </c>
      <c r="L168" s="8">
        <v>24288000</v>
      </c>
      <c r="M168" s="8">
        <v>23771000</v>
      </c>
      <c r="N168" s="8">
        <v>22597000</v>
      </c>
      <c r="O168" s="8">
        <v>24216000</v>
      </c>
    </row>
    <row r="169" spans="1:15" x14ac:dyDescent="0.3">
      <c r="A169" s="15">
        <f>VLOOKUP(B169,'PORTFOLIO RAW'!B:B,1,FALSE)</f>
        <v>905620</v>
      </c>
      <c r="B169" s="13">
        <v>905620</v>
      </c>
      <c r="C169" s="8" t="s">
        <v>3504</v>
      </c>
      <c r="D169" s="8" t="s">
        <v>3505</v>
      </c>
      <c r="E169" s="8">
        <v>16098000</v>
      </c>
      <c r="F169" s="8">
        <v>18055000</v>
      </c>
      <c r="G169" s="8">
        <v>19069000</v>
      </c>
      <c r="H169" s="8">
        <v>18112000</v>
      </c>
      <c r="I169" s="8">
        <v>16533000</v>
      </c>
      <c r="J169" s="8">
        <v>23602000</v>
      </c>
      <c r="K169" s="8">
        <v>11853000</v>
      </c>
      <c r="L169" s="8">
        <v>9968000</v>
      </c>
      <c r="M169" s="8">
        <v>7654000</v>
      </c>
      <c r="N169" s="8">
        <v>6434000</v>
      </c>
      <c r="O169" s="8">
        <v>5873000</v>
      </c>
    </row>
    <row r="170" spans="1:15" x14ac:dyDescent="0.3">
      <c r="A170" s="15">
        <f>VLOOKUP(B170,'PORTFOLIO RAW'!B:B,1,FALSE)</f>
        <v>944314</v>
      </c>
      <c r="B170" s="13">
        <v>944314</v>
      </c>
      <c r="C170" s="8" t="s">
        <v>3506</v>
      </c>
      <c r="D170" s="8" t="s">
        <v>3507</v>
      </c>
      <c r="E170" s="8">
        <v>9406000</v>
      </c>
      <c r="F170" s="8">
        <v>10077000</v>
      </c>
      <c r="G170" s="8">
        <v>11185000</v>
      </c>
      <c r="H170" s="8">
        <v>11997000</v>
      </c>
      <c r="I170" s="8">
        <v>11446000</v>
      </c>
      <c r="J170" s="8">
        <v>10568000</v>
      </c>
      <c r="K170" s="8">
        <v>11642000</v>
      </c>
      <c r="L170" s="8">
        <v>11555000</v>
      </c>
      <c r="M170" s="8">
        <v>12664000</v>
      </c>
      <c r="N170" s="8">
        <v>14605000</v>
      </c>
      <c r="O170" s="8">
        <v>17142000</v>
      </c>
    </row>
    <row r="171" spans="1:15" x14ac:dyDescent="0.3">
      <c r="A171" s="15">
        <f>VLOOKUP(B171,'PORTFOLIO RAW'!B:B,1,FALSE)</f>
        <v>357366</v>
      </c>
      <c r="B171" s="13">
        <v>357366</v>
      </c>
      <c r="C171" s="8" t="s">
        <v>3508</v>
      </c>
      <c r="D171" s="8" t="s">
        <v>3509</v>
      </c>
      <c r="E171" s="8">
        <v>1312634</v>
      </c>
      <c r="F171" s="8">
        <v>1364299</v>
      </c>
      <c r="G171" s="8">
        <v>1857571</v>
      </c>
      <c r="H171" s="8">
        <v>2890279</v>
      </c>
      <c r="I171" s="8">
        <v>2813337</v>
      </c>
      <c r="J171" s="8">
        <v>3077529</v>
      </c>
      <c r="K171" s="8">
        <v>3358749</v>
      </c>
      <c r="L171" s="8">
        <v>5640120</v>
      </c>
      <c r="M171" s="8">
        <v>4715414</v>
      </c>
      <c r="N171" s="8">
        <v>4105887</v>
      </c>
      <c r="O171" s="8">
        <v>3681578</v>
      </c>
    </row>
    <row r="172" spans="1:15" x14ac:dyDescent="0.3">
      <c r="A172" s="15">
        <f>VLOOKUP(B172,'PORTFOLIO RAW'!B:B,1,FALSE)</f>
        <v>516007</v>
      </c>
      <c r="B172" s="13">
        <v>516007</v>
      </c>
      <c r="C172" s="8" t="s">
        <v>3510</v>
      </c>
      <c r="D172" s="8" t="s">
        <v>3511</v>
      </c>
      <c r="E172" s="8">
        <v>6060703</v>
      </c>
      <c r="F172" s="8">
        <v>3974361</v>
      </c>
      <c r="G172" s="8">
        <v>3870432</v>
      </c>
      <c r="H172" s="8">
        <v>2998545</v>
      </c>
      <c r="I172" s="8">
        <v>6086578</v>
      </c>
      <c r="J172" s="8">
        <v>4365548</v>
      </c>
      <c r="K172" s="8">
        <v>4231179</v>
      </c>
      <c r="L172" s="8">
        <v>4090917</v>
      </c>
      <c r="M172" s="8">
        <v>5119927</v>
      </c>
      <c r="N172" s="8">
        <v>6220180</v>
      </c>
      <c r="O172" s="8">
        <v>7612652</v>
      </c>
    </row>
    <row r="173" spans="1:15" x14ac:dyDescent="0.3">
      <c r="A173" s="15">
        <f>VLOOKUP(B173,'PORTFOLIO RAW'!B:B,1,FALSE)</f>
        <v>510493</v>
      </c>
      <c r="B173" s="13">
        <v>510493</v>
      </c>
      <c r="C173" s="8" t="s">
        <v>3512</v>
      </c>
      <c r="D173" s="8" t="s">
        <v>3513</v>
      </c>
      <c r="E173" s="8">
        <v>1085100</v>
      </c>
      <c r="F173" s="8">
        <v>1055300</v>
      </c>
      <c r="G173" s="8">
        <v>1334600</v>
      </c>
      <c r="H173" s="8">
        <v>1453700</v>
      </c>
      <c r="I173" s="8">
        <v>1601700</v>
      </c>
      <c r="J173" s="8">
        <v>1682900</v>
      </c>
      <c r="K173" s="8">
        <v>1932500</v>
      </c>
      <c r="L173" s="8">
        <v>1792200</v>
      </c>
      <c r="M173" s="8">
        <v>1670200</v>
      </c>
      <c r="N173" s="8">
        <v>1626600</v>
      </c>
      <c r="O173" s="8">
        <v>2559900</v>
      </c>
    </row>
    <row r="174" spans="1:15" x14ac:dyDescent="0.3">
      <c r="A174" s="15">
        <f>VLOOKUP(B174,'PORTFOLIO RAW'!B:B,1,FALSE)</f>
        <v>921910</v>
      </c>
      <c r="B174" s="13">
        <v>921910</v>
      </c>
      <c r="C174" s="8" t="s">
        <v>3514</v>
      </c>
      <c r="D174" s="8" t="s">
        <v>3515</v>
      </c>
      <c r="E174" s="8">
        <v>15279800</v>
      </c>
      <c r="F174" s="8">
        <v>13382600</v>
      </c>
      <c r="G174" s="8">
        <v>14033900</v>
      </c>
      <c r="H174" s="8">
        <v>14634200</v>
      </c>
      <c r="I174" s="8">
        <v>14390200</v>
      </c>
      <c r="J174" s="8">
        <v>15293600</v>
      </c>
      <c r="K174" s="8">
        <v>16009700</v>
      </c>
      <c r="L174" s="8">
        <v>12853400</v>
      </c>
      <c r="M174" s="8">
        <v>7087900</v>
      </c>
      <c r="N174" s="8">
        <v>-2204300</v>
      </c>
      <c r="O174" s="8">
        <v>-3268000</v>
      </c>
    </row>
    <row r="175" spans="1:15" x14ac:dyDescent="0.3">
      <c r="A175" s="15">
        <f>VLOOKUP(B175,'PORTFOLIO RAW'!B:B,1,FALSE)</f>
        <v>311759</v>
      </c>
      <c r="B175" s="13">
        <v>311759</v>
      </c>
      <c r="C175" s="8" t="s">
        <v>3516</v>
      </c>
      <c r="D175" s="8" t="s">
        <v>3517</v>
      </c>
      <c r="E175" s="8">
        <v>5611550</v>
      </c>
      <c r="F175" s="8">
        <v>5123714</v>
      </c>
      <c r="G175" s="8">
        <v>5792448</v>
      </c>
      <c r="H175" s="8">
        <v>5914079</v>
      </c>
      <c r="I175" s="8">
        <v>5621796</v>
      </c>
      <c r="J175" s="8">
        <v>6129539</v>
      </c>
      <c r="K175" s="8">
        <v>6767122</v>
      </c>
      <c r="L175" s="8">
        <v>7227870</v>
      </c>
      <c r="M175" s="8">
        <v>7565774</v>
      </c>
      <c r="N175" s="8">
        <v>7959838</v>
      </c>
      <c r="O175" s="8">
        <v>8319263</v>
      </c>
    </row>
    <row r="176" spans="1:15" x14ac:dyDescent="0.3">
      <c r="A176" s="15">
        <f>VLOOKUP(B176,'PORTFOLIO RAW'!B:B,1,FALSE)</f>
        <v>912588</v>
      </c>
      <c r="B176" s="13">
        <v>912588</v>
      </c>
      <c r="C176" s="8" t="s">
        <v>3518</v>
      </c>
      <c r="D176" s="8" t="s">
        <v>3519</v>
      </c>
      <c r="E176" s="8">
        <v>5341000</v>
      </c>
      <c r="F176" s="8">
        <v>5417000</v>
      </c>
      <c r="G176" s="8">
        <v>6089000</v>
      </c>
      <c r="H176" s="8">
        <v>6303000</v>
      </c>
      <c r="I176" s="8">
        <v>6677000</v>
      </c>
      <c r="J176" s="8">
        <v>6825000</v>
      </c>
      <c r="K176" s="8">
        <v>7228000</v>
      </c>
      <c r="L176" s="8">
        <v>7336000</v>
      </c>
      <c r="M176" s="8">
        <v>7064000</v>
      </c>
      <c r="N176" s="8">
        <v>6994000</v>
      </c>
      <c r="O176" s="8">
        <v>6973000</v>
      </c>
    </row>
    <row r="177" spans="1:15" x14ac:dyDescent="0.3">
      <c r="A177" s="15">
        <f>VLOOKUP(B177,'PORTFOLIO RAW'!B:B,1,FALSE)</f>
        <v>904780</v>
      </c>
      <c r="B177" s="13">
        <v>904780</v>
      </c>
      <c r="C177" s="8" t="s">
        <v>3520</v>
      </c>
      <c r="D177" s="8" t="s">
        <v>3521</v>
      </c>
      <c r="E177" s="8">
        <v>7822000</v>
      </c>
      <c r="F177" s="8">
        <v>5722000</v>
      </c>
      <c r="G177" s="8">
        <v>5828000</v>
      </c>
      <c r="H177" s="8">
        <v>6368000</v>
      </c>
      <c r="I177" s="8">
        <v>5883000</v>
      </c>
      <c r="J177" s="8">
        <v>6542000</v>
      </c>
      <c r="K177" s="8">
        <v>7905000</v>
      </c>
      <c r="L177" s="8">
        <v>7054000</v>
      </c>
      <c r="M177" s="8">
        <v>6513000</v>
      </c>
      <c r="N177" s="8">
        <v>6192000</v>
      </c>
      <c r="O177" s="8">
        <v>7359000</v>
      </c>
    </row>
    <row r="178" spans="1:15" x14ac:dyDescent="0.3">
      <c r="A178" s="15">
        <f>VLOOKUP(B178,'PORTFOLIO RAW'!B:B,1,FALSE)</f>
        <v>905624</v>
      </c>
      <c r="B178" s="13">
        <v>905624</v>
      </c>
      <c r="C178" s="8" t="s">
        <v>3522</v>
      </c>
      <c r="D178" s="8" t="s">
        <v>3523</v>
      </c>
      <c r="E178" s="8">
        <v>4025000</v>
      </c>
      <c r="F178" s="8">
        <v>2846000</v>
      </c>
      <c r="G178" s="8">
        <v>2629000</v>
      </c>
      <c r="H178" s="8">
        <v>1384000</v>
      </c>
      <c r="I178" s="8">
        <v>527000</v>
      </c>
      <c r="J178" s="8">
        <v>322000</v>
      </c>
      <c r="K178" s="8">
        <v>535000</v>
      </c>
      <c r="L178" s="8">
        <v>924000</v>
      </c>
      <c r="M178" s="8">
        <v>-135000</v>
      </c>
      <c r="N178" s="8">
        <v>-298000</v>
      </c>
      <c r="O178" s="8">
        <v>-60000</v>
      </c>
    </row>
    <row r="179" spans="1:15" x14ac:dyDescent="0.3">
      <c r="A179" s="15">
        <f>VLOOKUP(B179,'PORTFOLIO RAW'!B:B,1,FALSE)</f>
        <v>130062</v>
      </c>
      <c r="B179" s="13">
        <v>130062</v>
      </c>
      <c r="C179" s="8" t="s">
        <v>3524</v>
      </c>
      <c r="D179" s="8" t="s">
        <v>3525</v>
      </c>
      <c r="E179" s="8">
        <v>945991</v>
      </c>
      <c r="F179" s="8">
        <v>1021704</v>
      </c>
      <c r="G179" s="8">
        <v>1365240</v>
      </c>
      <c r="H179" s="8">
        <v>1425440</v>
      </c>
      <c r="I179" s="8">
        <v>1409321</v>
      </c>
      <c r="J179" s="8">
        <v>1410545</v>
      </c>
      <c r="K179" s="8">
        <v>1537877</v>
      </c>
      <c r="L179" s="8">
        <v>4351166</v>
      </c>
      <c r="M179" s="8">
        <v>4057284</v>
      </c>
      <c r="N179" s="8">
        <v>4139978</v>
      </c>
      <c r="O179" s="8">
        <v>4679600</v>
      </c>
    </row>
    <row r="180" spans="1:15" x14ac:dyDescent="0.3">
      <c r="A180" s="15">
        <f>VLOOKUP(B180,'PORTFOLIO RAW'!B:B,1,FALSE)</f>
        <v>286738</v>
      </c>
      <c r="B180" s="13">
        <v>286738</v>
      </c>
      <c r="C180" s="8" t="s">
        <v>3526</v>
      </c>
      <c r="D180" s="8" t="s">
        <v>3527</v>
      </c>
      <c r="E180" s="8">
        <v>32108000</v>
      </c>
      <c r="F180" s="8">
        <v>34198000</v>
      </c>
      <c r="G180" s="8">
        <v>32351000</v>
      </c>
      <c r="H180" s="8">
        <v>43535000</v>
      </c>
      <c r="I180" s="8">
        <v>49218000</v>
      </c>
      <c r="J180" s="8">
        <v>47934000</v>
      </c>
      <c r="K180" s="8">
        <v>51039000</v>
      </c>
      <c r="L180" s="8">
        <v>53718000</v>
      </c>
      <c r="M180" s="8">
        <v>54076000</v>
      </c>
      <c r="N180" s="8">
        <v>52578000</v>
      </c>
      <c r="O180" s="8">
        <v>42914000</v>
      </c>
    </row>
    <row r="181" spans="1:15" x14ac:dyDescent="0.3">
      <c r="A181" s="15">
        <f>VLOOKUP(B181,'PORTFOLIO RAW'!B:B,1,FALSE)</f>
        <v>771830</v>
      </c>
      <c r="B181" s="13">
        <v>771830</v>
      </c>
      <c r="C181" s="8" t="s">
        <v>3528</v>
      </c>
      <c r="D181" s="8" t="s">
        <v>3529</v>
      </c>
      <c r="E181" s="8">
        <v>3131934</v>
      </c>
      <c r="F181" s="8">
        <v>3147811</v>
      </c>
      <c r="G181" s="8">
        <v>2594465</v>
      </c>
      <c r="H181" s="8">
        <v>2352958</v>
      </c>
      <c r="I181" s="8">
        <v>2510818</v>
      </c>
      <c r="J181" s="8">
        <v>2538277</v>
      </c>
      <c r="K181" s="8">
        <v>2507998</v>
      </c>
      <c r="L181" s="8">
        <v>2429911</v>
      </c>
      <c r="M181" s="8">
        <v>2290020</v>
      </c>
      <c r="N181" s="8">
        <v>2107814</v>
      </c>
      <c r="O181" s="8">
        <v>2202694</v>
      </c>
    </row>
    <row r="182" spans="1:15" x14ac:dyDescent="0.3">
      <c r="A182" s="15">
        <f>VLOOKUP(B182,'PORTFOLIO RAW'!B:B,1,FALSE)</f>
        <v>312367</v>
      </c>
      <c r="B182" s="13">
        <v>312367</v>
      </c>
      <c r="C182" s="8" t="s">
        <v>3530</v>
      </c>
      <c r="D182" s="8" t="s">
        <v>3531</v>
      </c>
      <c r="E182" s="8">
        <v>240000</v>
      </c>
      <c r="F182" s="8">
        <v>11527000</v>
      </c>
      <c r="G182" s="8">
        <v>10756000</v>
      </c>
      <c r="H182" s="8">
        <v>10203000</v>
      </c>
      <c r="I182" s="8">
        <v>10492000</v>
      </c>
      <c r="J182" s="8">
        <v>11317000</v>
      </c>
      <c r="K182" s="8">
        <v>6622000</v>
      </c>
      <c r="L182" s="8">
        <v>7233000</v>
      </c>
      <c r="M182" s="8">
        <v>8068000</v>
      </c>
      <c r="N182" s="8">
        <v>9119000</v>
      </c>
      <c r="O182" s="8">
        <v>9462000</v>
      </c>
    </row>
    <row r="183" spans="1:15" x14ac:dyDescent="0.3">
      <c r="A183" s="15">
        <f>VLOOKUP(B183,'PORTFOLIO RAW'!B:B,1,FALSE)</f>
        <v>912635</v>
      </c>
      <c r="B183" s="13">
        <v>912635</v>
      </c>
      <c r="C183" s="8" t="s">
        <v>3532</v>
      </c>
      <c r="D183" s="8" t="s">
        <v>3533</v>
      </c>
      <c r="E183" s="8">
        <v>31163400</v>
      </c>
      <c r="F183" s="8">
        <v>34382900</v>
      </c>
      <c r="G183" s="8">
        <v>35768000</v>
      </c>
      <c r="H183" s="8">
        <v>37700000</v>
      </c>
      <c r="I183" s="8">
        <v>38051000</v>
      </c>
      <c r="J183" s="8">
        <v>37704000</v>
      </c>
      <c r="K183" s="8">
        <v>37938000</v>
      </c>
      <c r="L183" s="8">
        <v>37958000</v>
      </c>
      <c r="M183" s="8">
        <v>37196000</v>
      </c>
      <c r="N183" s="8">
        <v>36830000</v>
      </c>
      <c r="O183" s="8">
        <v>37691000</v>
      </c>
    </row>
    <row r="184" spans="1:15" x14ac:dyDescent="0.3">
      <c r="A184" s="15">
        <f>VLOOKUP(B184,'PORTFOLIO RAW'!B:B,1,FALSE)</f>
        <v>152533</v>
      </c>
      <c r="B184" s="13">
        <v>152533</v>
      </c>
      <c r="C184" s="8" t="s">
        <v>3534</v>
      </c>
      <c r="D184" s="8" t="s">
        <v>3535</v>
      </c>
      <c r="E184" s="8">
        <v>1725300</v>
      </c>
      <c r="F184" s="8">
        <v>1688300</v>
      </c>
      <c r="G184" s="8">
        <v>2106100</v>
      </c>
      <c r="H184" s="8">
        <v>2466300</v>
      </c>
      <c r="I184" s="8">
        <v>2503500</v>
      </c>
      <c r="J184" s="8">
        <v>2717400</v>
      </c>
      <c r="K184" s="8">
        <v>2491300</v>
      </c>
      <c r="L184" s="8">
        <v>2820500</v>
      </c>
      <c r="M184" s="8">
        <v>4944400</v>
      </c>
      <c r="N184" s="8">
        <v>5505800</v>
      </c>
      <c r="O184" s="8">
        <v>6830000</v>
      </c>
    </row>
    <row r="185" spans="1:15" x14ac:dyDescent="0.3">
      <c r="A185" s="15">
        <f>VLOOKUP(B185,'PORTFOLIO RAW'!B:B,1,FALSE)</f>
        <v>719643</v>
      </c>
      <c r="B185" s="13">
        <v>719643</v>
      </c>
      <c r="C185" s="8" t="s">
        <v>3536</v>
      </c>
      <c r="D185" s="8" t="s">
        <v>3537</v>
      </c>
      <c r="E185" s="8">
        <v>31097000</v>
      </c>
      <c r="F185" s="8">
        <v>36286000</v>
      </c>
      <c r="G185" s="8">
        <v>39558000</v>
      </c>
      <c r="H185" s="8">
        <v>46175000</v>
      </c>
      <c r="I185" s="8">
        <v>57083000</v>
      </c>
      <c r="J185" s="8">
        <v>66363000</v>
      </c>
      <c r="K185" s="8">
        <v>78944000</v>
      </c>
      <c r="L185" s="8">
        <v>89784000</v>
      </c>
      <c r="M185" s="8">
        <v>80083000</v>
      </c>
      <c r="N185" s="8">
        <v>71997000</v>
      </c>
      <c r="O185" s="8">
        <v>72394000</v>
      </c>
    </row>
    <row r="186" spans="1:15" x14ac:dyDescent="0.3">
      <c r="A186" s="15">
        <f>VLOOKUP(B186,'PORTFOLIO RAW'!B:B,1,FALSE)</f>
        <v>999506</v>
      </c>
      <c r="B186" s="13">
        <v>999506</v>
      </c>
      <c r="C186" s="8" t="s">
        <v>3538</v>
      </c>
      <c r="D186" s="8" t="s">
        <v>3539</v>
      </c>
      <c r="E186" s="8">
        <v>7752000</v>
      </c>
      <c r="F186" s="8">
        <v>6178000</v>
      </c>
      <c r="G186" s="8">
        <v>4654000</v>
      </c>
      <c r="H186" s="8">
        <v>8020000</v>
      </c>
      <c r="I186" s="8">
        <v>8470000</v>
      </c>
      <c r="J186" s="8">
        <v>7700000</v>
      </c>
      <c r="K186" s="8">
        <v>9142000</v>
      </c>
      <c r="L186" s="8">
        <v>10771000</v>
      </c>
      <c r="M186" s="8">
        <v>12302000</v>
      </c>
      <c r="N186" s="8">
        <v>12080000</v>
      </c>
      <c r="O186" s="8">
        <v>18621000</v>
      </c>
    </row>
    <row r="187" spans="1:15" x14ac:dyDescent="0.3">
      <c r="A187" s="15">
        <f>VLOOKUP(B187,'PORTFOLIO RAW'!B:B,1,FALSE)</f>
        <v>328228</v>
      </c>
      <c r="B187" s="13">
        <v>328228</v>
      </c>
      <c r="C187" s="8" t="s">
        <v>3540</v>
      </c>
      <c r="D187" s="8" t="s">
        <v>3541</v>
      </c>
      <c r="E187" s="8">
        <v>2004368</v>
      </c>
      <c r="F187" s="8">
        <v>1036223</v>
      </c>
      <c r="G187" s="8">
        <v>990766</v>
      </c>
      <c r="H187" s="8">
        <v>1533380</v>
      </c>
      <c r="I187" s="8">
        <v>1812438</v>
      </c>
      <c r="J187" s="8">
        <v>1990673</v>
      </c>
      <c r="K187" s="8">
        <v>1933470</v>
      </c>
      <c r="L187" s="8">
        <v>2135461</v>
      </c>
      <c r="M187" s="8">
        <v>2044654</v>
      </c>
      <c r="N187" s="8">
        <v>2150919</v>
      </c>
      <c r="O187" s="8">
        <v>3270711</v>
      </c>
    </row>
    <row r="188" spans="1:15" x14ac:dyDescent="0.3">
      <c r="A188" s="15">
        <f>VLOOKUP(B188,'PORTFOLIO RAW'!B:B,1,FALSE)</f>
        <v>902172</v>
      </c>
      <c r="B188" s="13">
        <v>902172</v>
      </c>
      <c r="C188" s="8" t="s">
        <v>3542</v>
      </c>
      <c r="D188" s="8" t="s">
        <v>3543</v>
      </c>
      <c r="E188" s="8">
        <v>11747000</v>
      </c>
      <c r="F188" s="8">
        <v>9879000</v>
      </c>
      <c r="G188" s="8">
        <v>12764000</v>
      </c>
      <c r="H188" s="8">
        <v>15663000</v>
      </c>
      <c r="I188" s="8">
        <v>15420000</v>
      </c>
      <c r="J188" s="8">
        <v>17575000</v>
      </c>
      <c r="K188" s="8">
        <v>17502000</v>
      </c>
      <c r="L188" s="8">
        <v>13109000</v>
      </c>
      <c r="M188" s="8">
        <v>11708000</v>
      </c>
      <c r="N188" s="8">
        <v>10298000</v>
      </c>
      <c r="O188" s="8">
        <v>11563000</v>
      </c>
    </row>
    <row r="189" spans="1:15" x14ac:dyDescent="0.3">
      <c r="A189" s="15">
        <f>VLOOKUP(B189,'PORTFOLIO RAW'!B:B,1,FALSE)</f>
        <v>325475</v>
      </c>
      <c r="B189" s="13">
        <v>325475</v>
      </c>
      <c r="C189" s="8" t="s">
        <v>3544</v>
      </c>
      <c r="D189" s="8" t="s">
        <v>3545</v>
      </c>
      <c r="E189" s="8">
        <v>4707357</v>
      </c>
      <c r="F189" s="8">
        <v>3153803</v>
      </c>
      <c r="G189" s="8">
        <v>3200823</v>
      </c>
      <c r="H189" s="8">
        <v>3271556</v>
      </c>
      <c r="I189" s="8">
        <v>3415785</v>
      </c>
      <c r="J189" s="8">
        <v>3719617</v>
      </c>
      <c r="K189" s="8">
        <v>4461057</v>
      </c>
      <c r="L189" s="8">
        <v>4418006</v>
      </c>
      <c r="M189" s="8">
        <v>4854173</v>
      </c>
      <c r="N189" s="8">
        <v>5776451</v>
      </c>
      <c r="O189" s="8">
        <v>7059162</v>
      </c>
    </row>
    <row r="190" spans="1:15" x14ac:dyDescent="0.3">
      <c r="A190" s="15">
        <f>VLOOKUP(B190,'PORTFOLIO RAW'!B:B,1,FALSE)</f>
        <v>905010</v>
      </c>
      <c r="B190" s="13">
        <v>905010</v>
      </c>
      <c r="C190" s="8" t="s">
        <v>3546</v>
      </c>
      <c r="D190" s="8" t="s">
        <v>3547</v>
      </c>
      <c r="E190" s="8">
        <v>6301002</v>
      </c>
      <c r="F190" s="8">
        <v>6963741</v>
      </c>
      <c r="G190" s="8">
        <v>7283245</v>
      </c>
      <c r="H190" s="8">
        <v>8083519</v>
      </c>
      <c r="I190" s="8">
        <v>8482198</v>
      </c>
      <c r="J190" s="8">
        <v>8874077</v>
      </c>
      <c r="K190" s="8">
        <v>9565950</v>
      </c>
      <c r="L190" s="8">
        <v>10214482</v>
      </c>
      <c r="M190" s="8">
        <v>10600920</v>
      </c>
      <c r="N190" s="8">
        <v>11020849</v>
      </c>
      <c r="O190" s="8">
        <v>11455000</v>
      </c>
    </row>
    <row r="191" spans="1:15" x14ac:dyDescent="0.3">
      <c r="A191" s="15">
        <f>VLOOKUP(B191,'PORTFOLIO RAW'!B:B,1,FALSE)</f>
        <v>902230</v>
      </c>
      <c r="B191" s="13">
        <v>902230</v>
      </c>
      <c r="C191" s="8" t="s">
        <v>3548</v>
      </c>
      <c r="D191" s="8" t="s">
        <v>3549</v>
      </c>
      <c r="E191" s="8">
        <v>5628000</v>
      </c>
      <c r="F191" s="8">
        <v>-17311000</v>
      </c>
      <c r="G191" s="8">
        <v>-7820000</v>
      </c>
      <c r="H191" s="8">
        <v>-673000</v>
      </c>
      <c r="I191" s="8">
        <v>15028000</v>
      </c>
      <c r="J191" s="8">
        <v>15947000</v>
      </c>
      <c r="K191" s="8">
        <v>26383000</v>
      </c>
      <c r="L191" s="8">
        <v>24805000</v>
      </c>
      <c r="M191" s="8">
        <v>28642000</v>
      </c>
      <c r="N191" s="8">
        <v>29170000</v>
      </c>
      <c r="O191" s="8">
        <v>34890000</v>
      </c>
    </row>
    <row r="192" spans="1:15" x14ac:dyDescent="0.3">
      <c r="A192" s="15">
        <f>VLOOKUP(B192,'PORTFOLIO RAW'!B:B,1,FALSE)</f>
        <v>884383</v>
      </c>
      <c r="B192" s="13">
        <v>884383</v>
      </c>
      <c r="C192" s="8" t="s">
        <v>3550</v>
      </c>
      <c r="D192" s="8" t="s">
        <v>3551</v>
      </c>
      <c r="E192" s="8">
        <v>6661400</v>
      </c>
      <c r="F192" s="8">
        <v>12627600</v>
      </c>
      <c r="G192" s="8">
        <v>14113000</v>
      </c>
      <c r="H192" s="8">
        <v>15748000</v>
      </c>
      <c r="I192" s="8">
        <v>17619000</v>
      </c>
      <c r="J192" s="8">
        <v>20239000</v>
      </c>
      <c r="K192" s="8">
        <v>22230000</v>
      </c>
      <c r="L192" s="8">
        <v>20692000</v>
      </c>
      <c r="M192" s="8">
        <v>16383000</v>
      </c>
      <c r="N192" s="8">
        <v>13940000</v>
      </c>
      <c r="O192" s="8">
        <v>14094000</v>
      </c>
    </row>
    <row r="193" spans="1:15" x14ac:dyDescent="0.3">
      <c r="A193" s="15">
        <f>VLOOKUP(B193,'PORTFOLIO RAW'!B:B,1,FALSE)</f>
        <v>867422</v>
      </c>
      <c r="B193" s="13">
        <v>867422</v>
      </c>
      <c r="C193" s="8" t="s">
        <v>3552</v>
      </c>
      <c r="D193" s="8" t="s">
        <v>3553</v>
      </c>
      <c r="E193" s="8">
        <v>1989021</v>
      </c>
      <c r="F193" s="8">
        <v>1700339</v>
      </c>
      <c r="G193" s="8">
        <v>1662346</v>
      </c>
      <c r="H193" s="8">
        <v>2530500</v>
      </c>
      <c r="I193" s="8">
        <v>3730200</v>
      </c>
      <c r="J193" s="8">
        <v>4293600</v>
      </c>
      <c r="K193" s="8">
        <v>4717500</v>
      </c>
      <c r="L193" s="8">
        <v>3786500</v>
      </c>
      <c r="M193" s="8">
        <v>3414100</v>
      </c>
      <c r="N193" s="8">
        <v>2881000</v>
      </c>
      <c r="O193" s="8">
        <v>2780000</v>
      </c>
    </row>
    <row r="194" spans="1:15" x14ac:dyDescent="0.3">
      <c r="A194" s="15">
        <f>VLOOKUP(B194,'PORTFOLIO RAW'!B:B,1,FALSE)</f>
        <v>906933</v>
      </c>
      <c r="B194" s="13">
        <v>906933</v>
      </c>
      <c r="C194" s="8" t="s">
        <v>3554</v>
      </c>
      <c r="D194" s="8" t="s">
        <v>3555</v>
      </c>
      <c r="E194" s="8">
        <v>2247300</v>
      </c>
      <c r="F194" s="8">
        <v>1614200</v>
      </c>
      <c r="G194" s="8">
        <v>1778700</v>
      </c>
      <c r="H194" s="8">
        <v>1902000</v>
      </c>
      <c r="I194" s="8">
        <v>1849100</v>
      </c>
      <c r="J194" s="8">
        <v>1996700</v>
      </c>
      <c r="K194" s="8">
        <v>2071500</v>
      </c>
      <c r="L194" s="8">
        <v>1851400</v>
      </c>
      <c r="M194" s="8">
        <v>1822900</v>
      </c>
      <c r="N194" s="8">
        <v>11348800</v>
      </c>
      <c r="O194" s="8">
        <v>14144700</v>
      </c>
    </row>
    <row r="195" spans="1:15" x14ac:dyDescent="0.3">
      <c r="A195" s="15">
        <f>VLOOKUP(B195,'PORTFOLIO RAW'!B:B,1,FALSE)</f>
        <v>912160</v>
      </c>
      <c r="B195" s="13">
        <v>912160</v>
      </c>
      <c r="C195" s="8" t="s">
        <v>3556</v>
      </c>
      <c r="D195" s="8" t="s">
        <v>3557</v>
      </c>
      <c r="E195" s="8">
        <v>7548000</v>
      </c>
      <c r="F195" s="8">
        <v>7102000</v>
      </c>
      <c r="G195" s="8">
        <v>10703000</v>
      </c>
      <c r="H195" s="8">
        <v>13345000</v>
      </c>
      <c r="I195" s="8">
        <v>12896000</v>
      </c>
      <c r="J195" s="8">
        <v>13773000</v>
      </c>
      <c r="K195" s="8">
        <v>10141000</v>
      </c>
      <c r="L195" s="8">
        <v>10274000</v>
      </c>
      <c r="M195" s="8">
        <v>11350000</v>
      </c>
      <c r="N195" s="8">
        <v>10721000</v>
      </c>
      <c r="O195" s="8">
        <v>10609000</v>
      </c>
    </row>
    <row r="196" spans="1:15" x14ac:dyDescent="0.3">
      <c r="A196" s="15">
        <f>VLOOKUP(B196,'PORTFOLIO RAW'!B:B,1,FALSE)</f>
        <v>993249</v>
      </c>
      <c r="B196" s="13">
        <v>993249</v>
      </c>
      <c r="C196" s="8" t="s">
        <v>3558</v>
      </c>
      <c r="D196" s="8" t="s">
        <v>3559</v>
      </c>
      <c r="E196" s="8">
        <v>7025400</v>
      </c>
      <c r="F196" s="8">
        <v>7825300</v>
      </c>
      <c r="G196" s="8">
        <v>8693100</v>
      </c>
      <c r="H196" s="8">
        <v>9753700</v>
      </c>
      <c r="I196" s="8">
        <v>9843000</v>
      </c>
      <c r="J196" s="8">
        <v>10381000</v>
      </c>
      <c r="K196" s="8">
        <v>11156000</v>
      </c>
      <c r="L196" s="8">
        <v>10824000</v>
      </c>
      <c r="M196" s="8">
        <v>12707000</v>
      </c>
      <c r="N196" s="8">
        <v>12258000</v>
      </c>
      <c r="O196" s="8">
        <v>12407000</v>
      </c>
    </row>
    <row r="197" spans="1:15" x14ac:dyDescent="0.3">
      <c r="A197" s="15">
        <f>VLOOKUP(B197,'PORTFOLIO RAW'!B:B,1,FALSE)</f>
        <v>906557</v>
      </c>
      <c r="B197" s="13">
        <v>906557</v>
      </c>
      <c r="C197" s="8" t="s">
        <v>3560</v>
      </c>
      <c r="D197" s="8" t="s">
        <v>3561</v>
      </c>
      <c r="E197" s="8">
        <v>4808807</v>
      </c>
      <c r="F197" s="8">
        <v>6309000</v>
      </c>
      <c r="G197" s="8">
        <v>6157000</v>
      </c>
      <c r="H197" s="8">
        <v>6848000</v>
      </c>
      <c r="I197" s="8">
        <v>7265000</v>
      </c>
      <c r="J197" s="8">
        <v>8258000</v>
      </c>
      <c r="K197" s="8">
        <v>9184000</v>
      </c>
      <c r="L197" s="8">
        <v>10325000</v>
      </c>
      <c r="M197" s="8">
        <v>10370000</v>
      </c>
      <c r="N197" s="8">
        <v>9288000</v>
      </c>
      <c r="O197" s="8">
        <v>9936000</v>
      </c>
    </row>
    <row r="198" spans="1:15" x14ac:dyDescent="0.3">
      <c r="A198" s="15">
        <f>VLOOKUP(B198,'PORTFOLIO RAW'!B:B,1,FALSE)</f>
        <v>906560</v>
      </c>
      <c r="B198" s="13">
        <v>906560</v>
      </c>
      <c r="C198" s="8" t="s">
        <v>3562</v>
      </c>
      <c r="D198" s="8" t="s">
        <v>3563</v>
      </c>
      <c r="E198" s="8">
        <v>1115000</v>
      </c>
      <c r="F198" s="8">
        <v>1210000</v>
      </c>
      <c r="G198" s="8">
        <v>1572000</v>
      </c>
      <c r="H198" s="8">
        <v>2021000</v>
      </c>
      <c r="I198" s="8">
        <v>1956000</v>
      </c>
      <c r="J198" s="8">
        <v>1913000</v>
      </c>
      <c r="K198" s="8">
        <v>2080000</v>
      </c>
      <c r="L198" s="8">
        <v>2440000</v>
      </c>
      <c r="M198" s="8">
        <v>871000</v>
      </c>
      <c r="N198" s="8">
        <v>870000</v>
      </c>
      <c r="O198" s="8">
        <v>977000</v>
      </c>
    </row>
    <row r="199" spans="1:15" x14ac:dyDescent="0.3">
      <c r="A199" s="15">
        <f>VLOOKUP(B199,'PORTFOLIO RAW'!B:B,1,FALSE)</f>
        <v>901899</v>
      </c>
      <c r="B199" s="13">
        <v>901899</v>
      </c>
      <c r="C199" s="8" t="s">
        <v>3564</v>
      </c>
      <c r="D199" s="8" t="s">
        <v>3565</v>
      </c>
      <c r="E199" s="8">
        <v>9727000</v>
      </c>
      <c r="F199" s="8">
        <v>9607000</v>
      </c>
      <c r="G199" s="8">
        <v>10353000</v>
      </c>
      <c r="H199" s="8">
        <v>10669000</v>
      </c>
      <c r="I199" s="8">
        <v>9911000</v>
      </c>
      <c r="J199" s="8">
        <v>9760000</v>
      </c>
      <c r="K199" s="8">
        <v>11289000</v>
      </c>
      <c r="L199" s="8">
        <v>12408000</v>
      </c>
      <c r="M199" s="8">
        <v>12188000</v>
      </c>
      <c r="N199" s="8">
        <v>12409000</v>
      </c>
      <c r="O199" s="8">
        <v>16359000</v>
      </c>
    </row>
    <row r="200" spans="1:15" x14ac:dyDescent="0.3">
      <c r="A200" s="15">
        <f>VLOOKUP(B200,'PORTFOLIO RAW'!B:B,1,FALSE)</f>
        <v>906176</v>
      </c>
      <c r="B200" s="13">
        <v>906176</v>
      </c>
      <c r="C200" s="8" t="s">
        <v>3566</v>
      </c>
      <c r="D200" s="8" t="s">
        <v>3567</v>
      </c>
      <c r="E200" s="8">
        <v>5076600</v>
      </c>
      <c r="F200" s="8">
        <v>4728800</v>
      </c>
      <c r="G200" s="8">
        <v>4854100</v>
      </c>
      <c r="H200" s="8">
        <v>4923200</v>
      </c>
      <c r="I200" s="8">
        <v>4997300</v>
      </c>
      <c r="J200" s="8">
        <v>5554300</v>
      </c>
      <c r="K200" s="8">
        <v>5886600</v>
      </c>
      <c r="L200" s="8">
        <v>6175300</v>
      </c>
      <c r="M200" s="8">
        <v>3843500</v>
      </c>
      <c r="N200" s="8">
        <v>4071200</v>
      </c>
      <c r="O200" s="8">
        <v>4320100</v>
      </c>
    </row>
    <row r="201" spans="1:15" x14ac:dyDescent="0.3">
      <c r="A201" s="15">
        <f>VLOOKUP(B201,'PORTFOLIO RAW'!B:B,1,FALSE)</f>
        <v>905861</v>
      </c>
      <c r="B201" s="13">
        <v>905861</v>
      </c>
      <c r="C201" s="8" t="s">
        <v>3568</v>
      </c>
      <c r="D201" s="8" t="s">
        <v>3569</v>
      </c>
      <c r="E201" s="8">
        <v>4509100</v>
      </c>
      <c r="F201" s="8">
        <v>4888100</v>
      </c>
      <c r="G201" s="8">
        <v>6312100</v>
      </c>
      <c r="H201" s="8">
        <v>6830300</v>
      </c>
      <c r="I201" s="8">
        <v>7117300</v>
      </c>
      <c r="J201" s="8">
        <v>7527000</v>
      </c>
      <c r="K201" s="8">
        <v>7912000</v>
      </c>
      <c r="L201" s="8">
        <v>8060400</v>
      </c>
      <c r="M201" s="8">
        <v>8317400</v>
      </c>
      <c r="N201" s="8">
        <v>8888400</v>
      </c>
      <c r="O201" s="8">
        <v>9334200</v>
      </c>
    </row>
    <row r="202" spans="1:15" x14ac:dyDescent="0.3">
      <c r="A202" s="15">
        <f>VLOOKUP(B202,'PORTFOLIO RAW'!B:B,1,FALSE)</f>
        <v>905809</v>
      </c>
      <c r="B202" s="13">
        <v>905809</v>
      </c>
      <c r="C202" s="8" t="s">
        <v>3570</v>
      </c>
      <c r="D202" s="8" t="s">
        <v>3571</v>
      </c>
      <c r="E202" s="8">
        <v>17687000</v>
      </c>
      <c r="F202" s="8">
        <v>11920000</v>
      </c>
      <c r="G202" s="8">
        <v>12687000</v>
      </c>
      <c r="H202" s="8">
        <v>13557000</v>
      </c>
      <c r="I202" s="8">
        <v>10336000</v>
      </c>
      <c r="J202" s="8">
        <v>9514000</v>
      </c>
      <c r="K202" s="8">
        <v>10620000</v>
      </c>
      <c r="L202" s="8">
        <v>7235000</v>
      </c>
      <c r="M202" s="8">
        <v>5522000</v>
      </c>
      <c r="N202" s="8">
        <v>5259000</v>
      </c>
      <c r="O202" s="8">
        <v>7048000</v>
      </c>
    </row>
    <row r="203" spans="1:15" x14ac:dyDescent="0.3">
      <c r="A203" s="15">
        <f>VLOOKUP(B203,'PORTFOLIO RAW'!B:B,1,FALSE)</f>
        <v>906195</v>
      </c>
      <c r="B203" s="13">
        <v>906195</v>
      </c>
      <c r="C203" s="8" t="s">
        <v>3572</v>
      </c>
      <c r="D203" s="8" t="s">
        <v>3573</v>
      </c>
      <c r="E203" s="8">
        <v>47178000</v>
      </c>
      <c r="F203" s="8">
        <v>67752000</v>
      </c>
      <c r="G203" s="8">
        <v>103301000</v>
      </c>
      <c r="H203" s="8">
        <v>117719000</v>
      </c>
      <c r="I203" s="8">
        <v>128810000</v>
      </c>
      <c r="J203" s="8">
        <v>144671000</v>
      </c>
      <c r="K203" s="8">
        <v>153875000</v>
      </c>
      <c r="L203" s="8">
        <v>165181000</v>
      </c>
      <c r="M203" s="8">
        <v>170784000</v>
      </c>
      <c r="N203" s="8">
        <v>175030000</v>
      </c>
      <c r="O203" s="8">
        <v>181578000</v>
      </c>
    </row>
    <row r="204" spans="1:15" x14ac:dyDescent="0.3">
      <c r="A204" s="15">
        <f>VLOOKUP(B204,'PORTFOLIO RAW'!B:B,1,FALSE)</f>
        <v>921482</v>
      </c>
      <c r="B204" s="13">
        <v>921482</v>
      </c>
      <c r="C204" s="8" t="s">
        <v>3574</v>
      </c>
      <c r="D204" s="8" t="s">
        <v>3575</v>
      </c>
      <c r="E204" s="8">
        <v>5112917</v>
      </c>
      <c r="F204" s="8">
        <v>7929204</v>
      </c>
      <c r="G204" s="8">
        <v>7390526</v>
      </c>
      <c r="H204" s="8">
        <v>7120070</v>
      </c>
      <c r="I204" s="8">
        <v>7474885</v>
      </c>
      <c r="J204" s="8">
        <v>7641571</v>
      </c>
      <c r="K204" s="8">
        <v>7645769</v>
      </c>
      <c r="L204" s="8">
        <v>7772470</v>
      </c>
      <c r="M204" s="8">
        <v>7416878</v>
      </c>
      <c r="N204" s="8">
        <v>7879865</v>
      </c>
      <c r="O204" s="8">
        <v>8739036</v>
      </c>
    </row>
    <row r="205" spans="1:15" x14ac:dyDescent="0.3">
      <c r="A205" s="15">
        <f>VLOOKUP(B205,'PORTFOLIO RAW'!B:B,1,FALSE)</f>
        <v>134843</v>
      </c>
      <c r="B205" s="13">
        <v>134843</v>
      </c>
      <c r="C205" s="8" t="s">
        <v>3576</v>
      </c>
      <c r="D205" s="8" t="s">
        <v>3577</v>
      </c>
      <c r="E205" s="8">
        <v>24294112</v>
      </c>
      <c r="F205" s="8">
        <v>23057234</v>
      </c>
      <c r="G205" s="8">
        <v>26589410</v>
      </c>
      <c r="H205" s="8">
        <v>26541000</v>
      </c>
      <c r="I205" s="8">
        <v>29666000</v>
      </c>
      <c r="J205" s="8">
        <v>40499000</v>
      </c>
      <c r="K205" s="8">
        <v>41744000</v>
      </c>
      <c r="L205" s="8">
        <v>43231000</v>
      </c>
      <c r="M205" s="8">
        <v>43909000</v>
      </c>
      <c r="N205" s="8">
        <v>43039000</v>
      </c>
      <c r="O205" s="8">
        <v>44255000</v>
      </c>
    </row>
    <row r="206" spans="1:15" x14ac:dyDescent="0.3">
      <c r="A206" s="15">
        <f>VLOOKUP(B206,'PORTFOLIO RAW'!B:B,1,FALSE)</f>
        <v>905102</v>
      </c>
      <c r="B206" s="13">
        <v>905102</v>
      </c>
      <c r="C206" s="8" t="s">
        <v>3578</v>
      </c>
      <c r="D206" s="8" t="s">
        <v>3579</v>
      </c>
      <c r="E206" s="8">
        <v>22823000</v>
      </c>
      <c r="F206" s="8">
        <v>27300000</v>
      </c>
      <c r="G206" s="8">
        <v>29081000</v>
      </c>
      <c r="H206" s="8">
        <v>32484000</v>
      </c>
      <c r="I206" s="8">
        <v>37620000</v>
      </c>
      <c r="J206" s="8">
        <v>40016000</v>
      </c>
      <c r="K206" s="8">
        <v>43126000</v>
      </c>
      <c r="L206" s="8">
        <v>34959000</v>
      </c>
      <c r="M206" s="8">
        <v>24350000</v>
      </c>
      <c r="N206" s="8">
        <v>21497000</v>
      </c>
      <c r="O206" s="8">
        <v>20572000</v>
      </c>
    </row>
    <row r="207" spans="1:15" x14ac:dyDescent="0.3">
      <c r="A207" s="15">
        <f>VLOOKUP(B207,'PORTFOLIO RAW'!B:B,1,FALSE)</f>
        <v>719618</v>
      </c>
      <c r="B207" s="13">
        <v>719618</v>
      </c>
      <c r="C207" s="8" t="s">
        <v>3580</v>
      </c>
      <c r="D207" s="8" t="s">
        <v>3581</v>
      </c>
      <c r="E207" s="8">
        <v>16919000</v>
      </c>
      <c r="F207" s="8">
        <v>23025000</v>
      </c>
      <c r="G207" s="8">
        <v>25090000</v>
      </c>
      <c r="H207" s="8">
        <v>30798000</v>
      </c>
      <c r="I207" s="8">
        <v>39776000</v>
      </c>
      <c r="J207" s="8">
        <v>43688000</v>
      </c>
      <c r="K207" s="8">
        <v>44648000</v>
      </c>
      <c r="L207" s="8">
        <v>46878000</v>
      </c>
      <c r="M207" s="8">
        <v>48663000</v>
      </c>
      <c r="N207" s="8">
        <v>47289000</v>
      </c>
      <c r="O207" s="8">
        <v>53860000</v>
      </c>
    </row>
    <row r="208" spans="1:15" x14ac:dyDescent="0.3">
      <c r="A208" s="15">
        <f>VLOOKUP(B208,'PORTFOLIO RAW'!B:B,1,FALSE)</f>
        <v>921757</v>
      </c>
      <c r="B208" s="13">
        <v>921757</v>
      </c>
      <c r="C208" s="8" t="s">
        <v>3582</v>
      </c>
      <c r="D208" s="8" t="s">
        <v>3583</v>
      </c>
      <c r="E208" s="8">
        <v>5013100</v>
      </c>
      <c r="F208" s="8">
        <v>4846700</v>
      </c>
      <c r="G208" s="8">
        <v>5103700</v>
      </c>
      <c r="H208" s="8">
        <v>5357800</v>
      </c>
      <c r="I208" s="8">
        <v>5364400</v>
      </c>
      <c r="J208" s="8">
        <v>5846900</v>
      </c>
      <c r="K208" s="8">
        <v>6634300</v>
      </c>
      <c r="L208" s="8">
        <v>6753200</v>
      </c>
      <c r="M208" s="8">
        <v>6940400</v>
      </c>
      <c r="N208" s="8">
        <v>6777600</v>
      </c>
      <c r="O208" s="8">
        <v>8050500</v>
      </c>
    </row>
    <row r="209" spans="1:15" x14ac:dyDescent="0.3">
      <c r="A209" s="15">
        <f>VLOOKUP(B209,'PORTFOLIO RAW'!B:B,1,FALSE)</f>
        <v>902317</v>
      </c>
      <c r="B209" s="13">
        <v>902317</v>
      </c>
      <c r="C209" s="8" t="s">
        <v>3584</v>
      </c>
      <c r="D209" s="8" t="s">
        <v>3585</v>
      </c>
      <c r="E209" s="8">
        <v>10137000</v>
      </c>
      <c r="F209" s="8">
        <v>11047000</v>
      </c>
      <c r="G209" s="8">
        <v>12640000</v>
      </c>
      <c r="H209" s="8">
        <v>13560000</v>
      </c>
      <c r="I209" s="8">
        <v>14385000</v>
      </c>
      <c r="J209" s="8">
        <v>21431000</v>
      </c>
      <c r="K209" s="8">
        <v>22732000</v>
      </c>
      <c r="L209" s="8">
        <v>22608000</v>
      </c>
      <c r="M209" s="8">
        <v>25793000</v>
      </c>
      <c r="N209" s="8">
        <v>25837000</v>
      </c>
      <c r="O209" s="8">
        <v>29857000</v>
      </c>
    </row>
    <row r="210" spans="1:15" x14ac:dyDescent="0.3">
      <c r="A210" s="15">
        <f>VLOOKUP(B210,'PORTFOLIO RAW'!B:B,1,FALSE)</f>
        <v>905150</v>
      </c>
      <c r="B210" s="13">
        <v>905150</v>
      </c>
      <c r="C210" s="8" t="s">
        <v>3586</v>
      </c>
      <c r="D210" s="8" t="s">
        <v>3587</v>
      </c>
      <c r="E210" s="8">
        <v>4711665</v>
      </c>
      <c r="F210" s="8">
        <v>5258971</v>
      </c>
      <c r="G210" s="8">
        <v>4279625</v>
      </c>
      <c r="H210" s="8">
        <v>4367965</v>
      </c>
      <c r="I210" s="8">
        <v>5383854</v>
      </c>
      <c r="J210" s="8">
        <v>4896515</v>
      </c>
      <c r="K210" s="8">
        <v>5738426</v>
      </c>
      <c r="L210" s="8">
        <v>6659428</v>
      </c>
      <c r="M210" s="8">
        <v>5104287</v>
      </c>
      <c r="N210" s="8">
        <v>4575255</v>
      </c>
      <c r="O210" s="8">
        <v>5261649</v>
      </c>
    </row>
    <row r="211" spans="1:15" x14ac:dyDescent="0.3">
      <c r="A211" s="15">
        <f>VLOOKUP(B211,'PORTFOLIO RAW'!B:B,1,FALSE)</f>
        <v>945297</v>
      </c>
      <c r="B211" s="13">
        <v>945297</v>
      </c>
      <c r="C211" s="8" t="s">
        <v>3588</v>
      </c>
      <c r="D211" s="8" t="s">
        <v>3589</v>
      </c>
      <c r="E211" s="8">
        <v>1952248</v>
      </c>
      <c r="F211" s="8">
        <v>1196642</v>
      </c>
      <c r="G211" s="8">
        <v>1341478</v>
      </c>
      <c r="H211" s="8">
        <v>1401979</v>
      </c>
      <c r="I211" s="8">
        <v>1496200</v>
      </c>
      <c r="J211" s="8">
        <v>1604500</v>
      </c>
      <c r="K211" s="8">
        <v>1773700</v>
      </c>
      <c r="L211" s="8">
        <v>1777000</v>
      </c>
      <c r="M211" s="8">
        <v>1785500</v>
      </c>
      <c r="N211" s="8">
        <v>1911700</v>
      </c>
      <c r="O211" s="8">
        <v>1955300</v>
      </c>
    </row>
    <row r="212" spans="1:15" x14ac:dyDescent="0.3">
      <c r="A212" s="15">
        <f>VLOOKUP(B212,'PORTFOLIO RAW'!B:B,1,FALSE)</f>
        <v>902107</v>
      </c>
      <c r="B212" s="13">
        <v>902107</v>
      </c>
      <c r="C212" s="8" t="s">
        <v>3590</v>
      </c>
      <c r="D212" s="8" t="s">
        <v>3591</v>
      </c>
      <c r="E212" s="8">
        <v>5556000</v>
      </c>
      <c r="F212" s="8">
        <v>5077000</v>
      </c>
      <c r="G212" s="8">
        <v>5496000</v>
      </c>
      <c r="H212" s="8">
        <v>8210000</v>
      </c>
      <c r="I212" s="8">
        <v>10828000</v>
      </c>
      <c r="J212" s="8">
        <v>10480000</v>
      </c>
      <c r="K212" s="8">
        <v>12466000</v>
      </c>
      <c r="L212" s="8">
        <v>13628000</v>
      </c>
      <c r="M212" s="8">
        <v>9919000</v>
      </c>
      <c r="N212" s="8">
        <v>9899000</v>
      </c>
      <c r="O212" s="8">
        <v>10761000</v>
      </c>
    </row>
    <row r="213" spans="1:15" x14ac:dyDescent="0.3">
      <c r="A213" s="15">
        <f>VLOOKUP(B213,'PORTFOLIO RAW'!B:B,1,FALSE)</f>
        <v>905677</v>
      </c>
      <c r="B213" s="13">
        <v>905677</v>
      </c>
      <c r="C213" s="8" t="s">
        <v>3592</v>
      </c>
      <c r="D213" s="8" t="s">
        <v>3593</v>
      </c>
      <c r="E213" s="8">
        <v>17193000</v>
      </c>
      <c r="F213" s="8">
        <v>12065000</v>
      </c>
      <c r="G213" s="8">
        <v>16763000</v>
      </c>
      <c r="H213" s="8">
        <v>21123000</v>
      </c>
      <c r="I213" s="8">
        <v>20547000</v>
      </c>
      <c r="J213" s="8">
        <v>22253000</v>
      </c>
      <c r="K213" s="8">
        <v>24238000</v>
      </c>
      <c r="L213" s="8">
        <v>17397000</v>
      </c>
      <c r="M213" s="8">
        <v>11882000</v>
      </c>
      <c r="N213" s="8">
        <v>11054000</v>
      </c>
      <c r="O213" s="8">
        <v>10848000</v>
      </c>
    </row>
    <row r="214" spans="1:15" x14ac:dyDescent="0.3">
      <c r="A214" s="15">
        <f>VLOOKUP(B214,'PORTFOLIO RAW'!B:B,1,FALSE)</f>
        <v>904030</v>
      </c>
      <c r="B214" s="13">
        <v>904030</v>
      </c>
      <c r="C214" s="8" t="s">
        <v>3594</v>
      </c>
      <c r="D214" s="8" t="s">
        <v>3595</v>
      </c>
      <c r="E214" s="8">
        <v>64917000</v>
      </c>
      <c r="F214" s="8">
        <v>57483000</v>
      </c>
      <c r="G214" s="8">
        <v>89953000</v>
      </c>
      <c r="H214" s="8">
        <v>87761000</v>
      </c>
      <c r="I214" s="8">
        <v>82145000</v>
      </c>
      <c r="J214" s="8">
        <v>81221000</v>
      </c>
      <c r="K214" s="8">
        <v>76274000</v>
      </c>
      <c r="L214" s="8">
        <v>71272000</v>
      </c>
      <c r="M214" s="8">
        <v>64694000</v>
      </c>
      <c r="N214" s="8">
        <v>59520000</v>
      </c>
      <c r="O214" s="8">
        <v>71287000</v>
      </c>
    </row>
    <row r="215" spans="1:15" x14ac:dyDescent="0.3">
      <c r="A215" s="15">
        <f>VLOOKUP(B215,'PORTFOLIO RAW'!B:B,1,FALSE)</f>
        <v>901666</v>
      </c>
      <c r="B215" s="13">
        <v>901666</v>
      </c>
      <c r="C215" s="8" t="s">
        <v>3596</v>
      </c>
      <c r="D215" s="8" t="s">
        <v>3597</v>
      </c>
      <c r="E215" s="8">
        <v>88983000</v>
      </c>
      <c r="F215" s="8">
        <v>55165000</v>
      </c>
      <c r="G215" s="8">
        <v>62467000</v>
      </c>
      <c r="H215" s="8">
        <v>68562000</v>
      </c>
      <c r="I215" s="8">
        <v>65224000</v>
      </c>
      <c r="J215" s="8">
        <v>47987000</v>
      </c>
      <c r="K215" s="8">
        <v>52090000</v>
      </c>
      <c r="L215" s="8">
        <v>51911000</v>
      </c>
      <c r="M215" s="8">
        <v>39762000</v>
      </c>
      <c r="N215" s="8">
        <v>34974000</v>
      </c>
      <c r="O215" s="8">
        <v>30607000</v>
      </c>
    </row>
    <row r="216" spans="1:15" x14ac:dyDescent="0.3">
      <c r="A216" s="15">
        <f>VLOOKUP(B216,'PORTFOLIO RAW'!B:B,1,FALSE)</f>
        <v>895705</v>
      </c>
      <c r="B216" s="13">
        <v>895705</v>
      </c>
      <c r="C216" s="8" t="s">
        <v>3598</v>
      </c>
      <c r="D216" s="8" t="s">
        <v>3599</v>
      </c>
      <c r="E216" s="8">
        <v>3042722</v>
      </c>
      <c r="F216" s="8">
        <v>3582149</v>
      </c>
      <c r="G216" s="8">
        <v>3536188</v>
      </c>
      <c r="H216" s="8">
        <v>4120583</v>
      </c>
      <c r="I216" s="8">
        <v>5488794</v>
      </c>
      <c r="J216" s="8">
        <v>5689354</v>
      </c>
      <c r="K216" s="8">
        <v>6601584</v>
      </c>
      <c r="L216" s="8">
        <v>8581000</v>
      </c>
      <c r="M216" s="8">
        <v>8368000</v>
      </c>
      <c r="N216" s="8">
        <v>10404000</v>
      </c>
      <c r="O216" s="8">
        <v>11274000</v>
      </c>
    </row>
    <row r="217" spans="1:15" x14ac:dyDescent="0.3">
      <c r="A217" s="15">
        <f>VLOOKUP(B217,'PORTFOLIO RAW'!B:B,1,FALSE)</f>
        <v>904853</v>
      </c>
      <c r="B217" s="13">
        <v>904853</v>
      </c>
      <c r="C217" s="8" t="s">
        <v>3600</v>
      </c>
      <c r="D217" s="8" t="s">
        <v>3601</v>
      </c>
      <c r="E217" s="8">
        <v>18554000</v>
      </c>
      <c r="F217" s="8">
        <v>2828000</v>
      </c>
      <c r="G217" s="8">
        <v>4069000</v>
      </c>
      <c r="H217" s="8">
        <v>5192000</v>
      </c>
      <c r="I217" s="8">
        <v>3680000</v>
      </c>
      <c r="J217" s="8">
        <v>3168000</v>
      </c>
      <c r="K217" s="8">
        <v>4119000</v>
      </c>
      <c r="L217" s="8">
        <v>3014000</v>
      </c>
      <c r="M217" s="8">
        <v>2880000</v>
      </c>
      <c r="N217" s="8">
        <v>12770000</v>
      </c>
      <c r="O217" s="8">
        <v>15377000</v>
      </c>
    </row>
    <row r="218" spans="1:15" x14ac:dyDescent="0.3">
      <c r="A218" s="15">
        <f>VLOOKUP(B218,'PORTFOLIO RAW'!B:B,1,FALSE)</f>
        <v>944175</v>
      </c>
      <c r="B218" s="13">
        <v>944175</v>
      </c>
      <c r="C218" s="8" t="s">
        <v>3602</v>
      </c>
      <c r="D218" s="8" t="s">
        <v>3603</v>
      </c>
      <c r="E218" s="8">
        <v>14854000</v>
      </c>
      <c r="F218" s="8">
        <v>17116000</v>
      </c>
      <c r="G218" s="8">
        <v>21636000</v>
      </c>
      <c r="H218" s="8">
        <v>29542000</v>
      </c>
      <c r="I218" s="8">
        <v>32353000</v>
      </c>
      <c r="J218" s="8">
        <v>35303000</v>
      </c>
      <c r="K218" s="8">
        <v>38467000</v>
      </c>
      <c r="L218" s="8">
        <v>40605000</v>
      </c>
      <c r="M218" s="8">
        <v>41258000</v>
      </c>
      <c r="N218" s="8">
        <v>41722000</v>
      </c>
      <c r="O218" s="8">
        <v>43528000</v>
      </c>
    </row>
    <row r="219" spans="1:15" x14ac:dyDescent="0.3">
      <c r="A219" s="15">
        <f>VLOOKUP(B219,'PORTFOLIO RAW'!B:B,1,FALSE)</f>
        <v>901897</v>
      </c>
      <c r="B219" s="13">
        <v>901897</v>
      </c>
      <c r="C219" s="8" t="s">
        <v>3604</v>
      </c>
      <c r="D219" s="8" t="s">
        <v>3605</v>
      </c>
      <c r="E219" s="8">
        <v>4151000</v>
      </c>
      <c r="F219" s="8">
        <v>3333000</v>
      </c>
      <c r="G219" s="8">
        <v>3753000</v>
      </c>
      <c r="H219" s="8">
        <v>3638000</v>
      </c>
      <c r="I219" s="8">
        <v>3249000</v>
      </c>
      <c r="J219" s="8">
        <v>4063000</v>
      </c>
      <c r="K219" s="8">
        <v>4932000</v>
      </c>
      <c r="L219" s="8">
        <v>5180000</v>
      </c>
      <c r="M219" s="8">
        <v>4983000</v>
      </c>
      <c r="N219" s="8">
        <v>4826000</v>
      </c>
      <c r="O219" s="8">
        <v>5558000</v>
      </c>
    </row>
    <row r="220" spans="1:15" x14ac:dyDescent="0.3">
      <c r="A220" s="15">
        <f>VLOOKUP(B220,'PORTFOLIO RAW'!B:B,1,FALSE)</f>
        <v>312385</v>
      </c>
      <c r="B220" s="13">
        <v>312385</v>
      </c>
      <c r="C220" s="8" t="s">
        <v>3606</v>
      </c>
      <c r="D220" s="8" t="s">
        <v>3607</v>
      </c>
      <c r="E220" s="8">
        <v>8623341</v>
      </c>
      <c r="F220" s="8">
        <v>9192061</v>
      </c>
      <c r="G220" s="8">
        <v>10018000</v>
      </c>
      <c r="H220" s="8">
        <v>10829000</v>
      </c>
      <c r="I220" s="8">
        <v>12002000</v>
      </c>
      <c r="J220" s="8">
        <v>12361000</v>
      </c>
      <c r="K220" s="8">
        <v>10833000</v>
      </c>
      <c r="L220" s="8">
        <v>12303000</v>
      </c>
      <c r="M220" s="8">
        <v>10617000</v>
      </c>
      <c r="N220" s="8">
        <v>12079000</v>
      </c>
      <c r="O220" s="8">
        <v>10778000</v>
      </c>
    </row>
    <row r="221" spans="1:15" x14ac:dyDescent="0.3">
      <c r="A221" s="15">
        <f>VLOOKUP(B221,'PORTFOLIO RAW'!B:B,1,FALSE)</f>
        <v>729104</v>
      </c>
      <c r="B221" s="13">
        <v>729104</v>
      </c>
      <c r="C221" s="8" t="s">
        <v>3608</v>
      </c>
      <c r="D221" s="8" t="s">
        <v>3609</v>
      </c>
      <c r="E221" s="8">
        <v>2777100</v>
      </c>
      <c r="F221" s="8">
        <v>2488800</v>
      </c>
      <c r="G221" s="8">
        <v>2882200</v>
      </c>
      <c r="H221" s="8">
        <v>3296500</v>
      </c>
      <c r="I221" s="8">
        <v>3420700</v>
      </c>
      <c r="J221" s="8">
        <v>3846100</v>
      </c>
      <c r="K221" s="8">
        <v>4818100</v>
      </c>
      <c r="L221" s="8">
        <v>5395200</v>
      </c>
      <c r="M221" s="8">
        <v>4762000</v>
      </c>
      <c r="N221" s="8">
        <v>5008600</v>
      </c>
      <c r="O221" s="8">
        <v>5824400</v>
      </c>
    </row>
    <row r="222" spans="1:15" x14ac:dyDescent="0.3">
      <c r="A222" s="15">
        <f>VLOOKUP(B222,'PORTFOLIO RAW'!B:B,1,FALSE)</f>
        <v>877181</v>
      </c>
      <c r="B222" s="13">
        <v>877181</v>
      </c>
      <c r="C222" s="8" t="s">
        <v>3610</v>
      </c>
      <c r="D222" s="8" t="s">
        <v>3611</v>
      </c>
      <c r="E222" s="8">
        <v>3324242</v>
      </c>
      <c r="F222" s="8">
        <v>3604896</v>
      </c>
      <c r="G222" s="8">
        <v>3989639</v>
      </c>
      <c r="H222" s="8">
        <v>4033480</v>
      </c>
      <c r="I222" s="8">
        <v>3692872</v>
      </c>
      <c r="J222" s="8">
        <v>4163047</v>
      </c>
      <c r="K222" s="8">
        <v>3948000</v>
      </c>
      <c r="L222" s="8">
        <v>4301000</v>
      </c>
      <c r="M222" s="8">
        <v>4684000</v>
      </c>
      <c r="N222" s="8">
        <v>4628000</v>
      </c>
      <c r="O222" s="8">
        <v>4921000</v>
      </c>
    </row>
    <row r="223" spans="1:15" x14ac:dyDescent="0.3">
      <c r="A223" s="15">
        <f>VLOOKUP(B223,'PORTFOLIO RAW'!B:B,1,FALSE)</f>
        <v>912228</v>
      </c>
      <c r="B223" s="13">
        <v>912228</v>
      </c>
      <c r="C223" s="8" t="s">
        <v>3612</v>
      </c>
      <c r="D223" s="8" t="s">
        <v>3613</v>
      </c>
      <c r="E223" s="8">
        <v>66662000</v>
      </c>
      <c r="F223" s="8">
        <v>69453000</v>
      </c>
      <c r="G223" s="8">
        <v>61775000</v>
      </c>
      <c r="H223" s="8">
        <v>59838000</v>
      </c>
      <c r="I223" s="8">
        <v>66406000</v>
      </c>
      <c r="J223" s="8">
        <v>62244000</v>
      </c>
      <c r="K223" s="8">
        <v>66927000</v>
      </c>
      <c r="L223" s="8">
        <v>68103000</v>
      </c>
      <c r="M223" s="8">
        <v>61342000</v>
      </c>
      <c r="N223" s="8">
        <v>56303000</v>
      </c>
      <c r="O223" s="8">
        <v>54178000</v>
      </c>
    </row>
    <row r="224" spans="1:15" x14ac:dyDescent="0.3">
      <c r="A224" s="15">
        <f>VLOOKUP(B224,'PORTFOLIO RAW'!B:B,1,FALSE)</f>
        <v>936324</v>
      </c>
      <c r="B224" s="13">
        <v>936324</v>
      </c>
      <c r="C224" s="8" t="s">
        <v>3614</v>
      </c>
      <c r="D224" s="8" t="s">
        <v>3615</v>
      </c>
      <c r="E224" s="8">
        <v>4442700</v>
      </c>
      <c r="F224" s="8">
        <v>4267200</v>
      </c>
      <c r="G224" s="8">
        <v>5296800</v>
      </c>
      <c r="H224" s="8">
        <v>5266900</v>
      </c>
      <c r="I224" s="8">
        <v>5116000</v>
      </c>
      <c r="J224" s="8">
        <v>5138200</v>
      </c>
      <c r="K224" s="8">
        <v>5242500</v>
      </c>
      <c r="L224" s="8">
        <v>5906700</v>
      </c>
      <c r="M224" s="8">
        <v>6480400</v>
      </c>
      <c r="N224" s="8">
        <v>7017500</v>
      </c>
      <c r="O224" s="8">
        <v>7989800</v>
      </c>
    </row>
    <row r="225" spans="1:15" x14ac:dyDescent="0.3">
      <c r="A225" s="15">
        <f>VLOOKUP(B225,'PORTFOLIO RAW'!B:B,1,FALSE)</f>
        <v>902321</v>
      </c>
      <c r="B225" s="13">
        <v>902321</v>
      </c>
      <c r="C225" s="8" t="s">
        <v>3616</v>
      </c>
      <c r="D225" s="8" t="s">
        <v>3617</v>
      </c>
      <c r="E225" s="8">
        <v>7299000</v>
      </c>
      <c r="F225" s="8">
        <v>7771000</v>
      </c>
      <c r="G225" s="8">
        <v>8788000</v>
      </c>
      <c r="H225" s="8">
        <v>9633000</v>
      </c>
      <c r="I225" s="8">
        <v>10270000</v>
      </c>
      <c r="J225" s="8">
        <v>10780000</v>
      </c>
      <c r="K225" s="8">
        <v>11608000</v>
      </c>
      <c r="L225" s="8">
        <v>12185000</v>
      </c>
      <c r="M225" s="8">
        <v>13066000</v>
      </c>
      <c r="N225" s="8">
        <v>13130000</v>
      </c>
      <c r="O225" s="8">
        <v>13847000</v>
      </c>
    </row>
    <row r="226" spans="1:15" x14ac:dyDescent="0.3">
      <c r="A226" s="15">
        <f>VLOOKUP(B226,'PORTFOLIO RAW'!B:B,1,FALSE)</f>
        <v>912518</v>
      </c>
      <c r="B226" s="13">
        <v>912518</v>
      </c>
      <c r="C226" s="8" t="s">
        <v>3618</v>
      </c>
      <c r="D226" s="8" t="s">
        <v>3619</v>
      </c>
      <c r="E226" s="8">
        <v>4320193</v>
      </c>
      <c r="F226" s="8">
        <v>2835698</v>
      </c>
      <c r="G226" s="8">
        <v>3194440</v>
      </c>
      <c r="H226" s="8">
        <v>2135167</v>
      </c>
      <c r="I226" s="8">
        <v>1938615</v>
      </c>
      <c r="J226" s="8">
        <v>2189616</v>
      </c>
      <c r="K226" s="8">
        <v>4648952</v>
      </c>
      <c r="L226" s="8">
        <v>4804954</v>
      </c>
      <c r="M226" s="8">
        <v>4759325</v>
      </c>
      <c r="N226" s="8">
        <v>4659363</v>
      </c>
      <c r="O226" s="8">
        <v>4154026</v>
      </c>
    </row>
    <row r="227" spans="1:15" x14ac:dyDescent="0.3">
      <c r="A227" s="15">
        <f>VLOOKUP(B227,'PORTFOLIO RAW'!B:B,1,FALSE)</f>
        <v>546370</v>
      </c>
      <c r="B227" s="13">
        <v>546370</v>
      </c>
      <c r="C227" s="8" t="s">
        <v>3620</v>
      </c>
      <c r="D227" s="8" t="s">
        <v>3621</v>
      </c>
      <c r="E227" s="8">
        <v>15835000</v>
      </c>
      <c r="F227" s="8">
        <v>17944000</v>
      </c>
      <c r="G227" s="8">
        <v>20316000</v>
      </c>
      <c r="H227" s="8">
        <v>20858000</v>
      </c>
      <c r="I227" s="8">
        <v>26951000</v>
      </c>
      <c r="J227" s="8">
        <v>33523000</v>
      </c>
      <c r="K227" s="8">
        <v>36088000</v>
      </c>
      <c r="L227" s="8">
        <v>39169000</v>
      </c>
      <c r="M227" s="8">
        <v>31421000</v>
      </c>
      <c r="N227" s="8">
        <v>31778000</v>
      </c>
      <c r="O227" s="8">
        <v>30746000</v>
      </c>
    </row>
    <row r="228" spans="1:15" x14ac:dyDescent="0.3">
      <c r="A228" s="15">
        <f>VLOOKUP(B228,'PORTFOLIO RAW'!B:B,1,FALSE)</f>
        <v>312451</v>
      </c>
      <c r="B228" s="13">
        <v>312451</v>
      </c>
      <c r="C228" s="8" t="s">
        <v>3622</v>
      </c>
      <c r="D228" s="8" t="s">
        <v>3623</v>
      </c>
      <c r="E228" s="8">
        <v>1595386</v>
      </c>
      <c r="F228" s="8">
        <v>1421085</v>
      </c>
      <c r="G228" s="8">
        <v>1600167</v>
      </c>
      <c r="H228" s="8">
        <v>1426435</v>
      </c>
      <c r="I228" s="8">
        <v>1533355</v>
      </c>
      <c r="J228" s="8">
        <v>1405765</v>
      </c>
      <c r="K228" s="8">
        <v>1518354</v>
      </c>
      <c r="L228" s="8">
        <v>1581592</v>
      </c>
      <c r="M228" s="8">
        <v>1729109</v>
      </c>
      <c r="N228" s="8">
        <v>2266301</v>
      </c>
      <c r="O228" s="8">
        <v>6692052</v>
      </c>
    </row>
    <row r="229" spans="1:15" x14ac:dyDescent="0.3">
      <c r="A229" s="15">
        <f>VLOOKUP(B229,'PORTFOLIO RAW'!B:B,1,FALSE)</f>
        <v>992656</v>
      </c>
      <c r="B229" s="13">
        <v>992656</v>
      </c>
      <c r="C229" s="8" t="s">
        <v>3624</v>
      </c>
      <c r="D229" s="8" t="s">
        <v>3625</v>
      </c>
      <c r="E229" s="8">
        <v>837822</v>
      </c>
      <c r="F229" s="8">
        <v>1413338</v>
      </c>
      <c r="G229" s="8">
        <v>1263046</v>
      </c>
      <c r="H229" s="8">
        <v>1474633</v>
      </c>
      <c r="I229" s="8">
        <v>2185870</v>
      </c>
      <c r="J229" s="8">
        <v>2946345</v>
      </c>
      <c r="K229" s="8">
        <v>2765077</v>
      </c>
      <c r="L229" s="8">
        <v>2688526</v>
      </c>
      <c r="M229" s="8">
        <v>2853297</v>
      </c>
      <c r="N229" s="8">
        <v>3046652</v>
      </c>
      <c r="O229" s="8">
        <v>2779599</v>
      </c>
    </row>
    <row r="230" spans="1:15" x14ac:dyDescent="0.3">
      <c r="A230" s="15">
        <f>VLOOKUP(B230,'PORTFOLIO RAW'!B:B,1,FALSE)</f>
        <v>951046</v>
      </c>
      <c r="B230" s="13">
        <v>951046</v>
      </c>
      <c r="C230" s="8" t="s">
        <v>3626</v>
      </c>
      <c r="D230" s="8" t="s">
        <v>3627</v>
      </c>
      <c r="E230" s="8">
        <v>20046000</v>
      </c>
      <c r="F230" s="8">
        <v>18369000</v>
      </c>
      <c r="G230" s="8">
        <v>24463000</v>
      </c>
      <c r="H230" s="8">
        <v>27589000</v>
      </c>
      <c r="I230" s="8">
        <v>31372000</v>
      </c>
      <c r="J230" s="8">
        <v>34229000</v>
      </c>
      <c r="K230" s="8">
        <v>36357000</v>
      </c>
      <c r="L230" s="8">
        <v>38723000</v>
      </c>
      <c r="M230" s="8">
        <v>40630000</v>
      </c>
      <c r="N230" s="8">
        <v>41797000</v>
      </c>
      <c r="O230" s="8">
        <v>43621000</v>
      </c>
    </row>
    <row r="231" spans="1:15" x14ac:dyDescent="0.3">
      <c r="A231" s="15">
        <f>VLOOKUP(B231,'PORTFOLIO RAW'!B:B,1,FALSE)</f>
        <v>702365</v>
      </c>
      <c r="B231" s="13">
        <v>702365</v>
      </c>
      <c r="C231" s="8" t="s">
        <v>3628</v>
      </c>
      <c r="D231" s="8" t="s">
        <v>3629</v>
      </c>
      <c r="E231" s="8">
        <v>970649</v>
      </c>
      <c r="F231" s="8">
        <v>996369</v>
      </c>
      <c r="G231" s="8">
        <v>1157293</v>
      </c>
      <c r="H231" s="8">
        <v>1332692</v>
      </c>
      <c r="I231" s="8">
        <v>1493012</v>
      </c>
      <c r="J231" s="8">
        <v>1766863</v>
      </c>
      <c r="K231" s="8">
        <v>2007302</v>
      </c>
      <c r="L231" s="8">
        <v>2279210</v>
      </c>
      <c r="M231" s="8">
        <v>2471991</v>
      </c>
      <c r="N231" s="8">
        <v>2748017</v>
      </c>
      <c r="O231" s="8">
        <v>3049308</v>
      </c>
    </row>
    <row r="232" spans="1:15" x14ac:dyDescent="0.3">
      <c r="A232" s="15">
        <f>VLOOKUP(B232,'PORTFOLIO RAW'!B:B,1,FALSE)</f>
        <v>546965</v>
      </c>
      <c r="B232" s="13">
        <v>546965</v>
      </c>
      <c r="C232" s="8" t="s">
        <v>3630</v>
      </c>
      <c r="D232" s="8" t="s">
        <v>3631</v>
      </c>
      <c r="E232" s="8">
        <v>1789806</v>
      </c>
      <c r="F232" s="8">
        <v>2003738</v>
      </c>
      <c r="G232" s="8">
        <v>2421490</v>
      </c>
      <c r="H232" s="8">
        <v>2750907</v>
      </c>
      <c r="I232" s="8">
        <v>3195096</v>
      </c>
      <c r="J232" s="8">
        <v>3687726</v>
      </c>
      <c r="K232" s="8">
        <v>4213050</v>
      </c>
      <c r="L232" s="8">
        <v>4755360</v>
      </c>
      <c r="M232" s="8">
        <v>5298947</v>
      </c>
      <c r="N232" s="8">
        <v>5788865</v>
      </c>
      <c r="O232" s="8">
        <v>6863564</v>
      </c>
    </row>
    <row r="233" spans="1:15" x14ac:dyDescent="0.3">
      <c r="A233" s="15">
        <f>VLOOKUP(B233,'PORTFOLIO RAW'!B:B,1,FALSE)</f>
        <v>902233</v>
      </c>
      <c r="B233" s="13">
        <v>902233</v>
      </c>
      <c r="C233" s="8" t="s">
        <v>3632</v>
      </c>
      <c r="D233" s="8" t="s">
        <v>3633</v>
      </c>
      <c r="E233" s="8">
        <v>1742800</v>
      </c>
      <c r="F233" s="8">
        <v>1688800</v>
      </c>
      <c r="G233" s="8">
        <v>1316400</v>
      </c>
      <c r="H233" s="8">
        <v>1460400</v>
      </c>
      <c r="I233" s="8">
        <v>1748000</v>
      </c>
      <c r="J233" s="8">
        <v>1851700</v>
      </c>
      <c r="K233" s="8">
        <v>2585500</v>
      </c>
      <c r="L233" s="8">
        <v>2658100</v>
      </c>
      <c r="M233" s="8">
        <v>2256800</v>
      </c>
      <c r="N233" s="8">
        <v>1990100</v>
      </c>
      <c r="O233" s="8">
        <v>2663600</v>
      </c>
    </row>
    <row r="234" spans="1:15" x14ac:dyDescent="0.3">
      <c r="A234" s="15">
        <f>VLOOKUP(B234,'PORTFOLIO RAW'!B:B,1,FALSE)</f>
        <v>322549</v>
      </c>
      <c r="B234" s="13">
        <v>322549</v>
      </c>
      <c r="C234" s="8" t="s">
        <v>3634</v>
      </c>
      <c r="D234" s="8" t="s">
        <v>3635</v>
      </c>
      <c r="E234" s="8">
        <v>6757343</v>
      </c>
      <c r="F234" s="8">
        <v>6803012</v>
      </c>
      <c r="G234" s="8">
        <v>7499717</v>
      </c>
      <c r="H234" s="8">
        <v>7942502</v>
      </c>
      <c r="I234" s="8">
        <v>8407823</v>
      </c>
      <c r="J234" s="8">
        <v>8308749</v>
      </c>
      <c r="K234" s="8">
        <v>8808265</v>
      </c>
      <c r="L234" s="8">
        <v>8284359</v>
      </c>
      <c r="M234" s="8">
        <v>8063039</v>
      </c>
      <c r="N234" s="8">
        <v>9121412</v>
      </c>
      <c r="O234" s="8">
        <v>10702303</v>
      </c>
    </row>
    <row r="235" spans="1:15" x14ac:dyDescent="0.3">
      <c r="A235" s="15">
        <f>VLOOKUP(B235,'PORTFOLIO RAW'!B:B,1,FALSE)</f>
        <v>912633</v>
      </c>
      <c r="B235" s="13">
        <v>912633</v>
      </c>
      <c r="C235" s="8" t="s">
        <v>3636</v>
      </c>
      <c r="D235" s="8" t="s">
        <v>3637</v>
      </c>
      <c r="E235" s="8">
        <v>12542000</v>
      </c>
      <c r="F235" s="8">
        <v>9087000</v>
      </c>
      <c r="G235" s="8">
        <v>9827000</v>
      </c>
      <c r="H235" s="8">
        <v>9754000</v>
      </c>
      <c r="I235" s="8">
        <v>8181000</v>
      </c>
      <c r="J235" s="8">
        <v>8026000</v>
      </c>
      <c r="K235" s="8">
        <v>11035000</v>
      </c>
      <c r="L235" s="8">
        <v>9525000</v>
      </c>
      <c r="M235" s="8">
        <v>10128000</v>
      </c>
      <c r="N235" s="8">
        <v>10066000</v>
      </c>
      <c r="O235" s="8">
        <v>9963000</v>
      </c>
    </row>
    <row r="236" spans="1:15" x14ac:dyDescent="0.3">
      <c r="A236" s="15">
        <f>VLOOKUP(B236,'PORTFOLIO RAW'!B:B,1,FALSE)</f>
        <v>933974</v>
      </c>
      <c r="B236" s="13">
        <v>933974</v>
      </c>
      <c r="C236" s="8" t="s">
        <v>3638</v>
      </c>
      <c r="D236" s="8" t="s">
        <v>3639</v>
      </c>
      <c r="E236" s="8">
        <v>25885000</v>
      </c>
      <c r="F236" s="8">
        <v>25374000</v>
      </c>
      <c r="G236" s="8">
        <v>25475000</v>
      </c>
      <c r="H236" s="8">
        <v>23549000</v>
      </c>
      <c r="I236" s="8">
        <v>21606000</v>
      </c>
      <c r="J236" s="8">
        <v>22302000</v>
      </c>
      <c r="K236" s="8">
        <v>23474000</v>
      </c>
      <c r="L236" s="8">
        <v>22870000</v>
      </c>
      <c r="M236" s="8">
        <v>22309000</v>
      </c>
      <c r="N236" s="8">
        <v>22491000</v>
      </c>
      <c r="O236" s="8">
        <v>22777000</v>
      </c>
    </row>
    <row r="237" spans="1:15" x14ac:dyDescent="0.3">
      <c r="A237" s="15" t="str">
        <f>VLOOKUP(B237,'PORTFOLIO RAW'!B:B,1,FALSE)</f>
        <v>14015T</v>
      </c>
      <c r="B237" s="13" t="s">
        <v>372</v>
      </c>
      <c r="C237" s="8" t="s">
        <v>3640</v>
      </c>
      <c r="D237" s="8" t="s">
        <v>3641</v>
      </c>
      <c r="E237" s="8">
        <v>3781179</v>
      </c>
      <c r="F237" s="8">
        <v>3532800</v>
      </c>
      <c r="G237" s="8">
        <v>8308900</v>
      </c>
      <c r="H237" s="8">
        <v>6403200</v>
      </c>
      <c r="I237" s="8">
        <v>6503000</v>
      </c>
      <c r="J237" s="8">
        <v>6640900</v>
      </c>
      <c r="K237" s="8">
        <v>6580500</v>
      </c>
      <c r="L237" s="8">
        <v>6556700</v>
      </c>
      <c r="M237" s="8">
        <v>9321000</v>
      </c>
      <c r="N237" s="8">
        <v>9741000</v>
      </c>
      <c r="O237" s="8">
        <v>10835000</v>
      </c>
    </row>
    <row r="238" spans="1:15" x14ac:dyDescent="0.3">
      <c r="A238" s="15">
        <f>VLOOKUP(B238,'PORTFOLIO RAW'!B:B,1,FALSE)</f>
        <v>905019</v>
      </c>
      <c r="B238" s="13">
        <v>905019</v>
      </c>
      <c r="C238" s="8" t="s">
        <v>3642</v>
      </c>
      <c r="D238" s="8" t="s">
        <v>3643</v>
      </c>
      <c r="E238" s="8">
        <v>18184700</v>
      </c>
      <c r="F238" s="8">
        <v>18758300</v>
      </c>
      <c r="G238" s="8">
        <v>59058000</v>
      </c>
      <c r="H238" s="8">
        <v>54376000</v>
      </c>
      <c r="I238" s="8">
        <v>54517000</v>
      </c>
      <c r="J238" s="8">
        <v>53020000</v>
      </c>
      <c r="K238" s="8">
        <v>49765000</v>
      </c>
      <c r="L238" s="8">
        <v>48647000</v>
      </c>
      <c r="M238" s="8">
        <v>44676000</v>
      </c>
      <c r="N238" s="8">
        <v>40088000</v>
      </c>
      <c r="O238" s="8">
        <v>34336000</v>
      </c>
    </row>
    <row r="239" spans="1:15" x14ac:dyDescent="0.3">
      <c r="A239" s="15">
        <f>VLOOKUP(B239,'PORTFOLIO RAW'!B:B,1,FALSE)</f>
        <v>912090</v>
      </c>
      <c r="B239" s="13">
        <v>912090</v>
      </c>
      <c r="C239" s="8" t="s">
        <v>3644</v>
      </c>
      <c r="D239" s="8" t="s">
        <v>3645</v>
      </c>
      <c r="E239" s="8">
        <v>14876000</v>
      </c>
      <c r="F239" s="8">
        <v>16863000</v>
      </c>
      <c r="G239" s="8">
        <v>19120000</v>
      </c>
      <c r="H239" s="8">
        <v>31226000</v>
      </c>
      <c r="I239" s="8">
        <v>31263000</v>
      </c>
      <c r="J239" s="8">
        <v>34751000</v>
      </c>
      <c r="K239" s="8">
        <v>39469000</v>
      </c>
      <c r="L239" s="8">
        <v>37850000</v>
      </c>
      <c r="M239" s="8">
        <v>35633000</v>
      </c>
      <c r="N239" s="8">
        <v>41078000</v>
      </c>
      <c r="O239" s="8">
        <v>36842000</v>
      </c>
    </row>
    <row r="240" spans="1:15" x14ac:dyDescent="0.3">
      <c r="A240" s="15">
        <f>VLOOKUP(B240,'PORTFOLIO RAW'!B:B,1,FALSE)</f>
        <v>755741</v>
      </c>
      <c r="B240" s="13">
        <v>755741</v>
      </c>
      <c r="C240" s="8" t="s">
        <v>3646</v>
      </c>
      <c r="D240" s="8" t="s">
        <v>3647</v>
      </c>
      <c r="E240" s="8">
        <v>3732000</v>
      </c>
      <c r="F240" s="8">
        <v>4061000</v>
      </c>
      <c r="G240" s="8">
        <v>5073000</v>
      </c>
      <c r="H240" s="8">
        <v>6226000</v>
      </c>
      <c r="I240" s="8">
        <v>7714000</v>
      </c>
      <c r="J240" s="8">
        <v>8704000</v>
      </c>
      <c r="K240" s="8">
        <v>9496000</v>
      </c>
      <c r="L240" s="8">
        <v>10918000</v>
      </c>
      <c r="M240" s="8">
        <v>11917000</v>
      </c>
      <c r="N240" s="8">
        <v>13586000</v>
      </c>
      <c r="O240" s="8">
        <v>15675000</v>
      </c>
    </row>
    <row r="241" spans="1:15" x14ac:dyDescent="0.3">
      <c r="A241" s="15" t="str">
        <f>VLOOKUP(B241,'PORTFOLIO RAW'!B:B,1,FALSE)</f>
        <v>14361V</v>
      </c>
      <c r="B241" s="13" t="s">
        <v>384</v>
      </c>
      <c r="C241" s="8" t="s">
        <v>3648</v>
      </c>
      <c r="D241" s="8" t="s">
        <v>3649</v>
      </c>
      <c r="E241" s="8">
        <v>5449600</v>
      </c>
      <c r="F241" s="8">
        <v>5650300</v>
      </c>
      <c r="G241" s="8">
        <v>5638700</v>
      </c>
      <c r="H241" s="8">
        <v>5771300</v>
      </c>
      <c r="I241" s="8">
        <v>5507200</v>
      </c>
      <c r="J241" s="8">
        <v>5860900</v>
      </c>
      <c r="K241" s="8">
        <v>6297300</v>
      </c>
      <c r="L241" s="8">
        <v>6520800</v>
      </c>
      <c r="M241" s="8">
        <v>9887900</v>
      </c>
      <c r="N241" s="8">
        <v>9668900</v>
      </c>
      <c r="O241" s="8">
        <v>11735800</v>
      </c>
    </row>
    <row r="242" spans="1:15" x14ac:dyDescent="0.3">
      <c r="A242" s="15">
        <f>VLOOKUP(B242,'PORTFOLIO RAW'!B:B,1,FALSE)</f>
        <v>154680</v>
      </c>
      <c r="B242" s="13">
        <v>154680</v>
      </c>
      <c r="C242" s="8" t="s">
        <v>3650</v>
      </c>
      <c r="D242" s="8" t="s">
        <v>3651</v>
      </c>
      <c r="E242" s="8">
        <v>3099720</v>
      </c>
      <c r="F242" s="8">
        <v>2710045</v>
      </c>
      <c r="G242" s="8">
        <v>2716469</v>
      </c>
      <c r="H242" s="8">
        <v>2954297</v>
      </c>
      <c r="I242" s="8">
        <v>2866858</v>
      </c>
      <c r="J242" s="8">
        <v>2456712</v>
      </c>
      <c r="K242" s="8">
        <v>2319745</v>
      </c>
      <c r="L242" s="8">
        <v>1956899</v>
      </c>
      <c r="M242" s="8">
        <v>633520</v>
      </c>
      <c r="N242" s="8">
        <v>2129404</v>
      </c>
      <c r="O242" s="8">
        <v>2064461</v>
      </c>
    </row>
    <row r="243" spans="1:15" x14ac:dyDescent="0.3">
      <c r="A243" s="15" t="str">
        <f>VLOOKUP(B243,'PORTFOLIO RAW'!B:B,1,FALSE)</f>
        <v>14698C</v>
      </c>
      <c r="B243" s="13" t="s">
        <v>378</v>
      </c>
      <c r="C243" s="8" t="s">
        <v>3652</v>
      </c>
      <c r="D243" s="8" t="s">
        <v>3653</v>
      </c>
      <c r="E243" s="8">
        <v>6854600</v>
      </c>
      <c r="F243" s="8">
        <v>6393600</v>
      </c>
      <c r="G243" s="8">
        <v>8284000</v>
      </c>
      <c r="H243" s="8">
        <v>9045100</v>
      </c>
      <c r="I243" s="8">
        <v>8709200</v>
      </c>
      <c r="J243" s="8">
        <v>8267500</v>
      </c>
      <c r="K243" s="8">
        <v>9434200</v>
      </c>
      <c r="L243" s="8">
        <v>10183900</v>
      </c>
      <c r="M243" s="8">
        <v>9311600</v>
      </c>
      <c r="N243" s="8">
        <v>10227300</v>
      </c>
      <c r="O243" s="8">
        <v>11335900</v>
      </c>
    </row>
    <row r="244" spans="1:15" x14ac:dyDescent="0.3">
      <c r="A244" s="15">
        <f>VLOOKUP(B244,'PORTFOLIO RAW'!B:B,1,FALSE)</f>
        <v>905361</v>
      </c>
      <c r="B244" s="13">
        <v>905361</v>
      </c>
      <c r="C244" s="8" t="s">
        <v>3654</v>
      </c>
      <c r="D244" s="8" t="s">
        <v>3655</v>
      </c>
      <c r="E244" s="8">
        <v>1785727</v>
      </c>
      <c r="F244" s="8">
        <v>1605648</v>
      </c>
      <c r="G244" s="8">
        <v>1490950</v>
      </c>
      <c r="H244" s="8">
        <v>1609440</v>
      </c>
      <c r="I244" s="8">
        <v>1516919</v>
      </c>
      <c r="J244" s="8">
        <v>1690718</v>
      </c>
      <c r="K244" s="8">
        <v>1734129</v>
      </c>
      <c r="L244" s="8">
        <v>996470</v>
      </c>
      <c r="M244" s="8">
        <v>867910</v>
      </c>
      <c r="N244" s="8">
        <v>1878441</v>
      </c>
      <c r="O244" s="8">
        <v>3692188</v>
      </c>
    </row>
    <row r="245" spans="1:15" x14ac:dyDescent="0.3">
      <c r="A245" s="15">
        <f>VLOOKUP(B245,'PORTFOLIO RAW'!B:B,1,FALSE)</f>
        <v>357834</v>
      </c>
      <c r="B245" s="13">
        <v>357834</v>
      </c>
      <c r="C245" s="8" t="s">
        <v>3656</v>
      </c>
      <c r="D245" s="8" t="s">
        <v>3657</v>
      </c>
      <c r="E245" s="8">
        <v>2833974</v>
      </c>
      <c r="F245" s="8">
        <v>2614638</v>
      </c>
      <c r="G245" s="8">
        <v>4412433</v>
      </c>
      <c r="H245" s="8">
        <v>4785405</v>
      </c>
      <c r="I245" s="8">
        <v>4604619</v>
      </c>
      <c r="J245" s="8">
        <v>5865884</v>
      </c>
      <c r="K245" s="8">
        <v>5805016</v>
      </c>
      <c r="L245" s="8">
        <v>5049115</v>
      </c>
      <c r="M245" s="8">
        <v>4427731</v>
      </c>
      <c r="N245" s="8">
        <v>4267043</v>
      </c>
      <c r="O245" s="8">
        <v>3643091</v>
      </c>
    </row>
    <row r="246" spans="1:15" x14ac:dyDescent="0.3">
      <c r="A246" s="15">
        <f>VLOOKUP(B246,'PORTFOLIO RAW'!B:B,1,FALSE)</f>
        <v>906400</v>
      </c>
      <c r="B246" s="13">
        <v>906400</v>
      </c>
      <c r="C246" s="8" t="s">
        <v>3658</v>
      </c>
      <c r="D246" s="8" t="s">
        <v>3659</v>
      </c>
      <c r="E246" s="8">
        <v>1280100</v>
      </c>
      <c r="F246" s="8">
        <v>1186500</v>
      </c>
      <c r="G246" s="8">
        <v>1290000</v>
      </c>
      <c r="H246" s="8">
        <v>1388500</v>
      </c>
      <c r="I246" s="8">
        <v>1530900</v>
      </c>
      <c r="J246" s="8">
        <v>1802100</v>
      </c>
      <c r="K246" s="8">
        <v>2113200</v>
      </c>
      <c r="L246" s="8">
        <v>2207800</v>
      </c>
      <c r="M246" s="8">
        <v>2412700</v>
      </c>
      <c r="N246" s="8">
        <v>2617200</v>
      </c>
      <c r="O246" s="8">
        <v>2953900</v>
      </c>
    </row>
    <row r="247" spans="1:15" x14ac:dyDescent="0.3">
      <c r="A247" s="15" t="str">
        <f>VLOOKUP(B247,'PORTFOLIO RAW'!B:B,1,FALSE)</f>
        <v>14861V</v>
      </c>
      <c r="B247" s="13" t="s">
        <v>379</v>
      </c>
      <c r="C247" s="8" t="s">
        <v>3660</v>
      </c>
      <c r="D247" s="8" t="s">
        <v>3661</v>
      </c>
      <c r="E247" s="8">
        <v>23057000</v>
      </c>
      <c r="F247" s="8">
        <v>20157000</v>
      </c>
      <c r="G247" s="8">
        <v>24684000</v>
      </c>
      <c r="H247" s="8">
        <v>29270000</v>
      </c>
      <c r="I247" s="8">
        <v>31588000</v>
      </c>
      <c r="J247" s="8">
        <v>27173000</v>
      </c>
      <c r="K247" s="8">
        <v>24934000</v>
      </c>
      <c r="L247" s="8">
        <v>22519000</v>
      </c>
      <c r="M247" s="8">
        <v>26117000</v>
      </c>
      <c r="N247" s="8">
        <v>27692000</v>
      </c>
      <c r="O247" s="8">
        <v>34101000</v>
      </c>
    </row>
    <row r="248" spans="1:15" x14ac:dyDescent="0.3">
      <c r="A248" s="15" t="str">
        <f>VLOOKUP(B248,'PORTFOLIO RAW'!B:B,1,FALSE)</f>
        <v>14806F</v>
      </c>
      <c r="B248" s="13" t="s">
        <v>360</v>
      </c>
      <c r="C248" s="8" t="s">
        <v>3662</v>
      </c>
      <c r="D248" s="8" t="s">
        <v>3663</v>
      </c>
      <c r="E248" s="8">
        <v>1023795</v>
      </c>
      <c r="F248" s="8">
        <v>1075166</v>
      </c>
      <c r="G248" s="8">
        <v>1282365</v>
      </c>
      <c r="H248" s="8">
        <v>1039374</v>
      </c>
      <c r="I248" s="8">
        <v>847914</v>
      </c>
      <c r="J248" s="8">
        <v>1210694</v>
      </c>
      <c r="K248" s="8">
        <v>1516205</v>
      </c>
      <c r="L248" s="8">
        <v>2002912</v>
      </c>
      <c r="M248" s="8">
        <v>2460648</v>
      </c>
      <c r="N248" s="8">
        <v>2916192</v>
      </c>
      <c r="O248" s="8">
        <v>3415196</v>
      </c>
    </row>
    <row r="249" spans="1:15" x14ac:dyDescent="0.3">
      <c r="A249" s="15">
        <f>VLOOKUP(B249,'PORTFOLIO RAW'!B:B,1,FALSE)</f>
        <v>902324</v>
      </c>
      <c r="B249" s="13">
        <v>902324</v>
      </c>
      <c r="C249" s="8" t="s">
        <v>3664</v>
      </c>
      <c r="D249" s="8" t="s">
        <v>3665</v>
      </c>
      <c r="E249" s="8">
        <v>8444000</v>
      </c>
      <c r="F249" s="8">
        <v>9517000</v>
      </c>
      <c r="G249" s="8">
        <v>9841000</v>
      </c>
      <c r="H249" s="8">
        <v>10583000</v>
      </c>
      <c r="I249" s="8">
        <v>10055000</v>
      </c>
      <c r="J249" s="8">
        <v>9432000</v>
      </c>
      <c r="K249" s="8">
        <v>9925000</v>
      </c>
      <c r="L249" s="8">
        <v>10960000</v>
      </c>
      <c r="M249" s="8">
        <v>11368000</v>
      </c>
      <c r="N249" s="8">
        <v>11996000</v>
      </c>
      <c r="O249" s="8">
        <v>11671000</v>
      </c>
    </row>
    <row r="250" spans="1:15" x14ac:dyDescent="0.3">
      <c r="A250" s="15">
        <f>VLOOKUP(B250,'PORTFOLIO RAW'!B:B,1,FALSE)</f>
        <v>902325</v>
      </c>
      <c r="B250" s="13">
        <v>902325</v>
      </c>
      <c r="C250" s="8" t="s">
        <v>3666</v>
      </c>
      <c r="D250" s="8" t="s">
        <v>3667</v>
      </c>
      <c r="E250" s="8">
        <v>12385000</v>
      </c>
      <c r="F250" s="8">
        <v>13276000</v>
      </c>
      <c r="G250" s="8">
        <v>14878000</v>
      </c>
      <c r="H250" s="8">
        <v>16202000</v>
      </c>
      <c r="I250" s="8">
        <v>17578000</v>
      </c>
      <c r="J250" s="8">
        <v>18297000</v>
      </c>
      <c r="K250" s="8">
        <v>19008000</v>
      </c>
      <c r="L250" s="8">
        <v>19949000</v>
      </c>
      <c r="M250" s="8">
        <v>20592000</v>
      </c>
      <c r="N250" s="8">
        <v>24758000</v>
      </c>
      <c r="O250" s="8">
        <v>24167000</v>
      </c>
    </row>
    <row r="251" spans="1:15" x14ac:dyDescent="0.3">
      <c r="A251" s="15">
        <f>VLOOKUP(B251,'PORTFOLIO RAW'!B:B,1,FALSE)</f>
        <v>992305</v>
      </c>
      <c r="B251" s="13">
        <v>992305</v>
      </c>
      <c r="C251" s="8" t="s">
        <v>3668</v>
      </c>
      <c r="D251" s="8" t="s">
        <v>3669</v>
      </c>
      <c r="E251" s="8">
        <v>12632000</v>
      </c>
      <c r="F251" s="8">
        <v>12955000</v>
      </c>
      <c r="G251" s="8">
        <v>16191000</v>
      </c>
      <c r="H251" s="8">
        <v>16436000</v>
      </c>
      <c r="I251" s="8">
        <v>17418000</v>
      </c>
      <c r="J251" s="8">
        <v>18983000</v>
      </c>
      <c r="K251" s="8">
        <v>20156000</v>
      </c>
      <c r="L251" s="8">
        <v>21663000</v>
      </c>
      <c r="M251" s="8">
        <v>24631000</v>
      </c>
      <c r="N251" s="8">
        <v>26741000</v>
      </c>
      <c r="O251" s="8">
        <v>26508000</v>
      </c>
    </row>
    <row r="252" spans="1:15" x14ac:dyDescent="0.3">
      <c r="A252" s="15">
        <f>VLOOKUP(B252,'PORTFOLIO RAW'!B:B,1,FALSE)</f>
        <v>905647</v>
      </c>
      <c r="B252" s="13">
        <v>905647</v>
      </c>
      <c r="C252" s="8" t="s">
        <v>3670</v>
      </c>
      <c r="D252" s="8" t="s">
        <v>3671</v>
      </c>
      <c r="E252" s="8">
        <v>6941000</v>
      </c>
      <c r="F252" s="8">
        <v>4953000</v>
      </c>
      <c r="G252" s="8">
        <v>5466000</v>
      </c>
      <c r="H252" s="8">
        <v>6237000</v>
      </c>
      <c r="I252" s="8">
        <v>6877000</v>
      </c>
      <c r="J252" s="8">
        <v>6992000</v>
      </c>
      <c r="K252" s="8">
        <v>7336000</v>
      </c>
      <c r="L252" s="8">
        <v>6775000</v>
      </c>
      <c r="M252" s="8">
        <v>7358000</v>
      </c>
      <c r="N252" s="8">
        <v>8441000</v>
      </c>
      <c r="O252" s="8">
        <v>10430000</v>
      </c>
    </row>
    <row r="253" spans="1:15" x14ac:dyDescent="0.3">
      <c r="A253" s="15">
        <f>VLOOKUP(B253,'PORTFOLIO RAW'!B:B,1,FALSE)</f>
        <v>945388</v>
      </c>
      <c r="B253" s="13">
        <v>945388</v>
      </c>
      <c r="C253" s="8" t="s">
        <v>3672</v>
      </c>
      <c r="D253" s="8" t="s">
        <v>3673</v>
      </c>
      <c r="E253" s="8">
        <v>115367000</v>
      </c>
      <c r="F253" s="8">
        <v>96347000</v>
      </c>
      <c r="G253" s="8">
        <v>101900000</v>
      </c>
      <c r="H253" s="8">
        <v>111647000</v>
      </c>
      <c r="I253" s="8">
        <v>105534000</v>
      </c>
      <c r="J253" s="8">
        <v>92362000</v>
      </c>
      <c r="K253" s="8">
        <v>90988000</v>
      </c>
      <c r="L253" s="8">
        <v>86370000</v>
      </c>
      <c r="M253" s="8">
        <v>122671000</v>
      </c>
      <c r="N253" s="8">
        <v>123135000</v>
      </c>
      <c r="O253" s="8">
        <v>140861000</v>
      </c>
    </row>
    <row r="254" spans="1:15" x14ac:dyDescent="0.3">
      <c r="A254" s="15">
        <f>VLOOKUP(B254,'PORTFOLIO RAW'!B:B,1,FALSE)</f>
        <v>905024</v>
      </c>
      <c r="B254" s="13">
        <v>905024</v>
      </c>
      <c r="C254" s="8" t="s">
        <v>3674</v>
      </c>
      <c r="D254" s="8" t="s">
        <v>3675</v>
      </c>
      <c r="E254" s="8">
        <v>77089000</v>
      </c>
      <c r="F254" s="8">
        <v>86648000</v>
      </c>
      <c r="G254" s="8">
        <v>91914000</v>
      </c>
      <c r="H254" s="8">
        <v>105081000</v>
      </c>
      <c r="I254" s="8">
        <v>121382000</v>
      </c>
      <c r="J254" s="8">
        <v>136524000</v>
      </c>
      <c r="K254" s="8">
        <v>149113000</v>
      </c>
      <c r="L254" s="8">
        <v>155028000</v>
      </c>
      <c r="M254" s="8">
        <v>152716000</v>
      </c>
      <c r="N254" s="8">
        <v>145556000</v>
      </c>
      <c r="O254" s="8">
        <v>148124000</v>
      </c>
    </row>
    <row r="255" spans="1:15" x14ac:dyDescent="0.3">
      <c r="A255" s="15">
        <f>VLOOKUP(B255,'PORTFOLIO RAW'!B:B,1,FALSE)</f>
        <v>951052</v>
      </c>
      <c r="B255" s="13">
        <v>951052</v>
      </c>
      <c r="C255" s="8" t="s">
        <v>3676</v>
      </c>
      <c r="D255" s="8" t="s">
        <v>3677</v>
      </c>
      <c r="E255" s="8">
        <v>11299000</v>
      </c>
      <c r="F255" s="8">
        <v>10891000</v>
      </c>
      <c r="G255" s="8">
        <v>14491000</v>
      </c>
      <c r="H255" s="8">
        <v>17787000</v>
      </c>
      <c r="I255" s="8">
        <v>18898000</v>
      </c>
      <c r="J255" s="8">
        <v>20380000</v>
      </c>
      <c r="K255" s="8">
        <v>19887000</v>
      </c>
      <c r="L255" s="8">
        <v>19512000</v>
      </c>
      <c r="M255" s="8">
        <v>18400000</v>
      </c>
      <c r="N255" s="8">
        <v>18023000</v>
      </c>
      <c r="O255" s="8">
        <v>19121000</v>
      </c>
    </row>
    <row r="256" spans="1:15" x14ac:dyDescent="0.3">
      <c r="A256" s="15">
        <f>VLOOKUP(B256,'PORTFOLIO RAW'!B:B,1,FALSE)</f>
        <v>326143</v>
      </c>
      <c r="B256" s="13">
        <v>326143</v>
      </c>
      <c r="C256" s="8" t="s">
        <v>3678</v>
      </c>
      <c r="D256" s="8" t="s">
        <v>3679</v>
      </c>
      <c r="E256" s="8">
        <v>2284117</v>
      </c>
      <c r="F256" s="8">
        <v>2490900</v>
      </c>
      <c r="G256" s="8">
        <v>3045700</v>
      </c>
      <c r="H256" s="8">
        <v>3674700</v>
      </c>
      <c r="I256" s="8">
        <v>4384900</v>
      </c>
      <c r="J256" s="8">
        <v>5109000</v>
      </c>
      <c r="K256" s="8">
        <v>4480200</v>
      </c>
      <c r="L256" s="8">
        <v>5272000</v>
      </c>
      <c r="M256" s="8">
        <v>5818000</v>
      </c>
      <c r="N256" s="8">
        <v>5884000</v>
      </c>
      <c r="O256" s="8">
        <v>5450100</v>
      </c>
    </row>
    <row r="257" spans="1:15" x14ac:dyDescent="0.3">
      <c r="A257" s="15">
        <f>VLOOKUP(B257,'PORTFOLIO RAW'!B:B,1,FALSE)</f>
        <v>905792</v>
      </c>
      <c r="B257" s="13">
        <v>905792</v>
      </c>
      <c r="C257" s="8" t="s">
        <v>3680</v>
      </c>
      <c r="D257" s="8" t="s">
        <v>3681</v>
      </c>
      <c r="E257" s="8">
        <v>5235629</v>
      </c>
      <c r="F257" s="8">
        <v>5291137</v>
      </c>
      <c r="G257" s="8">
        <v>5528630</v>
      </c>
      <c r="H257" s="8">
        <v>5280571</v>
      </c>
      <c r="I257" s="8">
        <v>5176938</v>
      </c>
      <c r="J257" s="8">
        <v>5256256</v>
      </c>
      <c r="K257" s="8">
        <v>5229230</v>
      </c>
      <c r="L257" s="8">
        <v>5155796</v>
      </c>
      <c r="M257" s="8">
        <v>5115641</v>
      </c>
      <c r="N257" s="8">
        <v>5044410</v>
      </c>
      <c r="O257" s="8">
        <v>4915009</v>
      </c>
    </row>
    <row r="258" spans="1:15" x14ac:dyDescent="0.3">
      <c r="A258" s="15">
        <f>VLOOKUP(B258,'PORTFOLIO RAW'!B:B,1,FALSE)</f>
        <v>981722</v>
      </c>
      <c r="B258" s="13">
        <v>981722</v>
      </c>
      <c r="C258" s="8" t="s">
        <v>3682</v>
      </c>
      <c r="D258" s="8" t="s">
        <v>3683</v>
      </c>
      <c r="E258" s="8">
        <v>5378500</v>
      </c>
      <c r="F258" s="8">
        <v>5406700</v>
      </c>
      <c r="G258" s="8">
        <v>6595100</v>
      </c>
      <c r="H258" s="8">
        <v>7173600</v>
      </c>
      <c r="I258" s="8">
        <v>7683000</v>
      </c>
      <c r="J258" s="8">
        <v>8597000</v>
      </c>
      <c r="K258" s="8">
        <v>9047000</v>
      </c>
      <c r="L258" s="8">
        <v>8595000</v>
      </c>
      <c r="M258" s="8">
        <v>8511000</v>
      </c>
      <c r="N258" s="8">
        <v>9550000</v>
      </c>
      <c r="O258" s="8">
        <v>9966000</v>
      </c>
    </row>
    <row r="259" spans="1:15" x14ac:dyDescent="0.3">
      <c r="A259" s="15">
        <f>VLOOKUP(B259,'PORTFOLIO RAW'!B:B,1,FALSE)</f>
        <v>922725</v>
      </c>
      <c r="B259" s="13">
        <v>922725</v>
      </c>
      <c r="C259" s="8" t="s">
        <v>3684</v>
      </c>
      <c r="D259" s="8" t="s">
        <v>3685</v>
      </c>
      <c r="E259" s="8">
        <v>17552518</v>
      </c>
      <c r="F259" s="8">
        <v>17166406</v>
      </c>
      <c r="G259" s="8">
        <v>17495055</v>
      </c>
      <c r="H259" s="8">
        <v>18188000</v>
      </c>
      <c r="I259" s="8">
        <v>19791000</v>
      </c>
      <c r="J259" s="8">
        <v>20260000</v>
      </c>
      <c r="K259" s="8">
        <v>20697000</v>
      </c>
      <c r="L259" s="8">
        <v>21780000</v>
      </c>
      <c r="M259" s="8">
        <v>22212000</v>
      </c>
      <c r="N259" s="8">
        <v>22393000</v>
      </c>
      <c r="O259" s="8">
        <v>22679000</v>
      </c>
    </row>
    <row r="260" spans="1:15" x14ac:dyDescent="0.3">
      <c r="A260" s="15">
        <f>VLOOKUP(B260,'PORTFOLIO RAW'!B:B,1,FALSE)</f>
        <v>541900</v>
      </c>
      <c r="B260" s="13">
        <v>541900</v>
      </c>
      <c r="C260" s="8" t="s">
        <v>3686</v>
      </c>
      <c r="D260" s="8" t="s">
        <v>3687</v>
      </c>
      <c r="E260" s="8">
        <v>11601513</v>
      </c>
      <c r="F260" s="8">
        <v>10973183</v>
      </c>
      <c r="G260" s="8">
        <v>3947988</v>
      </c>
      <c r="H260" s="8">
        <v>4548000</v>
      </c>
      <c r="I260" s="8">
        <v>4528000</v>
      </c>
      <c r="J260" s="8">
        <v>5094000</v>
      </c>
      <c r="K260" s="8">
        <v>5421000</v>
      </c>
      <c r="L260" s="8">
        <v>5797000</v>
      </c>
      <c r="M260" s="8">
        <v>5935000</v>
      </c>
      <c r="N260" s="8">
        <v>3676000</v>
      </c>
      <c r="O260" s="8">
        <v>3487000</v>
      </c>
    </row>
    <row r="261" spans="1:15" x14ac:dyDescent="0.3">
      <c r="A261" s="15">
        <f>VLOOKUP(B261,'PORTFOLIO RAW'!B:B,1,FALSE)</f>
        <v>325059</v>
      </c>
      <c r="B261" s="13">
        <v>325059</v>
      </c>
      <c r="C261" s="8" t="s">
        <v>3688</v>
      </c>
      <c r="D261" s="8" t="s">
        <v>3689</v>
      </c>
      <c r="E261" s="8">
        <v>1436393</v>
      </c>
      <c r="F261" s="8">
        <v>1528371</v>
      </c>
      <c r="G261" s="8">
        <v>1844166</v>
      </c>
      <c r="H261" s="8">
        <v>2100182</v>
      </c>
      <c r="I261" s="8">
        <v>2101300</v>
      </c>
      <c r="J261" s="8">
        <v>2501686</v>
      </c>
      <c r="K261" s="8">
        <v>2788277</v>
      </c>
      <c r="L261" s="8">
        <v>3056170</v>
      </c>
      <c r="M261" s="8">
        <v>3133989</v>
      </c>
      <c r="N261" s="8">
        <v>3195146</v>
      </c>
      <c r="O261" s="8">
        <v>3275620</v>
      </c>
    </row>
    <row r="262" spans="1:15" x14ac:dyDescent="0.3">
      <c r="A262" s="15">
        <f>VLOOKUP(B262,'PORTFOLIO RAW'!B:B,1,FALSE)</f>
        <v>916079</v>
      </c>
      <c r="B262" s="13">
        <v>916079</v>
      </c>
      <c r="C262" s="8" t="s">
        <v>3690</v>
      </c>
      <c r="D262" s="8" t="s">
        <v>3691</v>
      </c>
      <c r="E262" s="8">
        <v>3278400</v>
      </c>
      <c r="F262" s="8">
        <v>3408986</v>
      </c>
      <c r="G262" s="8">
        <v>3449702</v>
      </c>
      <c r="H262" s="8">
        <v>3827526</v>
      </c>
      <c r="I262" s="8">
        <v>4705242</v>
      </c>
      <c r="J262" s="8">
        <v>4685040</v>
      </c>
      <c r="K262" s="8">
        <v>5191810</v>
      </c>
      <c r="L262" s="8">
        <v>5266695</v>
      </c>
      <c r="M262" s="8">
        <v>5260224</v>
      </c>
      <c r="N262" s="8">
        <v>3479608</v>
      </c>
      <c r="O262" s="8">
        <v>2381516</v>
      </c>
    </row>
    <row r="263" spans="1:15" x14ac:dyDescent="0.3">
      <c r="A263" s="15">
        <f>VLOOKUP(B263,'PORTFOLIO RAW'!B:B,1,FALSE)</f>
        <v>905061</v>
      </c>
      <c r="B263" s="13">
        <v>905061</v>
      </c>
      <c r="C263" s="8" t="s">
        <v>3692</v>
      </c>
      <c r="D263" s="8" t="s">
        <v>3693</v>
      </c>
      <c r="E263" s="8">
        <v>9975000</v>
      </c>
      <c r="F263" s="8">
        <v>9326000</v>
      </c>
      <c r="G263" s="8">
        <v>9722000</v>
      </c>
      <c r="H263" s="8">
        <v>10437000</v>
      </c>
      <c r="I263" s="8">
        <v>10952000</v>
      </c>
      <c r="J263" s="8">
        <v>10961000</v>
      </c>
      <c r="K263" s="8">
        <v>10807000</v>
      </c>
      <c r="L263" s="8">
        <v>10390000</v>
      </c>
      <c r="M263" s="8">
        <v>9946000</v>
      </c>
      <c r="N263" s="8">
        <v>10473000</v>
      </c>
      <c r="O263" s="8">
        <v>10337000</v>
      </c>
    </row>
    <row r="264" spans="1:15" x14ac:dyDescent="0.3">
      <c r="A264" s="15">
        <f>VLOOKUP(B264,'PORTFOLIO RAW'!B:B,1,FALSE)</f>
        <v>906394</v>
      </c>
      <c r="B264" s="13">
        <v>906394</v>
      </c>
      <c r="C264" s="8" t="s">
        <v>3694</v>
      </c>
      <c r="D264" s="8" t="s">
        <v>3695</v>
      </c>
      <c r="E264" s="8">
        <v>14488300</v>
      </c>
      <c r="F264" s="8">
        <v>14926600</v>
      </c>
      <c r="G264" s="8">
        <v>15430900</v>
      </c>
      <c r="H264" s="8">
        <v>15361000</v>
      </c>
      <c r="I264" s="8">
        <v>15038100</v>
      </c>
      <c r="J264" s="8">
        <v>15464700</v>
      </c>
      <c r="K264" s="8">
        <v>16856100</v>
      </c>
      <c r="L264" s="8">
        <v>20548100</v>
      </c>
      <c r="M264" s="8">
        <v>21350200</v>
      </c>
      <c r="N264" s="8">
        <v>21539300</v>
      </c>
      <c r="O264" s="8">
        <v>25413000</v>
      </c>
    </row>
    <row r="265" spans="1:15" x14ac:dyDescent="0.3">
      <c r="A265" s="15">
        <f>VLOOKUP(B265,'PORTFOLIO RAW'!B:B,1,FALSE)</f>
        <v>745110</v>
      </c>
      <c r="B265" s="13">
        <v>745110</v>
      </c>
      <c r="C265" s="8" t="s">
        <v>3696</v>
      </c>
      <c r="D265" s="8" t="s">
        <v>3697</v>
      </c>
      <c r="E265" s="8">
        <v>1637367</v>
      </c>
      <c r="F265" s="8">
        <v>1588371</v>
      </c>
      <c r="G265" s="8">
        <v>1883239</v>
      </c>
      <c r="H265" s="8">
        <v>2177475</v>
      </c>
      <c r="I265" s="8">
        <v>2348905</v>
      </c>
      <c r="J265" s="8">
        <v>2598732</v>
      </c>
      <c r="K265" s="8">
        <v>2720437</v>
      </c>
      <c r="L265" s="8">
        <v>2835059</v>
      </c>
      <c r="M265" s="8">
        <v>2911400</v>
      </c>
      <c r="N265" s="8">
        <v>3013500</v>
      </c>
      <c r="O265" s="8">
        <v>3233400</v>
      </c>
    </row>
    <row r="266" spans="1:15" x14ac:dyDescent="0.3">
      <c r="A266" s="15">
        <f>VLOOKUP(B266,'PORTFOLIO RAW'!B:B,1,FALSE)</f>
        <v>944738</v>
      </c>
      <c r="B266" s="13">
        <v>944738</v>
      </c>
      <c r="C266" s="8" t="s">
        <v>3698</v>
      </c>
      <c r="D266" s="8" t="s">
        <v>3699</v>
      </c>
      <c r="E266" s="8">
        <v>844473</v>
      </c>
      <c r="F266" s="8">
        <v>990948</v>
      </c>
      <c r="G266" s="8">
        <v>1175801</v>
      </c>
      <c r="H266" s="8">
        <v>1241124</v>
      </c>
      <c r="I266" s="8">
        <v>1301289</v>
      </c>
      <c r="J266" s="8">
        <v>1425210</v>
      </c>
      <c r="K266" s="8">
        <v>1581077</v>
      </c>
      <c r="L266" s="8">
        <v>1692762</v>
      </c>
      <c r="M266" s="8">
        <v>1843018</v>
      </c>
      <c r="N266" s="8">
        <v>2099920</v>
      </c>
      <c r="O266" s="8">
        <v>2240993</v>
      </c>
    </row>
    <row r="267" spans="1:15" x14ac:dyDescent="0.3">
      <c r="A267" s="15">
        <f>VLOOKUP(B267,'PORTFOLIO RAW'!B:B,1,FALSE)</f>
        <v>867138</v>
      </c>
      <c r="B267" s="13">
        <v>867138</v>
      </c>
      <c r="C267" s="8" t="s">
        <v>3700</v>
      </c>
      <c r="D267" s="8" t="s">
        <v>3701</v>
      </c>
      <c r="E267" s="8">
        <v>1732250</v>
      </c>
      <c r="F267" s="8">
        <v>1952458</v>
      </c>
      <c r="G267" s="8">
        <v>2135066</v>
      </c>
      <c r="H267" s="8">
        <v>1978422</v>
      </c>
      <c r="I267" s="8">
        <v>2141075</v>
      </c>
      <c r="J267" s="8">
        <v>3763137</v>
      </c>
      <c r="K267" s="8">
        <v>4432479</v>
      </c>
      <c r="L267" s="8">
        <v>5170513</v>
      </c>
      <c r="M267" s="8">
        <v>4870780</v>
      </c>
      <c r="N267" s="8">
        <v>4648047</v>
      </c>
      <c r="O267" s="8">
        <v>4690029</v>
      </c>
    </row>
    <row r="268" spans="1:15" x14ac:dyDescent="0.3">
      <c r="A268" s="15">
        <f>VLOOKUP(B268,'PORTFOLIO RAW'!B:B,1,FALSE)</f>
        <v>906643</v>
      </c>
      <c r="B268" s="13">
        <v>906643</v>
      </c>
      <c r="C268" s="8" t="s">
        <v>3702</v>
      </c>
      <c r="D268" s="8" t="s">
        <v>3703</v>
      </c>
      <c r="E268" s="8">
        <v>4731000</v>
      </c>
      <c r="F268" s="8">
        <v>5014000</v>
      </c>
      <c r="G268" s="8">
        <v>4352000</v>
      </c>
      <c r="H268" s="8">
        <v>5166000</v>
      </c>
      <c r="I268" s="8">
        <v>5657000</v>
      </c>
      <c r="J268" s="8">
        <v>6012000</v>
      </c>
      <c r="K268" s="8">
        <v>6201000</v>
      </c>
      <c r="L268" s="8">
        <v>8890000</v>
      </c>
      <c r="M268" s="8">
        <v>9691000</v>
      </c>
      <c r="N268" s="8">
        <v>9608000</v>
      </c>
      <c r="O268" s="8">
        <v>10541000</v>
      </c>
    </row>
    <row r="269" spans="1:15" x14ac:dyDescent="0.3">
      <c r="A269" s="15">
        <f>VLOOKUP(B269,'PORTFOLIO RAW'!B:B,1,FALSE)</f>
        <v>544682</v>
      </c>
      <c r="B269" s="13">
        <v>544682</v>
      </c>
      <c r="C269" s="8" t="s">
        <v>3704</v>
      </c>
      <c r="D269" s="8" t="s">
        <v>3705</v>
      </c>
      <c r="E269" s="8">
        <v>19223000</v>
      </c>
      <c r="F269" s="8">
        <v>21409000</v>
      </c>
      <c r="G269" s="8">
        <v>21910000</v>
      </c>
      <c r="H269" s="8">
        <v>23771000</v>
      </c>
      <c r="I269" s="8">
        <v>17152000</v>
      </c>
      <c r="J269" s="8">
        <v>18283000</v>
      </c>
      <c r="K269" s="8">
        <v>19344000</v>
      </c>
      <c r="L269" s="8">
        <v>21020000</v>
      </c>
      <c r="M269" s="8">
        <v>18553000</v>
      </c>
      <c r="N269" s="8">
        <v>17541000</v>
      </c>
      <c r="O269" s="8">
        <v>11708000</v>
      </c>
    </row>
    <row r="270" spans="1:15" x14ac:dyDescent="0.3">
      <c r="A270" s="15">
        <f>VLOOKUP(B270,'PORTFOLIO RAW'!B:B,1,FALSE)</f>
        <v>905105</v>
      </c>
      <c r="B270" s="13">
        <v>905105</v>
      </c>
      <c r="C270" s="8" t="s">
        <v>3706</v>
      </c>
      <c r="D270" s="8" t="s">
        <v>3707</v>
      </c>
      <c r="E270" s="8">
        <v>15585000</v>
      </c>
      <c r="F270" s="8">
        <v>15447000</v>
      </c>
      <c r="G270" s="8">
        <v>16941000</v>
      </c>
      <c r="H270" s="8">
        <v>17763000</v>
      </c>
      <c r="I270" s="8">
        <v>18578000</v>
      </c>
      <c r="J270" s="8">
        <v>19877000</v>
      </c>
      <c r="K270" s="8">
        <v>21225000</v>
      </c>
      <c r="L270" s="8">
        <v>21189000</v>
      </c>
      <c r="M270" s="8">
        <v>20702000</v>
      </c>
      <c r="N270" s="8">
        <v>19932000</v>
      </c>
      <c r="O270" s="8">
        <v>24856000</v>
      </c>
    </row>
    <row r="271" spans="1:15" x14ac:dyDescent="0.3">
      <c r="A271" s="15">
        <f>VLOOKUP(B271,'PORTFOLIO RAW'!B:B,1,FALSE)</f>
        <v>905122</v>
      </c>
      <c r="B271" s="13">
        <v>905122</v>
      </c>
      <c r="C271" s="8" t="s">
        <v>3708</v>
      </c>
      <c r="D271" s="8" t="s">
        <v>3709</v>
      </c>
      <c r="E271" s="8">
        <v>21355000</v>
      </c>
      <c r="F271" s="8">
        <v>15917000</v>
      </c>
      <c r="G271" s="8">
        <v>20066000</v>
      </c>
      <c r="H271" s="8">
        <v>21385000</v>
      </c>
      <c r="I271" s="8">
        <v>21880000</v>
      </c>
      <c r="J271" s="8">
        <v>25914000</v>
      </c>
      <c r="K271" s="8">
        <v>31866000</v>
      </c>
      <c r="L271" s="8">
        <v>31213000</v>
      </c>
      <c r="M271" s="8">
        <v>27358000</v>
      </c>
      <c r="N271" s="8">
        <v>27579000</v>
      </c>
      <c r="O271" s="8">
        <v>29610000</v>
      </c>
    </row>
    <row r="272" spans="1:15" x14ac:dyDescent="0.3">
      <c r="A272" s="15">
        <f>VLOOKUP(B272,'PORTFOLIO RAW'!B:B,1,FALSE)</f>
        <v>702635</v>
      </c>
      <c r="B272" s="13">
        <v>702635</v>
      </c>
      <c r="C272" s="8" t="s">
        <v>3710</v>
      </c>
      <c r="D272" s="8" t="s">
        <v>3711</v>
      </c>
      <c r="E272" s="8">
        <v>19965000</v>
      </c>
      <c r="F272" s="8">
        <v>20810000</v>
      </c>
      <c r="G272" s="8">
        <v>23329000</v>
      </c>
      <c r="H272" s="8">
        <v>25545000</v>
      </c>
      <c r="I272" s="8">
        <v>27816000</v>
      </c>
      <c r="J272" s="8">
        <v>30662000</v>
      </c>
      <c r="K272" s="8">
        <v>32095000</v>
      </c>
      <c r="L272" s="8">
        <v>32231000</v>
      </c>
      <c r="M272" s="8">
        <v>33774000</v>
      </c>
      <c r="N272" s="8">
        <v>38371000</v>
      </c>
      <c r="O272" s="8">
        <v>47789000</v>
      </c>
    </row>
    <row r="273" spans="1:15" x14ac:dyDescent="0.3">
      <c r="A273" s="15">
        <f>VLOOKUP(B273,'PORTFOLIO RAW'!B:B,1,FALSE)</f>
        <v>906220</v>
      </c>
      <c r="B273" s="13">
        <v>906220</v>
      </c>
      <c r="C273" s="8" t="s">
        <v>3712</v>
      </c>
      <c r="D273" s="8" t="s">
        <v>3713</v>
      </c>
      <c r="E273" s="8">
        <v>821455</v>
      </c>
      <c r="F273" s="8">
        <v>1027185</v>
      </c>
      <c r="G273" s="8">
        <v>1311783</v>
      </c>
      <c r="H273" s="8">
        <v>1275367</v>
      </c>
      <c r="I273" s="8">
        <v>1243891</v>
      </c>
      <c r="J273" s="8">
        <v>1509776</v>
      </c>
      <c r="K273" s="8">
        <v>1713847</v>
      </c>
      <c r="L273" s="8">
        <v>1616420</v>
      </c>
      <c r="M273" s="8">
        <v>1711600</v>
      </c>
      <c r="N273" s="8">
        <v>1740500</v>
      </c>
      <c r="O273" s="8">
        <v>1495000</v>
      </c>
    </row>
    <row r="274" spans="1:15" x14ac:dyDescent="0.3">
      <c r="A274" s="15">
        <f>VLOOKUP(B274,'PORTFOLIO RAW'!B:B,1,FALSE)</f>
        <v>901892</v>
      </c>
      <c r="B274" s="13">
        <v>901892</v>
      </c>
      <c r="C274" s="8" t="s">
        <v>3714</v>
      </c>
      <c r="D274" s="8" t="s">
        <v>3715</v>
      </c>
      <c r="E274" s="8">
        <v>3576829</v>
      </c>
      <c r="F274" s="8">
        <v>3555892</v>
      </c>
      <c r="G274" s="8">
        <v>3815151</v>
      </c>
      <c r="H274" s="8">
        <v>3861219</v>
      </c>
      <c r="I274" s="8">
        <v>4525991</v>
      </c>
      <c r="J274" s="8">
        <v>5125625</v>
      </c>
      <c r="K274" s="8">
        <v>6077038</v>
      </c>
      <c r="L274" s="8">
        <v>5630882</v>
      </c>
      <c r="M274" s="8">
        <v>5384838</v>
      </c>
      <c r="N274" s="8">
        <v>4940921</v>
      </c>
      <c r="O274" s="8">
        <v>3719900</v>
      </c>
    </row>
    <row r="275" spans="1:15" x14ac:dyDescent="0.3">
      <c r="A275" s="15">
        <f>VLOOKUP(B275,'PORTFOLIO RAW'!B:B,1,FALSE)</f>
        <v>545310</v>
      </c>
      <c r="B275" s="13">
        <v>545310</v>
      </c>
      <c r="C275" s="8" t="s">
        <v>3716</v>
      </c>
      <c r="D275" s="8" t="s">
        <v>3717</v>
      </c>
      <c r="E275" s="8">
        <v>271295</v>
      </c>
      <c r="F275" s="8">
        <v>238874</v>
      </c>
      <c r="G275" s="8">
        <v>1096346</v>
      </c>
      <c r="H275" s="8">
        <v>503973</v>
      </c>
      <c r="I275" s="8">
        <v>786843</v>
      </c>
      <c r="J275" s="8">
        <v>999180</v>
      </c>
      <c r="K275" s="8">
        <v>1356405</v>
      </c>
      <c r="L275" s="8">
        <v>1075006</v>
      </c>
      <c r="M275" s="8">
        <v>939967</v>
      </c>
      <c r="N275" s="8">
        <v>1156582</v>
      </c>
      <c r="O275" s="8">
        <v>2028579</v>
      </c>
    </row>
    <row r="276" spans="1:15" x14ac:dyDescent="0.3">
      <c r="A276" s="15">
        <f>VLOOKUP(B276,'PORTFOLIO RAW'!B:B,1,FALSE)</f>
        <v>905816</v>
      </c>
      <c r="B276" s="13">
        <v>905816</v>
      </c>
      <c r="C276" s="8" t="s">
        <v>3718</v>
      </c>
      <c r="D276" s="8" t="s">
        <v>3719</v>
      </c>
      <c r="E276" s="8">
        <v>3759600</v>
      </c>
      <c r="F276" s="8">
        <v>3522736</v>
      </c>
      <c r="G276" s="8">
        <v>4052022</v>
      </c>
      <c r="H276" s="8">
        <v>3964980</v>
      </c>
      <c r="I276" s="8">
        <v>3791617</v>
      </c>
      <c r="J276" s="8">
        <v>3761062</v>
      </c>
      <c r="K276" s="8">
        <v>3938106</v>
      </c>
      <c r="L276" s="8">
        <v>4176699</v>
      </c>
      <c r="M276" s="8">
        <v>4454188</v>
      </c>
      <c r="N276" s="8">
        <v>4572476</v>
      </c>
      <c r="O276" s="8">
        <v>4968893</v>
      </c>
    </row>
    <row r="277" spans="1:15" x14ac:dyDescent="0.3">
      <c r="A277" s="15">
        <f>VLOOKUP(B277,'PORTFOLIO RAW'!B:B,1,FALSE)</f>
        <v>912146</v>
      </c>
      <c r="B277" s="13">
        <v>912146</v>
      </c>
      <c r="C277" s="8" t="s">
        <v>3720</v>
      </c>
      <c r="D277" s="8" t="s">
        <v>3721</v>
      </c>
      <c r="E277" s="8">
        <v>5266849</v>
      </c>
      <c r="F277" s="8">
        <v>4814223</v>
      </c>
      <c r="G277" s="8">
        <v>5392653</v>
      </c>
      <c r="H277" s="8">
        <v>5466210</v>
      </c>
      <c r="I277" s="8">
        <v>5772731</v>
      </c>
      <c r="J277" s="8">
        <v>5570455</v>
      </c>
      <c r="K277" s="8">
        <v>5488007</v>
      </c>
      <c r="L277" s="8">
        <v>5468400</v>
      </c>
      <c r="M277" s="8">
        <v>5420641</v>
      </c>
      <c r="N277" s="8">
        <v>5860464</v>
      </c>
      <c r="O277" s="8">
        <v>3445664</v>
      </c>
    </row>
    <row r="278" spans="1:15" x14ac:dyDescent="0.3">
      <c r="A278" s="15">
        <f>VLOOKUP(B278,'PORTFOLIO RAW'!B:B,1,FALSE)</f>
        <v>916548</v>
      </c>
      <c r="B278" s="13">
        <v>916548</v>
      </c>
      <c r="C278" s="8" t="s">
        <v>3722</v>
      </c>
      <c r="D278" s="8" t="s">
        <v>3723</v>
      </c>
      <c r="E278" s="8">
        <v>64608000</v>
      </c>
      <c r="F278" s="8">
        <v>65285000</v>
      </c>
      <c r="G278" s="8">
        <v>70749000</v>
      </c>
      <c r="H278" s="8">
        <v>68542000</v>
      </c>
      <c r="I278" s="8">
        <v>71315000</v>
      </c>
      <c r="J278" s="8">
        <v>76343000</v>
      </c>
      <c r="K278" s="8">
        <v>76255000</v>
      </c>
      <c r="L278" s="8">
        <v>81394000</v>
      </c>
      <c r="M278" s="8">
        <v>80546000</v>
      </c>
      <c r="N278" s="8">
        <v>77798000</v>
      </c>
      <c r="O278" s="8">
        <v>77869000</v>
      </c>
    </row>
    <row r="279" spans="1:15" x14ac:dyDescent="0.3">
      <c r="A279" s="15">
        <f>VLOOKUP(B279,'PORTFOLIO RAW'!B:B,1,FALSE)</f>
        <v>519514</v>
      </c>
      <c r="B279" s="13">
        <v>519514</v>
      </c>
      <c r="C279" s="8" t="s">
        <v>3724</v>
      </c>
      <c r="D279" s="8" t="s">
        <v>3725</v>
      </c>
      <c r="E279" s="8">
        <v>5792000</v>
      </c>
      <c r="F279" s="8">
        <v>5902000</v>
      </c>
      <c r="G279" s="8">
        <v>6285000</v>
      </c>
      <c r="H279" s="8">
        <v>6260000</v>
      </c>
      <c r="I279" s="8">
        <v>6070000</v>
      </c>
      <c r="J279" s="8">
        <v>6354000</v>
      </c>
      <c r="K279" s="8">
        <v>5707000</v>
      </c>
      <c r="L279" s="8">
        <v>5866000</v>
      </c>
      <c r="M279" s="8">
        <v>5345000</v>
      </c>
      <c r="N279" s="8">
        <v>5297000</v>
      </c>
      <c r="O279" s="8">
        <v>6019000</v>
      </c>
    </row>
    <row r="280" spans="1:15" x14ac:dyDescent="0.3">
      <c r="A280" s="15">
        <f>VLOOKUP(B280,'PORTFOLIO RAW'!B:B,1,FALSE)</f>
        <v>867390</v>
      </c>
      <c r="B280" s="13">
        <v>867390</v>
      </c>
      <c r="C280" s="8" t="s">
        <v>3726</v>
      </c>
      <c r="D280" s="8" t="s">
        <v>3727</v>
      </c>
      <c r="E280" s="8">
        <v>586076</v>
      </c>
      <c r="F280" s="8">
        <v>661005</v>
      </c>
      <c r="G280" s="8">
        <v>848949</v>
      </c>
      <c r="H280" s="8">
        <v>1068797</v>
      </c>
      <c r="I280" s="8">
        <v>1226578</v>
      </c>
      <c r="J280" s="8">
        <v>1467357</v>
      </c>
      <c r="K280" s="8">
        <v>1763173</v>
      </c>
      <c r="L280" s="8">
        <v>1894666</v>
      </c>
      <c r="M280" s="8">
        <v>2058851</v>
      </c>
      <c r="N280" s="8">
        <v>2301949</v>
      </c>
      <c r="O280" s="8">
        <v>2233788</v>
      </c>
    </row>
    <row r="281" spans="1:15" x14ac:dyDescent="0.3">
      <c r="A281" s="15">
        <f>VLOOKUP(B281,'PORTFOLIO RAW'!B:B,1,FALSE)</f>
        <v>906785</v>
      </c>
      <c r="B281" s="13">
        <v>906785</v>
      </c>
      <c r="C281" s="8" t="s">
        <v>3728</v>
      </c>
      <c r="D281" s="8" t="s">
        <v>3729</v>
      </c>
      <c r="E281" s="8">
        <v>1716000</v>
      </c>
      <c r="F281" s="8">
        <v>2696000</v>
      </c>
      <c r="G281" s="8">
        <v>3192000</v>
      </c>
      <c r="H281" s="8">
        <v>4709000</v>
      </c>
      <c r="I281" s="8">
        <v>5488000</v>
      </c>
      <c r="J281" s="8">
        <v>7669000</v>
      </c>
      <c r="K281" s="8">
        <v>7893000</v>
      </c>
      <c r="L281" s="8">
        <v>8842000</v>
      </c>
      <c r="M281" s="8">
        <v>9219000</v>
      </c>
      <c r="N281" s="8">
        <v>11145000</v>
      </c>
      <c r="O281" s="8">
        <v>11418000</v>
      </c>
    </row>
    <row r="282" spans="1:15" x14ac:dyDescent="0.3">
      <c r="A282" s="15">
        <f>VLOOKUP(B282,'PORTFOLIO RAW'!B:B,1,FALSE)</f>
        <v>905818</v>
      </c>
      <c r="B282" s="13">
        <v>905818</v>
      </c>
      <c r="C282" s="8" t="s">
        <v>3730</v>
      </c>
      <c r="D282" s="8" t="s">
        <v>3731</v>
      </c>
      <c r="E282" s="8">
        <v>7981000</v>
      </c>
      <c r="F282" s="8">
        <v>4814000</v>
      </c>
      <c r="G282" s="8">
        <v>4044000</v>
      </c>
      <c r="H282" s="8">
        <v>4612000</v>
      </c>
      <c r="I282" s="8">
        <v>4263000</v>
      </c>
      <c r="J282" s="8">
        <v>4070000</v>
      </c>
      <c r="K282" s="8">
        <v>6781000</v>
      </c>
      <c r="L282" s="8">
        <v>5254000</v>
      </c>
      <c r="M282" s="8">
        <v>4819000</v>
      </c>
      <c r="N282" s="8">
        <v>9130000</v>
      </c>
      <c r="O282" s="8">
        <v>8899000</v>
      </c>
    </row>
    <row r="283" spans="1:15" x14ac:dyDescent="0.3">
      <c r="A283" s="15">
        <f>VLOOKUP(B283,'PORTFOLIO RAW'!B:B,1,FALSE)</f>
        <v>904869</v>
      </c>
      <c r="B283" s="13">
        <v>904869</v>
      </c>
      <c r="C283" s="8" t="s">
        <v>3732</v>
      </c>
      <c r="D283" s="8" t="s">
        <v>3733</v>
      </c>
      <c r="E283" s="8">
        <v>3911000</v>
      </c>
      <c r="F283" s="8">
        <v>3006000</v>
      </c>
      <c r="G283" s="8">
        <v>3664000</v>
      </c>
      <c r="H283" s="8">
        <v>4226000</v>
      </c>
      <c r="I283" s="8">
        <v>4181000</v>
      </c>
      <c r="J283" s="8">
        <v>4260000</v>
      </c>
      <c r="K283" s="8">
        <v>4924000</v>
      </c>
      <c r="L283" s="8">
        <v>4885000</v>
      </c>
      <c r="M283" s="8">
        <v>4743000</v>
      </c>
      <c r="N283" s="8">
        <v>4773000</v>
      </c>
      <c r="O283" s="8">
        <v>4198000</v>
      </c>
    </row>
    <row r="284" spans="1:15" x14ac:dyDescent="0.3">
      <c r="A284" s="15" t="str">
        <f>VLOOKUP(B284,'PORTFOLIO RAW'!B:B,1,FALSE)</f>
        <v>26406N</v>
      </c>
      <c r="B284" s="13" t="s">
        <v>383</v>
      </c>
      <c r="C284" s="8" t="s">
        <v>3734</v>
      </c>
      <c r="D284" s="8" t="s">
        <v>3735</v>
      </c>
      <c r="E284" s="8">
        <v>1948159</v>
      </c>
      <c r="F284" s="8">
        <v>1592522</v>
      </c>
      <c r="G284" s="8">
        <v>3034338</v>
      </c>
      <c r="H284" s="8">
        <v>2237948</v>
      </c>
      <c r="I284" s="8">
        <v>2089022</v>
      </c>
      <c r="J284" s="8">
        <v>-259037</v>
      </c>
      <c r="K284" s="8">
        <v>-184507</v>
      </c>
      <c r="L284" s="8">
        <v>-28779</v>
      </c>
      <c r="M284" s="8">
        <v>-111979</v>
      </c>
      <c r="N284" s="8">
        <v>157949</v>
      </c>
      <c r="O284" s="8">
        <v>947846</v>
      </c>
    </row>
    <row r="285" spans="1:15" x14ac:dyDescent="0.3">
      <c r="A285" s="15" t="str">
        <f>VLOOKUP(B285,'PORTFOLIO RAW'!B:B,1,FALSE)</f>
        <v>26393N</v>
      </c>
      <c r="B285" s="13" t="s">
        <v>369</v>
      </c>
      <c r="C285" s="8" t="s">
        <v>3736</v>
      </c>
      <c r="D285" s="8" t="s">
        <v>3737</v>
      </c>
      <c r="E285" s="8">
        <v>12305637</v>
      </c>
      <c r="F285" s="8">
        <v>18688569</v>
      </c>
      <c r="G285" s="8">
        <v>19301000</v>
      </c>
      <c r="H285" s="8">
        <v>20060100</v>
      </c>
      <c r="I285" s="8">
        <v>21552000</v>
      </c>
      <c r="J285" s="8">
        <v>21419100</v>
      </c>
      <c r="K285" s="8">
        <v>21154800</v>
      </c>
      <c r="L285" s="8">
        <v>20923500</v>
      </c>
      <c r="M285" s="8">
        <v>20551800</v>
      </c>
      <c r="N285" s="8">
        <v>20340700</v>
      </c>
      <c r="O285" s="8">
        <v>22411800</v>
      </c>
    </row>
    <row r="286" spans="1:15" x14ac:dyDescent="0.3">
      <c r="A286" s="15">
        <f>VLOOKUP(B286,'PORTFOLIO RAW'!B:B,1,FALSE)</f>
        <v>922407</v>
      </c>
      <c r="B286" s="13">
        <v>922407</v>
      </c>
      <c r="C286" s="8" t="s">
        <v>3738</v>
      </c>
      <c r="D286" s="8" t="s">
        <v>3739</v>
      </c>
      <c r="E286" s="8">
        <v>6375000</v>
      </c>
      <c r="F286" s="8">
        <v>8440000</v>
      </c>
      <c r="G286" s="8">
        <v>8447000</v>
      </c>
      <c r="H286" s="8">
        <v>7288000</v>
      </c>
      <c r="I286" s="8">
        <v>1793000</v>
      </c>
      <c r="J286" s="8">
        <v>4752000</v>
      </c>
      <c r="K286" s="8">
        <v>4864000</v>
      </c>
      <c r="L286" s="8">
        <v>8777000</v>
      </c>
      <c r="M286" s="8">
        <v>6148000</v>
      </c>
      <c r="N286" s="8">
        <v>4643000</v>
      </c>
      <c r="O286" s="8">
        <v>9656000</v>
      </c>
    </row>
    <row r="287" spans="1:15" x14ac:dyDescent="0.3">
      <c r="A287" s="15">
        <f>VLOOKUP(B287,'PORTFOLIO RAW'!B:B,1,FALSE)</f>
        <v>906979</v>
      </c>
      <c r="B287" s="13">
        <v>906979</v>
      </c>
      <c r="C287" s="8" t="s">
        <v>3740</v>
      </c>
      <c r="D287" s="8" t="s">
        <v>3741</v>
      </c>
      <c r="E287" s="8">
        <v>2681200</v>
      </c>
      <c r="F287" s="8">
        <v>2823500</v>
      </c>
      <c r="G287" s="8">
        <v>2772600</v>
      </c>
      <c r="H287" s="8">
        <v>2893600</v>
      </c>
      <c r="I287" s="8">
        <v>3013000</v>
      </c>
      <c r="J287" s="8">
        <v>3134900</v>
      </c>
      <c r="K287" s="8">
        <v>3281400</v>
      </c>
      <c r="L287" s="8">
        <v>3438700</v>
      </c>
      <c r="M287" s="8">
        <v>3724100</v>
      </c>
      <c r="N287" s="8">
        <v>3862000</v>
      </c>
      <c r="O287" s="8">
        <v>4182200</v>
      </c>
    </row>
    <row r="288" spans="1:15" x14ac:dyDescent="0.3">
      <c r="A288" s="15">
        <f>VLOOKUP(B288,'PORTFOLIO RAW'!B:B,1,FALSE)</f>
        <v>877723</v>
      </c>
      <c r="B288" s="13">
        <v>877723</v>
      </c>
      <c r="C288" s="8" t="s">
        <v>3742</v>
      </c>
      <c r="D288" s="8" t="s">
        <v>3743</v>
      </c>
      <c r="E288" s="8">
        <v>1247375</v>
      </c>
      <c r="F288" s="8">
        <v>1488926</v>
      </c>
      <c r="G288" s="8">
        <v>1593067</v>
      </c>
      <c r="H288" s="8">
        <v>1933582</v>
      </c>
      <c r="I288" s="8">
        <v>2291630</v>
      </c>
      <c r="J288" s="8">
        <v>2673112</v>
      </c>
      <c r="K288" s="8">
        <v>3019167</v>
      </c>
      <c r="L288" s="8">
        <v>3316997</v>
      </c>
      <c r="M288" s="8">
        <v>3156785</v>
      </c>
      <c r="N288" s="8">
        <v>2904786</v>
      </c>
      <c r="O288" s="8">
        <v>3108580</v>
      </c>
    </row>
    <row r="289" spans="1:15" x14ac:dyDescent="0.3">
      <c r="A289" s="15">
        <f>VLOOKUP(B289,'PORTFOLIO RAW'!B:B,1,FALSE)</f>
        <v>543542</v>
      </c>
      <c r="B289" s="13">
        <v>543542</v>
      </c>
      <c r="C289" s="8" t="s">
        <v>3744</v>
      </c>
      <c r="D289" s="8" t="s">
        <v>3745</v>
      </c>
      <c r="E289" s="8">
        <v>1772740</v>
      </c>
      <c r="F289" s="8">
        <v>1671823</v>
      </c>
      <c r="G289" s="8">
        <v>1737900</v>
      </c>
      <c r="H289" s="8">
        <v>2120470</v>
      </c>
      <c r="I289" s="8">
        <v>2414617</v>
      </c>
      <c r="J289" s="8">
        <v>2707685</v>
      </c>
      <c r="K289" s="8">
        <v>2963296</v>
      </c>
      <c r="L289" s="8">
        <v>2787681</v>
      </c>
      <c r="M289" s="8">
        <v>2635541</v>
      </c>
      <c r="N289" s="8">
        <v>2602787</v>
      </c>
      <c r="O289" s="8">
        <v>2509039</v>
      </c>
    </row>
    <row r="290" spans="1:15" x14ac:dyDescent="0.3">
      <c r="A290" s="15" t="str">
        <f>VLOOKUP(B290,'PORTFOLIO RAW'!B:B,1,FALSE)</f>
        <v>26276P</v>
      </c>
      <c r="B290" s="13" t="s">
        <v>368</v>
      </c>
      <c r="C290" s="8" t="s">
        <v>3746</v>
      </c>
      <c r="D290" s="8" t="s">
        <v>3747</v>
      </c>
      <c r="E290" s="8">
        <v>3259287</v>
      </c>
      <c r="F290" s="8">
        <v>2349365</v>
      </c>
      <c r="G290" s="8">
        <v>2038106</v>
      </c>
      <c r="H290" s="8">
        <v>2609832</v>
      </c>
      <c r="I290" s="8">
        <v>3130613</v>
      </c>
      <c r="J290" s="8">
        <v>3474736</v>
      </c>
      <c r="K290" s="8">
        <v>4022208</v>
      </c>
      <c r="L290" s="8">
        <v>4500632</v>
      </c>
      <c r="M290" s="8">
        <v>2797678</v>
      </c>
      <c r="N290" s="8">
        <v>2360064</v>
      </c>
      <c r="O290" s="8">
        <v>2568278</v>
      </c>
    </row>
    <row r="291" spans="1:15" x14ac:dyDescent="0.3">
      <c r="A291" s="15">
        <f>VLOOKUP(B291,'PORTFOLIO RAW'!B:B,1,FALSE)</f>
        <v>921855</v>
      </c>
      <c r="B291" s="13">
        <v>921855</v>
      </c>
      <c r="C291" s="8" t="s">
        <v>3748</v>
      </c>
      <c r="D291" s="8" t="s">
        <v>3749</v>
      </c>
      <c r="E291" s="8">
        <v>2131245</v>
      </c>
      <c r="F291" s="8">
        <v>2134557</v>
      </c>
      <c r="G291" s="8">
        <v>2889276</v>
      </c>
      <c r="H291" s="8">
        <v>3099899</v>
      </c>
      <c r="I291" s="8">
        <v>3209290</v>
      </c>
      <c r="J291" s="8">
        <v>3665937</v>
      </c>
      <c r="K291" s="8">
        <v>4229893</v>
      </c>
      <c r="L291" s="8">
        <v>4264230</v>
      </c>
      <c r="M291" s="8">
        <v>4307075</v>
      </c>
      <c r="N291" s="8">
        <v>4510599</v>
      </c>
      <c r="O291" s="8">
        <v>5148309</v>
      </c>
    </row>
    <row r="292" spans="1:15" x14ac:dyDescent="0.3">
      <c r="A292" s="15">
        <f>VLOOKUP(B292,'PORTFOLIO RAW'!B:B,1,FALSE)</f>
        <v>951584</v>
      </c>
      <c r="B292" s="13">
        <v>951584</v>
      </c>
      <c r="C292" s="8" t="s">
        <v>3750</v>
      </c>
      <c r="D292" s="8" t="s">
        <v>3751</v>
      </c>
      <c r="E292" s="8">
        <v>5052800</v>
      </c>
      <c r="F292" s="8">
        <v>4919862</v>
      </c>
      <c r="G292" s="8">
        <v>4189874</v>
      </c>
      <c r="H292" s="8">
        <v>4591607</v>
      </c>
      <c r="I292" s="8">
        <v>4607748</v>
      </c>
      <c r="J292" s="8">
        <v>4923767</v>
      </c>
      <c r="K292" s="8">
        <v>5460593</v>
      </c>
      <c r="L292" s="8">
        <v>6365519</v>
      </c>
      <c r="M292" s="8">
        <v>6679029</v>
      </c>
      <c r="N292" s="8">
        <v>6924705</v>
      </c>
      <c r="O292" s="8">
        <v>7113000</v>
      </c>
    </row>
    <row r="293" spans="1:15" x14ac:dyDescent="0.3">
      <c r="A293" s="15">
        <f>VLOOKUP(B293,'PORTFOLIO RAW'!B:B,1,FALSE)</f>
        <v>951051</v>
      </c>
      <c r="B293" s="13">
        <v>951051</v>
      </c>
      <c r="C293" s="8" t="s">
        <v>3752</v>
      </c>
      <c r="D293" s="8" t="s">
        <v>3753</v>
      </c>
      <c r="E293" s="8">
        <v>19823029</v>
      </c>
      <c r="F293" s="8">
        <v>13312837</v>
      </c>
      <c r="G293" s="8">
        <v>14113000</v>
      </c>
      <c r="H293" s="8">
        <v>13234000</v>
      </c>
      <c r="I293" s="8">
        <v>12999000</v>
      </c>
      <c r="J293" s="8">
        <v>14999000</v>
      </c>
      <c r="K293" s="8">
        <v>15268000</v>
      </c>
      <c r="L293" s="8">
        <v>15989000</v>
      </c>
      <c r="M293" s="8">
        <v>15844000</v>
      </c>
      <c r="N293" s="8">
        <v>15664000</v>
      </c>
      <c r="O293" s="8">
        <v>15192000</v>
      </c>
    </row>
    <row r="294" spans="1:15" x14ac:dyDescent="0.3">
      <c r="A294" s="15" t="str">
        <f>VLOOKUP(B294,'PORTFOLIO RAW'!B:B,1,FALSE)</f>
        <v>29756N</v>
      </c>
      <c r="B294" s="13" t="s">
        <v>367</v>
      </c>
      <c r="C294" s="8" t="s">
        <v>3754</v>
      </c>
      <c r="D294" s="8" t="s">
        <v>3755</v>
      </c>
      <c r="E294" s="8">
        <v>1062000</v>
      </c>
      <c r="F294" s="8">
        <v>182000</v>
      </c>
      <c r="G294" s="8">
        <v>584000</v>
      </c>
      <c r="H294" s="8">
        <v>926000</v>
      </c>
      <c r="I294" s="8">
        <v>1341000</v>
      </c>
      <c r="J294" s="8">
        <v>1730000</v>
      </c>
      <c r="K294" s="8">
        <v>2699000</v>
      </c>
      <c r="L294" s="8">
        <v>2818000</v>
      </c>
      <c r="M294" s="8">
        <v>2378000</v>
      </c>
      <c r="N294" s="8">
        <v>2588000</v>
      </c>
      <c r="O294" s="8">
        <v>2887000</v>
      </c>
    </row>
    <row r="295" spans="1:15" x14ac:dyDescent="0.3">
      <c r="A295" s="15">
        <f>VLOOKUP(B295,'PORTFOLIO RAW'!B:B,1,FALSE)</f>
        <v>905997</v>
      </c>
      <c r="B295" s="13">
        <v>905997</v>
      </c>
      <c r="C295" s="8" t="s">
        <v>3756</v>
      </c>
      <c r="D295" s="8" t="s">
        <v>3757</v>
      </c>
      <c r="E295" s="8">
        <v>7149391</v>
      </c>
      <c r="F295" s="8">
        <v>5980300</v>
      </c>
      <c r="G295" s="8">
        <v>7079600</v>
      </c>
      <c r="H295" s="8">
        <v>7798800</v>
      </c>
      <c r="I295" s="8">
        <v>7647900</v>
      </c>
      <c r="J295" s="8">
        <v>7966900</v>
      </c>
      <c r="K295" s="8">
        <v>8638900</v>
      </c>
      <c r="L295" s="8">
        <v>7863300</v>
      </c>
      <c r="M295" s="8">
        <v>7043000</v>
      </c>
      <c r="N295" s="8">
        <v>11418700</v>
      </c>
      <c r="O295" s="8">
        <v>13226100</v>
      </c>
    </row>
    <row r="296" spans="1:15" x14ac:dyDescent="0.3">
      <c r="A296" s="15" t="str">
        <f>VLOOKUP(B296,'PORTFOLIO RAW'!B:B,1,FALSE)</f>
        <v>31604H</v>
      </c>
      <c r="B296" s="13" t="s">
        <v>362</v>
      </c>
      <c r="C296" s="8" t="s">
        <v>3758</v>
      </c>
      <c r="D296" s="8" t="s">
        <v>3759</v>
      </c>
      <c r="E296" s="8">
        <v>7810000</v>
      </c>
      <c r="F296" s="8">
        <v>6178000</v>
      </c>
      <c r="G296" s="8">
        <v>9273000</v>
      </c>
      <c r="H296" s="8">
        <v>10725000</v>
      </c>
      <c r="I296" s="8">
        <v>10255000</v>
      </c>
      <c r="J296" s="8">
        <v>9092000</v>
      </c>
      <c r="K296" s="8">
        <v>8192000</v>
      </c>
      <c r="L296" s="8">
        <v>8124000</v>
      </c>
      <c r="M296" s="8">
        <v>7217000</v>
      </c>
      <c r="N296" s="8">
        <v>6292000</v>
      </c>
      <c r="O296" s="8">
        <v>5998000</v>
      </c>
    </row>
    <row r="297" spans="1:15" x14ac:dyDescent="0.3">
      <c r="A297" s="15">
        <f>VLOOKUP(B297,'PORTFOLIO RAW'!B:B,1,FALSE)</f>
        <v>543487</v>
      </c>
      <c r="B297" s="13">
        <v>543487</v>
      </c>
      <c r="C297" s="8" t="s">
        <v>3760</v>
      </c>
      <c r="D297" s="8" t="s">
        <v>3761</v>
      </c>
      <c r="E297" s="8">
        <v>7111200</v>
      </c>
      <c r="F297" s="8">
        <v>7033000</v>
      </c>
      <c r="G297" s="8">
        <v>8704000</v>
      </c>
      <c r="H297" s="8">
        <v>9283000</v>
      </c>
      <c r="I297" s="8">
        <v>8644000</v>
      </c>
      <c r="J297" s="8">
        <v>7448000</v>
      </c>
      <c r="K297" s="8">
        <v>5193000</v>
      </c>
      <c r="L297" s="8">
        <v>3719000</v>
      </c>
      <c r="M297" s="8">
        <v>3538000</v>
      </c>
      <c r="N297" s="8">
        <v>4277000</v>
      </c>
      <c r="O297" s="8">
        <v>6035000</v>
      </c>
    </row>
    <row r="298" spans="1:15" x14ac:dyDescent="0.3">
      <c r="A298" s="15" t="str">
        <f>VLOOKUP(B298,'PORTFOLIO RAW'!B:B,1,FALSE)</f>
        <v>32480Q</v>
      </c>
      <c r="B298" s="13" t="s">
        <v>366</v>
      </c>
      <c r="C298" s="8" t="s">
        <v>3762</v>
      </c>
      <c r="D298" s="8" t="s">
        <v>3763</v>
      </c>
      <c r="E298" s="8">
        <v>21472400</v>
      </c>
      <c r="F298" s="8">
        <v>8597300</v>
      </c>
      <c r="G298" s="8">
        <v>9019400</v>
      </c>
      <c r="H298" s="8">
        <v>9820600</v>
      </c>
      <c r="I298" s="8">
        <v>9908000</v>
      </c>
      <c r="J298" s="8">
        <v>10213000</v>
      </c>
      <c r="K298" s="8">
        <v>9966000</v>
      </c>
      <c r="L298" s="8">
        <v>6970000</v>
      </c>
      <c r="M298" s="8">
        <v>5563000</v>
      </c>
      <c r="N298" s="8">
        <v>3689000</v>
      </c>
      <c r="O298" s="8">
        <v>1978000</v>
      </c>
    </row>
    <row r="299" spans="1:15" x14ac:dyDescent="0.3">
      <c r="A299" s="15" t="str">
        <f>VLOOKUP(B299,'PORTFOLIO RAW'!B:B,1,FALSE)</f>
        <v>41071J</v>
      </c>
      <c r="B299" s="13" t="s">
        <v>373</v>
      </c>
      <c r="C299" s="8" t="s">
        <v>3764</v>
      </c>
      <c r="D299" s="8" t="s">
        <v>3765</v>
      </c>
      <c r="E299" s="8">
        <v>288904</v>
      </c>
      <c r="F299" s="8">
        <v>185155</v>
      </c>
      <c r="G299" s="8">
        <v>334719</v>
      </c>
      <c r="H299" s="8">
        <v>562674</v>
      </c>
      <c r="I299" s="8">
        <v>681061</v>
      </c>
      <c r="J299" s="8">
        <v>886866</v>
      </c>
      <c r="K299" s="8">
        <v>1230623</v>
      </c>
      <c r="L299" s="8">
        <v>1386772</v>
      </c>
      <c r="M299" s="8">
        <v>1275891</v>
      </c>
      <c r="N299" s="8">
        <v>1223914</v>
      </c>
      <c r="O299" s="8">
        <v>686202</v>
      </c>
    </row>
    <row r="300" spans="1:15" x14ac:dyDescent="0.3">
      <c r="A300" s="15" t="str">
        <f>VLOOKUP(B300,'PORTFOLIO RAW'!B:B,1,FALSE)</f>
        <v>41195M</v>
      </c>
      <c r="B300" s="13" t="s">
        <v>381</v>
      </c>
      <c r="C300" s="8" t="s">
        <v>3766</v>
      </c>
      <c r="D300" s="8" t="s">
        <v>3767</v>
      </c>
      <c r="E300" s="8">
        <v>50700</v>
      </c>
      <c r="F300" s="8">
        <v>-8100</v>
      </c>
      <c r="G300" s="8">
        <v>353500</v>
      </c>
      <c r="H300" s="8">
        <v>582700</v>
      </c>
      <c r="I300" s="8">
        <v>894800</v>
      </c>
      <c r="J300" s="8">
        <v>940600</v>
      </c>
      <c r="K300" s="8">
        <v>1104700</v>
      </c>
      <c r="L300" s="8">
        <v>1300400</v>
      </c>
      <c r="M300" s="8">
        <v>1404900</v>
      </c>
      <c r="N300" s="8">
        <v>902200</v>
      </c>
      <c r="O300" s="8">
        <v>-491400</v>
      </c>
    </row>
    <row r="301" spans="1:15" x14ac:dyDescent="0.3">
      <c r="A301" s="15">
        <f>VLOOKUP(B301,'PORTFOLIO RAW'!B:B,1,FALSE)</f>
        <v>517465</v>
      </c>
      <c r="B301" s="13">
        <v>517465</v>
      </c>
      <c r="C301" s="8" t="s">
        <v>3768</v>
      </c>
      <c r="D301" s="8" t="s">
        <v>3769</v>
      </c>
      <c r="E301" s="8">
        <v>4445400</v>
      </c>
      <c r="F301" s="8">
        <v>5175500</v>
      </c>
      <c r="G301" s="8">
        <v>5100700</v>
      </c>
      <c r="H301" s="8">
        <v>5219300</v>
      </c>
      <c r="I301" s="8">
        <v>5225000</v>
      </c>
      <c r="J301" s="8">
        <v>5038800</v>
      </c>
      <c r="K301" s="8">
        <v>4568400</v>
      </c>
      <c r="L301" s="8">
        <v>4633100</v>
      </c>
      <c r="M301" s="8">
        <v>4731600</v>
      </c>
      <c r="N301" s="8">
        <v>4897800</v>
      </c>
      <c r="O301" s="8">
        <v>5575800</v>
      </c>
    </row>
    <row r="302" spans="1:15" x14ac:dyDescent="0.3">
      <c r="A302" s="15">
        <f>VLOOKUP(B302,'PORTFOLIO RAW'!B:B,1,FALSE)</f>
        <v>905840</v>
      </c>
      <c r="B302" s="13">
        <v>905840</v>
      </c>
      <c r="C302" s="8" t="s">
        <v>3770</v>
      </c>
      <c r="D302" s="8" t="s">
        <v>3771</v>
      </c>
      <c r="E302" s="8">
        <v>29403000</v>
      </c>
      <c r="F302" s="8">
        <v>25050000</v>
      </c>
      <c r="G302" s="8">
        <v>28977000</v>
      </c>
      <c r="H302" s="8">
        <v>32354000</v>
      </c>
      <c r="I302" s="8">
        <v>33417000</v>
      </c>
      <c r="J302" s="8">
        <v>35363000</v>
      </c>
      <c r="K302" s="8">
        <v>35959000</v>
      </c>
      <c r="L302" s="8">
        <v>35879000</v>
      </c>
      <c r="M302" s="8">
        <v>35485000</v>
      </c>
      <c r="N302" s="8">
        <v>35269000</v>
      </c>
      <c r="O302" s="8">
        <v>37709000</v>
      </c>
    </row>
    <row r="303" spans="1:15" x14ac:dyDescent="0.3">
      <c r="A303" s="15" t="str">
        <f>VLOOKUP(B303,'PORTFOLIO RAW'!B:B,1,FALSE)</f>
        <v>51245V</v>
      </c>
      <c r="B303" s="13" t="s">
        <v>375</v>
      </c>
      <c r="C303" s="8" t="s">
        <v>3772</v>
      </c>
      <c r="D303" s="8" t="s">
        <v>3773</v>
      </c>
      <c r="E303" s="8">
        <v>6590600</v>
      </c>
      <c r="F303" s="8">
        <v>5689500</v>
      </c>
      <c r="G303" s="8">
        <v>6912900</v>
      </c>
      <c r="H303" s="8">
        <v>8264600</v>
      </c>
      <c r="I303" s="8">
        <v>8119100</v>
      </c>
      <c r="J303" s="8">
        <v>8316800</v>
      </c>
      <c r="K303" s="8">
        <v>8392600</v>
      </c>
      <c r="L303" s="8">
        <v>8326000</v>
      </c>
      <c r="M303" s="8">
        <v>7885300</v>
      </c>
      <c r="N303" s="8">
        <v>7503800</v>
      </c>
      <c r="O303" s="8">
        <v>8696100</v>
      </c>
    </row>
    <row r="304" spans="1:15" x14ac:dyDescent="0.3">
      <c r="A304" s="15">
        <f>VLOOKUP(B304,'PORTFOLIO RAW'!B:B,1,FALSE)</f>
        <v>328314</v>
      </c>
      <c r="B304" s="13">
        <v>328314</v>
      </c>
      <c r="C304" s="8" t="s">
        <v>3774</v>
      </c>
      <c r="D304" s="8" t="s">
        <v>3775</v>
      </c>
      <c r="E304" s="8">
        <v>16079000</v>
      </c>
      <c r="F304" s="8">
        <v>16158000</v>
      </c>
      <c r="G304" s="8">
        <v>19010000</v>
      </c>
      <c r="H304" s="8">
        <v>21575000</v>
      </c>
      <c r="I304" s="8">
        <v>22801000</v>
      </c>
      <c r="J304" s="8">
        <v>24898000</v>
      </c>
      <c r="K304" s="8">
        <v>27651000</v>
      </c>
      <c r="L304" s="8">
        <v>27736000</v>
      </c>
      <c r="M304" s="8">
        <v>28261000</v>
      </c>
      <c r="N304" s="8">
        <v>47217000</v>
      </c>
      <c r="O304" s="8">
        <v>49722000</v>
      </c>
    </row>
    <row r="305" spans="1:15" x14ac:dyDescent="0.3">
      <c r="A305" s="15" t="str">
        <f>VLOOKUP(B305,'PORTFOLIO RAW'!B:B,1,FALSE)</f>
        <v>31196R</v>
      </c>
      <c r="B305" s="13" t="s">
        <v>370</v>
      </c>
      <c r="C305" s="8" t="s">
        <v>3776</v>
      </c>
      <c r="D305" s="8" t="s">
        <v>3777</v>
      </c>
      <c r="E305" s="8">
        <v>2708262</v>
      </c>
      <c r="F305" s="8">
        <v>5534000</v>
      </c>
      <c r="G305" s="8">
        <v>6206000</v>
      </c>
      <c r="H305" s="8">
        <v>6223000</v>
      </c>
      <c r="I305" s="8">
        <v>6515000</v>
      </c>
      <c r="J305" s="8">
        <v>6289000</v>
      </c>
      <c r="K305" s="8">
        <v>6194000</v>
      </c>
      <c r="L305" s="8">
        <v>5600000</v>
      </c>
      <c r="M305" s="8">
        <v>5449000</v>
      </c>
      <c r="N305" s="8">
        <v>5165000</v>
      </c>
      <c r="O305" s="8">
        <v>4610000</v>
      </c>
    </row>
    <row r="306" spans="1:15" x14ac:dyDescent="0.3">
      <c r="A306" s="15">
        <f>VLOOKUP(B306,'PORTFOLIO RAW'!B:B,1,FALSE)</f>
        <v>771767</v>
      </c>
      <c r="B306" s="13">
        <v>771767</v>
      </c>
      <c r="C306" s="8" t="s">
        <v>3778</v>
      </c>
      <c r="D306" s="8" t="s">
        <v>3779</v>
      </c>
      <c r="E306" s="8">
        <v>4183900</v>
      </c>
      <c r="F306" s="8">
        <v>6731200</v>
      </c>
      <c r="G306" s="8">
        <v>8493000</v>
      </c>
      <c r="H306" s="8">
        <v>8722200</v>
      </c>
      <c r="I306" s="8">
        <v>11641600</v>
      </c>
      <c r="J306" s="8">
        <v>11983100</v>
      </c>
      <c r="K306" s="8">
        <v>11302300</v>
      </c>
      <c r="L306" s="8">
        <v>10703100</v>
      </c>
      <c r="M306" s="8">
        <v>9531800</v>
      </c>
      <c r="N306" s="8">
        <v>9584600</v>
      </c>
      <c r="O306" s="8">
        <v>9617500</v>
      </c>
    </row>
    <row r="307" spans="1:15" x14ac:dyDescent="0.3">
      <c r="A307" s="15">
        <f>VLOOKUP(B307,'PORTFOLIO RAW'!B:B,1,FALSE)</f>
        <v>921503</v>
      </c>
      <c r="B307" s="13">
        <v>921503</v>
      </c>
      <c r="C307" s="8" t="s">
        <v>3780</v>
      </c>
      <c r="D307" s="8" t="s">
        <v>3781</v>
      </c>
      <c r="E307" s="8">
        <v>1728500</v>
      </c>
      <c r="F307" s="8">
        <v>1688000</v>
      </c>
      <c r="G307" s="8">
        <v>1986100</v>
      </c>
      <c r="H307" s="8">
        <v>7017000</v>
      </c>
      <c r="I307" s="8">
        <v>7003600</v>
      </c>
      <c r="J307" s="8">
        <v>6667100</v>
      </c>
      <c r="K307" s="8">
        <v>6799200</v>
      </c>
      <c r="L307" s="8">
        <v>6429100</v>
      </c>
      <c r="M307" s="8">
        <v>5811600</v>
      </c>
      <c r="N307" s="8">
        <v>6367000</v>
      </c>
      <c r="O307" s="8">
        <v>7547100</v>
      </c>
    </row>
    <row r="308" spans="1:15" x14ac:dyDescent="0.3">
      <c r="A308" s="15">
        <f>VLOOKUP(B308,'PORTFOLIO RAW'!B:B,1,FALSE)</f>
        <v>255781</v>
      </c>
      <c r="B308" s="13">
        <v>255781</v>
      </c>
      <c r="C308" s="8" t="s">
        <v>3782</v>
      </c>
      <c r="D308" s="8" t="s">
        <v>3783</v>
      </c>
      <c r="E308" s="8">
        <v>2350614</v>
      </c>
      <c r="F308" s="8">
        <v>2225854</v>
      </c>
      <c r="G308" s="8">
        <v>2836447</v>
      </c>
      <c r="H308" s="8">
        <v>3049562</v>
      </c>
      <c r="I308" s="8">
        <v>3256581</v>
      </c>
      <c r="J308" s="8">
        <v>3531796</v>
      </c>
      <c r="K308" s="8">
        <v>3659706</v>
      </c>
      <c r="L308" s="8">
        <v>3403367</v>
      </c>
      <c r="M308" s="8">
        <v>3345126</v>
      </c>
      <c r="N308" s="8">
        <v>3418003</v>
      </c>
      <c r="O308" s="8">
        <v>3802466</v>
      </c>
    </row>
    <row r="309" spans="1:15" x14ac:dyDescent="0.3">
      <c r="A309" s="15">
        <f>VLOOKUP(B309,'PORTFOLIO RAW'!B:B,1,FALSE)</f>
        <v>670129</v>
      </c>
      <c r="B309" s="13">
        <v>670129</v>
      </c>
      <c r="C309" s="8" t="s">
        <v>3784</v>
      </c>
      <c r="D309" s="8" t="s">
        <v>3785</v>
      </c>
      <c r="E309" s="8">
        <v>2531452</v>
      </c>
      <c r="F309" s="8">
        <v>2282607</v>
      </c>
      <c r="G309" s="8">
        <v>2707516</v>
      </c>
      <c r="H309" s="8">
        <v>3088223</v>
      </c>
      <c r="I309" s="8">
        <v>13079439</v>
      </c>
      <c r="J309" s="8">
        <v>12486817</v>
      </c>
      <c r="K309" s="8">
        <v>13611158</v>
      </c>
      <c r="L309" s="8">
        <v>13897274</v>
      </c>
      <c r="M309" s="8">
        <v>14589700</v>
      </c>
      <c r="N309" s="8">
        <v>14912846</v>
      </c>
      <c r="O309" s="8">
        <v>15562208</v>
      </c>
    </row>
    <row r="310" spans="1:15" x14ac:dyDescent="0.3">
      <c r="A310" s="15" t="str">
        <f>VLOOKUP(B310,'PORTFOLIO RAW'!B:B,1,FALSE)</f>
        <v>14352P</v>
      </c>
      <c r="B310" s="13" t="s">
        <v>359</v>
      </c>
      <c r="C310" s="8" t="s">
        <v>3786</v>
      </c>
      <c r="D310" s="8" t="s">
        <v>3787</v>
      </c>
      <c r="E310" s="8">
        <v>2063332</v>
      </c>
      <c r="F310" s="8">
        <v>2540506</v>
      </c>
      <c r="G310" s="8">
        <v>2886593</v>
      </c>
      <c r="H310" s="8">
        <v>2835746</v>
      </c>
      <c r="I310" s="8">
        <v>3878951</v>
      </c>
      <c r="J310" s="8">
        <v>4145833</v>
      </c>
      <c r="K310" s="8">
        <v>4960186</v>
      </c>
      <c r="L310" s="8">
        <v>5732035</v>
      </c>
      <c r="M310" s="8">
        <v>6133725</v>
      </c>
      <c r="N310" s="8">
        <v>7555262</v>
      </c>
      <c r="O310" s="8">
        <v>8949477</v>
      </c>
    </row>
    <row r="311" spans="1:15" x14ac:dyDescent="0.3">
      <c r="A311" s="15">
        <f>VLOOKUP(B311,'PORTFOLIO RAW'!B:B,1,FALSE)</f>
        <v>749688</v>
      </c>
      <c r="B311" s="13">
        <v>749688</v>
      </c>
      <c r="C311" s="8" t="s">
        <v>3788</v>
      </c>
      <c r="D311" s="8" t="s">
        <v>3789</v>
      </c>
      <c r="E311" s="8">
        <v>-10538000</v>
      </c>
      <c r="F311" s="8">
        <v>-10255000</v>
      </c>
      <c r="G311" s="8">
        <v>-8986000</v>
      </c>
      <c r="H311" s="8">
        <v>-9702000</v>
      </c>
      <c r="I311" s="8">
        <v>-8258000</v>
      </c>
      <c r="J311" s="8">
        <v>-9660000</v>
      </c>
      <c r="K311" s="8">
        <v>-8270000</v>
      </c>
      <c r="L311" s="8">
        <v>-7894000</v>
      </c>
      <c r="M311" s="8">
        <v>-7599000</v>
      </c>
      <c r="N311" s="8">
        <v>-7302000</v>
      </c>
      <c r="O311" s="8">
        <v>-6806000</v>
      </c>
    </row>
    <row r="312" spans="1:15" x14ac:dyDescent="0.3">
      <c r="A312" s="15">
        <f>VLOOKUP(B312,'PORTFOLIO RAW'!B:B,1,FALSE)</f>
        <v>894145</v>
      </c>
      <c r="B312" s="13">
        <v>894145</v>
      </c>
      <c r="C312" s="8" t="s">
        <v>3790</v>
      </c>
      <c r="D312" s="8" t="s">
        <v>3791</v>
      </c>
      <c r="E312" s="8">
        <v>2334900</v>
      </c>
      <c r="F312" s="8">
        <v>2389700</v>
      </c>
      <c r="G312" s="8">
        <v>2735100</v>
      </c>
      <c r="H312" s="8">
        <v>3116600</v>
      </c>
      <c r="I312" s="8">
        <v>3304700</v>
      </c>
      <c r="J312" s="8">
        <v>3652500</v>
      </c>
      <c r="K312" s="8">
        <v>3784600</v>
      </c>
      <c r="L312" s="8">
        <v>4034000</v>
      </c>
      <c r="M312" s="8">
        <v>3891000</v>
      </c>
      <c r="N312" s="8">
        <v>3744000</v>
      </c>
      <c r="O312" s="8">
        <v>3299600</v>
      </c>
    </row>
    <row r="313" spans="1:15" x14ac:dyDescent="0.3">
      <c r="A313" s="15" t="str">
        <f>VLOOKUP(B313,'PORTFOLIO RAW'!B:B,1,FALSE)</f>
        <v>26599V</v>
      </c>
      <c r="B313" s="13" t="s">
        <v>380</v>
      </c>
      <c r="C313" s="8" t="s">
        <v>3792</v>
      </c>
      <c r="D313" s="8" t="s">
        <v>3793</v>
      </c>
      <c r="E313" s="8">
        <v>4737000</v>
      </c>
      <c r="F313" s="8">
        <v>4586000</v>
      </c>
      <c r="G313" s="8">
        <v>1524000</v>
      </c>
      <c r="H313" s="8">
        <v>2724000</v>
      </c>
      <c r="I313" s="8">
        <v>2463000</v>
      </c>
      <c r="J313" s="8">
        <v>3497000</v>
      </c>
      <c r="K313" s="8">
        <v>3495000</v>
      </c>
      <c r="L313" s="8">
        <v>2832000</v>
      </c>
      <c r="M313" s="8">
        <v>3018000</v>
      </c>
      <c r="N313" s="8">
        <v>1593000</v>
      </c>
      <c r="O313" s="8">
        <v>1364000</v>
      </c>
    </row>
    <row r="314" spans="1:15" x14ac:dyDescent="0.3">
      <c r="A314" s="15">
        <f>VLOOKUP(B314,'PORTFOLIO RAW'!B:B,1,FALSE)</f>
        <v>904878</v>
      </c>
      <c r="B314" s="13">
        <v>904878</v>
      </c>
      <c r="C314" s="8" t="s">
        <v>3794</v>
      </c>
      <c r="D314" s="8" t="s">
        <v>3795</v>
      </c>
      <c r="E314" s="8">
        <v>15447000</v>
      </c>
      <c r="F314" s="8">
        <v>9507000</v>
      </c>
      <c r="G314" s="8">
        <v>9775000</v>
      </c>
      <c r="H314" s="8">
        <v>10885000</v>
      </c>
      <c r="I314" s="8">
        <v>5214000</v>
      </c>
      <c r="J314" s="8">
        <v>3265000</v>
      </c>
      <c r="K314" s="8">
        <v>3659000</v>
      </c>
      <c r="L314" s="8">
        <v>2735000</v>
      </c>
      <c r="M314" s="8">
        <v>-106000</v>
      </c>
      <c r="N314" s="8">
        <v>-964000</v>
      </c>
      <c r="O314" s="8">
        <v>-1742000</v>
      </c>
    </row>
    <row r="315" spans="1:15" x14ac:dyDescent="0.3">
      <c r="A315" s="15">
        <f>VLOOKUP(B315,'PORTFOLIO RAW'!B:B,1,FALSE)</f>
        <v>922817</v>
      </c>
      <c r="B315" s="13">
        <v>922817</v>
      </c>
      <c r="C315" s="8" t="s">
        <v>3796</v>
      </c>
      <c r="D315" s="8" t="s">
        <v>3797</v>
      </c>
      <c r="E315" s="8">
        <v>6121000</v>
      </c>
      <c r="F315" s="8">
        <v>5267000</v>
      </c>
      <c r="G315" s="8">
        <v>5335000</v>
      </c>
      <c r="H315" s="8">
        <v>8251000</v>
      </c>
      <c r="I315" s="8">
        <v>8078000</v>
      </c>
      <c r="J315" s="8">
        <v>7762000</v>
      </c>
      <c r="K315" s="8">
        <v>8145000</v>
      </c>
      <c r="L315" s="8">
        <v>6571000</v>
      </c>
      <c r="M315" s="8">
        <v>6106000</v>
      </c>
      <c r="N315" s="8">
        <v>5475000</v>
      </c>
      <c r="O315" s="8">
        <v>4583000</v>
      </c>
    </row>
    <row r="316" spans="1:15" x14ac:dyDescent="0.3">
      <c r="A316" s="15">
        <f>VLOOKUP(B316,'PORTFOLIO RAW'!B:B,1,FALSE)</f>
        <v>905446</v>
      </c>
      <c r="B316" s="13">
        <v>905446</v>
      </c>
      <c r="C316" s="8" t="s">
        <v>3798</v>
      </c>
      <c r="D316" s="8" t="s">
        <v>3799</v>
      </c>
      <c r="E316" s="8">
        <v>5416912</v>
      </c>
      <c r="F316" s="8">
        <v>4782885</v>
      </c>
      <c r="G316" s="8">
        <v>4957056</v>
      </c>
      <c r="H316" s="8">
        <v>6033435</v>
      </c>
      <c r="I316" s="8">
        <v>5345560</v>
      </c>
      <c r="J316" s="8">
        <v>5418032</v>
      </c>
      <c r="K316" s="8">
        <v>5146159</v>
      </c>
      <c r="L316" s="8">
        <v>4951580</v>
      </c>
      <c r="M316" s="8">
        <v>5357181</v>
      </c>
      <c r="N316" s="8">
        <v>6298322</v>
      </c>
      <c r="O316" s="8">
        <v>5955010</v>
      </c>
    </row>
    <row r="317" spans="1:15" x14ac:dyDescent="0.3">
      <c r="A317" s="15" t="str">
        <f>VLOOKUP(B317,'PORTFOLIO RAW'!B:B,1,FALSE)</f>
        <v>28513N</v>
      </c>
      <c r="B317" s="13" t="s">
        <v>365</v>
      </c>
      <c r="C317" s="8" t="s">
        <v>3800</v>
      </c>
      <c r="D317" s="8" t="s">
        <v>3801</v>
      </c>
      <c r="E317" s="8">
        <v>988603</v>
      </c>
      <c r="F317" s="8">
        <v>114686</v>
      </c>
      <c r="G317" s="8">
        <v>629122</v>
      </c>
      <c r="H317" s="8">
        <v>908215</v>
      </c>
      <c r="I317" s="8">
        <v>1151481</v>
      </c>
      <c r="J317" s="8">
        <v>1539211</v>
      </c>
      <c r="K317" s="8">
        <v>1895785</v>
      </c>
      <c r="L317" s="8">
        <v>2259830</v>
      </c>
      <c r="M317" s="8">
        <v>2712652</v>
      </c>
      <c r="N317" s="8">
        <v>3014487</v>
      </c>
      <c r="O317" s="8">
        <v>4019430</v>
      </c>
    </row>
    <row r="318" spans="1:15" x14ac:dyDescent="0.3">
      <c r="A318" s="15" t="str">
        <f>VLOOKUP(B318,'PORTFOLIO RAW'!B:B,1,FALSE)</f>
        <v>31412T</v>
      </c>
      <c r="B318" s="13" t="s">
        <v>371</v>
      </c>
      <c r="C318" s="8" t="s">
        <v>3802</v>
      </c>
      <c r="D318" s="8" t="s">
        <v>3803</v>
      </c>
      <c r="E318" s="8">
        <v>4818081</v>
      </c>
      <c r="F318" s="8">
        <v>2328394</v>
      </c>
      <c r="G318" s="8">
        <v>2682681</v>
      </c>
      <c r="H318" s="8">
        <v>2672544</v>
      </c>
      <c r="I318" s="8">
        <v>2199864</v>
      </c>
      <c r="J318" s="8">
        <v>2280259</v>
      </c>
      <c r="K318" s="8">
        <v>2145464</v>
      </c>
      <c r="L318" s="8">
        <v>1784267</v>
      </c>
      <c r="M318" s="8">
        <v>4864394</v>
      </c>
      <c r="N318" s="8">
        <v>4132301</v>
      </c>
      <c r="O318" s="8">
        <v>4522335</v>
      </c>
    </row>
    <row r="319" spans="1:15" x14ac:dyDescent="0.3">
      <c r="A319" s="15">
        <f>VLOOKUP(B319,'PORTFOLIO RAW'!B:B,1,FALSE)</f>
        <v>680902</v>
      </c>
      <c r="B319" s="13">
        <v>680902</v>
      </c>
      <c r="C319" s="8" t="s">
        <v>3804</v>
      </c>
      <c r="D319" s="8" t="s">
        <v>3805</v>
      </c>
      <c r="E319" s="8">
        <v>3022092</v>
      </c>
      <c r="F319" s="8">
        <v>2991322</v>
      </c>
      <c r="G319" s="8">
        <v>3315082</v>
      </c>
      <c r="H319" s="8">
        <v>3501444</v>
      </c>
      <c r="I319" s="8">
        <v>3287220</v>
      </c>
      <c r="J319" s="8">
        <v>3573101</v>
      </c>
      <c r="K319" s="8">
        <v>3534165</v>
      </c>
      <c r="L319" s="8">
        <v>3953500</v>
      </c>
      <c r="M319" s="8">
        <v>4676679</v>
      </c>
      <c r="N319" s="8">
        <v>4788895</v>
      </c>
      <c r="O319" s="8">
        <v>6240100</v>
      </c>
    </row>
    <row r="320" spans="1:15" x14ac:dyDescent="0.3">
      <c r="A320" s="15">
        <f>VLOOKUP(B320,'PORTFOLIO RAW'!B:B,1,FALSE)</f>
        <v>904383</v>
      </c>
      <c r="B320" s="13">
        <v>904383</v>
      </c>
      <c r="C320" s="8" t="s">
        <v>3806</v>
      </c>
      <c r="D320" s="8" t="s">
        <v>3807</v>
      </c>
      <c r="E320" s="8">
        <v>21199000</v>
      </c>
      <c r="F320" s="8">
        <v>20988000</v>
      </c>
      <c r="G320" s="8">
        <v>21750000</v>
      </c>
      <c r="H320" s="8">
        <v>22522000</v>
      </c>
      <c r="I320" s="8">
        <v>22772000</v>
      </c>
      <c r="J320" s="8">
        <v>40863000</v>
      </c>
      <c r="K320" s="8">
        <v>41330000</v>
      </c>
      <c r="L320" s="8">
        <v>40875000</v>
      </c>
      <c r="M320" s="8">
        <v>39727000</v>
      </c>
      <c r="N320" s="8">
        <v>41033000</v>
      </c>
      <c r="O320" s="8">
        <v>41739000</v>
      </c>
    </row>
    <row r="321" spans="1:15" x14ac:dyDescent="0.3">
      <c r="A321" s="15" t="str">
        <f>VLOOKUP(B321,'PORTFOLIO RAW'!B:B,1,FALSE)</f>
        <v>13967E</v>
      </c>
      <c r="B321" s="13" t="s">
        <v>377</v>
      </c>
      <c r="C321" s="8" t="s">
        <v>3808</v>
      </c>
      <c r="D321" s="8" t="s">
        <v>3809</v>
      </c>
      <c r="E321" s="8">
        <v>27295000</v>
      </c>
      <c r="F321" s="8">
        <v>22200000</v>
      </c>
      <c r="G321" s="8">
        <v>25876000</v>
      </c>
      <c r="H321" s="8">
        <v>35834000</v>
      </c>
      <c r="I321" s="8">
        <v>35217000</v>
      </c>
      <c r="J321" s="8">
        <v>32215000</v>
      </c>
      <c r="K321" s="8">
        <v>32373000</v>
      </c>
      <c r="L321" s="8">
        <v>27750000</v>
      </c>
      <c r="M321" s="8">
        <v>28012000</v>
      </c>
      <c r="N321" s="8">
        <v>25161000</v>
      </c>
      <c r="O321" s="8">
        <v>26111000</v>
      </c>
    </row>
    <row r="322" spans="1:15" x14ac:dyDescent="0.3">
      <c r="A322" s="15">
        <f>VLOOKUP(B322,'PORTFOLIO RAW'!B:B,1,FALSE)</f>
        <v>903749</v>
      </c>
      <c r="B322" s="13">
        <v>903749</v>
      </c>
      <c r="C322" s="8" t="s">
        <v>3810</v>
      </c>
      <c r="D322" s="8" t="s">
        <v>3811</v>
      </c>
      <c r="E322" s="8">
        <v>5172000</v>
      </c>
      <c r="F322" s="8">
        <v>6317000</v>
      </c>
      <c r="G322" s="8">
        <v>6777000</v>
      </c>
      <c r="H322" s="8">
        <v>7362000</v>
      </c>
      <c r="I322" s="8">
        <v>7469000</v>
      </c>
      <c r="J322" s="8">
        <v>15086000</v>
      </c>
      <c r="K322" s="8">
        <v>16791000</v>
      </c>
      <c r="L322" s="8">
        <v>15786000</v>
      </c>
      <c r="M322" s="8">
        <v>15186000</v>
      </c>
      <c r="N322" s="8">
        <v>14897000</v>
      </c>
      <c r="O322" s="8">
        <v>17253000</v>
      </c>
    </row>
    <row r="323" spans="1:15" x14ac:dyDescent="0.3">
      <c r="A323" s="15">
        <f>VLOOKUP(B323,'PORTFOLIO RAW'!B:B,1,FALSE)</f>
        <v>937343</v>
      </c>
      <c r="B323" s="13">
        <v>937343</v>
      </c>
      <c r="C323" s="8" t="s">
        <v>3812</v>
      </c>
      <c r="D323" s="8" t="s">
        <v>3813</v>
      </c>
      <c r="E323" s="8">
        <v>2219000</v>
      </c>
      <c r="F323" s="8">
        <v>1874000</v>
      </c>
      <c r="G323" s="8">
        <v>2183000</v>
      </c>
      <c r="H323" s="8">
        <v>1476000</v>
      </c>
      <c r="I323" s="8">
        <v>137000</v>
      </c>
      <c r="J323" s="8">
        <v>-1015000</v>
      </c>
      <c r="K323" s="8">
        <v>-370000</v>
      </c>
      <c r="L323" s="8">
        <v>18000</v>
      </c>
      <c r="M323" s="8">
        <v>-259000</v>
      </c>
      <c r="N323" s="8">
        <v>-729000</v>
      </c>
      <c r="O323" s="8">
        <v>-753000</v>
      </c>
    </row>
    <row r="324" spans="1:15" x14ac:dyDescent="0.3">
      <c r="A324" s="15">
        <f>VLOOKUP(B324,'PORTFOLIO RAW'!B:B,1,FALSE)</f>
        <v>905113</v>
      </c>
      <c r="B324" s="13">
        <v>905113</v>
      </c>
      <c r="C324" s="8" t="s">
        <v>3814</v>
      </c>
      <c r="D324" s="8" t="s">
        <v>3815</v>
      </c>
      <c r="E324" s="8">
        <v>15961000</v>
      </c>
      <c r="F324" s="8">
        <v>11680000</v>
      </c>
      <c r="G324" s="8">
        <v>12365000</v>
      </c>
      <c r="H324" s="8">
        <v>13556000</v>
      </c>
      <c r="I324" s="8">
        <v>13789000</v>
      </c>
      <c r="J324" s="8">
        <v>13144000</v>
      </c>
      <c r="K324" s="8">
        <v>10538000</v>
      </c>
      <c r="L324" s="8">
        <v>12248000</v>
      </c>
      <c r="M324" s="8">
        <v>11988000</v>
      </c>
      <c r="N324" s="8">
        <v>5057000</v>
      </c>
      <c r="O324" s="8">
        <v>4855000</v>
      </c>
    </row>
    <row r="325" spans="1:15" x14ac:dyDescent="0.3">
      <c r="A325" s="15" t="str">
        <f>VLOOKUP(B325,'PORTFOLIO RAW'!B:B,1,FALSE)</f>
        <v>13967H</v>
      </c>
      <c r="B325" s="13" t="s">
        <v>382</v>
      </c>
      <c r="C325" s="8" t="s">
        <v>3816</v>
      </c>
      <c r="D325" s="8" t="s">
        <v>3817</v>
      </c>
      <c r="E325" s="8">
        <v>1347000</v>
      </c>
      <c r="F325" s="8">
        <v>1845000</v>
      </c>
      <c r="G325" s="8">
        <v>2180000</v>
      </c>
      <c r="H325" s="8">
        <v>2577000</v>
      </c>
      <c r="I325" s="8">
        <v>2486000</v>
      </c>
      <c r="J325" s="8">
        <v>1699000</v>
      </c>
      <c r="K325" s="8">
        <v>2215000</v>
      </c>
      <c r="L325" s="8">
        <v>1985000</v>
      </c>
      <c r="M325" s="8">
        <v>2229000</v>
      </c>
      <c r="N325" s="8">
        <v>10065000</v>
      </c>
      <c r="O325" s="8">
        <v>10126000</v>
      </c>
    </row>
    <row r="326" spans="1:15" x14ac:dyDescent="0.3">
      <c r="A326" s="15">
        <f>VLOOKUP(B326,'PORTFOLIO RAW'!B:B,1,FALSE)</f>
        <v>921431</v>
      </c>
      <c r="B326" s="13">
        <v>921431</v>
      </c>
      <c r="C326" s="8" t="s">
        <v>3818</v>
      </c>
      <c r="D326" s="8" t="s">
        <v>3819</v>
      </c>
      <c r="E326" s="8">
        <v>6305600</v>
      </c>
      <c r="F326" s="8">
        <v>6807000</v>
      </c>
      <c r="G326" s="8">
        <v>7284000</v>
      </c>
      <c r="H326" s="8">
        <v>14100000</v>
      </c>
      <c r="I326" s="8">
        <v>15746000</v>
      </c>
      <c r="J326" s="8">
        <v>17069000</v>
      </c>
      <c r="K326" s="8">
        <v>17713000</v>
      </c>
      <c r="L326" s="8">
        <v>18625000</v>
      </c>
      <c r="M326" s="8">
        <v>16298000</v>
      </c>
      <c r="N326" s="8">
        <v>12656000</v>
      </c>
      <c r="O326" s="8">
        <v>39033000</v>
      </c>
    </row>
    <row r="327" spans="1:15" x14ac:dyDescent="0.3">
      <c r="A327" s="15">
        <f>VLOOKUP(B327,'PORTFOLIO RAW'!B:B,1,FALSE)</f>
        <v>266220</v>
      </c>
      <c r="B327" s="13">
        <v>266220</v>
      </c>
      <c r="C327" s="8" t="s">
        <v>3820</v>
      </c>
      <c r="D327" s="8" t="s">
        <v>3821</v>
      </c>
      <c r="E327" s="8">
        <v>1910354</v>
      </c>
      <c r="F327" s="8">
        <v>1515820</v>
      </c>
      <c r="G327" s="8">
        <v>1696042</v>
      </c>
      <c r="H327" s="8">
        <v>1505293</v>
      </c>
      <c r="I327" s="8">
        <v>1612569</v>
      </c>
      <c r="J327" s="8">
        <v>1992931</v>
      </c>
      <c r="K327" s="8">
        <v>2409158</v>
      </c>
      <c r="L327" s="8">
        <v>2420653</v>
      </c>
      <c r="M327" s="8">
        <v>2489900</v>
      </c>
      <c r="N327" s="8">
        <v>2682900</v>
      </c>
      <c r="O327" s="8">
        <v>3001900</v>
      </c>
    </row>
    <row r="328" spans="1:15" x14ac:dyDescent="0.3">
      <c r="A328" s="15" t="str">
        <f>VLOOKUP(B328,'PORTFOLIO RAW'!B:B,1,FALSE)</f>
        <v>30730Q</v>
      </c>
      <c r="B328" s="13" t="s">
        <v>374</v>
      </c>
      <c r="C328" s="8" t="s">
        <v>3822</v>
      </c>
      <c r="D328" s="8" t="s">
        <v>3823</v>
      </c>
      <c r="E328" s="8">
        <v>1476856</v>
      </c>
      <c r="F328" s="8">
        <v>2006231</v>
      </c>
      <c r="G328" s="8">
        <v>2399732</v>
      </c>
      <c r="H328" s="8">
        <v>2777550</v>
      </c>
      <c r="I328" s="8">
        <v>3121525</v>
      </c>
      <c r="J328" s="8">
        <v>3643377</v>
      </c>
      <c r="K328" s="8">
        <v>12583000</v>
      </c>
      <c r="L328" s="8">
        <v>12360000</v>
      </c>
      <c r="M328" s="8">
        <v>14808000</v>
      </c>
      <c r="N328" s="8">
        <v>15717000</v>
      </c>
      <c r="O328" s="8">
        <v>16924000</v>
      </c>
    </row>
    <row r="329" spans="1:15" x14ac:dyDescent="0.3">
      <c r="A329" s="15">
        <f>VLOOKUP(B329,'PORTFOLIO RAW'!B:B,1,FALSE)</f>
        <v>921925</v>
      </c>
      <c r="B329" s="13">
        <v>921925</v>
      </c>
      <c r="C329" s="8" t="s">
        <v>3824</v>
      </c>
      <c r="D329" s="8" t="s">
        <v>3825</v>
      </c>
      <c r="E329" s="8">
        <v>5570492</v>
      </c>
      <c r="F329" s="8">
        <v>2676797</v>
      </c>
      <c r="G329" s="8">
        <v>4361647</v>
      </c>
      <c r="H329" s="8">
        <v>6956758</v>
      </c>
      <c r="I329" s="8">
        <v>6174396</v>
      </c>
      <c r="J329" s="8">
        <v>6767268</v>
      </c>
      <c r="K329" s="8">
        <v>10102462</v>
      </c>
      <c r="L329" s="8">
        <v>10302158</v>
      </c>
      <c r="M329" s="8">
        <v>10401211</v>
      </c>
      <c r="N329" s="8">
        <v>10128100</v>
      </c>
      <c r="O329" s="8">
        <v>10105957</v>
      </c>
    </row>
    <row r="330" spans="1:15" x14ac:dyDescent="0.3">
      <c r="A330" s="15">
        <f>VLOOKUP(B330,'PORTFOLIO RAW'!B:B,1,FALSE)</f>
        <v>912278</v>
      </c>
      <c r="B330" s="13">
        <v>912278</v>
      </c>
      <c r="C330" s="8" t="s">
        <v>3826</v>
      </c>
      <c r="D330" s="8" t="s">
        <v>3827</v>
      </c>
      <c r="E330" s="8">
        <v>4620000</v>
      </c>
      <c r="F330" s="8">
        <v>3745000</v>
      </c>
      <c r="G330" s="8">
        <v>5065000</v>
      </c>
      <c r="H330" s="8">
        <v>6137000</v>
      </c>
      <c r="I330" s="8">
        <v>7627000</v>
      </c>
      <c r="J330" s="8">
        <v>8910000</v>
      </c>
      <c r="K330" s="8">
        <v>10113000</v>
      </c>
      <c r="L330" s="8">
        <v>10774000</v>
      </c>
      <c r="M330" s="8">
        <v>12035000</v>
      </c>
      <c r="N330" s="8">
        <v>13361000</v>
      </c>
      <c r="O330" s="8">
        <v>13407000</v>
      </c>
    </row>
    <row r="331" spans="1:15" x14ac:dyDescent="0.3">
      <c r="A331" s="15">
        <f>VLOOKUP(B331,'PORTFOLIO RAW'!B:B,1,FALSE)</f>
        <v>905284</v>
      </c>
      <c r="B331" s="13">
        <v>905284</v>
      </c>
      <c r="C331" s="8" t="s">
        <v>3828</v>
      </c>
      <c r="D331" s="8" t="s">
        <v>3829</v>
      </c>
      <c r="E331" s="8">
        <v>8588000</v>
      </c>
      <c r="F331" s="8">
        <v>6238000</v>
      </c>
      <c r="G331" s="8">
        <v>7050000</v>
      </c>
      <c r="H331" s="8">
        <v>12006000</v>
      </c>
      <c r="I331" s="8">
        <v>11876000</v>
      </c>
      <c r="J331" s="8">
        <v>11521000</v>
      </c>
      <c r="K331" s="8">
        <v>12300000</v>
      </c>
      <c r="L331" s="8">
        <v>10634000</v>
      </c>
      <c r="M331" s="8">
        <v>9074000</v>
      </c>
      <c r="N331" s="8">
        <v>4803000</v>
      </c>
      <c r="O331" s="8">
        <v>5256000</v>
      </c>
    </row>
    <row r="332" spans="1:15" x14ac:dyDescent="0.3">
      <c r="A332" s="15">
        <f>VLOOKUP(B332,'PORTFOLIO RAW'!B:B,1,FALSE)</f>
        <v>132808</v>
      </c>
      <c r="B332" s="13">
        <v>132808</v>
      </c>
      <c r="C332" s="8" t="s">
        <v>3830</v>
      </c>
      <c r="D332" s="8" t="s">
        <v>3831</v>
      </c>
      <c r="E332" s="8">
        <v>1031645</v>
      </c>
      <c r="F332" s="8">
        <v>725541</v>
      </c>
      <c r="G332" s="8">
        <v>580610</v>
      </c>
      <c r="H332" s="8">
        <v>389027</v>
      </c>
      <c r="I332" s="8">
        <v>251215</v>
      </c>
      <c r="J332" s="8">
        <v>847311</v>
      </c>
      <c r="K332" s="8">
        <v>899343</v>
      </c>
      <c r="L332" s="8">
        <v>1041609</v>
      </c>
      <c r="M332" s="8">
        <v>1463265</v>
      </c>
      <c r="N332" s="8">
        <v>1668903</v>
      </c>
      <c r="O332" s="8">
        <v>1538144</v>
      </c>
    </row>
    <row r="333" spans="1:15" x14ac:dyDescent="0.3">
      <c r="A333" s="15">
        <f>VLOOKUP(B333,'PORTFOLIO RAW'!B:B,1,FALSE)</f>
        <v>993394</v>
      </c>
      <c r="B333" s="13">
        <v>993394</v>
      </c>
      <c r="C333" s="8" t="s">
        <v>3832</v>
      </c>
      <c r="D333" s="8" t="s">
        <v>3833</v>
      </c>
      <c r="E333" s="8">
        <v>3324627</v>
      </c>
      <c r="F333" s="8">
        <v>2222907</v>
      </c>
      <c r="G333" s="8">
        <v>3398891</v>
      </c>
      <c r="H333" s="8">
        <v>4016241</v>
      </c>
      <c r="I333" s="8">
        <v>4228908</v>
      </c>
      <c r="J333" s="8">
        <v>4361786</v>
      </c>
      <c r="K333" s="8">
        <v>3776342</v>
      </c>
      <c r="L333" s="8">
        <v>4697466</v>
      </c>
      <c r="M333" s="8">
        <v>4055552</v>
      </c>
      <c r="N333" s="8">
        <v>4566861</v>
      </c>
      <c r="O333" s="8">
        <v>6231421</v>
      </c>
    </row>
    <row r="334" spans="1:15" x14ac:dyDescent="0.3">
      <c r="A334" s="15">
        <f>VLOOKUP(B334,'PORTFOLIO RAW'!B:B,1,FALSE)</f>
        <v>905409</v>
      </c>
      <c r="B334" s="13">
        <v>905409</v>
      </c>
      <c r="C334" s="8" t="s">
        <v>3834</v>
      </c>
      <c r="D334" s="8" t="s">
        <v>3835</v>
      </c>
      <c r="E334" s="8">
        <v>1903800</v>
      </c>
      <c r="F334" s="8">
        <v>2274000</v>
      </c>
      <c r="G334" s="8">
        <v>1869100</v>
      </c>
      <c r="H334" s="8">
        <v>2189600</v>
      </c>
      <c r="I334" s="8">
        <v>2502000</v>
      </c>
      <c r="J334" s="8">
        <v>1938900</v>
      </c>
      <c r="K334" s="8">
        <v>1561300</v>
      </c>
      <c r="L334" s="8">
        <v>1826000</v>
      </c>
      <c r="M334" s="8">
        <v>3397000</v>
      </c>
      <c r="N334" s="8">
        <v>3056000</v>
      </c>
      <c r="O334" s="8">
        <v>2928000</v>
      </c>
    </row>
    <row r="335" spans="1:15" x14ac:dyDescent="0.3">
      <c r="A335" s="15">
        <f>VLOOKUP(B335,'PORTFOLIO RAW'!B:B,1,FALSE)</f>
        <v>906585</v>
      </c>
      <c r="B335" s="13">
        <v>906585</v>
      </c>
      <c r="C335" s="8" t="s">
        <v>3836</v>
      </c>
      <c r="D335" s="8" t="s">
        <v>3837</v>
      </c>
      <c r="E335" s="8">
        <v>1910871</v>
      </c>
      <c r="F335" s="8">
        <v>1898681</v>
      </c>
      <c r="G335" s="8">
        <v>2012088</v>
      </c>
      <c r="H335" s="8">
        <v>2093153</v>
      </c>
      <c r="I335" s="8">
        <v>1933329</v>
      </c>
      <c r="J335" s="8">
        <v>6366860</v>
      </c>
      <c r="K335" s="8">
        <v>6095300</v>
      </c>
      <c r="L335" s="8">
        <v>4663800</v>
      </c>
      <c r="M335" s="8">
        <v>4008800</v>
      </c>
      <c r="N335" s="8">
        <v>4254400</v>
      </c>
      <c r="O335" s="8">
        <v>5037800</v>
      </c>
    </row>
    <row r="336" spans="1:15" x14ac:dyDescent="0.3">
      <c r="A336" s="15" t="str">
        <f>VLOOKUP(B336,'PORTFOLIO RAW'!B:B,1,FALSE)</f>
        <v>14737P</v>
      </c>
      <c r="B336" s="13" t="s">
        <v>363</v>
      </c>
      <c r="C336" s="8" t="s">
        <v>3838</v>
      </c>
      <c r="D336" s="8" t="s">
        <v>3839</v>
      </c>
      <c r="E336" s="8">
        <v>22826400</v>
      </c>
      <c r="F336" s="8">
        <v>21930100</v>
      </c>
      <c r="G336" s="8">
        <v>24416100</v>
      </c>
      <c r="H336" s="8">
        <v>23225600</v>
      </c>
      <c r="I336" s="8">
        <v>22681300</v>
      </c>
      <c r="J336" s="8">
        <v>23001200</v>
      </c>
      <c r="K336" s="8">
        <v>24289000</v>
      </c>
      <c r="L336" s="8">
        <v>23664000</v>
      </c>
      <c r="M336" s="8">
        <v>22891900</v>
      </c>
      <c r="N336" s="8">
        <v>24912200</v>
      </c>
      <c r="O336" s="8">
        <v>25969400</v>
      </c>
    </row>
    <row r="337" spans="1:15" x14ac:dyDescent="0.3">
      <c r="A337" s="15">
        <f>VLOOKUP(B337,'PORTFOLIO RAW'!B:B,1,FALSE)</f>
        <v>687197</v>
      </c>
      <c r="B337" s="13">
        <v>687197</v>
      </c>
      <c r="C337" s="8" t="s">
        <v>3840</v>
      </c>
      <c r="D337" s="8" t="s">
        <v>3841</v>
      </c>
      <c r="E337" s="8">
        <v>3162659</v>
      </c>
      <c r="F337" s="8">
        <v>2712541</v>
      </c>
      <c r="G337" s="8">
        <v>2933845</v>
      </c>
      <c r="H337" s="8">
        <v>2443904</v>
      </c>
      <c r="I337" s="8">
        <v>2385727</v>
      </c>
      <c r="J337" s="8">
        <v>2938746</v>
      </c>
      <c r="K337" s="8">
        <v>5949217</v>
      </c>
      <c r="L337" s="8">
        <v>5738725</v>
      </c>
      <c r="M337" s="8">
        <v>6111721</v>
      </c>
      <c r="N337" s="8">
        <v>7557115</v>
      </c>
      <c r="O337" s="8">
        <v>10689084</v>
      </c>
    </row>
    <row r="338" spans="1:15" x14ac:dyDescent="0.3">
      <c r="A338" s="15">
        <f>VLOOKUP(B338,'PORTFOLIO RAW'!B:B,1,FALSE)</f>
        <v>906496</v>
      </c>
      <c r="B338" s="13">
        <v>906496</v>
      </c>
      <c r="C338" s="8" t="s">
        <v>3842</v>
      </c>
      <c r="D338" s="8" t="s">
        <v>3843</v>
      </c>
      <c r="E338" s="8">
        <v>10977000</v>
      </c>
      <c r="F338" s="8">
        <v>11536000</v>
      </c>
      <c r="G338" s="8">
        <v>12851000</v>
      </c>
      <c r="H338" s="8">
        <v>14629000</v>
      </c>
      <c r="I338" s="8">
        <v>15968000</v>
      </c>
      <c r="J338" s="8">
        <v>17113000</v>
      </c>
      <c r="K338" s="8">
        <v>18671000</v>
      </c>
      <c r="L338" s="8">
        <v>19443000</v>
      </c>
      <c r="M338" s="8">
        <v>53230000</v>
      </c>
      <c r="N338" s="8">
        <v>52063000</v>
      </c>
      <c r="O338" s="8">
        <v>50294000</v>
      </c>
    </row>
    <row r="339" spans="1:15" x14ac:dyDescent="0.3">
      <c r="A339" s="15">
        <f>VLOOKUP(B339,'PORTFOLIO RAW'!B:B,1,FALSE)</f>
        <v>904866</v>
      </c>
      <c r="B339" s="13">
        <v>904866</v>
      </c>
      <c r="C339" s="8" t="s">
        <v>3844</v>
      </c>
      <c r="D339" s="8" t="s">
        <v>3845</v>
      </c>
      <c r="E339" s="8">
        <v>11155900</v>
      </c>
      <c r="F339" s="8">
        <v>12905000</v>
      </c>
      <c r="G339" s="8">
        <v>14516000</v>
      </c>
      <c r="H339" s="8">
        <v>14487000</v>
      </c>
      <c r="I339" s="8">
        <v>14881000</v>
      </c>
      <c r="J339" s="8">
        <v>18255000</v>
      </c>
      <c r="K339" s="8">
        <v>19465000</v>
      </c>
      <c r="L339" s="8">
        <v>20462000</v>
      </c>
      <c r="M339" s="8">
        <v>30863000</v>
      </c>
      <c r="N339" s="8">
        <v>29881000</v>
      </c>
      <c r="O339" s="8">
        <v>27466000</v>
      </c>
    </row>
    <row r="340" spans="1:15" x14ac:dyDescent="0.3">
      <c r="A340" s="15">
        <f>VLOOKUP(B340,'PORTFOLIO RAW'!B:B,1,FALSE)</f>
        <v>906931</v>
      </c>
      <c r="B340" s="13">
        <v>906931</v>
      </c>
      <c r="C340" s="8" t="s">
        <v>3846</v>
      </c>
      <c r="D340" s="8" t="s">
        <v>3847</v>
      </c>
      <c r="E340" s="8">
        <v>3402356</v>
      </c>
      <c r="F340" s="8">
        <v>2702439</v>
      </c>
      <c r="G340" s="8">
        <v>3130076</v>
      </c>
      <c r="H340" s="8">
        <v>3601879</v>
      </c>
      <c r="I340" s="8">
        <v>3491775</v>
      </c>
      <c r="J340" s="8">
        <v>3340718</v>
      </c>
      <c r="K340" s="8">
        <v>2941817</v>
      </c>
      <c r="L340" s="8">
        <v>3255900</v>
      </c>
      <c r="M340" s="8">
        <v>9764400</v>
      </c>
      <c r="N340" s="8">
        <v>11116200</v>
      </c>
      <c r="O340" s="8">
        <v>13307600</v>
      </c>
    </row>
    <row r="341" spans="1:15" x14ac:dyDescent="0.3">
      <c r="A341" s="15">
        <f>VLOOKUP(B341,'PORTFOLIO RAW'!B:B,1,FALSE)</f>
        <v>894720</v>
      </c>
      <c r="B341" s="13">
        <v>894720</v>
      </c>
      <c r="C341" s="8" t="s">
        <v>3848</v>
      </c>
      <c r="D341" s="8" t="s">
        <v>3849</v>
      </c>
      <c r="E341" s="8">
        <v>1795455</v>
      </c>
      <c r="F341" s="8">
        <v>1802780</v>
      </c>
      <c r="G341" s="8">
        <v>2141142</v>
      </c>
      <c r="H341" s="8">
        <v>1955845</v>
      </c>
      <c r="I341" s="8">
        <v>1245688</v>
      </c>
      <c r="J341" s="8">
        <v>1149971</v>
      </c>
      <c r="K341" s="8">
        <v>1047338</v>
      </c>
      <c r="L341" s="8">
        <v>856355</v>
      </c>
      <c r="M341" s="8">
        <v>508841</v>
      </c>
      <c r="N341" s="8">
        <v>1936547</v>
      </c>
      <c r="O341" s="8">
        <v>2297438</v>
      </c>
    </row>
    <row r="342" spans="1:15" x14ac:dyDescent="0.3">
      <c r="A342" s="15">
        <f>VLOOKUP(B342,'PORTFOLIO RAW'!B:B,1,FALSE)</f>
        <v>545615</v>
      </c>
      <c r="B342" s="13">
        <v>545615</v>
      </c>
      <c r="C342" s="8" t="s">
        <v>3850</v>
      </c>
      <c r="D342" s="8" t="s">
        <v>3851</v>
      </c>
      <c r="E342" s="8">
        <v>15624000</v>
      </c>
      <c r="F342" s="8">
        <v>15494000</v>
      </c>
      <c r="G342" s="8">
        <v>12941000</v>
      </c>
      <c r="H342" s="8">
        <v>14084000</v>
      </c>
      <c r="I342" s="8">
        <v>14182000</v>
      </c>
      <c r="J342" s="8">
        <v>4994000</v>
      </c>
      <c r="K342" s="8">
        <v>5098000</v>
      </c>
      <c r="L342" s="8">
        <v>4647000</v>
      </c>
      <c r="M342" s="8">
        <v>4041000</v>
      </c>
      <c r="N342" s="8">
        <v>24118000</v>
      </c>
      <c r="O342" s="8">
        <v>20447000</v>
      </c>
    </row>
    <row r="343" spans="1:15" x14ac:dyDescent="0.3">
      <c r="A343" s="15">
        <f>VLOOKUP(B343,'PORTFOLIO RAW'!B:B,1,FALSE)</f>
        <v>325596</v>
      </c>
      <c r="B343" s="13">
        <v>325596</v>
      </c>
      <c r="C343" s="8" t="s">
        <v>3852</v>
      </c>
      <c r="D343" s="8" t="s">
        <v>3853</v>
      </c>
      <c r="E343" s="8">
        <v>1849465</v>
      </c>
      <c r="F343" s="8">
        <v>2108585</v>
      </c>
      <c r="G343" s="8">
        <v>3023100</v>
      </c>
      <c r="H343" s="8">
        <v>3281700</v>
      </c>
      <c r="I343" s="8">
        <v>3563600</v>
      </c>
      <c r="J343" s="8">
        <v>3833800</v>
      </c>
      <c r="K343" s="8">
        <v>9532100</v>
      </c>
      <c r="L343" s="8">
        <v>28331100</v>
      </c>
      <c r="M343" s="8">
        <v>71661700</v>
      </c>
      <c r="N343" s="8">
        <v>71263000</v>
      </c>
      <c r="O343" s="8">
        <v>68891400</v>
      </c>
    </row>
    <row r="344" spans="1:15" x14ac:dyDescent="0.3">
      <c r="A344" s="15">
        <f>VLOOKUP(B344,'PORTFOLIO RAW'!B:B,1,FALSE)</f>
        <v>510209</v>
      </c>
      <c r="B344" s="13">
        <v>510209</v>
      </c>
      <c r="C344" s="8" t="s">
        <v>3854</v>
      </c>
      <c r="D344" s="8" t="s">
        <v>3855</v>
      </c>
      <c r="E344" s="8">
        <v>1516106</v>
      </c>
      <c r="F344" s="8">
        <v>1587722</v>
      </c>
      <c r="G344" s="8">
        <v>1832105</v>
      </c>
      <c r="H344" s="8">
        <v>1839386</v>
      </c>
      <c r="I344" s="8">
        <v>1848077</v>
      </c>
      <c r="J344" s="8">
        <v>2208698</v>
      </c>
      <c r="K344" s="8">
        <v>2535053</v>
      </c>
      <c r="L344" s="8">
        <v>2321279</v>
      </c>
      <c r="M344" s="8">
        <v>2338000</v>
      </c>
      <c r="N344" s="8">
        <v>8114300</v>
      </c>
      <c r="O344" s="8">
        <v>6616300</v>
      </c>
    </row>
    <row r="345" spans="1:15" x14ac:dyDescent="0.3">
      <c r="A345" s="15">
        <f>VLOOKUP(B345,'PORTFOLIO RAW'!B:B,1,FALSE)</f>
        <v>905414</v>
      </c>
      <c r="B345" s="13">
        <v>905414</v>
      </c>
      <c r="C345" s="8" t="s">
        <v>3856</v>
      </c>
      <c r="D345" s="8" t="s">
        <v>3857</v>
      </c>
      <c r="E345" s="8">
        <v>1606650</v>
      </c>
      <c r="F345" s="8">
        <v>1282336</v>
      </c>
      <c r="G345" s="8">
        <v>1847287</v>
      </c>
      <c r="H345" s="8">
        <v>2210296</v>
      </c>
      <c r="I345" s="8">
        <v>1508000</v>
      </c>
      <c r="J345" s="8">
        <v>767000</v>
      </c>
      <c r="K345" s="8">
        <v>1301000</v>
      </c>
      <c r="L345" s="8">
        <v>488000</v>
      </c>
      <c r="M345" s="8">
        <v>194000</v>
      </c>
      <c r="N345" s="8">
        <v>650000</v>
      </c>
      <c r="O345" s="8">
        <v>711000</v>
      </c>
    </row>
    <row r="346" spans="1:15" x14ac:dyDescent="0.3">
      <c r="A346" s="15" t="str">
        <f>VLOOKUP(B346,'PORTFOLIO RAW'!B:B,1,FALSE)</f>
        <v>29026M</v>
      </c>
      <c r="B346" s="13" t="s">
        <v>361</v>
      </c>
      <c r="C346" s="8" t="s">
        <v>3858</v>
      </c>
      <c r="D346" s="8" t="s">
        <v>3859</v>
      </c>
      <c r="E346" s="8">
        <v>22689679</v>
      </c>
      <c r="F346" s="8">
        <v>28238862</v>
      </c>
      <c r="G346" s="8">
        <v>36004224</v>
      </c>
      <c r="H346" s="8">
        <v>46241000</v>
      </c>
      <c r="I346" s="8">
        <v>58145000</v>
      </c>
      <c r="J346" s="8">
        <v>71715000</v>
      </c>
      <c r="K346" s="8">
        <v>87309000</v>
      </c>
      <c r="L346" s="8">
        <v>104500000</v>
      </c>
      <c r="M346" s="8">
        <v>120331000</v>
      </c>
      <c r="N346" s="8">
        <v>139036000</v>
      </c>
      <c r="O346" s="8">
        <v>152502000</v>
      </c>
    </row>
    <row r="347" spans="1:15" x14ac:dyDescent="0.3">
      <c r="A347" s="15">
        <f>VLOOKUP(B347,'PORTFOLIO RAW'!B:B,1,FALSE)</f>
        <v>905277</v>
      </c>
      <c r="B347" s="13">
        <v>905277</v>
      </c>
      <c r="C347" s="8" t="s">
        <v>3860</v>
      </c>
      <c r="D347" s="8" t="s">
        <v>3861</v>
      </c>
      <c r="E347" s="8">
        <v>38526000</v>
      </c>
      <c r="F347" s="8">
        <v>38942000</v>
      </c>
      <c r="G347" s="8">
        <v>40517000</v>
      </c>
      <c r="H347" s="8">
        <v>40449000</v>
      </c>
      <c r="I347" s="8">
        <v>38625000</v>
      </c>
      <c r="J347" s="8">
        <v>22436000</v>
      </c>
      <c r="K347" s="8">
        <v>27269000</v>
      </c>
      <c r="L347" s="8">
        <v>26731000</v>
      </c>
      <c r="M347" s="8">
        <v>27768000</v>
      </c>
      <c r="N347" s="8">
        <v>-3889000</v>
      </c>
      <c r="O347" s="8">
        <v>-3408000</v>
      </c>
    </row>
    <row r="348" spans="1:15" x14ac:dyDescent="0.3">
      <c r="A348" s="15">
        <f>VLOOKUP(B348,'PORTFOLIO RAW'!B:B,1,FALSE)</f>
        <v>916091</v>
      </c>
      <c r="B348" s="13">
        <v>916091</v>
      </c>
      <c r="C348" s="8" t="s">
        <v>3862</v>
      </c>
      <c r="D348" s="8" t="s">
        <v>3863</v>
      </c>
      <c r="E348" s="8">
        <v>5885500</v>
      </c>
      <c r="F348" s="8">
        <v>5461800</v>
      </c>
      <c r="G348" s="8">
        <v>5509900</v>
      </c>
      <c r="H348" s="8">
        <v>6446000</v>
      </c>
      <c r="I348" s="8">
        <v>7504000</v>
      </c>
      <c r="J348" s="8">
        <v>2779000</v>
      </c>
      <c r="K348" s="8">
        <v>3135000</v>
      </c>
      <c r="L348" s="8">
        <v>3912000</v>
      </c>
      <c r="M348" s="8">
        <v>2921000</v>
      </c>
      <c r="N348" s="8">
        <v>2025000</v>
      </c>
      <c r="O348" s="8">
        <v>1888000</v>
      </c>
    </row>
    <row r="349" spans="1:15" x14ac:dyDescent="0.3">
      <c r="A349" s="15">
        <f>VLOOKUP(B349,'PORTFOLIO RAW'!B:B,1,FALSE)</f>
        <v>902335</v>
      </c>
      <c r="B349" s="4">
        <v>902335</v>
      </c>
      <c r="C349" s="4" t="s">
        <v>3864</v>
      </c>
      <c r="D349" s="4" t="s">
        <v>3865</v>
      </c>
      <c r="E349" s="4">
        <v>3099200</v>
      </c>
      <c r="F349" s="4">
        <v>3336900</v>
      </c>
      <c r="G349" s="4">
        <v>3566900</v>
      </c>
      <c r="H349" s="4">
        <v>3802100</v>
      </c>
      <c r="I349" s="4">
        <v>3963300</v>
      </c>
      <c r="J349" s="4">
        <v>4135100</v>
      </c>
      <c r="K349" s="4">
        <v>4233000</v>
      </c>
      <c r="L349" s="4">
        <v>4419700</v>
      </c>
      <c r="M349" s="4">
        <v>8654800</v>
      </c>
      <c r="N349" s="4">
        <v>8929800</v>
      </c>
      <c r="O349" s="4">
        <v>9461400</v>
      </c>
    </row>
    <row r="350" spans="1:15" x14ac:dyDescent="0.3">
      <c r="A350" s="15" t="str">
        <f>VLOOKUP(B350,'PORTFOLIO RAW'!B:B,1,FALSE)</f>
        <v>9373MH</v>
      </c>
      <c r="B350" s="4" t="s">
        <v>376</v>
      </c>
      <c r="C350" s="4" t="s">
        <v>3866</v>
      </c>
      <c r="D350" s="4" t="s">
        <v>3867</v>
      </c>
      <c r="E350" s="4">
        <v>5142000</v>
      </c>
      <c r="F350" s="4">
        <v>4009000</v>
      </c>
      <c r="G350" s="4">
        <v>5315000</v>
      </c>
      <c r="H350" s="4">
        <v>5792000</v>
      </c>
      <c r="I350" s="4">
        <v>5488000</v>
      </c>
      <c r="J350" s="4">
        <v>6064000</v>
      </c>
      <c r="K350" s="4">
        <v>6609000</v>
      </c>
      <c r="L350" s="4">
        <v>5623000</v>
      </c>
      <c r="M350" s="4">
        <v>4389000</v>
      </c>
      <c r="N350" s="4">
        <v>5021000</v>
      </c>
      <c r="O350" s="4">
        <v>6018000</v>
      </c>
    </row>
  </sheetData>
  <autoFilter ref="A2:O350" xr:uid="{67E8CE70-1BD9-4A10-BDDD-53A9C3F70C1E}"/>
  <mergeCells count="1">
    <mergeCell ref="A1:O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DAF7-807E-4BB6-B4D2-591FBDCD77EE}">
  <sheetPr>
    <tabColor rgb="FF92D050"/>
  </sheetPr>
  <dimension ref="A1:O350"/>
  <sheetViews>
    <sheetView workbookViewId="0">
      <selection activeCell="A3" sqref="A3:A350"/>
    </sheetView>
  </sheetViews>
  <sheetFormatPr baseColWidth="10" defaultRowHeight="14" x14ac:dyDescent="0.3"/>
  <cols>
    <col min="1" max="2" width="11.6328125" style="4" bestFit="1" customWidth="1"/>
    <col min="3" max="3" width="62.90625" style="4" bestFit="1" customWidth="1"/>
    <col min="4" max="4" width="14.08984375" style="4" bestFit="1" customWidth="1"/>
    <col min="5" max="16384" width="10.90625" style="4"/>
  </cols>
  <sheetData>
    <row r="1" spans="1:15" ht="23" thickBot="1" x14ac:dyDescent="0.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4.5" thickBot="1" x14ac:dyDescent="0.35">
      <c r="A2" s="17"/>
      <c r="B2" s="17" t="s">
        <v>358</v>
      </c>
      <c r="C2" s="37" t="s">
        <v>390</v>
      </c>
      <c r="D2" s="37" t="s">
        <v>358</v>
      </c>
      <c r="E2" s="37">
        <v>2007</v>
      </c>
      <c r="F2" s="37">
        <v>2008</v>
      </c>
      <c r="G2" s="37">
        <v>2009</v>
      </c>
      <c r="H2" s="37">
        <v>2010</v>
      </c>
      <c r="I2" s="37">
        <v>2011</v>
      </c>
      <c r="J2" s="37">
        <v>2012</v>
      </c>
      <c r="K2" s="37">
        <v>2013</v>
      </c>
      <c r="L2" s="37">
        <v>2014</v>
      </c>
      <c r="M2" s="37">
        <v>2015</v>
      </c>
      <c r="N2" s="37">
        <v>2016</v>
      </c>
      <c r="O2" s="37">
        <v>2017</v>
      </c>
    </row>
    <row r="3" spans="1:15" x14ac:dyDescent="0.3">
      <c r="A3" s="15">
        <f>VLOOKUP(B3,'PORTFOLIO RAW'!B:B,1,FALSE)</f>
        <v>891399</v>
      </c>
      <c r="B3" s="15">
        <v>891399</v>
      </c>
      <c r="C3" s="18" t="s">
        <v>3868</v>
      </c>
      <c r="D3" s="18" t="s">
        <v>3869</v>
      </c>
      <c r="E3" s="18">
        <v>1361000</v>
      </c>
      <c r="F3" s="18">
        <v>592000</v>
      </c>
      <c r="G3" s="18">
        <v>393000</v>
      </c>
      <c r="H3" s="18">
        <v>865000</v>
      </c>
      <c r="I3" s="18">
        <v>1939000</v>
      </c>
      <c r="J3" s="18">
        <v>4964000</v>
      </c>
      <c r="K3" s="18">
        <v>6917000</v>
      </c>
      <c r="L3" s="18">
        <v>16089000</v>
      </c>
      <c r="M3" s="18">
        <v>17547000</v>
      </c>
      <c r="N3" s="18">
        <v>20410000</v>
      </c>
      <c r="O3" s="18">
        <v>44147000</v>
      </c>
    </row>
    <row r="4" spans="1:15" x14ac:dyDescent="0.3">
      <c r="A4" s="15">
        <f>VLOOKUP(B4,'PORTFOLIO RAW'!B:B,1,FALSE)</f>
        <v>916328</v>
      </c>
      <c r="B4" s="13">
        <v>916328</v>
      </c>
      <c r="C4" s="8" t="s">
        <v>3870</v>
      </c>
      <c r="D4" s="8" t="s">
        <v>3871</v>
      </c>
      <c r="E4" s="8">
        <v>12213704</v>
      </c>
      <c r="F4" s="8">
        <v>11445302</v>
      </c>
      <c r="G4" s="8">
        <v>15880914</v>
      </c>
      <c r="H4" s="8">
        <v>18268283</v>
      </c>
      <c r="I4" s="8">
        <v>14734577</v>
      </c>
      <c r="J4" s="8">
        <v>19860964</v>
      </c>
      <c r="K4" s="8">
        <v>6056000</v>
      </c>
      <c r="L4" s="8">
        <v>7400000</v>
      </c>
      <c r="M4" s="8">
        <v>8562000</v>
      </c>
      <c r="N4" s="8">
        <v>21552000</v>
      </c>
      <c r="O4" s="8">
        <v>27924000</v>
      </c>
    </row>
    <row r="5" spans="1:15" x14ac:dyDescent="0.3">
      <c r="A5" s="15">
        <f>VLOOKUP(B5,'PORTFOLIO RAW'!B:B,1,FALSE)</f>
        <v>545101</v>
      </c>
      <c r="B5" s="13">
        <v>545101</v>
      </c>
      <c r="C5" s="8" t="s">
        <v>3872</v>
      </c>
      <c r="D5" s="8" t="s">
        <v>3873</v>
      </c>
      <c r="E5" s="8">
        <v>17994000</v>
      </c>
      <c r="F5" s="8">
        <v>18091000</v>
      </c>
      <c r="G5" s="8">
        <v>19916000</v>
      </c>
      <c r="H5" s="8">
        <v>19733000</v>
      </c>
      <c r="I5" s="8">
        <v>22573000</v>
      </c>
      <c r="J5" s="8">
        <v>21373000</v>
      </c>
      <c r="K5" s="8">
        <v>21049000</v>
      </c>
      <c r="L5" s="8">
        <v>20858000</v>
      </c>
      <c r="M5" s="8">
        <v>20807000</v>
      </c>
      <c r="N5" s="8">
        <v>20463000</v>
      </c>
      <c r="O5" s="8">
        <v>19965000</v>
      </c>
    </row>
    <row r="6" spans="1:15" x14ac:dyDescent="0.3">
      <c r="A6" s="15">
        <f>VLOOKUP(B6,'PORTFOLIO RAW'!B:B,1,FALSE)</f>
        <v>906187</v>
      </c>
      <c r="B6" s="13">
        <v>906187</v>
      </c>
      <c r="C6" s="8" t="s">
        <v>3874</v>
      </c>
      <c r="D6" s="8" t="s">
        <v>3875</v>
      </c>
      <c r="E6" s="8">
        <v>35274000</v>
      </c>
      <c r="F6" s="8">
        <v>33925000</v>
      </c>
      <c r="G6" s="8">
        <v>26100000</v>
      </c>
      <c r="H6" s="8">
        <v>28624000</v>
      </c>
      <c r="I6" s="8">
        <v>31320000</v>
      </c>
      <c r="J6" s="8">
        <v>33269000</v>
      </c>
      <c r="K6" s="8">
        <v>39718000</v>
      </c>
      <c r="L6" s="8">
        <v>40804000</v>
      </c>
      <c r="M6" s="8">
        <v>39889000</v>
      </c>
      <c r="N6" s="8">
        <v>42168000</v>
      </c>
      <c r="O6" s="8">
        <v>46824000</v>
      </c>
    </row>
    <row r="7" spans="1:15" x14ac:dyDescent="0.3">
      <c r="A7" s="15">
        <f>VLOOKUP(B7,'PORTFOLIO RAW'!B:B,1,FALSE)</f>
        <v>936365</v>
      </c>
      <c r="B7" s="13">
        <v>936365</v>
      </c>
      <c r="C7" s="8" t="s">
        <v>3876</v>
      </c>
      <c r="D7" s="8" t="s">
        <v>3877</v>
      </c>
      <c r="E7" s="8">
        <v>5269000</v>
      </c>
      <c r="F7" s="8">
        <v>5074000</v>
      </c>
      <c r="G7" s="8">
        <v>4731000</v>
      </c>
      <c r="H7" s="8">
        <v>2421000</v>
      </c>
      <c r="I7" s="8">
        <v>2016000</v>
      </c>
      <c r="J7" s="8">
        <v>2042000</v>
      </c>
      <c r="K7" s="8">
        <v>2058000</v>
      </c>
      <c r="L7" s="8">
        <v>2212000</v>
      </c>
      <c r="M7" s="8">
        <v>2262000</v>
      </c>
      <c r="N7" s="8">
        <v>1435000</v>
      </c>
      <c r="O7" s="8">
        <v>1395000</v>
      </c>
    </row>
    <row r="8" spans="1:15" x14ac:dyDescent="0.3">
      <c r="A8" s="15">
        <f>VLOOKUP(B8,'PORTFOLIO RAW'!B:B,1,FALSE)</f>
        <v>749382</v>
      </c>
      <c r="B8" s="13">
        <v>749382</v>
      </c>
      <c r="C8" s="8" t="s">
        <v>3878</v>
      </c>
      <c r="D8" s="8" t="s">
        <v>3879</v>
      </c>
      <c r="E8" s="8">
        <v>0</v>
      </c>
      <c r="F8" s="8">
        <v>350000</v>
      </c>
      <c r="G8" s="8">
        <v>1000000</v>
      </c>
      <c r="H8" s="8">
        <v>1522461</v>
      </c>
      <c r="I8" s="8">
        <v>1514308</v>
      </c>
      <c r="J8" s="8">
        <v>1508155</v>
      </c>
      <c r="K8" s="8">
        <v>1513973</v>
      </c>
      <c r="L8" s="8">
        <v>1514315</v>
      </c>
      <c r="M8" s="8">
        <v>1907231</v>
      </c>
      <c r="N8" s="8">
        <v>1902068</v>
      </c>
      <c r="O8" s="8">
        <v>1881421</v>
      </c>
    </row>
    <row r="9" spans="1:15" x14ac:dyDescent="0.3">
      <c r="A9" s="15">
        <f>VLOOKUP(B9,'PORTFOLIO RAW'!B:B,1,FALSE)</f>
        <v>905271</v>
      </c>
      <c r="B9" s="13">
        <v>905271</v>
      </c>
      <c r="C9" s="8" t="s">
        <v>3880</v>
      </c>
      <c r="D9" s="8" t="s">
        <v>3881</v>
      </c>
      <c r="E9" s="8">
        <v>3677200</v>
      </c>
      <c r="F9" s="8">
        <v>3966800</v>
      </c>
      <c r="G9" s="8">
        <v>4501500</v>
      </c>
      <c r="H9" s="8">
        <v>4159700</v>
      </c>
      <c r="I9" s="8">
        <v>4562200</v>
      </c>
      <c r="J9" s="8">
        <v>5291900</v>
      </c>
      <c r="K9" s="8">
        <v>6273600</v>
      </c>
      <c r="L9" s="8">
        <v>6118500</v>
      </c>
      <c r="M9" s="8">
        <v>5879000</v>
      </c>
      <c r="N9" s="8">
        <v>6225200</v>
      </c>
      <c r="O9" s="8">
        <v>3962800</v>
      </c>
    </row>
    <row r="10" spans="1:15" x14ac:dyDescent="0.3">
      <c r="A10" s="15">
        <f>VLOOKUP(B10,'PORTFOLIO RAW'!B:B,1,FALSE)</f>
        <v>894371</v>
      </c>
      <c r="B10" s="13">
        <v>894371</v>
      </c>
      <c r="C10" s="8" t="s">
        <v>3882</v>
      </c>
      <c r="D10" s="8" t="s">
        <v>3883</v>
      </c>
      <c r="E10" s="8">
        <v>5492166</v>
      </c>
      <c r="F10" s="8">
        <v>6271916</v>
      </c>
      <c r="G10" s="8">
        <v>6719771</v>
      </c>
      <c r="H10" s="8">
        <v>7786001</v>
      </c>
      <c r="I10" s="8">
        <v>8704138</v>
      </c>
      <c r="J10" s="8">
        <v>8912369</v>
      </c>
      <c r="K10" s="8">
        <v>11521509</v>
      </c>
      <c r="L10" s="8">
        <v>10086984</v>
      </c>
      <c r="M10" s="8">
        <v>9216513</v>
      </c>
      <c r="N10" s="8">
        <v>9796133</v>
      </c>
      <c r="O10" s="8">
        <v>10271611</v>
      </c>
    </row>
    <row r="11" spans="1:15" x14ac:dyDescent="0.3">
      <c r="A11" s="15">
        <f>VLOOKUP(B11,'PORTFOLIO RAW'!B:B,1,FALSE)</f>
        <v>322677</v>
      </c>
      <c r="B11" s="13">
        <v>322677</v>
      </c>
      <c r="C11" s="8" t="s">
        <v>3884</v>
      </c>
      <c r="D11" s="8" t="s">
        <v>3885</v>
      </c>
      <c r="E11" s="8">
        <v>5640000</v>
      </c>
      <c r="F11" s="8">
        <v>5659000</v>
      </c>
      <c r="G11" s="8">
        <v>5910000</v>
      </c>
      <c r="H11" s="8">
        <v>5908000</v>
      </c>
      <c r="I11" s="8">
        <v>5908000</v>
      </c>
      <c r="J11" s="8">
        <v>6057000</v>
      </c>
      <c r="K11" s="8">
        <v>6245000</v>
      </c>
      <c r="L11" s="8">
        <v>5205000</v>
      </c>
      <c r="M11" s="8">
        <v>5129000</v>
      </c>
      <c r="N11" s="8">
        <v>6347000</v>
      </c>
      <c r="O11" s="8">
        <v>6350000</v>
      </c>
    </row>
    <row r="12" spans="1:15" x14ac:dyDescent="0.3">
      <c r="A12" s="15">
        <f>VLOOKUP(B12,'PORTFOLIO RAW'!B:B,1,FALSE)</f>
        <v>906191</v>
      </c>
      <c r="B12" s="13">
        <v>906191</v>
      </c>
      <c r="C12" s="8" t="s">
        <v>3886</v>
      </c>
      <c r="D12" s="8" t="s">
        <v>3887</v>
      </c>
      <c r="E12" s="8">
        <v>7657000</v>
      </c>
      <c r="F12" s="8">
        <v>8375000</v>
      </c>
      <c r="G12" s="8">
        <v>7607000</v>
      </c>
      <c r="H12" s="8">
        <v>6644000</v>
      </c>
      <c r="I12" s="8">
        <v>7555000</v>
      </c>
      <c r="J12" s="8">
        <v>7496000</v>
      </c>
      <c r="K12" s="8">
        <v>8829000</v>
      </c>
      <c r="L12" s="8">
        <v>8683000</v>
      </c>
      <c r="M12" s="8">
        <v>12068000</v>
      </c>
      <c r="N12" s="8">
        <v>15775000</v>
      </c>
      <c r="O12" s="8">
        <v>17882000</v>
      </c>
    </row>
    <row r="13" spans="1:15" x14ac:dyDescent="0.3">
      <c r="A13" s="15">
        <f>VLOOKUP(B13,'PORTFOLIO RAW'!B:B,1,FALSE)</f>
        <v>938692</v>
      </c>
      <c r="B13" s="13">
        <v>938692</v>
      </c>
      <c r="C13" s="8" t="s">
        <v>3888</v>
      </c>
      <c r="D13" s="8" t="s">
        <v>3889</v>
      </c>
      <c r="E13" s="8">
        <v>11177000</v>
      </c>
      <c r="F13" s="8">
        <v>10176000</v>
      </c>
      <c r="G13" s="8">
        <v>10601000</v>
      </c>
      <c r="H13" s="8">
        <v>13362000</v>
      </c>
      <c r="I13" s="8">
        <v>21428000</v>
      </c>
      <c r="J13" s="8">
        <v>26529000</v>
      </c>
      <c r="K13" s="8">
        <v>32128000</v>
      </c>
      <c r="L13" s="8">
        <v>30715000</v>
      </c>
      <c r="M13" s="8">
        <v>31556000</v>
      </c>
      <c r="N13" s="8">
        <v>34596000</v>
      </c>
      <c r="O13" s="8">
        <v>35342000</v>
      </c>
    </row>
    <row r="14" spans="1:15" x14ac:dyDescent="0.3">
      <c r="A14" s="15">
        <f>VLOOKUP(B14,'PORTFOLIO RAW'!B:B,1,FALSE)</f>
        <v>905802</v>
      </c>
      <c r="B14" s="13">
        <v>905802</v>
      </c>
      <c r="C14" s="8" t="s">
        <v>3890</v>
      </c>
      <c r="D14" s="8" t="s">
        <v>3891</v>
      </c>
      <c r="E14" s="8">
        <v>3980000</v>
      </c>
      <c r="F14" s="8">
        <v>3955000</v>
      </c>
      <c r="G14" s="8">
        <v>4467000</v>
      </c>
      <c r="H14" s="8">
        <v>5583000</v>
      </c>
      <c r="I14" s="8">
        <v>6057000</v>
      </c>
      <c r="J14" s="8">
        <v>8111000</v>
      </c>
      <c r="K14" s="8">
        <v>5798000</v>
      </c>
      <c r="L14" s="8">
        <v>5987000</v>
      </c>
      <c r="M14" s="8">
        <v>6630000</v>
      </c>
      <c r="N14" s="8">
        <v>6806000</v>
      </c>
      <c r="O14" s="8">
        <v>6977000</v>
      </c>
    </row>
    <row r="15" spans="1:15" x14ac:dyDescent="0.3">
      <c r="A15" s="15">
        <f>VLOOKUP(B15,'PORTFOLIO RAW'!B:B,1,FALSE)</f>
        <v>906156</v>
      </c>
      <c r="B15" s="13">
        <v>906156</v>
      </c>
      <c r="C15" s="8" t="s">
        <v>3892</v>
      </c>
      <c r="D15" s="8" t="s">
        <v>3893</v>
      </c>
      <c r="E15" s="8">
        <v>72734000</v>
      </c>
      <c r="F15" s="8">
        <v>69034000</v>
      </c>
      <c r="G15" s="8">
        <v>54682000</v>
      </c>
      <c r="H15" s="8">
        <v>71368000</v>
      </c>
      <c r="I15" s="8">
        <v>66085000</v>
      </c>
      <c r="J15" s="8">
        <v>62819000</v>
      </c>
      <c r="K15" s="8">
        <v>60793000</v>
      </c>
      <c r="L15" s="8">
        <v>62082000</v>
      </c>
      <c r="M15" s="8">
        <v>53282000</v>
      </c>
      <c r="N15" s="8">
        <v>54826000</v>
      </c>
      <c r="O15" s="8">
        <v>61919000</v>
      </c>
    </row>
    <row r="16" spans="1:15" x14ac:dyDescent="0.3">
      <c r="A16" s="15">
        <f>VLOOKUP(B16,'PORTFOLIO RAW'!B:B,1,FALSE)</f>
        <v>905425</v>
      </c>
      <c r="B16" s="13">
        <v>905425</v>
      </c>
      <c r="C16" s="8" t="s">
        <v>3894</v>
      </c>
      <c r="D16" s="8" t="s">
        <v>3895</v>
      </c>
      <c r="E16" s="8">
        <v>16025000</v>
      </c>
      <c r="F16" s="8">
        <v>17959000</v>
      </c>
      <c r="G16" s="8">
        <v>17624000</v>
      </c>
      <c r="H16" s="8">
        <v>18157000</v>
      </c>
      <c r="I16" s="8">
        <v>18166000</v>
      </c>
      <c r="J16" s="8">
        <v>18738000</v>
      </c>
      <c r="K16" s="8">
        <v>19134000</v>
      </c>
      <c r="L16" s="8">
        <v>20030000</v>
      </c>
      <c r="M16" s="8">
        <v>20372700</v>
      </c>
      <c r="N16" s="8">
        <v>21969400</v>
      </c>
      <c r="O16" s="8">
        <v>22811900</v>
      </c>
    </row>
    <row r="17" spans="1:15" x14ac:dyDescent="0.3">
      <c r="A17" s="15">
        <f>VLOOKUP(B17,'PORTFOLIO RAW'!B:B,1,FALSE)</f>
        <v>933185</v>
      </c>
      <c r="B17" s="13">
        <v>933185</v>
      </c>
      <c r="C17" s="8" t="s">
        <v>3896</v>
      </c>
      <c r="D17" s="8" t="s">
        <v>3897</v>
      </c>
      <c r="E17" s="8">
        <v>1465000</v>
      </c>
      <c r="F17" s="8">
        <v>1721000</v>
      </c>
      <c r="G17" s="8">
        <v>2599000</v>
      </c>
      <c r="H17" s="8">
        <v>3038000</v>
      </c>
      <c r="I17" s="8">
        <v>3285000</v>
      </c>
      <c r="J17" s="8">
        <v>4352000</v>
      </c>
      <c r="K17" s="8">
        <v>4897000</v>
      </c>
      <c r="L17" s="8">
        <v>5282000</v>
      </c>
      <c r="M17" s="8">
        <v>5011000</v>
      </c>
      <c r="N17" s="8">
        <v>5360000</v>
      </c>
      <c r="O17" s="8">
        <v>5289000</v>
      </c>
    </row>
    <row r="18" spans="1:15" x14ac:dyDescent="0.3">
      <c r="A18" s="15">
        <f>VLOOKUP(B18,'PORTFOLIO RAW'!B:B,1,FALSE)</f>
        <v>916305</v>
      </c>
      <c r="B18" s="13">
        <v>916305</v>
      </c>
      <c r="C18" s="8" t="s">
        <v>3898</v>
      </c>
      <c r="D18" s="8" t="s">
        <v>3899</v>
      </c>
      <c r="E18" s="8">
        <v>176049000</v>
      </c>
      <c r="F18" s="8">
        <v>193203000</v>
      </c>
      <c r="G18" s="8">
        <v>141472000</v>
      </c>
      <c r="H18" s="8">
        <v>108580000</v>
      </c>
      <c r="I18" s="8">
        <v>75253000</v>
      </c>
      <c r="J18" s="8">
        <v>48500000</v>
      </c>
      <c r="K18" s="8">
        <v>41693000</v>
      </c>
      <c r="L18" s="8">
        <v>31217000</v>
      </c>
      <c r="M18" s="8">
        <v>29350000</v>
      </c>
      <c r="N18" s="8">
        <v>30912000</v>
      </c>
      <c r="O18" s="8">
        <v>31640000</v>
      </c>
    </row>
    <row r="19" spans="1:15" x14ac:dyDescent="0.3">
      <c r="A19" s="15">
        <f>VLOOKUP(B19,'PORTFOLIO RAW'!B:B,1,FALSE)</f>
        <v>905276</v>
      </c>
      <c r="B19" s="13">
        <v>905276</v>
      </c>
      <c r="C19" s="8" t="s">
        <v>3900</v>
      </c>
      <c r="D19" s="8" t="s">
        <v>3901</v>
      </c>
      <c r="E19" s="8">
        <v>0</v>
      </c>
      <c r="F19" s="8">
        <v>0</v>
      </c>
      <c r="G19" s="8">
        <v>379626</v>
      </c>
      <c r="H19" s="8">
        <v>400635</v>
      </c>
      <c r="I19" s="8">
        <v>886376</v>
      </c>
      <c r="J19" s="8">
        <v>821598</v>
      </c>
      <c r="K19" s="8">
        <v>872241</v>
      </c>
      <c r="L19" s="8">
        <v>872789</v>
      </c>
      <c r="M19" s="8">
        <v>873336</v>
      </c>
      <c r="N19" s="8">
        <v>1732177</v>
      </c>
      <c r="O19" s="8">
        <v>7851084</v>
      </c>
    </row>
    <row r="20" spans="1:15" x14ac:dyDescent="0.3">
      <c r="A20" s="15">
        <f>VLOOKUP(B20,'PORTFOLIO RAW'!B:B,1,FALSE)</f>
        <v>982852</v>
      </c>
      <c r="B20" s="13">
        <v>982852</v>
      </c>
      <c r="C20" s="8" t="s">
        <v>3902</v>
      </c>
      <c r="D20" s="8" t="s">
        <v>3903</v>
      </c>
      <c r="E20" s="8">
        <v>6862000</v>
      </c>
      <c r="F20" s="8">
        <v>6576000</v>
      </c>
      <c r="G20" s="8">
        <v>7400000</v>
      </c>
      <c r="H20" s="8">
        <v>8337000</v>
      </c>
      <c r="I20" s="8">
        <v>7741000</v>
      </c>
      <c r="J20" s="8">
        <v>7049000</v>
      </c>
      <c r="K20" s="8">
        <v>6564000</v>
      </c>
      <c r="L20" s="8">
        <v>6386000</v>
      </c>
      <c r="M20" s="8">
        <v>7377000</v>
      </c>
      <c r="N20" s="8">
        <v>8001000</v>
      </c>
      <c r="O20" s="8">
        <v>8872000</v>
      </c>
    </row>
    <row r="21" spans="1:15" x14ac:dyDescent="0.3">
      <c r="A21" s="15">
        <f>VLOOKUP(B21,'PORTFOLIO RAW'!B:B,1,FALSE)</f>
        <v>921983</v>
      </c>
      <c r="B21" s="13">
        <v>921983</v>
      </c>
      <c r="C21" s="8" t="s">
        <v>3904</v>
      </c>
      <c r="D21" s="8" t="s">
        <v>3905</v>
      </c>
      <c r="E21" s="8">
        <v>4226679</v>
      </c>
      <c r="F21" s="8">
        <v>4921573</v>
      </c>
      <c r="G21" s="8">
        <v>5067716</v>
      </c>
      <c r="H21" s="8">
        <v>8141000</v>
      </c>
      <c r="I21" s="8">
        <v>7216000</v>
      </c>
      <c r="J21" s="8">
        <v>12345000</v>
      </c>
      <c r="K21" s="8">
        <v>9725000</v>
      </c>
      <c r="L21" s="8">
        <v>11245000</v>
      </c>
      <c r="M21" s="8">
        <v>8778000</v>
      </c>
      <c r="N21" s="8">
        <v>8544000</v>
      </c>
      <c r="O21" s="8">
        <v>8484000</v>
      </c>
    </row>
    <row r="22" spans="1:15" x14ac:dyDescent="0.3">
      <c r="A22" s="15">
        <f>VLOOKUP(B22,'PORTFOLIO RAW'!B:B,1,FALSE)</f>
        <v>981550</v>
      </c>
      <c r="B22" s="13">
        <v>981550</v>
      </c>
      <c r="C22" s="8" t="s">
        <v>3906</v>
      </c>
      <c r="D22" s="8" t="s">
        <v>3907</v>
      </c>
      <c r="E22" s="8">
        <v>31323000</v>
      </c>
      <c r="F22" s="8">
        <v>32456000</v>
      </c>
      <c r="G22" s="8">
        <v>29081000</v>
      </c>
      <c r="H22" s="8">
        <v>31407000</v>
      </c>
      <c r="I22" s="8">
        <v>39309000</v>
      </c>
      <c r="J22" s="8">
        <v>40458000</v>
      </c>
      <c r="K22" s="8">
        <v>47847000</v>
      </c>
      <c r="L22" s="8">
        <v>48234000</v>
      </c>
      <c r="M22" s="8">
        <v>52621000</v>
      </c>
      <c r="N22" s="8">
        <v>61046000</v>
      </c>
      <c r="O22" s="8">
        <v>64556000</v>
      </c>
    </row>
    <row r="23" spans="1:15" x14ac:dyDescent="0.3">
      <c r="A23" s="15">
        <f>VLOOKUP(B23,'PORTFOLIO RAW'!B:B,1,FALSE)</f>
        <v>992816</v>
      </c>
      <c r="B23" s="13">
        <v>992816</v>
      </c>
      <c r="C23" s="8" t="s">
        <v>3908</v>
      </c>
      <c r="D23" s="8" t="s">
        <v>3909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16960000</v>
      </c>
      <c r="L23" s="8">
        <v>35295000</v>
      </c>
      <c r="M23" s="8">
        <v>64462000</v>
      </c>
      <c r="N23" s="8">
        <v>87032000</v>
      </c>
      <c r="O23" s="8">
        <v>115680000</v>
      </c>
    </row>
    <row r="24" spans="1:15" x14ac:dyDescent="0.3">
      <c r="A24" s="15">
        <f>VLOOKUP(B24,'PORTFOLIO RAW'!B:B,1,FALSE)</f>
        <v>905296</v>
      </c>
      <c r="B24" s="13">
        <v>905296</v>
      </c>
      <c r="C24" s="8" t="s">
        <v>3910</v>
      </c>
      <c r="D24" s="8" t="s">
        <v>3911</v>
      </c>
      <c r="E24" s="8">
        <v>204842</v>
      </c>
      <c r="F24" s="8">
        <v>202644</v>
      </c>
      <c r="G24" s="8">
        <v>201894</v>
      </c>
      <c r="H24" s="8">
        <v>205529</v>
      </c>
      <c r="I24" s="8">
        <v>1947000</v>
      </c>
      <c r="J24" s="8">
        <v>1946000</v>
      </c>
      <c r="K24" s="8">
        <v>1946000</v>
      </c>
      <c r="L24" s="8">
        <v>1947000</v>
      </c>
      <c r="M24" s="8">
        <v>4542000</v>
      </c>
      <c r="N24" s="8">
        <v>3343000</v>
      </c>
      <c r="O24" s="8">
        <v>5304000</v>
      </c>
    </row>
    <row r="25" spans="1:15" x14ac:dyDescent="0.3">
      <c r="A25" s="15">
        <f>VLOOKUP(B25,'PORTFOLIO RAW'!B:B,1,FALSE)</f>
        <v>130298</v>
      </c>
      <c r="B25" s="13">
        <v>130298</v>
      </c>
      <c r="C25" s="8" t="s">
        <v>3912</v>
      </c>
      <c r="D25" s="8" t="s">
        <v>3913</v>
      </c>
      <c r="E25" s="8">
        <v>723938</v>
      </c>
      <c r="F25" s="8">
        <v>932264</v>
      </c>
      <c r="G25" s="8">
        <v>812713</v>
      </c>
      <c r="H25" s="8">
        <v>860910</v>
      </c>
      <c r="I25" s="8">
        <v>763673</v>
      </c>
      <c r="J25" s="8">
        <v>699288</v>
      </c>
      <c r="K25" s="8">
        <v>1078864</v>
      </c>
      <c r="L25" s="8">
        <v>2934131</v>
      </c>
      <c r="M25" s="8">
        <v>3852019</v>
      </c>
      <c r="N25" s="8">
        <v>2369262</v>
      </c>
      <c r="O25" s="8">
        <v>1837372</v>
      </c>
    </row>
    <row r="26" spans="1:15" x14ac:dyDescent="0.3">
      <c r="A26" s="15">
        <f>VLOOKUP(B26,'PORTFOLIO RAW'!B:B,1,FALSE)</f>
        <v>921093</v>
      </c>
      <c r="B26" s="13">
        <v>921093</v>
      </c>
      <c r="C26" s="8" t="s">
        <v>3914</v>
      </c>
      <c r="D26" s="8" t="s">
        <v>3915</v>
      </c>
      <c r="E26" s="8">
        <v>5285000</v>
      </c>
      <c r="F26" s="8">
        <v>11045000</v>
      </c>
      <c r="G26" s="8">
        <v>8204000</v>
      </c>
      <c r="H26" s="8">
        <v>7548000</v>
      </c>
      <c r="I26" s="8">
        <v>10319000</v>
      </c>
      <c r="J26" s="8">
        <v>9540000</v>
      </c>
      <c r="K26" s="8">
        <v>6870000</v>
      </c>
      <c r="L26" s="8">
        <v>5690000</v>
      </c>
      <c r="M26" s="8">
        <v>5877000</v>
      </c>
      <c r="N26" s="8">
        <v>6931000</v>
      </c>
      <c r="O26" s="8">
        <v>7493000</v>
      </c>
    </row>
    <row r="27" spans="1:15" x14ac:dyDescent="0.3">
      <c r="A27" s="15">
        <f>VLOOKUP(B27,'PORTFOLIO RAW'!B:B,1,FALSE)</f>
        <v>902607</v>
      </c>
      <c r="B27" s="13">
        <v>902607</v>
      </c>
      <c r="C27" s="8" t="s">
        <v>3916</v>
      </c>
      <c r="D27" s="8" t="s">
        <v>3917</v>
      </c>
      <c r="E27" s="8">
        <v>3631559</v>
      </c>
      <c r="F27" s="8">
        <v>3879718</v>
      </c>
      <c r="G27" s="8">
        <v>3801932</v>
      </c>
      <c r="H27" s="8">
        <v>3694273</v>
      </c>
      <c r="I27" s="8">
        <v>3496489</v>
      </c>
      <c r="J27" s="8">
        <v>3414091</v>
      </c>
      <c r="K27" s="8">
        <v>3490014</v>
      </c>
      <c r="L27" s="8">
        <v>3562185</v>
      </c>
      <c r="M27" s="8">
        <v>3819971</v>
      </c>
      <c r="N27" s="8">
        <v>4323985</v>
      </c>
      <c r="O27" s="8">
        <v>4967113</v>
      </c>
    </row>
    <row r="28" spans="1:15" x14ac:dyDescent="0.3">
      <c r="A28" s="15">
        <f>VLOOKUP(B28,'PORTFOLIO RAW'!B:B,1,FALSE)</f>
        <v>670942</v>
      </c>
      <c r="B28" s="13">
        <v>670942</v>
      </c>
      <c r="C28" s="8" t="s">
        <v>3918</v>
      </c>
      <c r="D28" s="8" t="s">
        <v>3919</v>
      </c>
      <c r="E28" s="8">
        <v>7400000</v>
      </c>
      <c r="F28" s="8">
        <v>8108000</v>
      </c>
      <c r="G28" s="8">
        <v>8167000</v>
      </c>
      <c r="H28" s="8">
        <v>7737000</v>
      </c>
      <c r="I28" s="8">
        <v>7004000</v>
      </c>
      <c r="J28" s="8">
        <v>6981000</v>
      </c>
      <c r="K28" s="8">
        <v>6406000</v>
      </c>
      <c r="L28" s="8">
        <v>6954000</v>
      </c>
      <c r="M28" s="8">
        <v>7576000</v>
      </c>
      <c r="N28" s="8">
        <v>7834000</v>
      </c>
      <c r="O28" s="8">
        <v>8419000</v>
      </c>
    </row>
    <row r="29" spans="1:15" x14ac:dyDescent="0.3">
      <c r="A29" s="15">
        <f>VLOOKUP(B29,'PORTFOLIO RAW'!B:B,1,FALSE)</f>
        <v>702259</v>
      </c>
      <c r="B29" s="13">
        <v>702259</v>
      </c>
      <c r="C29" s="8" t="s">
        <v>3920</v>
      </c>
      <c r="D29" s="8" t="s">
        <v>3921</v>
      </c>
      <c r="E29" s="8">
        <v>0</v>
      </c>
      <c r="F29" s="8">
        <v>52100</v>
      </c>
      <c r="G29" s="8">
        <v>0</v>
      </c>
      <c r="H29" s="8">
        <v>0</v>
      </c>
      <c r="I29" s="8">
        <v>0</v>
      </c>
      <c r="J29" s="8">
        <v>745600</v>
      </c>
      <c r="K29" s="8">
        <v>746400</v>
      </c>
      <c r="L29" s="8">
        <v>747200</v>
      </c>
      <c r="M29" s="8">
        <v>1487700</v>
      </c>
      <c r="N29" s="8">
        <v>1490700</v>
      </c>
      <c r="O29" s="8">
        <v>1586000</v>
      </c>
    </row>
    <row r="30" spans="1:15" x14ac:dyDescent="0.3">
      <c r="A30" s="15">
        <f>VLOOKUP(B30,'PORTFOLIO RAW'!B:B,1,FALSE)</f>
        <v>912669</v>
      </c>
      <c r="B30" s="13">
        <v>912669</v>
      </c>
      <c r="C30" s="8" t="s">
        <v>3922</v>
      </c>
      <c r="D30" s="8" t="s">
        <v>3923</v>
      </c>
      <c r="E30" s="8">
        <v>43700</v>
      </c>
      <c r="F30" s="8">
        <v>54800</v>
      </c>
      <c r="G30" s="8">
        <v>775500</v>
      </c>
      <c r="H30" s="8">
        <v>42600</v>
      </c>
      <c r="I30" s="8">
        <v>37000</v>
      </c>
      <c r="J30" s="8">
        <v>16800</v>
      </c>
      <c r="K30" s="8">
        <v>14700</v>
      </c>
      <c r="L30" s="8">
        <v>2186800</v>
      </c>
      <c r="M30" s="8">
        <v>11700</v>
      </c>
      <c r="N30" s="8">
        <v>2010200</v>
      </c>
      <c r="O30" s="8">
        <v>2010200</v>
      </c>
    </row>
    <row r="31" spans="1:15" x14ac:dyDescent="0.3">
      <c r="A31" s="15">
        <f>VLOOKUP(B31,'PORTFOLIO RAW'!B:B,1,FALSE)</f>
        <v>544616</v>
      </c>
      <c r="B31" s="13">
        <v>544616</v>
      </c>
      <c r="C31" s="8" t="s">
        <v>3924</v>
      </c>
      <c r="D31" s="8" t="s">
        <v>3925</v>
      </c>
      <c r="E31" s="8">
        <v>1998128</v>
      </c>
      <c r="F31" s="8">
        <v>2318710</v>
      </c>
      <c r="G31" s="8">
        <v>2782603</v>
      </c>
      <c r="H31" s="8">
        <v>3001231</v>
      </c>
      <c r="I31" s="8">
        <v>3441331</v>
      </c>
      <c r="J31" s="8">
        <v>3873587</v>
      </c>
      <c r="K31" s="8">
        <v>4187000</v>
      </c>
      <c r="L31" s="8">
        <v>4380305</v>
      </c>
      <c r="M31" s="8">
        <v>4665404</v>
      </c>
      <c r="N31" s="8">
        <v>4968953</v>
      </c>
      <c r="O31" s="8">
        <v>5129372</v>
      </c>
    </row>
    <row r="32" spans="1:15" x14ac:dyDescent="0.3">
      <c r="A32" s="15">
        <f>VLOOKUP(B32,'PORTFOLIO RAW'!B:B,1,FALSE)</f>
        <v>921161</v>
      </c>
      <c r="B32" s="13">
        <v>921161</v>
      </c>
      <c r="C32" s="8" t="s">
        <v>3926</v>
      </c>
      <c r="D32" s="8" t="s">
        <v>3927</v>
      </c>
      <c r="E32" s="8">
        <v>2255800</v>
      </c>
      <c r="F32" s="8">
        <v>2209800</v>
      </c>
      <c r="G32" s="8">
        <v>1624300</v>
      </c>
      <c r="H32" s="8">
        <v>1337200</v>
      </c>
      <c r="I32" s="8">
        <v>1181300</v>
      </c>
      <c r="J32" s="8">
        <v>1222400</v>
      </c>
      <c r="K32" s="8">
        <v>1027500</v>
      </c>
      <c r="L32" s="8">
        <v>1149600</v>
      </c>
      <c r="M32" s="8">
        <v>1058900</v>
      </c>
      <c r="N32" s="8">
        <v>1292500</v>
      </c>
      <c r="O32" s="8">
        <v>1581700</v>
      </c>
    </row>
    <row r="33" spans="1:15" x14ac:dyDescent="0.3">
      <c r="A33" s="15">
        <f>VLOOKUP(B33,'PORTFOLIO RAW'!B:B,1,FALSE)</f>
        <v>932060</v>
      </c>
      <c r="B33" s="13">
        <v>932060</v>
      </c>
      <c r="C33" s="8" t="s">
        <v>3928</v>
      </c>
      <c r="D33" s="8" t="s">
        <v>3929</v>
      </c>
      <c r="E33" s="8">
        <v>2358600</v>
      </c>
      <c r="F33" s="8">
        <v>2534100</v>
      </c>
      <c r="G33" s="8">
        <v>2596200</v>
      </c>
      <c r="H33" s="8">
        <v>2812300</v>
      </c>
      <c r="I33" s="8">
        <v>3144100</v>
      </c>
      <c r="J33" s="8">
        <v>3305100</v>
      </c>
      <c r="K33" s="8">
        <v>3605100</v>
      </c>
      <c r="L33" s="8">
        <v>3168900</v>
      </c>
      <c r="M33" s="8">
        <v>5131500</v>
      </c>
      <c r="N33" s="8">
        <v>7532000</v>
      </c>
      <c r="O33" s="8">
        <v>6971000</v>
      </c>
    </row>
    <row r="34" spans="1:15" x14ac:dyDescent="0.3">
      <c r="A34" s="15">
        <f>VLOOKUP(B34,'PORTFOLIO RAW'!B:B,1,FALSE)</f>
        <v>874227</v>
      </c>
      <c r="B34" s="13">
        <v>874227</v>
      </c>
      <c r="C34" s="8" t="s">
        <v>3930</v>
      </c>
      <c r="D34" s="8" t="s">
        <v>3931</v>
      </c>
      <c r="E34" s="8">
        <v>33826000</v>
      </c>
      <c r="F34" s="8">
        <v>36882000</v>
      </c>
      <c r="G34" s="8">
        <v>37909000</v>
      </c>
      <c r="H34" s="8">
        <v>58574000</v>
      </c>
      <c r="I34" s="8">
        <v>60384000</v>
      </c>
      <c r="J34" s="8">
        <v>62736000</v>
      </c>
      <c r="K34" s="8">
        <v>72224000</v>
      </c>
      <c r="L34" s="8">
        <v>80209000</v>
      </c>
      <c r="M34" s="8">
        <v>84289000</v>
      </c>
      <c r="N34" s="8">
        <v>101644000</v>
      </c>
      <c r="O34" s="8">
        <v>102587000</v>
      </c>
    </row>
    <row r="35" spans="1:15" x14ac:dyDescent="0.3">
      <c r="A35" s="15">
        <f>VLOOKUP(B35,'PORTFOLIO RAW'!B:B,1,FALSE)</f>
        <v>916365</v>
      </c>
      <c r="B35" s="13">
        <v>916365</v>
      </c>
      <c r="C35" s="8" t="s">
        <v>3932</v>
      </c>
      <c r="D35" s="8" t="s">
        <v>3933</v>
      </c>
      <c r="E35" s="8">
        <v>3089000</v>
      </c>
      <c r="F35" s="8">
        <v>3756000</v>
      </c>
      <c r="G35" s="8">
        <v>4151000</v>
      </c>
      <c r="H35" s="8">
        <v>4387000</v>
      </c>
      <c r="I35" s="8">
        <v>5195000</v>
      </c>
      <c r="J35" s="8">
        <v>5930000</v>
      </c>
      <c r="K35" s="8">
        <v>9166000</v>
      </c>
      <c r="L35" s="8">
        <v>9305000</v>
      </c>
      <c r="M35" s="8">
        <v>6520000</v>
      </c>
      <c r="N35" s="8">
        <v>2782000</v>
      </c>
      <c r="O35" s="8">
        <v>3512000</v>
      </c>
    </row>
    <row r="36" spans="1:15" x14ac:dyDescent="0.3">
      <c r="A36" s="15">
        <f>VLOOKUP(B36,'PORTFOLIO RAW'!B:B,1,FALSE)</f>
        <v>905876</v>
      </c>
      <c r="B36" s="13">
        <v>905876</v>
      </c>
      <c r="C36" s="8" t="s">
        <v>3934</v>
      </c>
      <c r="D36" s="8" t="s">
        <v>3935</v>
      </c>
      <c r="E36" s="8">
        <v>1163347</v>
      </c>
      <c r="F36" s="8">
        <v>1154538</v>
      </c>
      <c r="G36" s="8">
        <v>1891425</v>
      </c>
      <c r="H36" s="8">
        <v>1698115</v>
      </c>
      <c r="I36" s="8">
        <v>2719597</v>
      </c>
      <c r="J36" s="8">
        <v>4166254</v>
      </c>
      <c r="K36" s="8">
        <v>3970000</v>
      </c>
      <c r="L36" s="8">
        <v>3971000</v>
      </c>
      <c r="M36" s="8">
        <v>12822000</v>
      </c>
      <c r="N36" s="8">
        <v>11551000</v>
      </c>
      <c r="O36" s="8">
        <v>18870000</v>
      </c>
    </row>
    <row r="37" spans="1:15" x14ac:dyDescent="0.3">
      <c r="A37" s="15">
        <f>VLOOKUP(B37,'PORTFOLIO RAW'!B:B,1,FALSE)</f>
        <v>945384</v>
      </c>
      <c r="B37" s="13">
        <v>945384</v>
      </c>
      <c r="C37" s="8" t="s">
        <v>3936</v>
      </c>
      <c r="D37" s="8" t="s">
        <v>3937</v>
      </c>
      <c r="E37" s="8">
        <v>31157000</v>
      </c>
      <c r="F37" s="8">
        <v>51952000</v>
      </c>
      <c r="G37" s="8">
        <v>62256000</v>
      </c>
      <c r="H37" s="8">
        <v>52794000</v>
      </c>
      <c r="I37" s="8">
        <v>55152000</v>
      </c>
      <c r="J37" s="8">
        <v>51987000</v>
      </c>
      <c r="K37" s="8">
        <v>93591000</v>
      </c>
      <c r="L37" s="8">
        <v>113271000</v>
      </c>
      <c r="M37" s="8">
        <v>110194000</v>
      </c>
      <c r="N37" s="8">
        <v>108078000</v>
      </c>
      <c r="O37" s="8">
        <v>117095000</v>
      </c>
    </row>
    <row r="38" spans="1:15" x14ac:dyDescent="0.3">
      <c r="A38" s="15">
        <f>VLOOKUP(B38,'PORTFOLIO RAW'!B:B,1,FALSE)</f>
        <v>929302</v>
      </c>
      <c r="B38" s="13">
        <v>929302</v>
      </c>
      <c r="C38" s="8" t="s">
        <v>3938</v>
      </c>
      <c r="D38" s="8" t="s">
        <v>3939</v>
      </c>
      <c r="E38" s="8">
        <v>650000</v>
      </c>
      <c r="F38" s="8">
        <v>816000</v>
      </c>
      <c r="G38" s="8">
        <v>1963000</v>
      </c>
      <c r="H38" s="8">
        <v>1802000</v>
      </c>
      <c r="I38" s="8">
        <v>1709000</v>
      </c>
      <c r="J38" s="8">
        <v>2296000</v>
      </c>
      <c r="K38" s="8">
        <v>1657000</v>
      </c>
      <c r="L38" s="8">
        <v>1621000</v>
      </c>
      <c r="M38" s="8">
        <v>1734000</v>
      </c>
      <c r="N38" s="8">
        <v>1365000</v>
      </c>
      <c r="O38" s="8">
        <v>1355000</v>
      </c>
    </row>
    <row r="39" spans="1:15" x14ac:dyDescent="0.3">
      <c r="A39" s="15">
        <f>VLOOKUP(B39,'PORTFOLIO RAW'!B:B,1,FALSE)</f>
        <v>895784</v>
      </c>
      <c r="B39" s="13">
        <v>895784</v>
      </c>
      <c r="C39" s="8" t="s">
        <v>3940</v>
      </c>
      <c r="D39" s="8" t="s">
        <v>3941</v>
      </c>
      <c r="E39" s="8">
        <v>5739624</v>
      </c>
      <c r="F39" s="8">
        <v>5633077</v>
      </c>
      <c r="G39" s="8">
        <v>4909571</v>
      </c>
      <c r="H39" s="8">
        <v>5268057</v>
      </c>
      <c r="I39" s="8">
        <v>6052509</v>
      </c>
      <c r="J39" s="8">
        <v>6559897</v>
      </c>
      <c r="K39" s="8">
        <v>6967579</v>
      </c>
      <c r="L39" s="8">
        <v>8199609</v>
      </c>
      <c r="M39" s="8">
        <v>10447108</v>
      </c>
      <c r="N39" s="8">
        <v>6523798</v>
      </c>
      <c r="O39" s="8">
        <v>5897975</v>
      </c>
    </row>
    <row r="40" spans="1:15" x14ac:dyDescent="0.3">
      <c r="A40" s="15">
        <f>VLOOKUP(B40,'PORTFOLIO RAW'!B:B,1,FALSE)</f>
        <v>878574</v>
      </c>
      <c r="B40" s="13">
        <v>878574</v>
      </c>
      <c r="C40" s="8" t="s">
        <v>3942</v>
      </c>
      <c r="D40" s="8" t="s">
        <v>3943</v>
      </c>
      <c r="E40" s="8">
        <v>3212000</v>
      </c>
      <c r="F40" s="8">
        <v>3589000</v>
      </c>
      <c r="G40" s="8">
        <v>3230000</v>
      </c>
      <c r="H40" s="8">
        <v>3557000</v>
      </c>
      <c r="I40" s="8">
        <v>3291000</v>
      </c>
      <c r="J40" s="8">
        <v>2942000</v>
      </c>
      <c r="K40" s="8">
        <v>2989000</v>
      </c>
      <c r="L40" s="8">
        <v>3344000</v>
      </c>
      <c r="M40" s="8">
        <v>3977000</v>
      </c>
      <c r="N40" s="8">
        <v>9127000</v>
      </c>
      <c r="O40" s="8">
        <v>9804000</v>
      </c>
    </row>
    <row r="41" spans="1:15" x14ac:dyDescent="0.3">
      <c r="A41" s="15">
        <f>VLOOKUP(B41,'PORTFOLIO RAW'!B:B,1,FALSE)</f>
        <v>905159</v>
      </c>
      <c r="B41" s="13">
        <v>905159</v>
      </c>
      <c r="C41" s="8" t="s">
        <v>3944</v>
      </c>
      <c r="D41" s="8" t="s">
        <v>3945</v>
      </c>
      <c r="E41" s="8">
        <v>11786000</v>
      </c>
      <c r="F41" s="8">
        <v>13973000</v>
      </c>
      <c r="G41" s="8">
        <v>14923000</v>
      </c>
      <c r="H41" s="8">
        <v>14765000</v>
      </c>
      <c r="I41" s="8">
        <v>17337000</v>
      </c>
      <c r="J41" s="8">
        <v>19147000</v>
      </c>
      <c r="K41" s="8">
        <v>20650000</v>
      </c>
      <c r="L41" s="8">
        <v>21779000</v>
      </c>
      <c r="M41" s="8">
        <v>22066000</v>
      </c>
      <c r="N41" s="8">
        <v>22552000</v>
      </c>
      <c r="O41" s="8">
        <v>22497000</v>
      </c>
    </row>
    <row r="42" spans="1:15" x14ac:dyDescent="0.3">
      <c r="A42" s="15">
        <f>VLOOKUP(B42,'PORTFOLIO RAW'!B:B,1,FALSE)</f>
        <v>905596</v>
      </c>
      <c r="B42" s="13">
        <v>905596</v>
      </c>
      <c r="C42" s="8" t="s">
        <v>3946</v>
      </c>
      <c r="D42" s="8" t="s">
        <v>3947</v>
      </c>
      <c r="E42" s="8">
        <v>2197293</v>
      </c>
      <c r="F42" s="8">
        <v>1236470</v>
      </c>
      <c r="G42" s="8">
        <v>2043792</v>
      </c>
      <c r="H42" s="8">
        <v>1149732</v>
      </c>
      <c r="I42" s="8">
        <v>1116991</v>
      </c>
      <c r="J42" s="8">
        <v>1040549</v>
      </c>
      <c r="K42" s="8">
        <v>906680</v>
      </c>
      <c r="L42" s="8">
        <v>906474</v>
      </c>
      <c r="M42" s="8">
        <v>506088</v>
      </c>
      <c r="N42" s="8">
        <v>1502751</v>
      </c>
      <c r="O42" s="8">
        <v>1494998</v>
      </c>
    </row>
    <row r="43" spans="1:15" x14ac:dyDescent="0.3">
      <c r="A43" s="15">
        <f>VLOOKUP(B43,'PORTFOLIO RAW'!B:B,1,FALSE)</f>
        <v>904818</v>
      </c>
      <c r="B43" s="13">
        <v>904818</v>
      </c>
      <c r="C43" s="8" t="s">
        <v>3948</v>
      </c>
      <c r="D43" s="8" t="s">
        <v>3949</v>
      </c>
      <c r="E43" s="8">
        <v>8217000</v>
      </c>
      <c r="F43" s="8">
        <v>7512000</v>
      </c>
      <c r="G43" s="8">
        <v>12924000</v>
      </c>
      <c r="H43" s="8">
        <v>12421000</v>
      </c>
      <c r="I43" s="8">
        <v>12371000</v>
      </c>
      <c r="J43" s="8">
        <v>10409000</v>
      </c>
      <c r="K43" s="8">
        <v>9635000</v>
      </c>
      <c r="L43" s="8">
        <v>9070000</v>
      </c>
      <c r="M43" s="8">
        <v>9964000</v>
      </c>
      <c r="N43" s="8">
        <v>9952000</v>
      </c>
      <c r="O43" s="8">
        <v>11117000</v>
      </c>
    </row>
    <row r="44" spans="1:15" x14ac:dyDescent="0.3">
      <c r="A44" s="15">
        <f>VLOOKUP(B44,'PORTFOLIO RAW'!B:B,1,FALSE)</f>
        <v>923649</v>
      </c>
      <c r="B44" s="13">
        <v>923649</v>
      </c>
      <c r="C44" s="8" t="s">
        <v>3950</v>
      </c>
      <c r="D44" s="8" t="s">
        <v>3951</v>
      </c>
      <c r="E44" s="8">
        <v>4123</v>
      </c>
      <c r="F44" s="8">
        <v>1997</v>
      </c>
      <c r="G44" s="8">
        <v>1892</v>
      </c>
      <c r="H44" s="8">
        <v>1779</v>
      </c>
      <c r="I44" s="8">
        <v>1656</v>
      </c>
      <c r="J44" s="8">
        <v>1545</v>
      </c>
      <c r="K44" s="8">
        <v>1428</v>
      </c>
      <c r="L44" s="8">
        <v>1299</v>
      </c>
      <c r="M44" s="8">
        <v>1160</v>
      </c>
      <c r="N44" s="8">
        <v>1007</v>
      </c>
      <c r="O44" s="8">
        <v>840</v>
      </c>
    </row>
    <row r="45" spans="1:15" x14ac:dyDescent="0.3">
      <c r="A45" s="15">
        <f>VLOOKUP(B45,'PORTFOLIO RAW'!B:B,1,FALSE)</f>
        <v>325824</v>
      </c>
      <c r="B45" s="13">
        <v>325824</v>
      </c>
      <c r="C45" s="8" t="s">
        <v>3952</v>
      </c>
      <c r="D45" s="8" t="s">
        <v>3953</v>
      </c>
      <c r="E45" s="8">
        <v>8189000</v>
      </c>
      <c r="F45" s="8">
        <v>6745000</v>
      </c>
      <c r="G45" s="8">
        <v>5918000</v>
      </c>
      <c r="H45" s="8">
        <v>5438000</v>
      </c>
      <c r="I45" s="8">
        <v>4261000</v>
      </c>
      <c r="J45" s="8">
        <v>4256000</v>
      </c>
      <c r="K45" s="8">
        <v>4240000</v>
      </c>
      <c r="L45" s="8">
        <v>4262000</v>
      </c>
      <c r="M45" s="8">
        <v>5677000</v>
      </c>
      <c r="N45" s="8">
        <v>5484000</v>
      </c>
      <c r="O45" s="8">
        <v>5616000</v>
      </c>
    </row>
    <row r="46" spans="1:15" x14ac:dyDescent="0.3">
      <c r="A46" s="15">
        <f>VLOOKUP(B46,'PORTFOLIO RAW'!B:B,1,FALSE)</f>
        <v>879628</v>
      </c>
      <c r="B46" s="13">
        <v>879628</v>
      </c>
      <c r="C46" s="8" t="s">
        <v>3954</v>
      </c>
      <c r="D46" s="8" t="s">
        <v>3955</v>
      </c>
      <c r="E46" s="8">
        <v>87443</v>
      </c>
      <c r="F46" s="8">
        <v>83591</v>
      </c>
      <c r="G46" s="8">
        <v>77258</v>
      </c>
      <c r="H46" s="8">
        <v>59600</v>
      </c>
      <c r="I46" s="8">
        <v>62062</v>
      </c>
      <c r="J46" s="8">
        <v>321662</v>
      </c>
      <c r="K46" s="8">
        <v>944117</v>
      </c>
      <c r="L46" s="8">
        <v>1183601</v>
      </c>
      <c r="M46" s="8">
        <v>1036298</v>
      </c>
      <c r="N46" s="8">
        <v>1322052</v>
      </c>
      <c r="O46" s="8">
        <v>1561359</v>
      </c>
    </row>
    <row r="47" spans="1:15" x14ac:dyDescent="0.3">
      <c r="A47" s="15">
        <f>VLOOKUP(B47,'PORTFOLIO RAW'!B:B,1,FALSE)</f>
        <v>905080</v>
      </c>
      <c r="B47" s="13">
        <v>905080</v>
      </c>
      <c r="C47" s="8" t="s">
        <v>3956</v>
      </c>
      <c r="D47" s="8" t="s">
        <v>3957</v>
      </c>
      <c r="E47" s="8">
        <v>6272000</v>
      </c>
      <c r="F47" s="8">
        <v>6739000</v>
      </c>
      <c r="G47" s="8">
        <v>6361000</v>
      </c>
      <c r="H47" s="8">
        <v>4735000</v>
      </c>
      <c r="I47" s="8">
        <v>5491000</v>
      </c>
      <c r="J47" s="8">
        <v>7394000</v>
      </c>
      <c r="K47" s="8">
        <v>8340000</v>
      </c>
      <c r="L47" s="8">
        <v>7832000</v>
      </c>
      <c r="M47" s="8">
        <v>6689000</v>
      </c>
      <c r="N47" s="8">
        <v>6708000</v>
      </c>
      <c r="O47" s="8">
        <v>7962000</v>
      </c>
    </row>
    <row r="48" spans="1:15" x14ac:dyDescent="0.3">
      <c r="A48" s="15">
        <f>VLOOKUP(B48,'PORTFOLIO RAW'!B:B,1,FALSE)</f>
        <v>130502</v>
      </c>
      <c r="B48" s="13">
        <v>130502</v>
      </c>
      <c r="C48" s="8" t="s">
        <v>3958</v>
      </c>
      <c r="D48" s="8" t="s">
        <v>3959</v>
      </c>
      <c r="E48" s="8">
        <v>3208202</v>
      </c>
      <c r="F48" s="8">
        <v>3674457</v>
      </c>
      <c r="G48" s="8">
        <v>3974872</v>
      </c>
      <c r="H48" s="8">
        <v>4067657</v>
      </c>
      <c r="I48" s="8">
        <v>3632296</v>
      </c>
      <c r="J48" s="8">
        <v>3851033</v>
      </c>
      <c r="K48" s="8">
        <v>6209852</v>
      </c>
      <c r="L48" s="8">
        <v>6588451</v>
      </c>
      <c r="M48" s="8">
        <v>6526733</v>
      </c>
      <c r="N48" s="8">
        <v>7099117</v>
      </c>
      <c r="O48" s="8">
        <v>7378833</v>
      </c>
    </row>
    <row r="49" spans="1:15" x14ac:dyDescent="0.3">
      <c r="A49" s="15">
        <f>VLOOKUP(B49,'PORTFOLIO RAW'!B:B,1,FALSE)</f>
        <v>902103</v>
      </c>
      <c r="B49" s="13">
        <v>902103</v>
      </c>
      <c r="C49" s="8" t="s">
        <v>3960</v>
      </c>
      <c r="D49" s="8" t="s">
        <v>3961</v>
      </c>
      <c r="E49" s="8">
        <v>5638000</v>
      </c>
      <c r="F49" s="8">
        <v>7457000</v>
      </c>
      <c r="G49" s="8">
        <v>8730000</v>
      </c>
      <c r="H49" s="8">
        <v>9566000</v>
      </c>
      <c r="I49" s="8">
        <v>10942000</v>
      </c>
      <c r="J49" s="8">
        <v>12971000</v>
      </c>
      <c r="K49" s="8">
        <v>12950000</v>
      </c>
      <c r="L49" s="8">
        <v>14371000</v>
      </c>
      <c r="M49" s="8">
        <v>14663000</v>
      </c>
      <c r="N49" s="8">
        <v>17121000</v>
      </c>
      <c r="O49" s="8">
        <v>19412000</v>
      </c>
    </row>
    <row r="50" spans="1:15" x14ac:dyDescent="0.3">
      <c r="A50" s="15">
        <f>VLOOKUP(B50,'PORTFOLIO RAW'!B:B,1,FALSE)</f>
        <v>951849</v>
      </c>
      <c r="B50" s="13">
        <v>951849</v>
      </c>
      <c r="C50" s="8" t="s">
        <v>3962</v>
      </c>
      <c r="D50" s="8" t="s">
        <v>3963</v>
      </c>
      <c r="E50" s="8">
        <v>2646000</v>
      </c>
      <c r="F50" s="8">
        <v>2008000</v>
      </c>
      <c r="G50" s="8">
        <v>2583000</v>
      </c>
      <c r="H50" s="8">
        <v>1930000</v>
      </c>
      <c r="I50" s="8">
        <v>1685000</v>
      </c>
      <c r="J50" s="8">
        <v>1667000</v>
      </c>
      <c r="K50" s="8">
        <v>2990000</v>
      </c>
      <c r="L50" s="8">
        <v>4737000</v>
      </c>
      <c r="M50" s="8">
        <v>7268000</v>
      </c>
      <c r="N50" s="8">
        <v>13867000</v>
      </c>
      <c r="O50" s="8">
        <v>14931000</v>
      </c>
    </row>
    <row r="51" spans="1:15" x14ac:dyDescent="0.3">
      <c r="A51" s="15">
        <f>VLOOKUP(B51,'PORTFOLIO RAW'!B:B,1,FALSE)</f>
        <v>674693</v>
      </c>
      <c r="B51" s="13">
        <v>674693</v>
      </c>
      <c r="C51" s="8" t="s">
        <v>3964</v>
      </c>
      <c r="D51" s="8" t="s">
        <v>3965</v>
      </c>
      <c r="E51" s="8">
        <v>1265296</v>
      </c>
      <c r="F51" s="8">
        <v>1261655</v>
      </c>
      <c r="G51" s="8">
        <v>574378</v>
      </c>
      <c r="H51" s="8">
        <v>581626</v>
      </c>
      <c r="I51" s="8">
        <v>690086</v>
      </c>
      <c r="J51" s="8">
        <v>697614</v>
      </c>
      <c r="K51" s="8">
        <v>1374056</v>
      </c>
      <c r="L51" s="8">
        <v>1381190</v>
      </c>
      <c r="M51" s="8">
        <v>1869680</v>
      </c>
      <c r="N51" s="8">
        <v>1866953</v>
      </c>
      <c r="O51" s="8">
        <v>2410145</v>
      </c>
    </row>
    <row r="52" spans="1:15" x14ac:dyDescent="0.3">
      <c r="A52" s="15">
        <f>VLOOKUP(B52,'PORTFOLIO RAW'!B:B,1,FALSE)</f>
        <v>546075</v>
      </c>
      <c r="B52" s="13">
        <v>546075</v>
      </c>
      <c r="C52" s="8" t="s">
        <v>3966</v>
      </c>
      <c r="D52" s="8" t="s">
        <v>3967</v>
      </c>
      <c r="E52" s="8">
        <v>722636</v>
      </c>
      <c r="F52" s="8">
        <v>786459</v>
      </c>
      <c r="G52" s="8">
        <v>753449</v>
      </c>
      <c r="H52" s="8">
        <v>799992</v>
      </c>
      <c r="I52" s="8">
        <v>1377129</v>
      </c>
      <c r="J52" s="8">
        <v>1706497</v>
      </c>
      <c r="K52" s="8">
        <v>2132874</v>
      </c>
      <c r="L52" s="8">
        <v>2673900</v>
      </c>
      <c r="M52" s="8">
        <v>2813500</v>
      </c>
      <c r="N52" s="8">
        <v>3010700</v>
      </c>
      <c r="O52" s="8">
        <v>3542600</v>
      </c>
    </row>
    <row r="53" spans="1:15" x14ac:dyDescent="0.3">
      <c r="A53" s="15">
        <f>VLOOKUP(B53,'PORTFOLIO RAW'!B:B,1,FALSE)</f>
        <v>912216</v>
      </c>
      <c r="B53" s="13">
        <v>912216</v>
      </c>
      <c r="C53" s="8" t="s">
        <v>3968</v>
      </c>
      <c r="D53" s="8" t="s">
        <v>3969</v>
      </c>
      <c r="E53" s="8">
        <v>1177000</v>
      </c>
      <c r="F53" s="8">
        <v>1006000</v>
      </c>
      <c r="G53" s="8">
        <v>999000</v>
      </c>
      <c r="H53" s="8">
        <v>699000</v>
      </c>
      <c r="I53" s="8">
        <v>759000</v>
      </c>
      <c r="J53" s="8">
        <v>510000</v>
      </c>
      <c r="K53" s="8">
        <v>1002000</v>
      </c>
      <c r="L53" s="8">
        <v>1005000</v>
      </c>
      <c r="M53" s="8">
        <v>1188000</v>
      </c>
      <c r="N53" s="8">
        <v>1501000</v>
      </c>
      <c r="O53" s="8">
        <v>2149000</v>
      </c>
    </row>
    <row r="54" spans="1:15" x14ac:dyDescent="0.3">
      <c r="A54" s="15">
        <f>VLOOKUP(B54,'PORTFOLIO RAW'!B:B,1,FALSE)</f>
        <v>993189</v>
      </c>
      <c r="B54" s="13">
        <v>993189</v>
      </c>
      <c r="C54" s="8" t="s">
        <v>3970</v>
      </c>
      <c r="D54" s="8" t="s">
        <v>3971</v>
      </c>
      <c r="E54" s="8">
        <v>7257000</v>
      </c>
      <c r="F54" s="8">
        <v>7832000</v>
      </c>
      <c r="G54" s="8">
        <v>8008000</v>
      </c>
      <c r="H54" s="8">
        <v>8664000</v>
      </c>
      <c r="I54" s="8">
        <v>9241000</v>
      </c>
      <c r="J54" s="8">
        <v>9832000</v>
      </c>
      <c r="K54" s="8">
        <v>9555000</v>
      </c>
      <c r="L54" s="8">
        <v>9742000</v>
      </c>
      <c r="M54" s="8">
        <v>10703000</v>
      </c>
      <c r="N54" s="8">
        <v>11293000</v>
      </c>
      <c r="O54" s="8">
        <v>11809000</v>
      </c>
    </row>
    <row r="55" spans="1:15" x14ac:dyDescent="0.3">
      <c r="A55" s="15">
        <f>VLOOKUP(B55,'PORTFOLIO RAW'!B:B,1,FALSE)</f>
        <v>905075</v>
      </c>
      <c r="B55" s="13">
        <v>905075</v>
      </c>
      <c r="C55" s="8" t="s">
        <v>3972</v>
      </c>
      <c r="D55" s="8" t="s">
        <v>3973</v>
      </c>
      <c r="E55" s="8">
        <v>2669000</v>
      </c>
      <c r="F55" s="8">
        <v>2615000</v>
      </c>
      <c r="G55" s="8">
        <v>2624000</v>
      </c>
      <c r="H55" s="8">
        <v>2780000</v>
      </c>
      <c r="I55" s="8">
        <v>3084000</v>
      </c>
      <c r="J55" s="8">
        <v>2790000</v>
      </c>
      <c r="K55" s="8">
        <v>4453000</v>
      </c>
      <c r="L55" s="8">
        <v>4015000</v>
      </c>
      <c r="M55" s="8">
        <v>4095000</v>
      </c>
      <c r="N55" s="8">
        <v>3533000</v>
      </c>
      <c r="O55" s="8">
        <v>3536000</v>
      </c>
    </row>
    <row r="56" spans="1:15" x14ac:dyDescent="0.3">
      <c r="A56" s="15">
        <f>VLOOKUP(B56,'PORTFOLIO RAW'!B:B,1,FALSE)</f>
        <v>937083</v>
      </c>
      <c r="B56" s="13">
        <v>937083</v>
      </c>
      <c r="C56" s="8" t="s">
        <v>3974</v>
      </c>
      <c r="D56" s="8" t="s">
        <v>3975</v>
      </c>
      <c r="E56" s="8">
        <v>4185500</v>
      </c>
      <c r="F56" s="8">
        <v>5257500</v>
      </c>
      <c r="G56" s="8">
        <v>4433600</v>
      </c>
      <c r="H56" s="8">
        <v>3835500</v>
      </c>
      <c r="I56" s="8">
        <v>3236300</v>
      </c>
      <c r="J56" s="8">
        <v>3129500</v>
      </c>
      <c r="K56" s="8">
        <v>3305400</v>
      </c>
      <c r="L56" s="8">
        <v>7020500</v>
      </c>
      <c r="M56" s="8">
        <v>7348000</v>
      </c>
      <c r="N56" s="8">
        <v>8081200</v>
      </c>
      <c r="O56" s="8">
        <v>9238100</v>
      </c>
    </row>
    <row r="57" spans="1:15" x14ac:dyDescent="0.3">
      <c r="A57" s="15">
        <f>VLOOKUP(B57,'PORTFOLIO RAW'!B:B,1,FALSE)</f>
        <v>944704</v>
      </c>
      <c r="B57" s="13">
        <v>944704</v>
      </c>
      <c r="C57" s="8" t="s">
        <v>3976</v>
      </c>
      <c r="D57" s="8" t="s">
        <v>3977</v>
      </c>
      <c r="E57" s="8">
        <v>3473300</v>
      </c>
      <c r="F57" s="8">
        <v>3846400</v>
      </c>
      <c r="G57" s="8">
        <v>3647300</v>
      </c>
      <c r="H57" s="8">
        <v>2129300</v>
      </c>
      <c r="I57" s="8">
        <v>2502000</v>
      </c>
      <c r="J57" s="8">
        <v>2894000</v>
      </c>
      <c r="K57" s="8">
        <v>3854000</v>
      </c>
      <c r="L57" s="8">
        <v>3972000</v>
      </c>
      <c r="M57" s="8">
        <v>5492000</v>
      </c>
      <c r="N57" s="8">
        <v>5539000</v>
      </c>
      <c r="O57" s="8">
        <v>10395000</v>
      </c>
    </row>
    <row r="58" spans="1:15" x14ac:dyDescent="0.3">
      <c r="A58" s="15">
        <f>VLOOKUP(B58,'PORTFOLIO RAW'!B:B,1,FALSE)</f>
        <v>902224</v>
      </c>
      <c r="B58" s="13">
        <v>902224</v>
      </c>
      <c r="C58" s="8" t="s">
        <v>3978</v>
      </c>
      <c r="D58" s="8" t="s">
        <v>3979</v>
      </c>
      <c r="E58" s="8">
        <v>28429000</v>
      </c>
      <c r="F58" s="8">
        <v>35535000</v>
      </c>
      <c r="G58" s="8">
        <v>31631000</v>
      </c>
      <c r="H58" s="8">
        <v>28418000</v>
      </c>
      <c r="I58" s="8">
        <v>34592000</v>
      </c>
      <c r="J58" s="8">
        <v>40143000</v>
      </c>
      <c r="K58" s="8">
        <v>37750000</v>
      </c>
      <c r="L58" s="8">
        <v>39285000</v>
      </c>
      <c r="M58" s="8">
        <v>38093000</v>
      </c>
      <c r="N58" s="8">
        <v>36783000</v>
      </c>
      <c r="O58" s="8">
        <v>34878000</v>
      </c>
    </row>
    <row r="59" spans="1:15" x14ac:dyDescent="0.3">
      <c r="A59" s="15">
        <f>VLOOKUP(B59,'PORTFOLIO RAW'!B:B,1,FALSE)</f>
        <v>755790</v>
      </c>
      <c r="B59" s="13">
        <v>755790</v>
      </c>
      <c r="C59" s="8" t="s">
        <v>3980</v>
      </c>
      <c r="D59" s="8" t="s">
        <v>3981</v>
      </c>
      <c r="E59" s="8">
        <v>222691</v>
      </c>
      <c r="F59" s="8">
        <v>26003</v>
      </c>
      <c r="G59" s="8">
        <v>25063</v>
      </c>
      <c r="H59" s="8">
        <v>1268161</v>
      </c>
      <c r="I59" s="8">
        <v>1802269</v>
      </c>
      <c r="J59" s="8">
        <v>3079792</v>
      </c>
      <c r="K59" s="8">
        <v>4741300</v>
      </c>
      <c r="L59" s="8">
        <v>6871600</v>
      </c>
      <c r="M59" s="8">
        <v>14250400</v>
      </c>
      <c r="N59" s="8">
        <v>14289200</v>
      </c>
      <c r="O59" s="8">
        <v>15838000</v>
      </c>
    </row>
    <row r="60" spans="1:15" x14ac:dyDescent="0.3">
      <c r="A60" s="15">
        <f>VLOOKUP(B60,'PORTFOLIO RAW'!B:B,1,FALSE)</f>
        <v>867705</v>
      </c>
      <c r="B60" s="13">
        <v>867705</v>
      </c>
      <c r="C60" s="8" t="s">
        <v>3982</v>
      </c>
      <c r="D60" s="8" t="s">
        <v>3983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1292953</v>
      </c>
      <c r="M60" s="8">
        <v>1324992</v>
      </c>
      <c r="N60" s="8">
        <v>1427651</v>
      </c>
      <c r="O60" s="8">
        <v>2127474</v>
      </c>
    </row>
    <row r="61" spans="1:15" x14ac:dyDescent="0.3">
      <c r="A61" s="15">
        <f>VLOOKUP(B61,'PORTFOLIO RAW'!B:B,1,FALSE)</f>
        <v>902242</v>
      </c>
      <c r="B61" s="13">
        <v>902242</v>
      </c>
      <c r="C61" s="8" t="s">
        <v>3984</v>
      </c>
      <c r="D61" s="8" t="s">
        <v>3985</v>
      </c>
      <c r="E61" s="8">
        <v>431839000</v>
      </c>
      <c r="F61" s="8">
        <v>633474000</v>
      </c>
      <c r="G61" s="8">
        <v>625265000</v>
      </c>
      <c r="H61" s="8">
        <v>616985000</v>
      </c>
      <c r="I61" s="8">
        <v>543846000</v>
      </c>
      <c r="J61" s="8">
        <v>571130000</v>
      </c>
      <c r="K61" s="8">
        <v>534894000</v>
      </c>
      <c r="L61" s="8">
        <v>565503000</v>
      </c>
      <c r="M61" s="8">
        <v>477996000</v>
      </c>
      <c r="N61" s="8">
        <v>495354000</v>
      </c>
      <c r="O61" s="8">
        <v>494798000</v>
      </c>
    </row>
    <row r="62" spans="1:15" x14ac:dyDescent="0.3">
      <c r="A62" s="15">
        <f>VLOOKUP(B62,'PORTFOLIO RAW'!B:B,1,FALSE)</f>
        <v>951545</v>
      </c>
      <c r="B62" s="13">
        <v>951545</v>
      </c>
      <c r="C62" s="8" t="s">
        <v>3986</v>
      </c>
      <c r="D62" s="8" t="s">
        <v>3987</v>
      </c>
      <c r="E62" s="8">
        <v>860000</v>
      </c>
      <c r="F62" s="8">
        <v>840000</v>
      </c>
      <c r="G62" s="8">
        <v>839000</v>
      </c>
      <c r="H62" s="8">
        <v>839000</v>
      </c>
      <c r="I62" s="8">
        <v>925000</v>
      </c>
      <c r="J62" s="8">
        <v>931000</v>
      </c>
      <c r="K62" s="8">
        <v>958000</v>
      </c>
      <c r="L62" s="8">
        <v>894000</v>
      </c>
      <c r="M62" s="8">
        <v>869000</v>
      </c>
      <c r="N62" s="8">
        <v>858000</v>
      </c>
      <c r="O62" s="8">
        <v>863000</v>
      </c>
    </row>
    <row r="63" spans="1:15" x14ac:dyDescent="0.3">
      <c r="A63" s="15">
        <f>VLOOKUP(B63,'PORTFOLIO RAW'!B:B,1,FALSE)</f>
        <v>944777</v>
      </c>
      <c r="B63" s="13">
        <v>944777</v>
      </c>
      <c r="C63" s="8" t="s">
        <v>3988</v>
      </c>
      <c r="D63" s="8" t="s">
        <v>3989</v>
      </c>
      <c r="E63" s="8">
        <v>881215</v>
      </c>
      <c r="F63" s="8">
        <v>943806</v>
      </c>
      <c r="G63" s="8">
        <v>786656</v>
      </c>
      <c r="H63" s="8">
        <v>786053</v>
      </c>
      <c r="I63" s="8">
        <v>1286125</v>
      </c>
      <c r="J63" s="8">
        <v>1284802</v>
      </c>
      <c r="K63" s="8">
        <v>1309166</v>
      </c>
      <c r="L63" s="8">
        <v>1300980</v>
      </c>
      <c r="M63" s="8">
        <v>1300000</v>
      </c>
      <c r="N63" s="8">
        <v>1300000</v>
      </c>
      <c r="O63" s="8">
        <v>3133524</v>
      </c>
    </row>
    <row r="64" spans="1:15" x14ac:dyDescent="0.3">
      <c r="A64" s="15">
        <f>VLOOKUP(B64,'PORTFOLIO RAW'!B:B,1,FALSE)</f>
        <v>542868</v>
      </c>
      <c r="B64" s="13">
        <v>542868</v>
      </c>
      <c r="C64" s="8" t="s">
        <v>3990</v>
      </c>
      <c r="D64" s="8" t="s">
        <v>3991</v>
      </c>
      <c r="E64" s="8">
        <v>6408000</v>
      </c>
      <c r="F64" s="8">
        <v>6893000</v>
      </c>
      <c r="G64" s="8">
        <v>10295000</v>
      </c>
      <c r="H64" s="8">
        <v>15284000</v>
      </c>
      <c r="I64" s="8">
        <v>16822000</v>
      </c>
      <c r="J64" s="8">
        <v>16328000</v>
      </c>
      <c r="K64" s="8">
        <v>16211000</v>
      </c>
      <c r="L64" s="8">
        <v>20909000</v>
      </c>
      <c r="M64" s="8">
        <v>25354000</v>
      </c>
      <c r="N64" s="8">
        <v>28643000</v>
      </c>
      <c r="O64" s="8">
        <v>33717000</v>
      </c>
    </row>
    <row r="65" spans="1:15" x14ac:dyDescent="0.3">
      <c r="A65" s="15">
        <f>VLOOKUP(B65,'PORTFOLIO RAW'!B:B,1,FALSE)</f>
        <v>916125</v>
      </c>
      <c r="B65" s="13">
        <v>916125</v>
      </c>
      <c r="C65" s="8" t="s">
        <v>3992</v>
      </c>
      <c r="D65" s="8" t="s">
        <v>3993</v>
      </c>
      <c r="E65" s="8">
        <v>2036000</v>
      </c>
      <c r="F65" s="8">
        <v>3475000</v>
      </c>
      <c r="G65" s="8">
        <v>3149000</v>
      </c>
      <c r="H65" s="8">
        <v>2795000</v>
      </c>
      <c r="I65" s="8">
        <v>2584000</v>
      </c>
      <c r="J65" s="8">
        <v>2721000</v>
      </c>
      <c r="K65" s="8">
        <v>2372000</v>
      </c>
      <c r="L65" s="8">
        <v>2313000</v>
      </c>
      <c r="M65" s="8">
        <v>2191000</v>
      </c>
      <c r="N65" s="8">
        <v>2320000</v>
      </c>
      <c r="O65" s="8">
        <v>2198000</v>
      </c>
    </row>
    <row r="66" spans="1:15" x14ac:dyDescent="0.3">
      <c r="A66" s="15">
        <f>VLOOKUP(B66,'PORTFOLIO RAW'!B:B,1,FALSE)</f>
        <v>904282</v>
      </c>
      <c r="B66" s="13">
        <v>904282</v>
      </c>
      <c r="C66" s="8" t="s">
        <v>3994</v>
      </c>
      <c r="D66" s="8" t="s">
        <v>3995</v>
      </c>
      <c r="E66" s="8">
        <v>9329000</v>
      </c>
      <c r="F66" s="8">
        <v>9312000</v>
      </c>
      <c r="G66" s="8">
        <v>11859000</v>
      </c>
      <c r="H66" s="8">
        <v>23417000</v>
      </c>
      <c r="I66" s="8">
        <v>28568000</v>
      </c>
      <c r="J66" s="8">
        <v>32610000</v>
      </c>
      <c r="K66" s="8">
        <v>37079000</v>
      </c>
      <c r="L66" s="8">
        <v>41745000</v>
      </c>
      <c r="M66" s="8">
        <v>44213000</v>
      </c>
      <c r="N66" s="8">
        <v>45709000</v>
      </c>
      <c r="O66" s="8">
        <v>47685000</v>
      </c>
    </row>
    <row r="67" spans="1:15" x14ac:dyDescent="0.3">
      <c r="A67" s="15">
        <f>VLOOKUP(B67,'PORTFOLIO RAW'!B:B,1,FALSE)</f>
        <v>906148</v>
      </c>
      <c r="B67" s="13">
        <v>906148</v>
      </c>
      <c r="C67" s="8" t="s">
        <v>3996</v>
      </c>
      <c r="D67" s="8" t="s">
        <v>3997</v>
      </c>
      <c r="E67" s="8">
        <v>3515900</v>
      </c>
      <c r="F67" s="8">
        <v>3783500</v>
      </c>
      <c r="G67" s="8">
        <v>3182000</v>
      </c>
      <c r="H67" s="8">
        <v>3424000</v>
      </c>
      <c r="I67" s="8">
        <v>4810000</v>
      </c>
      <c r="J67" s="8">
        <v>5230000</v>
      </c>
      <c r="K67" s="8">
        <v>5657000</v>
      </c>
      <c r="L67" s="8">
        <v>6148000</v>
      </c>
      <c r="M67" s="8">
        <v>6571000</v>
      </c>
      <c r="N67" s="8">
        <v>6533000</v>
      </c>
      <c r="O67" s="8">
        <v>6577000</v>
      </c>
    </row>
    <row r="68" spans="1:15" x14ac:dyDescent="0.3">
      <c r="A68" s="15">
        <f>VLOOKUP(B68,'PORTFOLIO RAW'!B:B,1,FALSE)</f>
        <v>922964</v>
      </c>
      <c r="B68" s="13">
        <v>922964</v>
      </c>
      <c r="C68" s="8" t="s">
        <v>3998</v>
      </c>
      <c r="D68" s="8" t="s">
        <v>3999</v>
      </c>
      <c r="E68" s="8">
        <v>11628000</v>
      </c>
      <c r="F68" s="8">
        <v>16802000</v>
      </c>
      <c r="G68" s="8">
        <v>11522000</v>
      </c>
      <c r="H68" s="8">
        <v>6351000</v>
      </c>
      <c r="I68" s="8">
        <v>5103000</v>
      </c>
      <c r="J68" s="8">
        <v>4830000</v>
      </c>
      <c r="K68" s="8">
        <v>3796000</v>
      </c>
      <c r="L68" s="8">
        <v>2795000</v>
      </c>
      <c r="M68" s="8">
        <v>3081000</v>
      </c>
      <c r="N68" s="8">
        <v>5185000</v>
      </c>
      <c r="O68" s="8">
        <v>4632000</v>
      </c>
    </row>
    <row r="69" spans="1:15" x14ac:dyDescent="0.3">
      <c r="A69" s="15">
        <f>VLOOKUP(B69,'PORTFOLIO RAW'!B:B,1,FALSE)</f>
        <v>929814</v>
      </c>
      <c r="B69" s="13">
        <v>929814</v>
      </c>
      <c r="C69" s="8" t="s">
        <v>4000</v>
      </c>
      <c r="D69" s="8" t="s">
        <v>4001</v>
      </c>
      <c r="E69" s="8">
        <v>3459500</v>
      </c>
      <c r="F69" s="8">
        <v>4001600</v>
      </c>
      <c r="G69" s="8">
        <v>3489700</v>
      </c>
      <c r="H69" s="8">
        <v>3487200</v>
      </c>
      <c r="I69" s="8">
        <v>3233800</v>
      </c>
      <c r="J69" s="8">
        <v>2936700</v>
      </c>
      <c r="K69" s="8">
        <v>9589800</v>
      </c>
      <c r="L69" s="8">
        <v>8993600</v>
      </c>
      <c r="M69" s="8">
        <v>7904800</v>
      </c>
      <c r="N69" s="8">
        <v>5528000</v>
      </c>
      <c r="O69" s="8">
        <v>2996400</v>
      </c>
    </row>
    <row r="70" spans="1:15" x14ac:dyDescent="0.3">
      <c r="A70" s="15">
        <f>VLOOKUP(B70,'PORTFOLIO RAW'!B:B,1,FALSE)</f>
        <v>902288</v>
      </c>
      <c r="B70" s="13">
        <v>902288</v>
      </c>
      <c r="C70" s="8" t="s">
        <v>4002</v>
      </c>
      <c r="D70" s="8" t="s">
        <v>4003</v>
      </c>
      <c r="E70" s="8">
        <v>9282000</v>
      </c>
      <c r="F70" s="8">
        <v>10094000</v>
      </c>
      <c r="G70" s="8">
        <v>10599000</v>
      </c>
      <c r="H70" s="8">
        <v>10683000</v>
      </c>
      <c r="I70" s="8">
        <v>10675000</v>
      </c>
      <c r="J70" s="8">
        <v>11309000</v>
      </c>
      <c r="K70" s="8">
        <v>12426000</v>
      </c>
      <c r="L70" s="8">
        <v>12991000</v>
      </c>
      <c r="M70" s="8">
        <v>14274000</v>
      </c>
      <c r="N70" s="8">
        <v>15828000</v>
      </c>
      <c r="O70" s="8">
        <v>16606000</v>
      </c>
    </row>
    <row r="71" spans="1:15" x14ac:dyDescent="0.3">
      <c r="A71" s="15">
        <f>VLOOKUP(B71,'PORTFOLIO RAW'!B:B,1,FALSE)</f>
        <v>901686</v>
      </c>
      <c r="B71" s="13">
        <v>901686</v>
      </c>
      <c r="C71" s="8" t="s">
        <v>4004</v>
      </c>
      <c r="D71" s="8" t="s">
        <v>4005</v>
      </c>
      <c r="E71" s="8">
        <v>6511000</v>
      </c>
      <c r="F71" s="8">
        <v>6757000</v>
      </c>
      <c r="G71" s="8">
        <v>6826000</v>
      </c>
      <c r="H71" s="8">
        <v>7386000</v>
      </c>
      <c r="I71" s="8">
        <v>7264000</v>
      </c>
      <c r="J71" s="8">
        <v>7514000</v>
      </c>
      <c r="K71" s="8">
        <v>7971000</v>
      </c>
      <c r="L71" s="8">
        <v>8739000</v>
      </c>
      <c r="M71" s="8">
        <v>9514000</v>
      </c>
      <c r="N71" s="8">
        <v>10034000</v>
      </c>
      <c r="O71" s="8">
        <v>10487000</v>
      </c>
    </row>
    <row r="72" spans="1:15" x14ac:dyDescent="0.3">
      <c r="A72" s="15">
        <f>VLOOKUP(B72,'PORTFOLIO RAW'!B:B,1,FALSE)</f>
        <v>938928</v>
      </c>
      <c r="B72" s="13">
        <v>938928</v>
      </c>
      <c r="C72" s="8" t="s">
        <v>4006</v>
      </c>
      <c r="D72" s="8" t="s">
        <v>4007</v>
      </c>
      <c r="E72" s="8">
        <v>876630</v>
      </c>
      <c r="F72" s="8">
        <v>904794</v>
      </c>
      <c r="G72" s="8">
        <v>781474</v>
      </c>
      <c r="H72" s="8">
        <v>611136</v>
      </c>
      <c r="I72" s="8">
        <v>380432</v>
      </c>
      <c r="J72" s="8">
        <v>373706</v>
      </c>
      <c r="K72" s="8">
        <v>344657</v>
      </c>
      <c r="L72" s="8">
        <v>1382351</v>
      </c>
      <c r="M72" s="8">
        <v>1349957</v>
      </c>
      <c r="N72" s="8">
        <v>1333773</v>
      </c>
      <c r="O72" s="8">
        <v>1172700</v>
      </c>
    </row>
    <row r="73" spans="1:15" x14ac:dyDescent="0.3">
      <c r="A73" s="15">
        <f>VLOOKUP(B73,'PORTFOLIO RAW'!B:B,1,FALSE)</f>
        <v>912273</v>
      </c>
      <c r="B73" s="13">
        <v>912273</v>
      </c>
      <c r="C73" s="8" t="s">
        <v>4008</v>
      </c>
      <c r="D73" s="8" t="s">
        <v>4009</v>
      </c>
      <c r="E73" s="8">
        <v>1537000</v>
      </c>
      <c r="F73" s="8">
        <v>1605000</v>
      </c>
      <c r="G73" s="8">
        <v>2004000</v>
      </c>
      <c r="H73" s="8">
        <v>2319000</v>
      </c>
      <c r="I73" s="8">
        <v>2391000</v>
      </c>
      <c r="J73" s="8">
        <v>3458000</v>
      </c>
      <c r="K73" s="8">
        <v>3698000</v>
      </c>
      <c r="L73" s="8">
        <v>3616000</v>
      </c>
      <c r="M73" s="8">
        <v>4830000</v>
      </c>
      <c r="N73" s="8">
        <v>4255000</v>
      </c>
      <c r="O73" s="8">
        <v>5534000</v>
      </c>
    </row>
    <row r="74" spans="1:15" x14ac:dyDescent="0.3">
      <c r="A74" s="15">
        <f>VLOOKUP(B74,'PORTFOLIO RAW'!B:B,1,FALSE)</f>
        <v>923036</v>
      </c>
      <c r="B74" s="13">
        <v>923036</v>
      </c>
      <c r="C74" s="8" t="s">
        <v>4010</v>
      </c>
      <c r="D74" s="8" t="s">
        <v>4011</v>
      </c>
      <c r="E74" s="8">
        <v>1871800</v>
      </c>
      <c r="F74" s="8">
        <v>1479000</v>
      </c>
      <c r="G74" s="8">
        <v>1661000</v>
      </c>
      <c r="H74" s="8">
        <v>1429200</v>
      </c>
      <c r="I74" s="8">
        <v>5047300</v>
      </c>
      <c r="J74" s="8">
        <v>4583600</v>
      </c>
      <c r="K74" s="8">
        <v>4401300</v>
      </c>
      <c r="L74" s="8">
        <v>4414000</v>
      </c>
      <c r="M74" s="8">
        <v>4591200</v>
      </c>
      <c r="N74" s="8">
        <v>4359000</v>
      </c>
      <c r="O74" s="8">
        <v>3258000</v>
      </c>
    </row>
    <row r="75" spans="1:15" x14ac:dyDescent="0.3">
      <c r="A75" s="15">
        <f>VLOOKUP(B75,'PORTFOLIO RAW'!B:B,1,FALSE)</f>
        <v>905966</v>
      </c>
      <c r="B75" s="13">
        <v>905966</v>
      </c>
      <c r="C75" s="8" t="s">
        <v>4012</v>
      </c>
      <c r="D75" s="8" t="s">
        <v>4013</v>
      </c>
      <c r="E75" s="8">
        <v>674000</v>
      </c>
      <c r="F75" s="8">
        <v>698000</v>
      </c>
      <c r="G75" s="8">
        <v>674000</v>
      </c>
      <c r="H75" s="8">
        <v>791000</v>
      </c>
      <c r="I75" s="8">
        <v>686000</v>
      </c>
      <c r="J75" s="8">
        <v>775000</v>
      </c>
      <c r="K75" s="8">
        <v>1740000</v>
      </c>
      <c r="L75" s="8">
        <v>1698000</v>
      </c>
      <c r="M75" s="8">
        <v>1639000</v>
      </c>
      <c r="N75" s="8">
        <v>1856000</v>
      </c>
      <c r="O75" s="8">
        <v>2006000</v>
      </c>
    </row>
    <row r="76" spans="1:15" x14ac:dyDescent="0.3">
      <c r="A76" s="15">
        <f>VLOOKUP(B76,'PORTFOLIO RAW'!B:B,1,FALSE)</f>
        <v>325922</v>
      </c>
      <c r="B76" s="13">
        <v>325922</v>
      </c>
      <c r="C76" s="8" t="s">
        <v>4014</v>
      </c>
      <c r="D76" s="8" t="s">
        <v>4015</v>
      </c>
      <c r="E76" s="8">
        <v>4376800</v>
      </c>
      <c r="F76" s="8">
        <v>3748400</v>
      </c>
      <c r="G76" s="8">
        <v>3277300</v>
      </c>
      <c r="H76" s="8">
        <v>2171800</v>
      </c>
      <c r="I76" s="8">
        <v>1704600</v>
      </c>
      <c r="J76" s="8">
        <v>2493100</v>
      </c>
      <c r="K76" s="8">
        <v>3509000</v>
      </c>
      <c r="L76" s="8">
        <v>3682800</v>
      </c>
      <c r="M76" s="8">
        <v>3811500</v>
      </c>
      <c r="N76" s="8">
        <v>3271300</v>
      </c>
      <c r="O76" s="8">
        <v>2871600</v>
      </c>
    </row>
    <row r="77" spans="1:15" x14ac:dyDescent="0.3">
      <c r="A77" s="15">
        <f>VLOOKUP(B77,'PORTFOLIO RAW'!B:B,1,FALSE)</f>
        <v>912941</v>
      </c>
      <c r="B77" s="13">
        <v>912941</v>
      </c>
      <c r="C77" s="8" t="s">
        <v>4016</v>
      </c>
      <c r="D77" s="8" t="s">
        <v>4017</v>
      </c>
      <c r="E77" s="8">
        <v>3726244</v>
      </c>
      <c r="F77" s="8">
        <v>2619329</v>
      </c>
      <c r="G77" s="8">
        <v>2933209</v>
      </c>
      <c r="H77" s="8">
        <v>2824668</v>
      </c>
      <c r="I77" s="8">
        <v>5305192</v>
      </c>
      <c r="J77" s="8">
        <v>5393400</v>
      </c>
      <c r="K77" s="8">
        <v>3499000</v>
      </c>
      <c r="L77" s="8">
        <v>3473400</v>
      </c>
      <c r="M77" s="8">
        <v>12870400</v>
      </c>
      <c r="N77" s="8">
        <v>12269000</v>
      </c>
      <c r="O77" s="8">
        <v>10522100</v>
      </c>
    </row>
    <row r="78" spans="1:15" x14ac:dyDescent="0.3">
      <c r="A78" s="15">
        <f>VLOOKUP(B78,'PORTFOLIO RAW'!B:B,1,FALSE)</f>
        <v>683118</v>
      </c>
      <c r="B78" s="13">
        <v>683118</v>
      </c>
      <c r="C78" s="8" t="s">
        <v>4018</v>
      </c>
      <c r="D78" s="8" t="s">
        <v>4019</v>
      </c>
      <c r="E78" s="8">
        <v>1151900</v>
      </c>
      <c r="F78" s="8">
        <v>1467700</v>
      </c>
      <c r="G78" s="8">
        <v>1193700</v>
      </c>
      <c r="H78" s="8">
        <v>1239600</v>
      </c>
      <c r="I78" s="8">
        <v>1243800</v>
      </c>
      <c r="J78" s="8">
        <v>1671200</v>
      </c>
      <c r="K78" s="8">
        <v>2101800</v>
      </c>
      <c r="L78" s="8">
        <v>2655200</v>
      </c>
      <c r="M78" s="8">
        <v>3401000</v>
      </c>
      <c r="N78" s="8">
        <v>3363000</v>
      </c>
      <c r="O78" s="8">
        <v>5540500</v>
      </c>
    </row>
    <row r="79" spans="1:15" x14ac:dyDescent="0.3">
      <c r="A79" s="15">
        <f>VLOOKUP(B79,'PORTFOLIO RAW'!B:B,1,FALSE)</f>
        <v>923425</v>
      </c>
      <c r="B79" s="13">
        <v>923425</v>
      </c>
      <c r="C79" s="8" t="s">
        <v>4020</v>
      </c>
      <c r="D79" s="8" t="s">
        <v>4021</v>
      </c>
      <c r="E79" s="8">
        <v>17678000</v>
      </c>
      <c r="F79" s="8">
        <v>19358000</v>
      </c>
      <c r="G79" s="8">
        <v>17156000</v>
      </c>
      <c r="H79" s="8">
        <v>16132000</v>
      </c>
      <c r="I79" s="8">
        <v>18058000</v>
      </c>
      <c r="J79" s="8">
        <v>18236000</v>
      </c>
      <c r="K79" s="8">
        <v>13782000</v>
      </c>
      <c r="L79" s="8">
        <v>12796000</v>
      </c>
      <c r="M79" s="8">
        <v>12760000</v>
      </c>
      <c r="N79" s="8">
        <v>12749000</v>
      </c>
      <c r="O79" s="8">
        <v>11587000</v>
      </c>
    </row>
    <row r="80" spans="1:15" x14ac:dyDescent="0.3">
      <c r="A80" s="15">
        <f>VLOOKUP(B80,'PORTFOLIO RAW'!B:B,1,FALSE)</f>
        <v>906189</v>
      </c>
      <c r="B80" s="13">
        <v>906189</v>
      </c>
      <c r="C80" s="8" t="s">
        <v>4022</v>
      </c>
      <c r="D80" s="8" t="s">
        <v>4023</v>
      </c>
      <c r="E80" s="8">
        <v>21767600</v>
      </c>
      <c r="F80" s="8">
        <v>22419000</v>
      </c>
      <c r="G80" s="8">
        <v>24550600</v>
      </c>
      <c r="H80" s="8">
        <v>24349000</v>
      </c>
      <c r="I80" s="8">
        <v>26589600</v>
      </c>
      <c r="J80" s="8">
        <v>32420400</v>
      </c>
      <c r="K80" s="8">
        <v>34475700</v>
      </c>
      <c r="L80" s="8">
        <v>37045400</v>
      </c>
      <c r="M80" s="8">
        <v>36909400</v>
      </c>
      <c r="N80" s="8">
        <v>35708400</v>
      </c>
      <c r="O80" s="8">
        <v>40071300</v>
      </c>
    </row>
    <row r="81" spans="1:15" x14ac:dyDescent="0.3">
      <c r="A81" s="15">
        <f>VLOOKUP(B81,'PORTFOLIO RAW'!B:B,1,FALSE)</f>
        <v>327998</v>
      </c>
      <c r="B81" s="13">
        <v>327998</v>
      </c>
      <c r="C81" s="8" t="s">
        <v>4024</v>
      </c>
      <c r="D81" s="8" t="s">
        <v>4025</v>
      </c>
      <c r="E81" s="8">
        <v>415731000</v>
      </c>
      <c r="F81" s="8">
        <v>288848000</v>
      </c>
      <c r="G81" s="8">
        <v>363255000</v>
      </c>
      <c r="H81" s="8">
        <v>353764000</v>
      </c>
      <c r="I81" s="8">
        <v>312596000</v>
      </c>
      <c r="J81" s="8">
        <v>310110000</v>
      </c>
      <c r="K81" s="8">
        <v>358760000</v>
      </c>
      <c r="L81" s="8">
        <v>275886000</v>
      </c>
      <c r="M81" s="8">
        <v>231307000</v>
      </c>
      <c r="N81" s="8">
        <v>236188000</v>
      </c>
      <c r="O81" s="8">
        <v>262598000</v>
      </c>
    </row>
    <row r="82" spans="1:15" x14ac:dyDescent="0.3">
      <c r="A82" s="15">
        <f>VLOOKUP(B82,'PORTFOLIO RAW'!B:B,1,FALSE)</f>
        <v>683432</v>
      </c>
      <c r="B82" s="13">
        <v>683432</v>
      </c>
      <c r="C82" s="8" t="s">
        <v>4026</v>
      </c>
      <c r="D82" s="8" t="s">
        <v>4027</v>
      </c>
      <c r="E82" s="8">
        <v>1567800</v>
      </c>
      <c r="F82" s="8">
        <v>7702500</v>
      </c>
      <c r="G82" s="8">
        <v>6962600</v>
      </c>
      <c r="H82" s="8">
        <v>6743600</v>
      </c>
      <c r="I82" s="8">
        <v>6921800</v>
      </c>
      <c r="J82" s="8">
        <v>7070500</v>
      </c>
      <c r="K82" s="8">
        <v>7018100</v>
      </c>
      <c r="L82" s="8">
        <v>7061200</v>
      </c>
      <c r="M82" s="8">
        <v>7574200</v>
      </c>
      <c r="N82" s="8">
        <v>7658900</v>
      </c>
      <c r="O82" s="8">
        <v>8187400</v>
      </c>
    </row>
    <row r="83" spans="1:15" x14ac:dyDescent="0.3">
      <c r="A83" s="15">
        <f>VLOOKUP(B83,'PORTFOLIO RAW'!B:B,1,FALSE)</f>
        <v>921964</v>
      </c>
      <c r="B83" s="13">
        <v>921964</v>
      </c>
      <c r="C83" s="8" t="s">
        <v>4028</v>
      </c>
      <c r="D83" s="8" t="s">
        <v>4029</v>
      </c>
      <c r="E83" s="8">
        <v>15446000</v>
      </c>
      <c r="F83" s="8">
        <v>14880000</v>
      </c>
      <c r="G83" s="8">
        <v>12927000</v>
      </c>
      <c r="H83" s="8">
        <v>12704000</v>
      </c>
      <c r="I83" s="8">
        <v>14265000</v>
      </c>
      <c r="J83" s="8">
        <v>14595000</v>
      </c>
      <c r="K83" s="8">
        <v>14562000</v>
      </c>
      <c r="L83" s="8">
        <v>14840000</v>
      </c>
      <c r="M83" s="8">
        <v>17336000</v>
      </c>
      <c r="N83" s="8">
        <v>20170000</v>
      </c>
      <c r="O83" s="8">
        <v>25291000</v>
      </c>
    </row>
    <row r="84" spans="1:15" x14ac:dyDescent="0.3">
      <c r="A84" s="15">
        <f>VLOOKUP(B84,'PORTFOLIO RAW'!B:B,1,FALSE)</f>
        <v>154259</v>
      </c>
      <c r="B84" s="13">
        <v>154259</v>
      </c>
      <c r="C84" s="8" t="s">
        <v>4030</v>
      </c>
      <c r="D84" s="8" t="s">
        <v>4031</v>
      </c>
      <c r="E84" s="8">
        <v>268500</v>
      </c>
      <c r="F84" s="8">
        <v>267600</v>
      </c>
      <c r="G84" s="8">
        <v>267500</v>
      </c>
      <c r="H84" s="8">
        <v>266500</v>
      </c>
      <c r="I84" s="8">
        <v>265500</v>
      </c>
      <c r="J84" s="8">
        <v>271300</v>
      </c>
      <c r="K84" s="8">
        <v>769800</v>
      </c>
      <c r="L84" s="8">
        <v>757000</v>
      </c>
      <c r="M84" s="8">
        <v>7495700</v>
      </c>
      <c r="N84" s="8">
        <v>6445800</v>
      </c>
      <c r="O84" s="8">
        <v>5778000</v>
      </c>
    </row>
    <row r="85" spans="1:15" x14ac:dyDescent="0.3">
      <c r="A85" s="15">
        <f>VLOOKUP(B85,'PORTFOLIO RAW'!B:B,1,FALSE)</f>
        <v>904830</v>
      </c>
      <c r="B85" s="13">
        <v>904830</v>
      </c>
      <c r="C85" s="8" t="s">
        <v>4032</v>
      </c>
      <c r="D85" s="8" t="s">
        <v>4033</v>
      </c>
      <c r="E85" s="8">
        <v>2090652</v>
      </c>
      <c r="F85" s="8">
        <v>2085673</v>
      </c>
      <c r="G85" s="8">
        <v>1860884</v>
      </c>
      <c r="H85" s="8">
        <v>1807811</v>
      </c>
      <c r="I85" s="8">
        <v>2187252</v>
      </c>
      <c r="J85" s="8">
        <v>2800116</v>
      </c>
      <c r="K85" s="8">
        <v>2832102</v>
      </c>
      <c r="L85" s="8">
        <v>3034482</v>
      </c>
      <c r="M85" s="8">
        <v>2773617</v>
      </c>
      <c r="N85" s="8">
        <v>3634817</v>
      </c>
      <c r="O85" s="8">
        <v>3583081</v>
      </c>
    </row>
    <row r="86" spans="1:15" x14ac:dyDescent="0.3">
      <c r="A86" s="15">
        <f>VLOOKUP(B86,'PORTFOLIO RAW'!B:B,1,FALSE)</f>
        <v>932913</v>
      </c>
      <c r="B86" s="13">
        <v>932913</v>
      </c>
      <c r="C86" s="8" t="s">
        <v>4034</v>
      </c>
      <c r="D86" s="8" t="s">
        <v>4035</v>
      </c>
      <c r="E86" s="8">
        <v>3069300</v>
      </c>
      <c r="F86" s="8">
        <v>3073200</v>
      </c>
      <c r="G86" s="8">
        <v>2472400</v>
      </c>
      <c r="H86" s="8">
        <v>3176200</v>
      </c>
      <c r="I86" s="8">
        <v>3193100</v>
      </c>
      <c r="J86" s="8">
        <v>4455300</v>
      </c>
      <c r="K86" s="8">
        <v>4039700</v>
      </c>
      <c r="L86" s="8">
        <v>4570200</v>
      </c>
      <c r="M86" s="8">
        <v>4570800</v>
      </c>
      <c r="N86" s="8">
        <v>4949300</v>
      </c>
      <c r="O86" s="8">
        <v>4924700</v>
      </c>
    </row>
    <row r="87" spans="1:15" x14ac:dyDescent="0.3">
      <c r="A87" s="15">
        <f>VLOOKUP(B87,'PORTFOLIO RAW'!B:B,1,FALSE)</f>
        <v>905214</v>
      </c>
      <c r="B87" s="13">
        <v>905214</v>
      </c>
      <c r="C87" s="8" t="s">
        <v>4036</v>
      </c>
      <c r="D87" s="8" t="s">
        <v>4037</v>
      </c>
      <c r="E87" s="8">
        <v>8509000</v>
      </c>
      <c r="F87" s="8">
        <v>8847000</v>
      </c>
      <c r="G87" s="8">
        <v>8368000</v>
      </c>
      <c r="H87" s="8">
        <v>8164000</v>
      </c>
      <c r="I87" s="8">
        <v>8132000</v>
      </c>
      <c r="J87" s="8">
        <v>8071000</v>
      </c>
      <c r="K87" s="8">
        <v>8243000</v>
      </c>
      <c r="L87" s="8">
        <v>9015000</v>
      </c>
      <c r="M87" s="8">
        <v>9807000</v>
      </c>
      <c r="N87" s="8">
        <v>11782000</v>
      </c>
      <c r="O87" s="8">
        <v>12915000</v>
      </c>
    </row>
    <row r="88" spans="1:15" x14ac:dyDescent="0.3">
      <c r="A88" s="15">
        <f>VLOOKUP(B88,'PORTFOLIO RAW'!B:B,1,FALSE)</f>
        <v>513260</v>
      </c>
      <c r="B88" s="13">
        <v>513260</v>
      </c>
      <c r="C88" s="8" t="s">
        <v>4038</v>
      </c>
      <c r="D88" s="8" t="s">
        <v>4039</v>
      </c>
      <c r="E88" s="8">
        <v>4316460</v>
      </c>
      <c r="F88" s="8">
        <v>4298478</v>
      </c>
      <c r="G88" s="8">
        <v>3854032</v>
      </c>
      <c r="H88" s="8">
        <v>4207079</v>
      </c>
      <c r="I88" s="8">
        <v>3809589</v>
      </c>
      <c r="J88" s="8">
        <v>4446170</v>
      </c>
      <c r="K88" s="8">
        <v>4254376</v>
      </c>
      <c r="L88" s="8">
        <v>4453403</v>
      </c>
      <c r="M88" s="8">
        <v>3341739</v>
      </c>
      <c r="N88" s="8">
        <v>2908477</v>
      </c>
      <c r="O88" s="8">
        <v>2422891</v>
      </c>
    </row>
    <row r="89" spans="1:15" x14ac:dyDescent="0.3">
      <c r="A89" s="15">
        <f>VLOOKUP(B89,'PORTFOLIO RAW'!B:B,1,FALSE)</f>
        <v>152719</v>
      </c>
      <c r="B89" s="13">
        <v>152719</v>
      </c>
      <c r="C89" s="8" t="s">
        <v>4040</v>
      </c>
      <c r="D89" s="8" t="s">
        <v>4041</v>
      </c>
      <c r="E89" s="8">
        <v>703000</v>
      </c>
      <c r="F89" s="8">
        <v>1873500</v>
      </c>
      <c r="G89" s="8">
        <v>1841200</v>
      </c>
      <c r="H89" s="8">
        <v>1692600</v>
      </c>
      <c r="I89" s="8">
        <v>1648800</v>
      </c>
      <c r="J89" s="8">
        <v>2120700</v>
      </c>
      <c r="K89" s="8">
        <v>2713200</v>
      </c>
      <c r="L89" s="8">
        <v>2756000</v>
      </c>
      <c r="M89" s="8">
        <v>1467300</v>
      </c>
      <c r="N89" s="8">
        <v>440000</v>
      </c>
      <c r="O89" s="8">
        <v>936600</v>
      </c>
    </row>
    <row r="90" spans="1:15" x14ac:dyDescent="0.3">
      <c r="A90" s="15">
        <f>VLOOKUP(B90,'PORTFOLIO RAW'!B:B,1,FALSE)</f>
        <v>687609</v>
      </c>
      <c r="B90" s="13">
        <v>687609</v>
      </c>
      <c r="C90" s="8" t="s">
        <v>4042</v>
      </c>
      <c r="D90" s="8" t="s">
        <v>4043</v>
      </c>
      <c r="E90" s="8">
        <v>200220</v>
      </c>
      <c r="F90" s="8">
        <v>1000000</v>
      </c>
      <c r="G90" s="8">
        <v>0</v>
      </c>
      <c r="H90" s="8">
        <v>1794227</v>
      </c>
      <c r="I90" s="8">
        <v>2089648</v>
      </c>
      <c r="J90" s="8">
        <v>4519000</v>
      </c>
      <c r="K90" s="8">
        <v>4123000</v>
      </c>
      <c r="L90" s="8">
        <v>7627000</v>
      </c>
      <c r="M90" s="8">
        <v>6779000</v>
      </c>
      <c r="N90" s="8">
        <v>8960000</v>
      </c>
      <c r="O90" s="8">
        <v>10015000</v>
      </c>
    </row>
    <row r="91" spans="1:15" x14ac:dyDescent="0.3">
      <c r="A91" s="15">
        <f>VLOOKUP(B91,'PORTFOLIO RAW'!B:B,1,FALSE)</f>
        <v>923937</v>
      </c>
      <c r="B91" s="13">
        <v>923937</v>
      </c>
      <c r="C91" s="8" t="s">
        <v>4044</v>
      </c>
      <c r="D91" s="8" t="s">
        <v>4045</v>
      </c>
      <c r="E91" s="8">
        <v>610032000</v>
      </c>
      <c r="F91" s="8">
        <v>632946000</v>
      </c>
      <c r="G91" s="8">
        <v>764730000</v>
      </c>
      <c r="H91" s="8">
        <v>753752000</v>
      </c>
      <c r="I91" s="8">
        <v>622827000</v>
      </c>
      <c r="J91" s="8">
        <v>599575000</v>
      </c>
      <c r="K91" s="8">
        <v>493779000</v>
      </c>
      <c r="L91" s="8">
        <v>475588000</v>
      </c>
      <c r="M91" s="8">
        <v>439153000</v>
      </c>
      <c r="N91" s="8">
        <v>411058000</v>
      </c>
      <c r="O91" s="8">
        <v>436933000</v>
      </c>
    </row>
    <row r="92" spans="1:15" x14ac:dyDescent="0.3">
      <c r="A92" s="15">
        <f>VLOOKUP(B92,'PORTFOLIO RAW'!B:B,1,FALSE)</f>
        <v>741344</v>
      </c>
      <c r="B92" s="13">
        <v>741344</v>
      </c>
      <c r="C92" s="8" t="s">
        <v>4046</v>
      </c>
      <c r="D92" s="8" t="s">
        <v>4047</v>
      </c>
      <c r="E92" s="8">
        <v>810759000</v>
      </c>
      <c r="F92" s="8">
        <v>669624000</v>
      </c>
      <c r="G92" s="8">
        <v>561336000</v>
      </c>
      <c r="H92" s="8">
        <v>621049000</v>
      </c>
      <c r="I92" s="8">
        <v>543483000</v>
      </c>
      <c r="J92" s="8">
        <v>474825000</v>
      </c>
      <c r="K92" s="8">
        <v>483572000</v>
      </c>
      <c r="L92" s="8">
        <v>454853000</v>
      </c>
      <c r="M92" s="8">
        <v>368850000</v>
      </c>
      <c r="N92" s="8">
        <v>378700000</v>
      </c>
      <c r="O92" s="8">
        <v>437438000</v>
      </c>
    </row>
    <row r="93" spans="1:15" x14ac:dyDescent="0.3">
      <c r="A93" s="15">
        <f>VLOOKUP(B93,'PORTFOLIO RAW'!B:B,1,FALSE)</f>
        <v>357922</v>
      </c>
      <c r="B93" s="13">
        <v>357922</v>
      </c>
      <c r="C93" s="8" t="s">
        <v>4048</v>
      </c>
      <c r="D93" s="8" t="s">
        <v>4049</v>
      </c>
      <c r="E93" s="8">
        <v>1613000</v>
      </c>
      <c r="F93" s="8">
        <v>1459000</v>
      </c>
      <c r="G93" s="8">
        <v>1610000</v>
      </c>
      <c r="H93" s="8">
        <v>1604000</v>
      </c>
      <c r="I93" s="8">
        <v>1598000</v>
      </c>
      <c r="J93" s="8">
        <v>4783000</v>
      </c>
      <c r="K93" s="8">
        <v>4254000</v>
      </c>
      <c r="L93" s="8">
        <v>7549000</v>
      </c>
      <c r="M93" s="8">
        <v>7039000</v>
      </c>
      <c r="N93" s="8">
        <v>6594000</v>
      </c>
      <c r="O93" s="8">
        <v>6540000</v>
      </c>
    </row>
    <row r="94" spans="1:15" x14ac:dyDescent="0.3">
      <c r="A94" s="15">
        <f>VLOOKUP(B94,'PORTFOLIO RAW'!B:B,1,FALSE)</f>
        <v>883488</v>
      </c>
      <c r="B94" s="13">
        <v>883488</v>
      </c>
      <c r="C94" s="8" t="s">
        <v>4050</v>
      </c>
      <c r="D94" s="8" t="s">
        <v>4051</v>
      </c>
      <c r="E94" s="8">
        <v>19401895</v>
      </c>
      <c r="F94" s="8">
        <v>14485588</v>
      </c>
      <c r="G94" s="8">
        <v>11647525</v>
      </c>
      <c r="H94" s="8">
        <v>10765844</v>
      </c>
      <c r="I94" s="8">
        <v>9245986</v>
      </c>
      <c r="J94" s="8">
        <v>7480559</v>
      </c>
      <c r="K94" s="8">
        <v>7590532</v>
      </c>
      <c r="L94" s="8">
        <v>6337000</v>
      </c>
      <c r="M94" s="8">
        <v>1488000</v>
      </c>
      <c r="N94" s="8">
        <v>1403000</v>
      </c>
      <c r="O94" s="8">
        <v>1901000</v>
      </c>
    </row>
    <row r="95" spans="1:15" x14ac:dyDescent="0.3">
      <c r="A95" s="15">
        <f>VLOOKUP(B95,'PORTFOLIO RAW'!B:B,1,FALSE)</f>
        <v>755148</v>
      </c>
      <c r="B95" s="13">
        <v>755148</v>
      </c>
      <c r="C95" s="8" t="s">
        <v>4052</v>
      </c>
      <c r="D95" s="8" t="s">
        <v>4053</v>
      </c>
      <c r="E95" s="8">
        <v>730385</v>
      </c>
      <c r="F95" s="8">
        <v>500178</v>
      </c>
      <c r="G95" s="8">
        <v>436012</v>
      </c>
      <c r="H95" s="8">
        <v>549662</v>
      </c>
      <c r="I95" s="8">
        <v>425981</v>
      </c>
      <c r="J95" s="8">
        <v>447011</v>
      </c>
      <c r="K95" s="8">
        <v>324826</v>
      </c>
      <c r="L95" s="8">
        <v>691175</v>
      </c>
      <c r="M95" s="8">
        <v>348788</v>
      </c>
      <c r="N95" s="8">
        <v>693493</v>
      </c>
      <c r="O95" s="8">
        <v>729369</v>
      </c>
    </row>
    <row r="96" spans="1:15" x14ac:dyDescent="0.3">
      <c r="A96" s="15">
        <f>VLOOKUP(B96,'PORTFOLIO RAW'!B:B,1,FALSE)</f>
        <v>135448</v>
      </c>
      <c r="B96" s="13">
        <v>135448</v>
      </c>
      <c r="C96" s="8" t="s">
        <v>4054</v>
      </c>
      <c r="D96" s="8" t="s">
        <v>4055</v>
      </c>
      <c r="E96" s="8">
        <v>6125704</v>
      </c>
      <c r="F96" s="8">
        <v>5007756</v>
      </c>
      <c r="G96" s="8">
        <v>6496564</v>
      </c>
      <c r="H96" s="8">
        <v>6514936</v>
      </c>
      <c r="I96" s="8">
        <v>7493779</v>
      </c>
      <c r="J96" s="8">
        <v>11888100</v>
      </c>
      <c r="K96" s="8">
        <v>13650884</v>
      </c>
      <c r="L96" s="8">
        <v>14463780</v>
      </c>
      <c r="M96" s="8">
        <v>13755925</v>
      </c>
      <c r="N96" s="8">
        <v>16478900</v>
      </c>
      <c r="O96" s="8">
        <v>16202965</v>
      </c>
    </row>
    <row r="97" spans="1:15" x14ac:dyDescent="0.3">
      <c r="A97" s="15">
        <f>VLOOKUP(B97,'PORTFOLIO RAW'!B:B,1,FALSE)</f>
        <v>921268</v>
      </c>
      <c r="B97" s="13">
        <v>921268</v>
      </c>
      <c r="C97" s="8" t="s">
        <v>4056</v>
      </c>
      <c r="D97" s="8" t="s">
        <v>4057</v>
      </c>
      <c r="E97" s="8">
        <v>1003400</v>
      </c>
      <c r="F97" s="8">
        <v>1138200</v>
      </c>
      <c r="G97" s="8">
        <v>967300</v>
      </c>
      <c r="H97" s="8">
        <v>845600</v>
      </c>
      <c r="I97" s="8">
        <v>7636200</v>
      </c>
      <c r="J97" s="8">
        <v>6541900</v>
      </c>
      <c r="K97" s="8">
        <v>6904500</v>
      </c>
      <c r="L97" s="8">
        <v>6569400</v>
      </c>
      <c r="M97" s="8">
        <v>6465500</v>
      </c>
      <c r="N97" s="8">
        <v>6687000</v>
      </c>
      <c r="O97" s="8">
        <v>7322700</v>
      </c>
    </row>
    <row r="98" spans="1:15" x14ac:dyDescent="0.3">
      <c r="A98" s="15">
        <f>VLOOKUP(B98,'PORTFOLIO RAW'!B:B,1,FALSE)</f>
        <v>912157</v>
      </c>
      <c r="B98" s="13">
        <v>912157</v>
      </c>
      <c r="C98" s="8" t="s">
        <v>4058</v>
      </c>
      <c r="D98" s="8" t="s">
        <v>4059</v>
      </c>
      <c r="E98" s="8">
        <v>516640</v>
      </c>
      <c r="F98" s="8">
        <v>509080</v>
      </c>
      <c r="G98" s="8">
        <v>558343</v>
      </c>
      <c r="H98" s="8">
        <v>426255</v>
      </c>
      <c r="I98" s="8">
        <v>944908</v>
      </c>
      <c r="J98" s="8">
        <v>940596</v>
      </c>
      <c r="K98" s="8">
        <v>934728</v>
      </c>
      <c r="L98" s="8">
        <v>1052967</v>
      </c>
      <c r="M98" s="8">
        <v>1012885</v>
      </c>
      <c r="N98" s="8">
        <v>1046426</v>
      </c>
      <c r="O98" s="8">
        <v>2006109</v>
      </c>
    </row>
    <row r="99" spans="1:15" x14ac:dyDescent="0.3">
      <c r="A99" s="15">
        <f>VLOOKUP(B99,'PORTFOLIO RAW'!B:B,1,FALSE)</f>
        <v>500320</v>
      </c>
      <c r="B99" s="13">
        <v>500320</v>
      </c>
      <c r="C99" s="8" t="s">
        <v>4060</v>
      </c>
      <c r="D99" s="8" t="s">
        <v>4061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539000</v>
      </c>
      <c r="K99" s="8">
        <v>559000</v>
      </c>
      <c r="L99" s="8">
        <v>580000</v>
      </c>
      <c r="M99" s="8">
        <v>633000</v>
      </c>
      <c r="N99" s="8">
        <v>1152000</v>
      </c>
      <c r="O99" s="8">
        <v>990000</v>
      </c>
    </row>
    <row r="100" spans="1:15" x14ac:dyDescent="0.3">
      <c r="A100" s="15">
        <f>VLOOKUP(B100,'PORTFOLIO RAW'!B:B,1,FALSE)</f>
        <v>905115</v>
      </c>
      <c r="B100" s="13">
        <v>905115</v>
      </c>
      <c r="C100" s="8" t="s">
        <v>4062</v>
      </c>
      <c r="D100" s="8" t="s">
        <v>4063</v>
      </c>
      <c r="E100" s="8">
        <v>3776000</v>
      </c>
      <c r="F100" s="8">
        <v>4518000</v>
      </c>
      <c r="G100" s="8">
        <v>4575000</v>
      </c>
      <c r="H100" s="8">
        <v>5066000</v>
      </c>
      <c r="I100" s="8">
        <v>5201000</v>
      </c>
      <c r="J100" s="8">
        <v>5293000</v>
      </c>
      <c r="K100" s="8">
        <v>5642000</v>
      </c>
      <c r="L100" s="8">
        <v>6024000</v>
      </c>
      <c r="M100" s="8">
        <v>6842000</v>
      </c>
      <c r="N100" s="8">
        <v>6646000</v>
      </c>
      <c r="O100" s="8">
        <v>4656000</v>
      </c>
    </row>
    <row r="101" spans="1:15" x14ac:dyDescent="0.3">
      <c r="A101" s="15">
        <f>VLOOKUP(B101,'PORTFOLIO RAW'!B:B,1,FALSE)</f>
        <v>902306</v>
      </c>
      <c r="B101" s="13">
        <v>902306</v>
      </c>
      <c r="C101" s="8" t="s">
        <v>4064</v>
      </c>
      <c r="D101" s="8" t="s">
        <v>4065</v>
      </c>
      <c r="E101" s="8">
        <v>11122982</v>
      </c>
      <c r="F101" s="8">
        <v>12279269</v>
      </c>
      <c r="G101" s="8">
        <v>12014455</v>
      </c>
      <c r="H101" s="8">
        <v>11816306</v>
      </c>
      <c r="I101" s="8">
        <v>12386829</v>
      </c>
      <c r="J101" s="8">
        <v>13473257</v>
      </c>
      <c r="K101" s="8">
        <v>13677672</v>
      </c>
      <c r="L101" s="8">
        <v>14030109</v>
      </c>
      <c r="M101" s="8">
        <v>13849988</v>
      </c>
      <c r="N101" s="8">
        <v>15274571</v>
      </c>
      <c r="O101" s="8">
        <v>16677091</v>
      </c>
    </row>
    <row r="102" spans="1:15" x14ac:dyDescent="0.3">
      <c r="A102" s="15">
        <f>VLOOKUP(B102,'PORTFOLIO RAW'!B:B,1,FALSE)</f>
        <v>500373</v>
      </c>
      <c r="B102" s="13">
        <v>500373</v>
      </c>
      <c r="C102" s="8" t="s">
        <v>4066</v>
      </c>
      <c r="D102" s="8" t="s">
        <v>4067</v>
      </c>
      <c r="E102" s="8">
        <v>1185000</v>
      </c>
      <c r="F102" s="8">
        <v>1897000</v>
      </c>
      <c r="G102" s="8">
        <v>2797000</v>
      </c>
      <c r="H102" s="8">
        <v>5223341</v>
      </c>
      <c r="I102" s="8">
        <v>5009166</v>
      </c>
      <c r="J102" s="8">
        <v>6312181</v>
      </c>
      <c r="K102" s="8">
        <v>5913221</v>
      </c>
      <c r="L102" s="8">
        <v>5909933</v>
      </c>
      <c r="M102" s="8">
        <v>6660264</v>
      </c>
      <c r="N102" s="8">
        <v>6986358</v>
      </c>
      <c r="O102" s="8">
        <v>6387071</v>
      </c>
    </row>
    <row r="103" spans="1:15" x14ac:dyDescent="0.3">
      <c r="A103" s="15">
        <f>VLOOKUP(B103,'PORTFOLIO RAW'!B:B,1,FALSE)</f>
        <v>906194</v>
      </c>
      <c r="B103" s="13">
        <v>906194</v>
      </c>
      <c r="C103" s="8" t="s">
        <v>4068</v>
      </c>
      <c r="D103" s="8" t="s">
        <v>4069</v>
      </c>
      <c r="E103" s="8">
        <v>1387300</v>
      </c>
      <c r="F103" s="8">
        <v>1219300</v>
      </c>
      <c r="G103" s="8">
        <v>1174100</v>
      </c>
      <c r="H103" s="8">
        <v>999600</v>
      </c>
      <c r="I103" s="8">
        <v>1013200</v>
      </c>
      <c r="J103" s="8">
        <v>1730700</v>
      </c>
      <c r="K103" s="8">
        <v>1442000</v>
      </c>
      <c r="L103" s="8">
        <v>1526100</v>
      </c>
      <c r="M103" s="8">
        <v>1195200</v>
      </c>
      <c r="N103" s="8">
        <v>2672200</v>
      </c>
      <c r="O103" s="8">
        <v>2704300</v>
      </c>
    </row>
    <row r="104" spans="1:15" x14ac:dyDescent="0.3">
      <c r="A104" s="15">
        <f>VLOOKUP(B104,'PORTFOLIO RAW'!B:B,1,FALSE)</f>
        <v>329534</v>
      </c>
      <c r="B104" s="13">
        <v>329534</v>
      </c>
      <c r="C104" s="8" t="s">
        <v>4070</v>
      </c>
      <c r="D104" s="8" t="s">
        <v>4071</v>
      </c>
      <c r="E104" s="8">
        <v>9508733</v>
      </c>
      <c r="F104" s="8">
        <v>10501246</v>
      </c>
      <c r="G104" s="8">
        <v>9392570</v>
      </c>
      <c r="H104" s="8">
        <v>9948076</v>
      </c>
      <c r="I104" s="8">
        <v>9721061</v>
      </c>
      <c r="J104" s="8">
        <v>8529244</v>
      </c>
      <c r="K104" s="8">
        <v>10766254</v>
      </c>
      <c r="L104" s="8">
        <v>10844861</v>
      </c>
      <c r="M104" s="8">
        <v>10968498</v>
      </c>
      <c r="N104" s="8">
        <v>8987258</v>
      </c>
      <c r="O104" s="8">
        <v>8957291</v>
      </c>
    </row>
    <row r="105" spans="1:15" x14ac:dyDescent="0.3">
      <c r="A105" s="15">
        <f>VLOOKUP(B105,'PORTFOLIO RAW'!B:B,1,FALSE)</f>
        <v>867375</v>
      </c>
      <c r="B105" s="13">
        <v>867375</v>
      </c>
      <c r="C105" s="8" t="s">
        <v>4072</v>
      </c>
      <c r="D105" s="8" t="s">
        <v>4073</v>
      </c>
      <c r="E105" s="8">
        <v>1088500</v>
      </c>
      <c r="F105" s="8">
        <v>1196900</v>
      </c>
      <c r="G105" s="8">
        <v>1421400</v>
      </c>
      <c r="H105" s="8">
        <v>1228400</v>
      </c>
      <c r="I105" s="8">
        <v>1218100</v>
      </c>
      <c r="J105" s="8">
        <v>1288100</v>
      </c>
      <c r="K105" s="8">
        <v>1344300</v>
      </c>
      <c r="L105" s="8">
        <v>1343100</v>
      </c>
      <c r="M105" s="8">
        <v>1637300</v>
      </c>
      <c r="N105" s="8">
        <v>2241500</v>
      </c>
      <c r="O105" s="8">
        <v>3572000</v>
      </c>
    </row>
    <row r="106" spans="1:15" x14ac:dyDescent="0.3">
      <c r="A106" s="15">
        <f>VLOOKUP(B106,'PORTFOLIO RAW'!B:B,1,FALSE)</f>
        <v>910722</v>
      </c>
      <c r="B106" s="13">
        <v>910722</v>
      </c>
      <c r="C106" s="8" t="s">
        <v>4074</v>
      </c>
      <c r="D106" s="8" t="s">
        <v>4075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</row>
    <row r="107" spans="1:15" x14ac:dyDescent="0.3">
      <c r="A107" s="15">
        <f>VLOOKUP(B107,'PORTFOLIO RAW'!B:B,1,FALSE)</f>
        <v>905039</v>
      </c>
      <c r="B107" s="13">
        <v>905039</v>
      </c>
      <c r="C107" s="8" t="s">
        <v>4076</v>
      </c>
      <c r="D107" s="8" t="s">
        <v>4077</v>
      </c>
      <c r="E107" s="8">
        <v>9566000</v>
      </c>
      <c r="F107" s="8">
        <v>9425000</v>
      </c>
      <c r="G107" s="8">
        <v>9605000</v>
      </c>
      <c r="H107" s="8">
        <v>15014000</v>
      </c>
      <c r="I107" s="8">
        <v>17033000</v>
      </c>
      <c r="J107" s="8">
        <v>11581000</v>
      </c>
      <c r="K107" s="8">
        <v>22699000</v>
      </c>
      <c r="L107" s="8">
        <v>29121000</v>
      </c>
      <c r="M107" s="8">
        <v>38687000</v>
      </c>
      <c r="N107" s="8">
        <v>42762000</v>
      </c>
      <c r="O107" s="8">
        <v>42336000</v>
      </c>
    </row>
    <row r="108" spans="1:15" x14ac:dyDescent="0.3">
      <c r="A108" s="15">
        <f>VLOOKUP(B108,'PORTFOLIO RAW'!B:B,1,FALSE)</f>
        <v>905082</v>
      </c>
      <c r="B108" s="13">
        <v>905082</v>
      </c>
      <c r="C108" s="8" t="s">
        <v>4078</v>
      </c>
      <c r="D108" s="8" t="s">
        <v>4079</v>
      </c>
      <c r="E108" s="8">
        <v>545200</v>
      </c>
      <c r="F108" s="8">
        <v>623600</v>
      </c>
      <c r="G108" s="8">
        <v>643900</v>
      </c>
      <c r="H108" s="8">
        <v>637900</v>
      </c>
      <c r="I108" s="8">
        <v>825600</v>
      </c>
      <c r="J108" s="8">
        <v>965100</v>
      </c>
      <c r="K108" s="8">
        <v>1851900</v>
      </c>
      <c r="L108" s="8">
        <v>1678600</v>
      </c>
      <c r="M108" s="8">
        <v>2148900</v>
      </c>
      <c r="N108" s="8">
        <v>1893000</v>
      </c>
      <c r="O108" s="8">
        <v>3185600</v>
      </c>
    </row>
    <row r="109" spans="1:15" x14ac:dyDescent="0.3">
      <c r="A109" s="15">
        <f>VLOOKUP(B109,'PORTFOLIO RAW'!B:B,1,FALSE)</f>
        <v>905016</v>
      </c>
      <c r="B109" s="13">
        <v>905016</v>
      </c>
      <c r="C109" s="8" t="s">
        <v>4080</v>
      </c>
      <c r="D109" s="8" t="s">
        <v>4081</v>
      </c>
      <c r="E109" s="8">
        <v>13698000</v>
      </c>
      <c r="F109" s="8">
        <v>17086000</v>
      </c>
      <c r="G109" s="8">
        <v>18889000</v>
      </c>
      <c r="H109" s="8">
        <v>20822000</v>
      </c>
      <c r="I109" s="8">
        <v>22967000</v>
      </c>
      <c r="J109" s="8">
        <v>27359000</v>
      </c>
      <c r="K109" s="8">
        <v>28426000</v>
      </c>
      <c r="L109" s="8">
        <v>29024000</v>
      </c>
      <c r="M109" s="8">
        <v>29687000</v>
      </c>
      <c r="N109" s="8">
        <v>30840000</v>
      </c>
      <c r="O109" s="8">
        <v>35081000</v>
      </c>
    </row>
    <row r="110" spans="1:15" x14ac:dyDescent="0.3">
      <c r="A110" s="15" t="str">
        <f>VLOOKUP(B110,'PORTFOLIO RAW'!B:B,1,FALSE)</f>
        <v>28341F</v>
      </c>
      <c r="B110" s="13" t="s">
        <v>364</v>
      </c>
      <c r="C110" s="8" t="s">
        <v>4082</v>
      </c>
      <c r="D110" s="8" t="s">
        <v>4083</v>
      </c>
      <c r="E110" s="8">
        <v>993023</v>
      </c>
      <c r="F110" s="8">
        <v>983117</v>
      </c>
      <c r="G110" s="8">
        <v>980218</v>
      </c>
      <c r="H110" s="8">
        <v>977164</v>
      </c>
      <c r="I110" s="8">
        <v>972278</v>
      </c>
      <c r="J110" s="8">
        <v>972399</v>
      </c>
      <c r="K110" s="8">
        <v>1638118</v>
      </c>
      <c r="L110" s="8">
        <v>1171079</v>
      </c>
      <c r="M110" s="8">
        <v>1171382</v>
      </c>
      <c r="N110" s="8">
        <v>1067020</v>
      </c>
      <c r="O110" s="8">
        <v>1068200</v>
      </c>
    </row>
    <row r="111" spans="1:15" x14ac:dyDescent="0.3">
      <c r="A111" s="15">
        <f>VLOOKUP(B111,'PORTFOLIO RAW'!B:B,1,FALSE)</f>
        <v>755980</v>
      </c>
      <c r="B111" s="13">
        <v>755980</v>
      </c>
      <c r="C111" s="8" t="s">
        <v>4084</v>
      </c>
      <c r="D111" s="8" t="s">
        <v>4085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90000</v>
      </c>
      <c r="M111" s="8">
        <v>365000</v>
      </c>
      <c r="N111" s="8">
        <v>390000</v>
      </c>
      <c r="O111" s="8">
        <v>415000</v>
      </c>
    </row>
    <row r="112" spans="1:15" x14ac:dyDescent="0.3">
      <c r="A112" s="15">
        <f>VLOOKUP(B112,'PORTFOLIO RAW'!B:B,1,FALSE)</f>
        <v>905994</v>
      </c>
      <c r="B112" s="13">
        <v>905994</v>
      </c>
      <c r="C112" s="8" t="s">
        <v>4086</v>
      </c>
      <c r="D112" s="8" t="s">
        <v>4087</v>
      </c>
      <c r="E112" s="8">
        <v>1638460</v>
      </c>
      <c r="F112" s="8">
        <v>1745785</v>
      </c>
      <c r="G112" s="8">
        <v>1793848</v>
      </c>
      <c r="H112" s="8">
        <v>1767149</v>
      </c>
      <c r="I112" s="8">
        <v>2110410</v>
      </c>
      <c r="J112" s="8">
        <v>2208602</v>
      </c>
      <c r="K112" s="8">
        <v>2321862</v>
      </c>
      <c r="L112" s="8">
        <v>2409677</v>
      </c>
      <c r="M112" s="8">
        <v>2642366</v>
      </c>
      <c r="N112" s="8">
        <v>2798452</v>
      </c>
      <c r="O112" s="8">
        <v>3284766</v>
      </c>
    </row>
    <row r="113" spans="1:15" x14ac:dyDescent="0.3">
      <c r="A113" s="15">
        <f>VLOOKUP(B113,'PORTFOLIO RAW'!B:B,1,FALSE)</f>
        <v>997198</v>
      </c>
      <c r="B113" s="13">
        <v>997198</v>
      </c>
      <c r="C113" s="8" t="s">
        <v>4088</v>
      </c>
      <c r="D113" s="8" t="s">
        <v>4089</v>
      </c>
      <c r="E113" s="8">
        <v>22031000</v>
      </c>
      <c r="F113" s="8">
        <v>23831000</v>
      </c>
      <c r="G113" s="8">
        <v>12104000</v>
      </c>
      <c r="H113" s="8">
        <v>11411000</v>
      </c>
      <c r="I113" s="8">
        <v>13267000</v>
      </c>
      <c r="J113" s="8">
        <v>14266000</v>
      </c>
      <c r="K113" s="8">
        <v>11297000</v>
      </c>
      <c r="L113" s="8">
        <v>16667000</v>
      </c>
      <c r="M113" s="8">
        <v>16920000</v>
      </c>
      <c r="N113" s="8">
        <v>17681000</v>
      </c>
      <c r="O113" s="8">
        <v>18749000</v>
      </c>
    </row>
    <row r="114" spans="1:15" x14ac:dyDescent="0.3">
      <c r="A114" s="15">
        <f>VLOOKUP(B114,'PORTFOLIO RAW'!B:B,1,FALSE)</f>
        <v>951503</v>
      </c>
      <c r="B114" s="13">
        <v>951503</v>
      </c>
      <c r="C114" s="8" t="s">
        <v>4090</v>
      </c>
      <c r="D114" s="8" t="s">
        <v>4091</v>
      </c>
      <c r="E114" s="8">
        <v>16139842</v>
      </c>
      <c r="F114" s="8">
        <v>15084884</v>
      </c>
      <c r="G114" s="8">
        <v>12682598</v>
      </c>
      <c r="H114" s="8">
        <v>8787583</v>
      </c>
      <c r="I114" s="8">
        <v>7468308</v>
      </c>
      <c r="J114" s="8">
        <v>5682240</v>
      </c>
      <c r="K114" s="8">
        <v>5369325</v>
      </c>
      <c r="L114" s="8">
        <v>9199635</v>
      </c>
      <c r="M114" s="8">
        <v>12786040</v>
      </c>
      <c r="N114" s="8">
        <v>9657277</v>
      </c>
      <c r="O114" s="8">
        <v>8316529</v>
      </c>
    </row>
    <row r="115" spans="1:15" x14ac:dyDescent="0.3">
      <c r="A115" s="15">
        <f>VLOOKUP(B115,'PORTFOLIO RAW'!B:B,1,FALSE)</f>
        <v>741123</v>
      </c>
      <c r="B115" s="13">
        <v>741123</v>
      </c>
      <c r="C115" s="8" t="s">
        <v>4092</v>
      </c>
      <c r="D115" s="8" t="s">
        <v>4093</v>
      </c>
      <c r="E115" s="8">
        <v>5405000</v>
      </c>
      <c r="F115" s="8">
        <v>4105000</v>
      </c>
      <c r="G115" s="8">
        <v>3641000</v>
      </c>
      <c r="H115" s="8">
        <v>3356000</v>
      </c>
      <c r="I115" s="8">
        <v>3395000</v>
      </c>
      <c r="J115" s="8">
        <v>3230000</v>
      </c>
      <c r="K115" s="8">
        <v>3848000</v>
      </c>
      <c r="L115" s="8">
        <v>3803000</v>
      </c>
      <c r="M115" s="8">
        <v>4293000</v>
      </c>
      <c r="N115" s="8">
        <v>4562000</v>
      </c>
      <c r="O115" s="8">
        <v>4900000</v>
      </c>
    </row>
    <row r="116" spans="1:15" x14ac:dyDescent="0.3">
      <c r="A116" s="15">
        <f>VLOOKUP(B116,'PORTFOLIO RAW'!B:B,1,FALSE)</f>
        <v>546814</v>
      </c>
      <c r="B116" s="13">
        <v>546814</v>
      </c>
      <c r="C116" s="8" t="s">
        <v>4094</v>
      </c>
      <c r="D116" s="8" t="s">
        <v>4095</v>
      </c>
      <c r="E116" s="8">
        <v>9753000</v>
      </c>
      <c r="F116" s="8">
        <v>9699000</v>
      </c>
      <c r="G116" s="8">
        <v>8698000</v>
      </c>
      <c r="H116" s="8">
        <v>7425000</v>
      </c>
      <c r="I116" s="8">
        <v>7758000</v>
      </c>
      <c r="J116" s="8">
        <v>6930000</v>
      </c>
      <c r="K116" s="8">
        <v>7672000</v>
      </c>
      <c r="L116" s="8">
        <v>7341000</v>
      </c>
      <c r="M116" s="8">
        <v>7637000</v>
      </c>
      <c r="N116" s="8">
        <v>6871000</v>
      </c>
      <c r="O116" s="8">
        <v>5883000</v>
      </c>
    </row>
    <row r="117" spans="1:15" x14ac:dyDescent="0.3">
      <c r="A117" s="15">
        <f>VLOOKUP(B117,'PORTFOLIO RAW'!B:B,1,FALSE)</f>
        <v>938076</v>
      </c>
      <c r="B117" s="13">
        <v>938076</v>
      </c>
      <c r="C117" s="8" t="s">
        <v>4096</v>
      </c>
      <c r="D117" s="8" t="s">
        <v>4097</v>
      </c>
      <c r="E117" s="8">
        <v>822898</v>
      </c>
      <c r="F117" s="8">
        <v>269271</v>
      </c>
      <c r="G117" s="8">
        <v>121156</v>
      </c>
      <c r="H117" s="8">
        <v>979900</v>
      </c>
      <c r="I117" s="8">
        <v>2168437</v>
      </c>
      <c r="J117" s="8">
        <v>2777200</v>
      </c>
      <c r="K117" s="8">
        <v>2295100</v>
      </c>
      <c r="L117" s="8">
        <v>2149000</v>
      </c>
      <c r="M117" s="8">
        <v>2155300</v>
      </c>
      <c r="N117" s="8">
        <v>2083400</v>
      </c>
      <c r="O117" s="8">
        <v>1097600</v>
      </c>
    </row>
    <row r="118" spans="1:15" x14ac:dyDescent="0.3">
      <c r="A118" s="15">
        <f>VLOOKUP(B118,'PORTFOLIO RAW'!B:B,1,FALSE)</f>
        <v>152594</v>
      </c>
      <c r="B118" s="13">
        <v>152594</v>
      </c>
      <c r="C118" s="8" t="s">
        <v>4098</v>
      </c>
      <c r="D118" s="8" t="s">
        <v>4099</v>
      </c>
      <c r="E118" s="8">
        <v>7211000</v>
      </c>
      <c r="F118" s="8">
        <v>7351000</v>
      </c>
      <c r="G118" s="8">
        <v>6346000</v>
      </c>
      <c r="H118" s="8">
        <v>4755000</v>
      </c>
      <c r="I118" s="8">
        <v>3537000</v>
      </c>
      <c r="J118" s="8">
        <v>3527000</v>
      </c>
      <c r="K118" s="8">
        <v>20706000</v>
      </c>
      <c r="L118" s="8">
        <v>18970000</v>
      </c>
      <c r="M118" s="8">
        <v>20428000</v>
      </c>
      <c r="N118" s="8">
        <v>16027000</v>
      </c>
      <c r="O118" s="8">
        <v>13117000</v>
      </c>
    </row>
    <row r="119" spans="1:15" x14ac:dyDescent="0.3">
      <c r="A119" s="15">
        <f>VLOOKUP(B119,'PORTFOLIO RAW'!B:B,1,FALSE)</f>
        <v>951018</v>
      </c>
      <c r="B119" s="13">
        <v>951018</v>
      </c>
      <c r="C119" s="8" t="s">
        <v>4100</v>
      </c>
      <c r="D119" s="8" t="s">
        <v>4101</v>
      </c>
      <c r="E119" s="8">
        <v>188000</v>
      </c>
      <c r="F119" s="8">
        <v>50000</v>
      </c>
      <c r="G119" s="8">
        <v>0</v>
      </c>
      <c r="H119" s="8">
        <v>0</v>
      </c>
      <c r="I119" s="8">
        <v>1665000</v>
      </c>
      <c r="J119" s="8">
        <v>1246000</v>
      </c>
      <c r="K119" s="8">
        <v>1394000</v>
      </c>
      <c r="L119" s="8">
        <v>1353000</v>
      </c>
      <c r="M119" s="8">
        <v>1731000</v>
      </c>
      <c r="N119" s="8">
        <v>1313000</v>
      </c>
      <c r="O119" s="8">
        <v>1249000</v>
      </c>
    </row>
    <row r="120" spans="1:15" x14ac:dyDescent="0.3">
      <c r="A120" s="15">
        <f>VLOOKUP(B120,'PORTFOLIO RAW'!B:B,1,FALSE)</f>
        <v>907652</v>
      </c>
      <c r="B120" s="13">
        <v>907652</v>
      </c>
      <c r="C120" s="8" t="s">
        <v>4102</v>
      </c>
      <c r="D120" s="8" t="s">
        <v>4103</v>
      </c>
      <c r="E120" s="8">
        <v>2791000</v>
      </c>
      <c r="F120" s="8">
        <v>4024000</v>
      </c>
      <c r="G120" s="8">
        <v>3864000</v>
      </c>
      <c r="H120" s="8">
        <v>3203000</v>
      </c>
      <c r="I120" s="8">
        <v>3930000</v>
      </c>
      <c r="J120" s="8">
        <v>3909000</v>
      </c>
      <c r="K120" s="8">
        <v>3943000</v>
      </c>
      <c r="L120" s="8">
        <v>3942000</v>
      </c>
      <c r="M120" s="8">
        <v>3431000</v>
      </c>
      <c r="N120" s="8">
        <v>3918000</v>
      </c>
      <c r="O120" s="8">
        <v>4009000</v>
      </c>
    </row>
    <row r="121" spans="1:15" x14ac:dyDescent="0.3">
      <c r="A121" s="15">
        <f>VLOOKUP(B121,'PORTFOLIO RAW'!B:B,1,FALSE)</f>
        <v>905801</v>
      </c>
      <c r="B121" s="13">
        <v>905801</v>
      </c>
      <c r="C121" s="8" t="s">
        <v>4104</v>
      </c>
      <c r="D121" s="8" t="s">
        <v>4105</v>
      </c>
      <c r="E121" s="8">
        <v>6206000</v>
      </c>
      <c r="F121" s="8">
        <v>6999500</v>
      </c>
      <c r="G121" s="8">
        <v>7075500</v>
      </c>
      <c r="H121" s="8">
        <v>6425900</v>
      </c>
      <c r="I121" s="8">
        <v>6885100</v>
      </c>
      <c r="J121" s="8">
        <v>7429600</v>
      </c>
      <c r="K121" s="8">
        <v>7969100</v>
      </c>
      <c r="L121" s="8">
        <v>8785800</v>
      </c>
      <c r="M121" s="8">
        <v>9223900</v>
      </c>
      <c r="N121" s="8">
        <v>8430900</v>
      </c>
      <c r="O121" s="8">
        <v>9481700</v>
      </c>
    </row>
    <row r="122" spans="1:15" x14ac:dyDescent="0.3">
      <c r="A122" s="15">
        <f>VLOOKUP(B122,'PORTFOLIO RAW'!B:B,1,FALSE)</f>
        <v>906511</v>
      </c>
      <c r="B122" s="13">
        <v>906511</v>
      </c>
      <c r="C122" s="8" t="s">
        <v>4106</v>
      </c>
      <c r="D122" s="8" t="s">
        <v>4107</v>
      </c>
      <c r="E122" s="8">
        <v>513707</v>
      </c>
      <c r="F122" s="8">
        <v>512708</v>
      </c>
      <c r="G122" s="8">
        <v>513504</v>
      </c>
      <c r="H122" s="8">
        <v>512622</v>
      </c>
      <c r="I122" s="8">
        <v>500000</v>
      </c>
      <c r="J122" s="8">
        <v>500000</v>
      </c>
      <c r="K122" s="8">
        <v>792473</v>
      </c>
      <c r="L122" s="8">
        <v>805506</v>
      </c>
      <c r="M122" s="8">
        <v>662642</v>
      </c>
      <c r="N122" s="8">
        <v>914221</v>
      </c>
      <c r="O122" s="8">
        <v>3300702</v>
      </c>
    </row>
    <row r="123" spans="1:15" x14ac:dyDescent="0.3">
      <c r="A123" s="15">
        <f>VLOOKUP(B123,'PORTFOLIO RAW'!B:B,1,FALSE)</f>
        <v>546697</v>
      </c>
      <c r="B123" s="13">
        <v>546697</v>
      </c>
      <c r="C123" s="8" t="s">
        <v>4108</v>
      </c>
      <c r="D123" s="8" t="s">
        <v>4109</v>
      </c>
      <c r="E123" s="8">
        <v>1300286</v>
      </c>
      <c r="F123" s="8">
        <v>1305485</v>
      </c>
      <c r="G123" s="8">
        <v>1161030</v>
      </c>
      <c r="H123" s="8">
        <v>3484918</v>
      </c>
      <c r="I123" s="8">
        <v>7607306</v>
      </c>
      <c r="J123" s="8">
        <v>8224045</v>
      </c>
      <c r="K123" s="8">
        <v>6699583</v>
      </c>
      <c r="L123" s="8">
        <v>12419000</v>
      </c>
      <c r="M123" s="8">
        <v>22180000</v>
      </c>
      <c r="N123" s="8">
        <v>26346000</v>
      </c>
      <c r="O123" s="8">
        <v>33542000</v>
      </c>
    </row>
    <row r="124" spans="1:15" x14ac:dyDescent="0.3">
      <c r="A124" s="15">
        <f>VLOOKUP(B124,'PORTFOLIO RAW'!B:B,1,FALSE)</f>
        <v>134784</v>
      </c>
      <c r="B124" s="13">
        <v>134784</v>
      </c>
      <c r="C124" s="8" t="s">
        <v>4110</v>
      </c>
      <c r="D124" s="8" t="s">
        <v>4111</v>
      </c>
      <c r="E124" s="8">
        <v>1958000</v>
      </c>
      <c r="F124" s="8">
        <v>1797000</v>
      </c>
      <c r="G124" s="8">
        <v>2509000</v>
      </c>
      <c r="H124" s="8">
        <v>2296000</v>
      </c>
      <c r="I124" s="8">
        <v>4004000</v>
      </c>
      <c r="J124" s="8">
        <v>3980000</v>
      </c>
      <c r="K124" s="8">
        <v>4873000</v>
      </c>
      <c r="L124" s="8">
        <v>10719000</v>
      </c>
      <c r="M124" s="8">
        <v>9844000</v>
      </c>
      <c r="N124" s="8">
        <v>8154000</v>
      </c>
      <c r="O124" s="8">
        <v>8545000</v>
      </c>
    </row>
    <row r="125" spans="1:15" x14ac:dyDescent="0.3">
      <c r="A125" s="15">
        <f>VLOOKUP(B125,'PORTFOLIO RAW'!B:B,1,FALSE)</f>
        <v>694405</v>
      </c>
      <c r="B125" s="13">
        <v>694405</v>
      </c>
      <c r="C125" s="8" t="s">
        <v>4112</v>
      </c>
      <c r="D125" s="8" t="s">
        <v>4113</v>
      </c>
      <c r="E125" s="8">
        <v>0</v>
      </c>
      <c r="F125" s="8">
        <v>26562</v>
      </c>
      <c r="G125" s="8">
        <v>25634</v>
      </c>
      <c r="H125" s="8">
        <v>25063</v>
      </c>
      <c r="I125" s="8">
        <v>23455</v>
      </c>
      <c r="J125" s="8">
        <v>21406</v>
      </c>
      <c r="K125" s="8">
        <v>1376792</v>
      </c>
      <c r="L125" s="8">
        <v>1401842</v>
      </c>
      <c r="M125" s="8">
        <v>1514000</v>
      </c>
      <c r="N125" s="8">
        <v>2820000</v>
      </c>
      <c r="O125" s="8">
        <v>2000000</v>
      </c>
    </row>
    <row r="126" spans="1:15" x14ac:dyDescent="0.3">
      <c r="A126" s="15">
        <f>VLOOKUP(B126,'PORTFOLIO RAW'!B:B,1,FALSE)</f>
        <v>906150</v>
      </c>
      <c r="B126" s="13">
        <v>906150</v>
      </c>
      <c r="C126" s="8" t="s">
        <v>4114</v>
      </c>
      <c r="D126" s="8" t="s">
        <v>4115</v>
      </c>
      <c r="E126" s="8">
        <v>514116000</v>
      </c>
      <c r="F126" s="8">
        <v>523762000</v>
      </c>
      <c r="G126" s="8">
        <v>510200000</v>
      </c>
      <c r="H126" s="8">
        <v>478640000</v>
      </c>
      <c r="I126" s="8">
        <v>453443000</v>
      </c>
      <c r="J126" s="8">
        <v>414060000</v>
      </c>
      <c r="K126" s="8">
        <v>383040000</v>
      </c>
      <c r="L126" s="8">
        <v>364980000</v>
      </c>
      <c r="M126" s="8">
        <v>198276000</v>
      </c>
      <c r="N126" s="8">
        <v>136211000</v>
      </c>
      <c r="O126" s="8">
        <v>134591000</v>
      </c>
    </row>
    <row r="127" spans="1:15" x14ac:dyDescent="0.3">
      <c r="A127" s="15">
        <f>VLOOKUP(B127,'PORTFOLIO RAW'!B:B,1,FALSE)</f>
        <v>905898</v>
      </c>
      <c r="B127" s="13">
        <v>905898</v>
      </c>
      <c r="C127" s="8" t="s">
        <v>4116</v>
      </c>
      <c r="D127" s="8" t="s">
        <v>4117</v>
      </c>
      <c r="E127" s="8">
        <v>111545</v>
      </c>
      <c r="F127" s="8">
        <v>529445</v>
      </c>
      <c r="G127" s="8">
        <v>525408</v>
      </c>
      <c r="H127" s="8">
        <v>494274</v>
      </c>
      <c r="I127" s="8">
        <v>516564</v>
      </c>
      <c r="J127" s="8">
        <v>564644</v>
      </c>
      <c r="K127" s="8">
        <v>542799</v>
      </c>
      <c r="L127" s="8">
        <v>484836</v>
      </c>
      <c r="M127" s="8">
        <v>1988832</v>
      </c>
      <c r="N127" s="8">
        <v>2247052</v>
      </c>
      <c r="O127" s="8">
        <v>2342348</v>
      </c>
    </row>
    <row r="128" spans="1:15" x14ac:dyDescent="0.3">
      <c r="A128" s="15">
        <f>VLOOKUP(B128,'PORTFOLIO RAW'!B:B,1,FALSE)</f>
        <v>904678</v>
      </c>
      <c r="B128" s="13">
        <v>904678</v>
      </c>
      <c r="C128" s="8" t="s">
        <v>4118</v>
      </c>
      <c r="D128" s="8" t="s">
        <v>4119</v>
      </c>
      <c r="E128" s="8">
        <v>2786000</v>
      </c>
      <c r="F128" s="8">
        <v>2612000</v>
      </c>
      <c r="G128" s="8">
        <v>4574000</v>
      </c>
      <c r="H128" s="8">
        <v>3824000</v>
      </c>
      <c r="I128" s="8">
        <v>4820000</v>
      </c>
      <c r="J128" s="8">
        <v>4820000</v>
      </c>
      <c r="K128" s="8">
        <v>7816000</v>
      </c>
      <c r="L128" s="8">
        <v>7854000</v>
      </c>
      <c r="M128" s="8">
        <v>15346000</v>
      </c>
      <c r="N128" s="8">
        <v>12377000</v>
      </c>
      <c r="O128" s="8">
        <v>10942000</v>
      </c>
    </row>
    <row r="129" spans="1:15" x14ac:dyDescent="0.3">
      <c r="A129" s="15">
        <f>VLOOKUP(B129,'PORTFOLIO RAW'!B:B,1,FALSE)</f>
        <v>696738</v>
      </c>
      <c r="B129" s="13">
        <v>696738</v>
      </c>
      <c r="C129" s="8" t="s">
        <v>4120</v>
      </c>
      <c r="D129" s="8" t="s">
        <v>4121</v>
      </c>
      <c r="E129" s="8">
        <v>553911000</v>
      </c>
      <c r="F129" s="8">
        <v>368633000</v>
      </c>
      <c r="G129" s="8">
        <v>437341000</v>
      </c>
      <c r="H129" s="8">
        <v>495718000</v>
      </c>
      <c r="I129" s="8">
        <v>511009000</v>
      </c>
      <c r="J129" s="8">
        <v>491643000</v>
      </c>
      <c r="K129" s="8">
        <v>490736000</v>
      </c>
      <c r="L129" s="8">
        <v>328705000</v>
      </c>
      <c r="M129" s="8">
        <v>332645000</v>
      </c>
      <c r="N129" s="8">
        <v>329214000</v>
      </c>
      <c r="O129" s="8">
        <v>388908000</v>
      </c>
    </row>
    <row r="130" spans="1:15" x14ac:dyDescent="0.3">
      <c r="A130" s="15">
        <f>VLOOKUP(B130,'PORTFOLIO RAW'!B:B,1,FALSE)</f>
        <v>729665</v>
      </c>
      <c r="B130" s="13">
        <v>729665</v>
      </c>
      <c r="C130" s="8" t="s">
        <v>4122</v>
      </c>
      <c r="D130" s="8" t="s">
        <v>4123</v>
      </c>
      <c r="E130" s="8">
        <v>2099955</v>
      </c>
      <c r="F130" s="8">
        <v>3914887</v>
      </c>
      <c r="G130" s="8">
        <v>5636129</v>
      </c>
      <c r="H130" s="8">
        <v>5752356</v>
      </c>
      <c r="I130" s="8">
        <v>5722619</v>
      </c>
      <c r="J130" s="8">
        <v>5102649</v>
      </c>
      <c r="K130" s="8">
        <v>5259170</v>
      </c>
      <c r="L130" s="8">
        <v>5504629</v>
      </c>
      <c r="M130" s="8">
        <v>6890388</v>
      </c>
      <c r="N130" s="8">
        <v>6807567</v>
      </c>
      <c r="O130" s="8">
        <v>6988009</v>
      </c>
    </row>
    <row r="131" spans="1:15" x14ac:dyDescent="0.3">
      <c r="A131" s="15">
        <f>VLOOKUP(B131,'PORTFOLIO RAW'!B:B,1,FALSE)</f>
        <v>912030</v>
      </c>
      <c r="B131" s="13">
        <v>912030</v>
      </c>
      <c r="C131" s="8" t="s">
        <v>4124</v>
      </c>
      <c r="D131" s="8" t="s">
        <v>4125</v>
      </c>
      <c r="E131" s="8">
        <v>855272</v>
      </c>
      <c r="F131" s="8">
        <v>717309</v>
      </c>
      <c r="G131" s="8">
        <v>1146111</v>
      </c>
      <c r="H131" s="8">
        <v>1399463</v>
      </c>
      <c r="I131" s="8">
        <v>1581302</v>
      </c>
      <c r="J131" s="8">
        <v>1620786</v>
      </c>
      <c r="K131" s="8">
        <v>1396617</v>
      </c>
      <c r="L131" s="8">
        <v>1812376</v>
      </c>
      <c r="M131" s="8">
        <v>1711678</v>
      </c>
      <c r="N131" s="8">
        <v>1720974</v>
      </c>
      <c r="O131" s="8">
        <v>1848566</v>
      </c>
    </row>
    <row r="132" spans="1:15" x14ac:dyDescent="0.3">
      <c r="A132" s="15">
        <f>VLOOKUP(B132,'PORTFOLIO RAW'!B:B,1,FALSE)</f>
        <v>945589</v>
      </c>
      <c r="B132" s="13">
        <v>945589</v>
      </c>
      <c r="C132" s="8" t="s">
        <v>4126</v>
      </c>
      <c r="D132" s="8" t="s">
        <v>4127</v>
      </c>
      <c r="E132" s="8">
        <v>7510907</v>
      </c>
      <c r="F132" s="8">
        <v>5937456</v>
      </c>
      <c r="G132" s="8">
        <v>5656143</v>
      </c>
      <c r="H132" s="8">
        <v>4646345</v>
      </c>
      <c r="I132" s="8">
        <v>7722619</v>
      </c>
      <c r="J132" s="8">
        <v>8693820</v>
      </c>
      <c r="K132" s="8">
        <v>8661627</v>
      </c>
      <c r="L132" s="8">
        <v>9759773</v>
      </c>
      <c r="M132" s="8">
        <v>11069003</v>
      </c>
      <c r="N132" s="8">
        <v>9189495</v>
      </c>
      <c r="O132" s="8">
        <v>7880466</v>
      </c>
    </row>
    <row r="133" spans="1:15" x14ac:dyDescent="0.3">
      <c r="A133" s="15">
        <f>VLOOKUP(B133,'PORTFOLIO RAW'!B:B,1,FALSE)</f>
        <v>905077</v>
      </c>
      <c r="B133" s="13">
        <v>905077</v>
      </c>
      <c r="C133" s="8" t="s">
        <v>4128</v>
      </c>
      <c r="D133" s="8" t="s">
        <v>4129</v>
      </c>
      <c r="E133" s="8">
        <v>2136357</v>
      </c>
      <c r="F133" s="8">
        <v>2007458</v>
      </c>
      <c r="G133" s="8">
        <v>1542043</v>
      </c>
      <c r="H133" s="8">
        <v>1827305</v>
      </c>
      <c r="I133" s="8">
        <v>1888173</v>
      </c>
      <c r="J133" s="8">
        <v>1906865</v>
      </c>
      <c r="K133" s="8">
        <v>1962017</v>
      </c>
      <c r="L133" s="8">
        <v>2184464</v>
      </c>
      <c r="M133" s="8">
        <v>2420527</v>
      </c>
      <c r="N133" s="8">
        <v>2980169</v>
      </c>
      <c r="O133" s="8">
        <v>2920480</v>
      </c>
    </row>
    <row r="134" spans="1:15" x14ac:dyDescent="0.3">
      <c r="A134" s="15">
        <f>VLOOKUP(B134,'PORTFOLIO RAW'!B:B,1,FALSE)</f>
        <v>699943</v>
      </c>
      <c r="B134" s="13">
        <v>699943</v>
      </c>
      <c r="C134" s="8" t="s">
        <v>4130</v>
      </c>
      <c r="D134" s="8" t="s">
        <v>4131</v>
      </c>
      <c r="E134" s="8">
        <v>399496</v>
      </c>
      <c r="F134" s="8">
        <v>0</v>
      </c>
      <c r="G134" s="8">
        <v>0</v>
      </c>
      <c r="H134" s="8">
        <v>0</v>
      </c>
      <c r="I134" s="8">
        <v>999034</v>
      </c>
      <c r="J134" s="8">
        <v>999200</v>
      </c>
      <c r="K134" s="8">
        <v>999300</v>
      </c>
      <c r="L134" s="8">
        <v>1349000</v>
      </c>
      <c r="M134" s="8">
        <v>1948700</v>
      </c>
      <c r="N134" s="8">
        <v>2133700</v>
      </c>
      <c r="O134" s="8">
        <v>2136300</v>
      </c>
    </row>
    <row r="135" spans="1:15" x14ac:dyDescent="0.3">
      <c r="A135" s="15">
        <f>VLOOKUP(B135,'PORTFOLIO RAW'!B:B,1,FALSE)</f>
        <v>542983</v>
      </c>
      <c r="B135" s="13">
        <v>542983</v>
      </c>
      <c r="C135" s="8" t="s">
        <v>4132</v>
      </c>
      <c r="D135" s="8" t="s">
        <v>4133</v>
      </c>
      <c r="E135" s="8">
        <v>11199</v>
      </c>
      <c r="F135" s="8">
        <v>2200900</v>
      </c>
      <c r="G135" s="8">
        <v>1903328</v>
      </c>
      <c r="H135" s="8">
        <v>1448415</v>
      </c>
      <c r="I135" s="8">
        <v>1488580</v>
      </c>
      <c r="J135" s="8">
        <v>5035614</v>
      </c>
      <c r="K135" s="8">
        <v>4805910</v>
      </c>
      <c r="L135" s="8">
        <v>4267700</v>
      </c>
      <c r="M135" s="8">
        <v>3639800</v>
      </c>
      <c r="N135" s="8">
        <v>3345400</v>
      </c>
      <c r="O135" s="8">
        <v>3347200</v>
      </c>
    </row>
    <row r="136" spans="1:15" x14ac:dyDescent="0.3">
      <c r="A136" s="15">
        <f>VLOOKUP(B136,'PORTFOLIO RAW'!B:B,1,FALSE)</f>
        <v>741410</v>
      </c>
      <c r="B136" s="13">
        <v>741410</v>
      </c>
      <c r="C136" s="8" t="s">
        <v>4134</v>
      </c>
      <c r="D136" s="8" t="s">
        <v>4135</v>
      </c>
      <c r="E136" s="8">
        <v>2690200</v>
      </c>
      <c r="F136" s="8">
        <v>2449900</v>
      </c>
      <c r="G136" s="8">
        <v>2549600</v>
      </c>
      <c r="H136" s="8">
        <v>2856400</v>
      </c>
      <c r="I136" s="8">
        <v>2882500</v>
      </c>
      <c r="J136" s="8">
        <v>3211200</v>
      </c>
      <c r="K136" s="8">
        <v>2688500</v>
      </c>
      <c r="L136" s="8">
        <v>2780600</v>
      </c>
      <c r="M136" s="8">
        <v>2827500</v>
      </c>
      <c r="N136" s="8">
        <v>2999400</v>
      </c>
      <c r="O136" s="8">
        <v>2938300</v>
      </c>
    </row>
    <row r="137" spans="1:15" x14ac:dyDescent="0.3">
      <c r="A137" s="15">
        <f>VLOOKUP(B137,'PORTFOLIO RAW'!B:B,1,FALSE)</f>
        <v>998171</v>
      </c>
      <c r="B137" s="13">
        <v>998171</v>
      </c>
      <c r="C137" s="8" t="s">
        <v>4136</v>
      </c>
      <c r="D137" s="8" t="s">
        <v>4137</v>
      </c>
      <c r="E137" s="8">
        <v>13430000</v>
      </c>
      <c r="F137" s="8">
        <v>11434000</v>
      </c>
      <c r="G137" s="8">
        <v>9682000</v>
      </c>
      <c r="H137" s="8">
        <v>9749000</v>
      </c>
      <c r="I137" s="8">
        <v>10788000</v>
      </c>
      <c r="J137" s="8">
        <v>10796000</v>
      </c>
      <c r="K137" s="8">
        <v>14724000</v>
      </c>
      <c r="L137" s="8">
        <v>17197000</v>
      </c>
      <c r="M137" s="8">
        <v>21315000</v>
      </c>
      <c r="N137" s="8">
        <v>23601000</v>
      </c>
      <c r="O137" s="8">
        <v>27028000</v>
      </c>
    </row>
    <row r="138" spans="1:15" x14ac:dyDescent="0.3">
      <c r="A138" s="15">
        <f>VLOOKUP(B138,'PORTFOLIO RAW'!B:B,1,FALSE)</f>
        <v>904842</v>
      </c>
      <c r="B138" s="13">
        <v>904842</v>
      </c>
      <c r="C138" s="8" t="s">
        <v>4138</v>
      </c>
      <c r="D138" s="8" t="s">
        <v>4139</v>
      </c>
      <c r="E138" s="8">
        <v>9911000</v>
      </c>
      <c r="F138" s="8">
        <v>10667000</v>
      </c>
      <c r="G138" s="8">
        <v>10278000</v>
      </c>
      <c r="H138" s="8">
        <v>9714000</v>
      </c>
      <c r="I138" s="8">
        <v>9384000</v>
      </c>
      <c r="J138" s="8">
        <v>10063000</v>
      </c>
      <c r="K138" s="8">
        <v>8813000</v>
      </c>
      <c r="L138" s="8">
        <v>9403000</v>
      </c>
      <c r="M138" s="8">
        <v>9259000</v>
      </c>
      <c r="N138" s="8">
        <v>9309000</v>
      </c>
      <c r="O138" s="8">
        <v>9508000</v>
      </c>
    </row>
    <row r="139" spans="1:15" x14ac:dyDescent="0.3">
      <c r="A139" s="15">
        <f>VLOOKUP(B139,'PORTFOLIO RAW'!B:B,1,FALSE)</f>
        <v>916860</v>
      </c>
      <c r="B139" s="13">
        <v>916860</v>
      </c>
      <c r="C139" s="8" t="s">
        <v>4140</v>
      </c>
      <c r="D139" s="8" t="s">
        <v>4141</v>
      </c>
      <c r="E139" s="8">
        <v>1957049</v>
      </c>
      <c r="F139" s="8">
        <v>2161574</v>
      </c>
      <c r="G139" s="8">
        <v>2052630</v>
      </c>
      <c r="H139" s="8">
        <v>2078234</v>
      </c>
      <c r="I139" s="8">
        <v>1965000</v>
      </c>
      <c r="J139" s="8">
        <v>2935000</v>
      </c>
      <c r="K139" s="8">
        <v>3003000</v>
      </c>
      <c r="L139" s="8">
        <v>4159000</v>
      </c>
      <c r="M139" s="8">
        <v>4720000</v>
      </c>
      <c r="N139" s="8">
        <v>4604000</v>
      </c>
      <c r="O139" s="8">
        <v>5211000</v>
      </c>
    </row>
    <row r="140" spans="1:15" x14ac:dyDescent="0.3">
      <c r="A140" s="15">
        <f>VLOOKUP(B140,'PORTFOLIO RAW'!B:B,1,FALSE)</f>
        <v>951068</v>
      </c>
      <c r="B140" s="13">
        <v>951068</v>
      </c>
      <c r="C140" s="8" t="s">
        <v>4142</v>
      </c>
      <c r="D140" s="8" t="s">
        <v>4143</v>
      </c>
      <c r="E140" s="8">
        <v>9798547</v>
      </c>
      <c r="F140" s="8">
        <v>8179862</v>
      </c>
      <c r="G140" s="8">
        <v>4678911</v>
      </c>
      <c r="H140" s="8">
        <v>5854559</v>
      </c>
      <c r="I140" s="8">
        <v>4538949</v>
      </c>
      <c r="J140" s="8">
        <v>2954648</v>
      </c>
      <c r="K140" s="8">
        <v>4810415</v>
      </c>
      <c r="L140" s="8">
        <v>6733063</v>
      </c>
      <c r="M140" s="8">
        <v>7682893</v>
      </c>
      <c r="N140" s="8">
        <v>12001813</v>
      </c>
      <c r="O140" s="8">
        <v>14262000</v>
      </c>
    </row>
    <row r="141" spans="1:15" x14ac:dyDescent="0.3">
      <c r="A141" s="15">
        <f>VLOOKUP(B141,'PORTFOLIO RAW'!B:B,1,FALSE)</f>
        <v>545725</v>
      </c>
      <c r="B141" s="13">
        <v>545725</v>
      </c>
      <c r="C141" s="8" t="s">
        <v>4144</v>
      </c>
      <c r="D141" s="8" t="s">
        <v>4145</v>
      </c>
      <c r="E141" s="8">
        <v>1562900</v>
      </c>
      <c r="F141" s="8">
        <v>1113098</v>
      </c>
      <c r="G141" s="8">
        <v>1099969</v>
      </c>
      <c r="H141" s="8">
        <v>1203500</v>
      </c>
      <c r="I141" s="8">
        <v>1064100</v>
      </c>
      <c r="J141" s="8">
        <v>1140775</v>
      </c>
      <c r="K141" s="8">
        <v>595927</v>
      </c>
      <c r="L141" s="8">
        <v>585197</v>
      </c>
      <c r="M141" s="8">
        <v>6526300</v>
      </c>
      <c r="N141" s="8">
        <v>6517400</v>
      </c>
      <c r="O141" s="8">
        <v>5938200</v>
      </c>
    </row>
    <row r="142" spans="1:15" x14ac:dyDescent="0.3">
      <c r="A142" s="15">
        <f>VLOOKUP(B142,'PORTFOLIO RAW'!B:B,1,FALSE)</f>
        <v>905052</v>
      </c>
      <c r="B142" s="13">
        <v>905052</v>
      </c>
      <c r="C142" s="8" t="s">
        <v>4146</v>
      </c>
      <c r="D142" s="8" t="s">
        <v>4147</v>
      </c>
      <c r="E142" s="8">
        <v>2299351</v>
      </c>
      <c r="F142" s="8">
        <v>3677175</v>
      </c>
      <c r="G142" s="8">
        <v>3128555</v>
      </c>
      <c r="H142" s="8">
        <v>2829746</v>
      </c>
      <c r="I142" s="8">
        <v>3990261</v>
      </c>
      <c r="J142" s="8">
        <v>5048000</v>
      </c>
      <c r="K142" s="8">
        <v>6344000</v>
      </c>
      <c r="L142" s="8">
        <v>7457000</v>
      </c>
      <c r="M142" s="8">
        <v>7422000</v>
      </c>
      <c r="N142" s="8">
        <v>7829000</v>
      </c>
      <c r="O142" s="8">
        <v>8328000</v>
      </c>
    </row>
    <row r="143" spans="1:15" x14ac:dyDescent="0.3">
      <c r="A143" s="15">
        <f>VLOOKUP(B143,'PORTFOLIO RAW'!B:B,1,FALSE)</f>
        <v>328184</v>
      </c>
      <c r="B143" s="13">
        <v>328184</v>
      </c>
      <c r="C143" s="8" t="s">
        <v>4148</v>
      </c>
      <c r="D143" s="8" t="s">
        <v>4149</v>
      </c>
      <c r="E143" s="8">
        <v>1000196</v>
      </c>
      <c r="F143" s="8">
        <v>999558</v>
      </c>
      <c r="G143" s="8">
        <v>998184</v>
      </c>
      <c r="H143" s="8">
        <v>998000</v>
      </c>
      <c r="I143" s="8">
        <v>999000</v>
      </c>
      <c r="J143" s="8">
        <v>499000</v>
      </c>
      <c r="K143" s="8">
        <v>499000</v>
      </c>
      <c r="L143" s="8">
        <v>499000</v>
      </c>
      <c r="M143" s="8">
        <v>500000</v>
      </c>
      <c r="N143" s="8">
        <v>1000000</v>
      </c>
      <c r="O143" s="8">
        <v>488000</v>
      </c>
    </row>
    <row r="144" spans="1:15" x14ac:dyDescent="0.3">
      <c r="A144" s="15">
        <f>VLOOKUP(B144,'PORTFOLIO RAW'!B:B,1,FALSE)</f>
        <v>922726</v>
      </c>
      <c r="B144" s="13">
        <v>922726</v>
      </c>
      <c r="C144" s="8" t="s">
        <v>4150</v>
      </c>
      <c r="D144" s="8" t="s">
        <v>4151</v>
      </c>
      <c r="E144" s="8">
        <v>2122000</v>
      </c>
      <c r="F144" s="8">
        <v>1988000</v>
      </c>
      <c r="G144" s="8">
        <v>2221000</v>
      </c>
      <c r="H144" s="8">
        <v>2115000</v>
      </c>
      <c r="I144" s="8">
        <v>7331000</v>
      </c>
      <c r="J144" s="8">
        <v>13448000</v>
      </c>
      <c r="K144" s="8">
        <v>13446000</v>
      </c>
      <c r="L144" s="8">
        <v>13711000</v>
      </c>
      <c r="M144" s="8">
        <v>22670000</v>
      </c>
      <c r="N144" s="8">
        <v>25283000</v>
      </c>
      <c r="O144" s="8">
        <v>26813000</v>
      </c>
    </row>
    <row r="145" spans="1:15" x14ac:dyDescent="0.3">
      <c r="A145" s="15">
        <f>VLOOKUP(B145,'PORTFOLIO RAW'!B:B,1,FALSE)</f>
        <v>905050</v>
      </c>
      <c r="B145" s="13">
        <v>905050</v>
      </c>
      <c r="C145" s="8" t="s">
        <v>4152</v>
      </c>
      <c r="D145" s="8" t="s">
        <v>4153</v>
      </c>
      <c r="E145" s="8">
        <v>1212641</v>
      </c>
      <c r="F145" s="8">
        <v>1255654</v>
      </c>
      <c r="G145" s="8">
        <v>1011529</v>
      </c>
      <c r="H145" s="8">
        <v>921567</v>
      </c>
      <c r="I145" s="8">
        <v>894936</v>
      </c>
      <c r="J145" s="8">
        <v>1031175</v>
      </c>
      <c r="K145" s="8">
        <v>932814</v>
      </c>
      <c r="L145" s="8">
        <v>942322</v>
      </c>
      <c r="M145" s="8">
        <v>1070193</v>
      </c>
      <c r="N145" s="8">
        <v>1325371</v>
      </c>
      <c r="O145" s="8">
        <v>1639152</v>
      </c>
    </row>
    <row r="146" spans="1:15" x14ac:dyDescent="0.3">
      <c r="A146" s="15">
        <f>VLOOKUP(B146,'PORTFOLIO RAW'!B:B,1,FALSE)</f>
        <v>904069</v>
      </c>
      <c r="B146" s="13">
        <v>904069</v>
      </c>
      <c r="C146" s="8" t="s">
        <v>4154</v>
      </c>
      <c r="D146" s="8" t="s">
        <v>4155</v>
      </c>
      <c r="E146" s="8">
        <v>6620000</v>
      </c>
      <c r="F146" s="8">
        <v>12074000</v>
      </c>
      <c r="G146" s="8">
        <v>9033000</v>
      </c>
      <c r="H146" s="8">
        <v>8671000</v>
      </c>
      <c r="I146" s="8">
        <v>9908000</v>
      </c>
      <c r="J146" s="8">
        <v>10140000</v>
      </c>
      <c r="K146" s="8">
        <v>9488000</v>
      </c>
      <c r="L146" s="8">
        <v>9373000</v>
      </c>
      <c r="M146" s="8">
        <v>9326000</v>
      </c>
      <c r="N146" s="8">
        <v>11314000</v>
      </c>
      <c r="O146" s="8">
        <v>11157000</v>
      </c>
    </row>
    <row r="147" spans="1:15" x14ac:dyDescent="0.3">
      <c r="A147" s="15">
        <f>VLOOKUP(B147,'PORTFOLIO RAW'!B:B,1,FALSE)</f>
        <v>923465</v>
      </c>
      <c r="B147" s="13">
        <v>923465</v>
      </c>
      <c r="C147" s="8" t="s">
        <v>4156</v>
      </c>
      <c r="D147" s="8" t="s">
        <v>4157</v>
      </c>
      <c r="E147" s="8">
        <v>2349200</v>
      </c>
      <c r="F147" s="8">
        <v>2119700</v>
      </c>
      <c r="G147" s="8">
        <v>1946600</v>
      </c>
      <c r="H147" s="8">
        <v>1737000</v>
      </c>
      <c r="I147" s="8">
        <v>1769200</v>
      </c>
      <c r="J147" s="8">
        <v>2449500</v>
      </c>
      <c r="K147" s="8">
        <v>1662500</v>
      </c>
      <c r="L147" s="8">
        <v>1732800</v>
      </c>
      <c r="M147" s="8">
        <v>1762300</v>
      </c>
      <c r="N147" s="8">
        <v>1690300</v>
      </c>
      <c r="O147" s="8">
        <v>1372500</v>
      </c>
    </row>
    <row r="148" spans="1:15" x14ac:dyDescent="0.3">
      <c r="A148" s="15">
        <f>VLOOKUP(B148,'PORTFOLIO RAW'!B:B,1,FALSE)</f>
        <v>912142</v>
      </c>
      <c r="B148" s="13">
        <v>912142</v>
      </c>
      <c r="C148" s="8" t="s">
        <v>4158</v>
      </c>
      <c r="D148" s="8" t="s">
        <v>4159</v>
      </c>
      <c r="E148" s="8">
        <v>40979</v>
      </c>
      <c r="F148" s="8">
        <v>56642</v>
      </c>
      <c r="G148" s="8">
        <v>18232</v>
      </c>
      <c r="H148" s="8">
        <v>79908</v>
      </c>
      <c r="I148" s="8">
        <v>568073</v>
      </c>
      <c r="J148" s="8">
        <v>528260</v>
      </c>
      <c r="K148" s="8">
        <v>460651</v>
      </c>
      <c r="L148" s="8">
        <v>837539</v>
      </c>
      <c r="M148" s="8">
        <v>611162</v>
      </c>
      <c r="N148" s="8">
        <v>390172</v>
      </c>
      <c r="O148" s="8">
        <v>238071</v>
      </c>
    </row>
    <row r="149" spans="1:15" x14ac:dyDescent="0.3">
      <c r="A149" s="15">
        <f>VLOOKUP(B149,'PORTFOLIO RAW'!B:B,1,FALSE)</f>
        <v>912212</v>
      </c>
      <c r="B149" s="13">
        <v>912212</v>
      </c>
      <c r="C149" s="8" t="s">
        <v>4160</v>
      </c>
      <c r="D149" s="8" t="s">
        <v>4161</v>
      </c>
      <c r="E149" s="8">
        <v>9537000</v>
      </c>
      <c r="F149" s="8">
        <v>11852000</v>
      </c>
      <c r="G149" s="8">
        <v>14541000</v>
      </c>
      <c r="H149" s="8">
        <v>16773000</v>
      </c>
      <c r="I149" s="8">
        <v>19627000</v>
      </c>
      <c r="J149" s="8">
        <v>16165000</v>
      </c>
      <c r="K149" s="8">
        <v>18180000</v>
      </c>
      <c r="L149" s="8">
        <v>18760000</v>
      </c>
      <c r="M149" s="8">
        <v>19861000</v>
      </c>
      <c r="N149" s="8">
        <v>27126000</v>
      </c>
      <c r="O149" s="8">
        <v>34581000</v>
      </c>
    </row>
    <row r="150" spans="1:15" x14ac:dyDescent="0.3">
      <c r="A150" s="15">
        <f>VLOOKUP(B150,'PORTFOLIO RAW'!B:B,1,FALSE)</f>
        <v>867871</v>
      </c>
      <c r="B150" s="13">
        <v>867871</v>
      </c>
      <c r="C150" s="8" t="s">
        <v>4162</v>
      </c>
      <c r="D150" s="8" t="s">
        <v>4163</v>
      </c>
      <c r="E150" s="8">
        <v>5316000</v>
      </c>
      <c r="F150" s="8">
        <v>7431000</v>
      </c>
      <c r="G150" s="8">
        <v>6975000</v>
      </c>
      <c r="H150" s="8">
        <v>6989000</v>
      </c>
      <c r="I150" s="8">
        <v>6530000</v>
      </c>
      <c r="J150" s="8">
        <v>7287000</v>
      </c>
      <c r="K150" s="8">
        <v>6628000</v>
      </c>
      <c r="L150" s="8">
        <v>6109000</v>
      </c>
      <c r="M150" s="8">
        <v>5359000</v>
      </c>
      <c r="N150" s="8">
        <v>5052000</v>
      </c>
      <c r="O150" s="8">
        <v>4998000</v>
      </c>
    </row>
    <row r="151" spans="1:15" x14ac:dyDescent="0.3">
      <c r="A151" s="15">
        <f>VLOOKUP(B151,'PORTFOLIO RAW'!B:B,1,FALSE)</f>
        <v>993062</v>
      </c>
      <c r="B151" s="13">
        <v>993062</v>
      </c>
      <c r="C151" s="8" t="s">
        <v>4164</v>
      </c>
      <c r="D151" s="8" t="s">
        <v>4165</v>
      </c>
      <c r="E151" s="8">
        <v>0</v>
      </c>
      <c r="F151" s="8">
        <v>744661</v>
      </c>
      <c r="G151" s="8">
        <v>745204</v>
      </c>
      <c r="H151" s="8">
        <v>745747</v>
      </c>
      <c r="I151" s="8">
        <v>746290</v>
      </c>
      <c r="J151" s="8">
        <v>746833</v>
      </c>
      <c r="K151" s="8">
        <v>747376</v>
      </c>
      <c r="L151" s="8">
        <v>747919</v>
      </c>
      <c r="M151" s="8">
        <v>3190416</v>
      </c>
      <c r="N151" s="8">
        <v>3057936</v>
      </c>
      <c r="O151" s="8">
        <v>2930457</v>
      </c>
    </row>
    <row r="152" spans="1:15" x14ac:dyDescent="0.3">
      <c r="A152" s="15">
        <f>VLOOKUP(B152,'PORTFOLIO RAW'!B:B,1,FALSE)</f>
        <v>271980</v>
      </c>
      <c r="B152" s="13">
        <v>271980</v>
      </c>
      <c r="C152" s="8" t="s">
        <v>4166</v>
      </c>
      <c r="D152" s="8" t="s">
        <v>4167</v>
      </c>
      <c r="E152" s="8">
        <v>7928000</v>
      </c>
      <c r="F152" s="8">
        <v>5841000</v>
      </c>
      <c r="G152" s="8">
        <v>7279000</v>
      </c>
      <c r="H152" s="8">
        <v>5630000</v>
      </c>
      <c r="I152" s="8">
        <v>9780000</v>
      </c>
      <c r="J152" s="8">
        <v>11644000</v>
      </c>
      <c r="K152" s="8">
        <v>12022000</v>
      </c>
      <c r="L152" s="8">
        <v>11262000</v>
      </c>
      <c r="M152" s="8">
        <v>13113000</v>
      </c>
      <c r="N152" s="8">
        <v>10154000</v>
      </c>
      <c r="O152" s="8">
        <v>10406000</v>
      </c>
    </row>
    <row r="153" spans="1:15" x14ac:dyDescent="0.3">
      <c r="A153" s="15">
        <f>VLOOKUP(B153,'PORTFOLIO RAW'!B:B,1,FALSE)</f>
        <v>905922</v>
      </c>
      <c r="B153" s="13">
        <v>905922</v>
      </c>
      <c r="C153" s="8" t="s">
        <v>4168</v>
      </c>
      <c r="D153" s="8" t="s">
        <v>4169</v>
      </c>
      <c r="E153" s="8">
        <v>5225000</v>
      </c>
      <c r="F153" s="8">
        <v>5456000</v>
      </c>
      <c r="G153" s="8">
        <v>4880000</v>
      </c>
      <c r="H153" s="8">
        <v>5904000</v>
      </c>
      <c r="I153" s="8">
        <v>6032000</v>
      </c>
      <c r="J153" s="8">
        <v>7902000</v>
      </c>
      <c r="K153" s="8">
        <v>7365000</v>
      </c>
      <c r="L153" s="8">
        <v>7376000</v>
      </c>
      <c r="M153" s="8">
        <v>7764000</v>
      </c>
      <c r="N153" s="8">
        <v>7770000</v>
      </c>
      <c r="O153" s="8">
        <v>8618000</v>
      </c>
    </row>
    <row r="154" spans="1:15" x14ac:dyDescent="0.3">
      <c r="A154" s="15">
        <f>VLOOKUP(B154,'PORTFOLIO RAW'!B:B,1,FALSE)</f>
        <v>916130</v>
      </c>
      <c r="B154" s="13">
        <v>916130</v>
      </c>
      <c r="C154" s="8" t="s">
        <v>4170</v>
      </c>
      <c r="D154" s="8" t="s">
        <v>4171</v>
      </c>
      <c r="E154" s="8">
        <v>22337000</v>
      </c>
      <c r="F154" s="8">
        <v>25029000</v>
      </c>
      <c r="G154" s="8">
        <v>13640000</v>
      </c>
      <c r="H154" s="8">
        <v>13788000</v>
      </c>
      <c r="I154" s="8">
        <v>11568000</v>
      </c>
      <c r="J154" s="8">
        <v>8743000</v>
      </c>
      <c r="K154" s="8">
        <v>9527000</v>
      </c>
      <c r="L154" s="8">
        <v>8873000</v>
      </c>
      <c r="M154" s="8">
        <v>11091000</v>
      </c>
      <c r="N154" s="8">
        <v>14694000</v>
      </c>
      <c r="O154" s="8">
        <v>15344000</v>
      </c>
    </row>
    <row r="155" spans="1:15" x14ac:dyDescent="0.3">
      <c r="A155" s="15">
        <f>VLOOKUP(B155,'PORTFOLIO RAW'!B:B,1,FALSE)</f>
        <v>546169</v>
      </c>
      <c r="B155" s="13">
        <v>546169</v>
      </c>
      <c r="C155" s="8" t="s">
        <v>4172</v>
      </c>
      <c r="D155" s="8" t="s">
        <v>4173</v>
      </c>
      <c r="E155" s="8">
        <v>4216415</v>
      </c>
      <c r="F155" s="8">
        <v>4556646</v>
      </c>
      <c r="G155" s="8">
        <v>4434383</v>
      </c>
      <c r="H155" s="8">
        <v>4058987</v>
      </c>
      <c r="I155" s="8">
        <v>4114385</v>
      </c>
      <c r="J155" s="8">
        <v>4195317</v>
      </c>
      <c r="K155" s="8">
        <v>4221401</v>
      </c>
      <c r="L155" s="8">
        <v>4620298</v>
      </c>
      <c r="M155" s="8">
        <v>5376310</v>
      </c>
      <c r="N155" s="8">
        <v>5066368</v>
      </c>
      <c r="O155" s="8">
        <v>5478927</v>
      </c>
    </row>
    <row r="156" spans="1:15" x14ac:dyDescent="0.3">
      <c r="A156" s="15">
        <f>VLOOKUP(B156,'PORTFOLIO RAW'!B:B,1,FALSE)</f>
        <v>902354</v>
      </c>
      <c r="B156" s="13">
        <v>902354</v>
      </c>
      <c r="C156" s="8" t="s">
        <v>4174</v>
      </c>
      <c r="D156" s="8" t="s">
        <v>4175</v>
      </c>
      <c r="E156" s="8">
        <v>6496400</v>
      </c>
      <c r="F156" s="8">
        <v>6976000</v>
      </c>
      <c r="G156" s="8">
        <v>6454000</v>
      </c>
      <c r="H156" s="8">
        <v>6005000</v>
      </c>
      <c r="I156" s="8">
        <v>6679000</v>
      </c>
      <c r="J156" s="8">
        <v>6734000</v>
      </c>
      <c r="K156" s="8">
        <v>6339000</v>
      </c>
      <c r="L156" s="8">
        <v>7028000</v>
      </c>
      <c r="M156" s="8">
        <v>7839000</v>
      </c>
      <c r="N156" s="8">
        <v>7630000</v>
      </c>
      <c r="O156" s="8">
        <v>7486000</v>
      </c>
    </row>
    <row r="157" spans="1:15" x14ac:dyDescent="0.3">
      <c r="A157" s="15">
        <f>VLOOKUP(B157,'PORTFOLIO RAW'!B:B,1,FALSE)</f>
        <v>325849</v>
      </c>
      <c r="B157" s="13">
        <v>325849</v>
      </c>
      <c r="C157" s="8" t="s">
        <v>4176</v>
      </c>
      <c r="D157" s="8" t="s">
        <v>4177</v>
      </c>
      <c r="E157" s="8">
        <v>2064576</v>
      </c>
      <c r="F157" s="8">
        <v>2070000</v>
      </c>
      <c r="G157" s="8">
        <v>2068000</v>
      </c>
      <c r="H157" s="8">
        <v>3998000</v>
      </c>
      <c r="I157" s="8">
        <v>4244000</v>
      </c>
      <c r="J157" s="8">
        <v>4553000</v>
      </c>
      <c r="K157" s="8">
        <v>4861000</v>
      </c>
      <c r="L157" s="8">
        <v>4761000</v>
      </c>
      <c r="M157" s="8">
        <v>4708000</v>
      </c>
      <c r="N157" s="8">
        <v>4611000</v>
      </c>
      <c r="O157" s="8">
        <v>4514000</v>
      </c>
    </row>
    <row r="158" spans="1:15" x14ac:dyDescent="0.3">
      <c r="A158" s="15">
        <f>VLOOKUP(B158,'PORTFOLIO RAW'!B:B,1,FALSE)</f>
        <v>912134</v>
      </c>
      <c r="B158" s="13">
        <v>912134</v>
      </c>
      <c r="C158" s="8" t="s">
        <v>4178</v>
      </c>
      <c r="D158" s="8" t="s">
        <v>4179</v>
      </c>
      <c r="E158" s="8">
        <v>8782000</v>
      </c>
      <c r="F158" s="8">
        <v>8726000</v>
      </c>
      <c r="G158" s="8">
        <v>8676000</v>
      </c>
      <c r="H158" s="8">
        <v>8534000</v>
      </c>
      <c r="I158" s="8">
        <v>8859000</v>
      </c>
      <c r="J158" s="8">
        <v>8875000</v>
      </c>
      <c r="K158" s="8">
        <v>11310000</v>
      </c>
      <c r="L158" s="8">
        <v>11656000</v>
      </c>
      <c r="M158" s="8">
        <v>12078000</v>
      </c>
      <c r="N158" s="8">
        <v>14077000</v>
      </c>
      <c r="O158" s="8">
        <v>15589000</v>
      </c>
    </row>
    <row r="159" spans="1:15" x14ac:dyDescent="0.3">
      <c r="A159" s="15">
        <f>VLOOKUP(B159,'PORTFOLIO RAW'!B:B,1,FALSE)</f>
        <v>277355</v>
      </c>
      <c r="B159" s="13">
        <v>277355</v>
      </c>
      <c r="C159" s="8" t="s">
        <v>4180</v>
      </c>
      <c r="D159" s="8" t="s">
        <v>4181</v>
      </c>
      <c r="E159" s="8">
        <v>199855</v>
      </c>
      <c r="F159" s="8">
        <v>199855</v>
      </c>
      <c r="G159" s="8">
        <v>199755</v>
      </c>
      <c r="H159" s="8">
        <v>0</v>
      </c>
      <c r="I159" s="8">
        <v>0</v>
      </c>
      <c r="J159" s="8">
        <v>0</v>
      </c>
      <c r="K159" s="8">
        <v>0</v>
      </c>
      <c r="L159" s="8">
        <v>604851</v>
      </c>
      <c r="M159" s="8">
        <v>624288</v>
      </c>
      <c r="N159" s="8">
        <v>640087</v>
      </c>
      <c r="O159" s="8">
        <v>662913</v>
      </c>
    </row>
    <row r="160" spans="1:15" x14ac:dyDescent="0.3">
      <c r="A160" s="15">
        <f>VLOOKUP(B160,'PORTFOLIO RAW'!B:B,1,FALSE)</f>
        <v>906487</v>
      </c>
      <c r="B160" s="13">
        <v>906487</v>
      </c>
      <c r="C160" s="8" t="s">
        <v>4182</v>
      </c>
      <c r="D160" s="8" t="s">
        <v>4183</v>
      </c>
      <c r="E160" s="8">
        <v>1159300</v>
      </c>
      <c r="F160" s="8">
        <v>886800</v>
      </c>
      <c r="G160" s="8">
        <v>825000</v>
      </c>
      <c r="H160" s="8">
        <v>782800</v>
      </c>
      <c r="I160" s="8">
        <v>852800</v>
      </c>
      <c r="J160" s="8">
        <v>1057200</v>
      </c>
      <c r="K160" s="8">
        <v>878600</v>
      </c>
      <c r="L160" s="8">
        <v>969300</v>
      </c>
      <c r="M160" s="8">
        <v>969500</v>
      </c>
      <c r="N160" s="8">
        <v>977600</v>
      </c>
      <c r="O160" s="8">
        <v>1262700</v>
      </c>
    </row>
    <row r="161" spans="1:15" x14ac:dyDescent="0.3">
      <c r="A161" s="15">
        <f>VLOOKUP(B161,'PORTFOLIO RAW'!B:B,1,FALSE)</f>
        <v>912219</v>
      </c>
      <c r="B161" s="13">
        <v>912219</v>
      </c>
      <c r="C161" s="8" t="s">
        <v>4184</v>
      </c>
      <c r="D161" s="8" t="s">
        <v>4185</v>
      </c>
      <c r="E161" s="8">
        <v>2836873</v>
      </c>
      <c r="F161" s="8">
        <v>2770718</v>
      </c>
      <c r="G161" s="8">
        <v>2978909</v>
      </c>
      <c r="H161" s="8">
        <v>4152134</v>
      </c>
      <c r="I161" s="8">
        <v>4538434</v>
      </c>
      <c r="J161" s="8">
        <v>5037525</v>
      </c>
      <c r="K161" s="8">
        <v>5065606</v>
      </c>
      <c r="L161" s="8">
        <v>6141400</v>
      </c>
      <c r="M161" s="8">
        <v>6655158</v>
      </c>
      <c r="N161" s="8">
        <v>6275540</v>
      </c>
      <c r="O161" s="8">
        <v>7972515</v>
      </c>
    </row>
    <row r="162" spans="1:15" x14ac:dyDescent="0.3">
      <c r="A162" s="15">
        <f>VLOOKUP(B162,'PORTFOLIO RAW'!B:B,1,FALSE)</f>
        <v>921290</v>
      </c>
      <c r="B162" s="13">
        <v>921290</v>
      </c>
      <c r="C162" s="8" t="s">
        <v>4186</v>
      </c>
      <c r="D162" s="8" t="s">
        <v>4187</v>
      </c>
      <c r="E162" s="8">
        <v>5007200</v>
      </c>
      <c r="F162" s="8">
        <v>10462000</v>
      </c>
      <c r="G162" s="8">
        <v>6662100</v>
      </c>
      <c r="H162" s="8">
        <v>6926500</v>
      </c>
      <c r="I162" s="8">
        <v>6987000</v>
      </c>
      <c r="J162" s="8">
        <v>5531300</v>
      </c>
      <c r="K162" s="8">
        <v>5212900</v>
      </c>
      <c r="L162" s="8">
        <v>8056400</v>
      </c>
      <c r="M162" s="8">
        <v>7978500</v>
      </c>
      <c r="N162" s="8">
        <v>10305200</v>
      </c>
      <c r="O162" s="8">
        <v>13647100</v>
      </c>
    </row>
    <row r="163" spans="1:15" x14ac:dyDescent="0.3">
      <c r="A163" s="15">
        <f>VLOOKUP(B163,'PORTFOLIO RAW'!B:B,1,FALSE)</f>
        <v>912402</v>
      </c>
      <c r="B163" s="13">
        <v>912402</v>
      </c>
      <c r="C163" s="8" t="s">
        <v>4188</v>
      </c>
      <c r="D163" s="8" t="s">
        <v>4189</v>
      </c>
      <c r="E163" s="8">
        <v>5168000</v>
      </c>
      <c r="F163" s="8">
        <v>5546000</v>
      </c>
      <c r="G163" s="8">
        <v>5400000</v>
      </c>
      <c r="H163" s="8">
        <v>5750000</v>
      </c>
      <c r="I163" s="8">
        <v>5691000</v>
      </c>
      <c r="J163" s="8">
        <v>5639000</v>
      </c>
      <c r="K163" s="8">
        <v>5821000</v>
      </c>
      <c r="L163" s="8">
        <v>5520000</v>
      </c>
      <c r="M163" s="8">
        <v>5582000</v>
      </c>
      <c r="N163" s="8">
        <v>5795000</v>
      </c>
      <c r="O163" s="8">
        <v>5344000</v>
      </c>
    </row>
    <row r="164" spans="1:15" x14ac:dyDescent="0.3">
      <c r="A164" s="15">
        <f>VLOOKUP(B164,'PORTFOLIO RAW'!B:B,1,FALSE)</f>
        <v>277487</v>
      </c>
      <c r="B164" s="13">
        <v>277487</v>
      </c>
      <c r="C164" s="8" t="s">
        <v>4190</v>
      </c>
      <c r="D164" s="8" t="s">
        <v>4191</v>
      </c>
      <c r="E164" s="8">
        <v>11018000</v>
      </c>
      <c r="F164" s="8">
        <v>9871000</v>
      </c>
      <c r="G164" s="8">
        <v>9521000</v>
      </c>
      <c r="H164" s="8">
        <v>10846000</v>
      </c>
      <c r="I164" s="8">
        <v>11128000</v>
      </c>
      <c r="J164" s="8">
        <v>12870000</v>
      </c>
      <c r="K164" s="8">
        <v>10872000</v>
      </c>
      <c r="L164" s="8">
        <v>10787000</v>
      </c>
      <c r="M164" s="8">
        <v>14334000</v>
      </c>
      <c r="N164" s="8">
        <v>16075000</v>
      </c>
      <c r="O164" s="8">
        <v>24289000</v>
      </c>
    </row>
    <row r="165" spans="1:15" x14ac:dyDescent="0.3">
      <c r="A165" s="15">
        <f>VLOOKUP(B165,'PORTFOLIO RAW'!B:B,1,FALSE)</f>
        <v>277642</v>
      </c>
      <c r="B165" s="13">
        <v>277642</v>
      </c>
      <c r="C165" s="8" t="s">
        <v>4192</v>
      </c>
      <c r="D165" s="8" t="s">
        <v>4193</v>
      </c>
      <c r="E165" s="8">
        <v>2087000</v>
      </c>
      <c r="F165" s="8">
        <v>2125000</v>
      </c>
      <c r="G165" s="8">
        <v>2904000</v>
      </c>
      <c r="H165" s="8">
        <v>3691000</v>
      </c>
      <c r="I165" s="8">
        <v>2185000</v>
      </c>
      <c r="J165" s="8">
        <v>2362000</v>
      </c>
      <c r="K165" s="8">
        <v>2699000</v>
      </c>
      <c r="L165" s="8">
        <v>2762000</v>
      </c>
      <c r="M165" s="8">
        <v>1655000</v>
      </c>
      <c r="N165" s="8">
        <v>1912000</v>
      </c>
      <c r="O165" s="8">
        <v>2011000</v>
      </c>
    </row>
    <row r="166" spans="1:15" x14ac:dyDescent="0.3">
      <c r="A166" s="15">
        <f>VLOOKUP(B166,'PORTFOLIO RAW'!B:B,1,FALSE)</f>
        <v>154423</v>
      </c>
      <c r="B166" s="13">
        <v>154423</v>
      </c>
      <c r="C166" s="8" t="s">
        <v>4194</v>
      </c>
      <c r="D166" s="8" t="s">
        <v>4195</v>
      </c>
      <c r="E166" s="8">
        <v>4407000</v>
      </c>
      <c r="F166" s="8">
        <v>3805000</v>
      </c>
      <c r="G166" s="8">
        <v>5052000</v>
      </c>
      <c r="H166" s="8">
        <v>5019000</v>
      </c>
      <c r="I166" s="8">
        <v>6460000</v>
      </c>
      <c r="J166" s="8">
        <v>6308000</v>
      </c>
      <c r="K166" s="8">
        <v>6152000</v>
      </c>
      <c r="L166" s="8">
        <v>6169000</v>
      </c>
      <c r="M166" s="8">
        <v>15261000</v>
      </c>
      <c r="N166" s="8">
        <v>14282000</v>
      </c>
      <c r="O166" s="8">
        <v>14263000</v>
      </c>
    </row>
    <row r="167" spans="1:15" x14ac:dyDescent="0.3">
      <c r="A167" s="15">
        <f>VLOOKUP(B167,'PORTFOLIO RAW'!B:B,1,FALSE)</f>
        <v>922418</v>
      </c>
      <c r="B167" s="13">
        <v>922418</v>
      </c>
      <c r="C167" s="8" t="s">
        <v>4196</v>
      </c>
      <c r="D167" s="8" t="s">
        <v>4197</v>
      </c>
      <c r="E167" s="8">
        <v>7321000</v>
      </c>
      <c r="F167" s="8">
        <v>8264000</v>
      </c>
      <c r="G167" s="8">
        <v>9485000</v>
      </c>
      <c r="H167" s="8">
        <v>9477000</v>
      </c>
      <c r="I167" s="8">
        <v>9001000</v>
      </c>
      <c r="J167" s="8">
        <v>9210000</v>
      </c>
      <c r="K167" s="8">
        <v>10846000</v>
      </c>
      <c r="L167" s="8">
        <v>10668000</v>
      </c>
      <c r="M167" s="8">
        <v>10583000</v>
      </c>
      <c r="N167" s="8">
        <v>10778000</v>
      </c>
      <c r="O167" s="8">
        <v>11533000</v>
      </c>
    </row>
    <row r="168" spans="1:15" x14ac:dyDescent="0.3">
      <c r="A168" s="15">
        <f>VLOOKUP(B168,'PORTFOLIO RAW'!B:B,1,FALSE)</f>
        <v>755695</v>
      </c>
      <c r="B168" s="13">
        <v>755695</v>
      </c>
      <c r="C168" s="8" t="s">
        <v>4198</v>
      </c>
      <c r="D168" s="8" t="s">
        <v>4199</v>
      </c>
      <c r="E168" s="8">
        <v>8852000</v>
      </c>
      <c r="F168" s="8">
        <v>9343000</v>
      </c>
      <c r="G168" s="8">
        <v>10047000</v>
      </c>
      <c r="H168" s="8">
        <v>9364000</v>
      </c>
      <c r="I168" s="8">
        <v>9353000</v>
      </c>
      <c r="J168" s="8">
        <v>8902000</v>
      </c>
      <c r="K168" s="8">
        <v>9560000</v>
      </c>
      <c r="L168" s="8">
        <v>9088000</v>
      </c>
      <c r="M168" s="8">
        <v>8787000</v>
      </c>
      <c r="N168" s="8">
        <v>9454000</v>
      </c>
      <c r="O168" s="8">
        <v>9195000</v>
      </c>
    </row>
    <row r="169" spans="1:15" x14ac:dyDescent="0.3">
      <c r="A169" s="15">
        <f>VLOOKUP(B169,'PORTFOLIO RAW'!B:B,1,FALSE)</f>
        <v>905620</v>
      </c>
      <c r="B169" s="13">
        <v>905620</v>
      </c>
      <c r="C169" s="8" t="s">
        <v>4200</v>
      </c>
      <c r="D169" s="8" t="s">
        <v>4201</v>
      </c>
      <c r="E169" s="8">
        <v>6680000</v>
      </c>
      <c r="F169" s="8">
        <v>6060000</v>
      </c>
      <c r="G169" s="8">
        <v>5080000</v>
      </c>
      <c r="H169" s="8">
        <v>6573000</v>
      </c>
      <c r="I169" s="8">
        <v>7627000</v>
      </c>
      <c r="J169" s="8">
        <v>47000</v>
      </c>
      <c r="K169" s="8">
        <v>10521000</v>
      </c>
      <c r="L169" s="8">
        <v>11367000</v>
      </c>
      <c r="M169" s="8">
        <v>12649000</v>
      </c>
      <c r="N169" s="8">
        <v>15699000</v>
      </c>
      <c r="O169" s="8">
        <v>16995000</v>
      </c>
    </row>
    <row r="170" spans="1:15" x14ac:dyDescent="0.3">
      <c r="A170" s="15">
        <f>VLOOKUP(B170,'PORTFOLIO RAW'!B:B,1,FALSE)</f>
        <v>944314</v>
      </c>
      <c r="B170" s="13">
        <v>944314</v>
      </c>
      <c r="C170" s="8" t="s">
        <v>4202</v>
      </c>
      <c r="D170" s="8" t="s">
        <v>4203</v>
      </c>
      <c r="E170" s="8">
        <v>16469000</v>
      </c>
      <c r="F170" s="8">
        <v>17430000</v>
      </c>
      <c r="G170" s="8">
        <v>17913000</v>
      </c>
      <c r="H170" s="8">
        <v>17592000</v>
      </c>
      <c r="I170" s="8">
        <v>20582000</v>
      </c>
      <c r="J170" s="8">
        <v>21486000</v>
      </c>
      <c r="K170" s="8">
        <v>22776000</v>
      </c>
      <c r="L170" s="8">
        <v>25955000</v>
      </c>
      <c r="M170" s="8">
        <v>28951000</v>
      </c>
      <c r="N170" s="8">
        <v>35095000</v>
      </c>
      <c r="O170" s="8">
        <v>37324000</v>
      </c>
    </row>
    <row r="171" spans="1:15" x14ac:dyDescent="0.3">
      <c r="A171" s="15">
        <f>VLOOKUP(B171,'PORTFOLIO RAW'!B:B,1,FALSE)</f>
        <v>357366</v>
      </c>
      <c r="B171" s="13">
        <v>357366</v>
      </c>
      <c r="C171" s="8" t="s">
        <v>4204</v>
      </c>
      <c r="D171" s="8" t="s">
        <v>4205</v>
      </c>
      <c r="E171" s="8">
        <v>5762958</v>
      </c>
      <c r="F171" s="8">
        <v>5975269</v>
      </c>
      <c r="G171" s="8">
        <v>4531634</v>
      </c>
      <c r="H171" s="8">
        <v>3892070</v>
      </c>
      <c r="I171" s="8">
        <v>4206074</v>
      </c>
      <c r="J171" s="8">
        <v>5261370</v>
      </c>
      <c r="K171" s="8">
        <v>4582727</v>
      </c>
      <c r="L171" s="8">
        <v>6292400</v>
      </c>
      <c r="M171" s="8">
        <v>5283742</v>
      </c>
      <c r="N171" s="8">
        <v>4965900</v>
      </c>
      <c r="O171" s="8">
        <v>5170264</v>
      </c>
    </row>
    <row r="172" spans="1:15" x14ac:dyDescent="0.3">
      <c r="A172" s="15">
        <f>VLOOKUP(B172,'PORTFOLIO RAW'!B:B,1,FALSE)</f>
        <v>516007</v>
      </c>
      <c r="B172" s="13">
        <v>516007</v>
      </c>
      <c r="C172" s="8" t="s">
        <v>4206</v>
      </c>
      <c r="D172" s="8" t="s">
        <v>4207</v>
      </c>
      <c r="E172" s="8">
        <v>11182003</v>
      </c>
      <c r="F172" s="8">
        <v>13470611</v>
      </c>
      <c r="G172" s="8">
        <v>14060270</v>
      </c>
      <c r="H172" s="8">
        <v>12050437</v>
      </c>
      <c r="I172" s="8">
        <v>13472263</v>
      </c>
      <c r="J172" s="8">
        <v>14229509</v>
      </c>
      <c r="K172" s="8">
        <v>13984130</v>
      </c>
      <c r="L172" s="8">
        <v>14159202</v>
      </c>
      <c r="M172" s="8">
        <v>12696753</v>
      </c>
      <c r="N172" s="8">
        <v>12987595</v>
      </c>
      <c r="O172" s="8">
        <v>12909094</v>
      </c>
    </row>
    <row r="173" spans="1:15" x14ac:dyDescent="0.3">
      <c r="A173" s="15">
        <f>VLOOKUP(B173,'PORTFOLIO RAW'!B:B,1,FALSE)</f>
        <v>510493</v>
      </c>
      <c r="B173" s="13">
        <v>510493</v>
      </c>
      <c r="C173" s="8" t="s">
        <v>4208</v>
      </c>
      <c r="D173" s="8" t="s">
        <v>4209</v>
      </c>
      <c r="E173" s="8">
        <v>723108</v>
      </c>
      <c r="F173" s="8">
        <v>1239200</v>
      </c>
      <c r="G173" s="8">
        <v>991100</v>
      </c>
      <c r="H173" s="8">
        <v>880300</v>
      </c>
      <c r="I173" s="8">
        <v>1252100</v>
      </c>
      <c r="J173" s="8">
        <v>1171800</v>
      </c>
      <c r="K173" s="8">
        <v>1233100</v>
      </c>
      <c r="L173" s="8">
        <v>1284900</v>
      </c>
      <c r="M173" s="8">
        <v>1395700</v>
      </c>
      <c r="N173" s="8">
        <v>1447200</v>
      </c>
      <c r="O173" s="8">
        <v>5027100</v>
      </c>
    </row>
    <row r="174" spans="1:15" x14ac:dyDescent="0.3">
      <c r="A174" s="15">
        <f>VLOOKUP(B174,'PORTFOLIO RAW'!B:B,1,FALSE)</f>
        <v>921910</v>
      </c>
      <c r="B174" s="13">
        <v>921910</v>
      </c>
      <c r="C174" s="8" t="s">
        <v>4210</v>
      </c>
      <c r="D174" s="8" t="s">
        <v>4211</v>
      </c>
      <c r="E174" s="8">
        <v>9301100</v>
      </c>
      <c r="F174" s="8">
        <v>10217800</v>
      </c>
      <c r="G174" s="8">
        <v>10578400</v>
      </c>
      <c r="H174" s="8">
        <v>11505300</v>
      </c>
      <c r="I174" s="8">
        <v>12500400</v>
      </c>
      <c r="J174" s="8">
        <v>13632500</v>
      </c>
      <c r="K174" s="8">
        <v>14129800</v>
      </c>
      <c r="L174" s="8">
        <v>14989700</v>
      </c>
      <c r="M174" s="8">
        <v>24122100</v>
      </c>
      <c r="N174" s="8">
        <v>25955700</v>
      </c>
      <c r="O174" s="8">
        <v>29536400</v>
      </c>
    </row>
    <row r="175" spans="1:15" x14ac:dyDescent="0.3">
      <c r="A175" s="15">
        <f>VLOOKUP(B175,'PORTFOLIO RAW'!B:B,1,FALSE)</f>
        <v>311759</v>
      </c>
      <c r="B175" s="13">
        <v>311759</v>
      </c>
      <c r="C175" s="8" t="s">
        <v>4212</v>
      </c>
      <c r="D175" s="8" t="s">
        <v>4213</v>
      </c>
      <c r="E175" s="8">
        <v>1178910</v>
      </c>
      <c r="F175" s="8">
        <v>1179089</v>
      </c>
      <c r="G175" s="8">
        <v>1017984</v>
      </c>
      <c r="H175" s="8">
        <v>868060</v>
      </c>
      <c r="I175" s="8">
        <v>818109</v>
      </c>
      <c r="J175" s="8">
        <v>818161</v>
      </c>
      <c r="K175" s="8">
        <v>488319</v>
      </c>
      <c r="L175" s="8">
        <v>638364</v>
      </c>
      <c r="M175" s="8">
        <v>638368</v>
      </c>
      <c r="N175" s="8">
        <v>633176</v>
      </c>
      <c r="O175" s="8">
        <v>633395</v>
      </c>
    </row>
    <row r="176" spans="1:15" x14ac:dyDescent="0.3">
      <c r="A176" s="15">
        <f>VLOOKUP(B176,'PORTFOLIO RAW'!B:B,1,FALSE)</f>
        <v>912588</v>
      </c>
      <c r="B176" s="13">
        <v>912588</v>
      </c>
      <c r="C176" s="8" t="s">
        <v>4214</v>
      </c>
      <c r="D176" s="8" t="s">
        <v>4215</v>
      </c>
      <c r="E176" s="8">
        <v>5625000</v>
      </c>
      <c r="F176" s="8">
        <v>5952000</v>
      </c>
      <c r="G176" s="8">
        <v>5837000</v>
      </c>
      <c r="H176" s="8">
        <v>5477000</v>
      </c>
      <c r="I176" s="8">
        <v>5753000</v>
      </c>
      <c r="J176" s="8">
        <v>5411000</v>
      </c>
      <c r="K176" s="8">
        <v>4759000</v>
      </c>
      <c r="L176" s="8">
        <v>3992000</v>
      </c>
      <c r="M176" s="8">
        <v>4017000</v>
      </c>
      <c r="N176" s="8">
        <v>3649000</v>
      </c>
      <c r="O176" s="8">
        <v>3954000</v>
      </c>
    </row>
    <row r="177" spans="1:15" x14ac:dyDescent="0.3">
      <c r="A177" s="15">
        <f>VLOOKUP(B177,'PORTFOLIO RAW'!B:B,1,FALSE)</f>
        <v>904780</v>
      </c>
      <c r="B177" s="13">
        <v>904780</v>
      </c>
      <c r="C177" s="8" t="s">
        <v>4216</v>
      </c>
      <c r="D177" s="8" t="s">
        <v>4217</v>
      </c>
      <c r="E177" s="8">
        <v>3864000</v>
      </c>
      <c r="F177" s="8">
        <v>3602000</v>
      </c>
      <c r="G177" s="8">
        <v>3592000</v>
      </c>
      <c r="H177" s="8">
        <v>3034000</v>
      </c>
      <c r="I177" s="8">
        <v>2928000</v>
      </c>
      <c r="J177" s="8">
        <v>2918000</v>
      </c>
      <c r="K177" s="8">
        <v>2955000</v>
      </c>
      <c r="L177" s="8">
        <v>3387000</v>
      </c>
      <c r="M177" s="8">
        <v>4414000</v>
      </c>
      <c r="N177" s="8">
        <v>4807000</v>
      </c>
      <c r="O177" s="8">
        <v>5487000</v>
      </c>
    </row>
    <row r="178" spans="1:15" x14ac:dyDescent="0.3">
      <c r="A178" s="15">
        <f>VLOOKUP(B178,'PORTFOLIO RAW'!B:B,1,FALSE)</f>
        <v>905624</v>
      </c>
      <c r="B178" s="13">
        <v>905624</v>
      </c>
      <c r="C178" s="8" t="s">
        <v>4218</v>
      </c>
      <c r="D178" s="8" t="s">
        <v>4219</v>
      </c>
      <c r="E178" s="8">
        <v>4088000</v>
      </c>
      <c r="F178" s="8">
        <v>3986000</v>
      </c>
      <c r="G178" s="8">
        <v>3968000</v>
      </c>
      <c r="H178" s="8">
        <v>4098000</v>
      </c>
      <c r="I178" s="8">
        <v>4025000</v>
      </c>
      <c r="J178" s="8">
        <v>3628000</v>
      </c>
      <c r="K178" s="8">
        <v>3427000</v>
      </c>
      <c r="L178" s="8">
        <v>3424000</v>
      </c>
      <c r="M178" s="8">
        <v>3423000</v>
      </c>
      <c r="N178" s="8">
        <v>2997000</v>
      </c>
      <c r="O178" s="8">
        <v>3085000</v>
      </c>
    </row>
    <row r="179" spans="1:15" x14ac:dyDescent="0.3">
      <c r="A179" s="15">
        <f>VLOOKUP(B179,'PORTFOLIO RAW'!B:B,1,FALSE)</f>
        <v>130062</v>
      </c>
      <c r="B179" s="13">
        <v>130062</v>
      </c>
      <c r="C179" s="8" t="s">
        <v>4220</v>
      </c>
      <c r="D179" s="8" t="s">
        <v>4221</v>
      </c>
      <c r="E179" s="8">
        <v>1131283</v>
      </c>
      <c r="F179" s="8">
        <v>1360044</v>
      </c>
      <c r="G179" s="8">
        <v>1251348</v>
      </c>
      <c r="H179" s="8">
        <v>1032882</v>
      </c>
      <c r="I179" s="8">
        <v>1060100</v>
      </c>
      <c r="J179" s="8">
        <v>1047900</v>
      </c>
      <c r="K179" s="8">
        <v>1033477</v>
      </c>
      <c r="L179" s="8">
        <v>1585578</v>
      </c>
      <c r="M179" s="8">
        <v>1583130</v>
      </c>
      <c r="N179" s="8">
        <v>1686189</v>
      </c>
      <c r="O179" s="8">
        <v>3027200</v>
      </c>
    </row>
    <row r="180" spans="1:15" x14ac:dyDescent="0.3">
      <c r="A180" s="15">
        <f>VLOOKUP(B180,'PORTFOLIO RAW'!B:B,1,FALSE)</f>
        <v>286738</v>
      </c>
      <c r="B180" s="13">
        <v>286738</v>
      </c>
      <c r="C180" s="8" t="s">
        <v>4222</v>
      </c>
      <c r="D180" s="8" t="s">
        <v>4223</v>
      </c>
      <c r="E180" s="8">
        <v>20501000</v>
      </c>
      <c r="F180" s="8">
        <v>21276000</v>
      </c>
      <c r="G180" s="8">
        <v>22620000</v>
      </c>
      <c r="H180" s="8">
        <v>36380000</v>
      </c>
      <c r="I180" s="8">
        <v>32217000</v>
      </c>
      <c r="J180" s="8">
        <v>26550000</v>
      </c>
      <c r="K180" s="8">
        <v>26217000</v>
      </c>
      <c r="L180" s="8">
        <v>23775000</v>
      </c>
      <c r="M180" s="8">
        <v>25456000</v>
      </c>
      <c r="N180" s="8">
        <v>23984000</v>
      </c>
      <c r="O180" s="8">
        <v>20428000</v>
      </c>
    </row>
    <row r="181" spans="1:15" x14ac:dyDescent="0.3">
      <c r="A181" s="15">
        <f>VLOOKUP(B181,'PORTFOLIO RAW'!B:B,1,FALSE)</f>
        <v>771830</v>
      </c>
      <c r="B181" s="13">
        <v>771830</v>
      </c>
      <c r="C181" s="8" t="s">
        <v>4224</v>
      </c>
      <c r="D181" s="8" t="s">
        <v>4225</v>
      </c>
      <c r="E181" s="8">
        <v>0</v>
      </c>
      <c r="F181" s="8">
        <v>0</v>
      </c>
      <c r="G181" s="8">
        <v>0</v>
      </c>
      <c r="H181" s="8">
        <v>300000</v>
      </c>
      <c r="I181" s="8">
        <v>300000</v>
      </c>
      <c r="J181" s="8">
        <v>309088</v>
      </c>
      <c r="K181" s="8">
        <v>505588</v>
      </c>
      <c r="L181" s="8">
        <v>1001026</v>
      </c>
      <c r="M181" s="8">
        <v>1001024</v>
      </c>
      <c r="N181" s="8">
        <v>1239807</v>
      </c>
      <c r="O181" s="8">
        <v>1487678</v>
      </c>
    </row>
    <row r="182" spans="1:15" x14ac:dyDescent="0.3">
      <c r="A182" s="15">
        <f>VLOOKUP(B182,'PORTFOLIO RAW'!B:B,1,FALSE)</f>
        <v>312367</v>
      </c>
      <c r="B182" s="13">
        <v>312367</v>
      </c>
      <c r="C182" s="8" t="s">
        <v>4226</v>
      </c>
      <c r="D182" s="8" t="s">
        <v>4227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4693000</v>
      </c>
      <c r="L182" s="8">
        <v>4324000</v>
      </c>
      <c r="M182" s="8">
        <v>4079000</v>
      </c>
      <c r="N182" s="8">
        <v>4887000</v>
      </c>
      <c r="O182" s="8">
        <v>4390000</v>
      </c>
    </row>
    <row r="183" spans="1:15" x14ac:dyDescent="0.3">
      <c r="A183" s="15">
        <f>VLOOKUP(B183,'PORTFOLIO RAW'!B:B,1,FALSE)</f>
        <v>912635</v>
      </c>
      <c r="B183" s="13">
        <v>912635</v>
      </c>
      <c r="C183" s="8" t="s">
        <v>4228</v>
      </c>
      <c r="D183" s="8" t="s">
        <v>4229</v>
      </c>
      <c r="E183" s="8">
        <v>10481900</v>
      </c>
      <c r="F183" s="8">
        <v>11754600</v>
      </c>
      <c r="G183" s="8">
        <v>11175000</v>
      </c>
      <c r="H183" s="8">
        <v>10057000</v>
      </c>
      <c r="I183" s="8">
        <v>10014000</v>
      </c>
      <c r="J183" s="8">
        <v>9828000</v>
      </c>
      <c r="K183" s="8">
        <v>13402000</v>
      </c>
      <c r="L183" s="8">
        <v>12955000</v>
      </c>
      <c r="M183" s="8">
        <v>27464000</v>
      </c>
      <c r="N183" s="8">
        <v>27531000</v>
      </c>
      <c r="O183" s="8">
        <v>27002000</v>
      </c>
    </row>
    <row r="184" spans="1:15" x14ac:dyDescent="0.3">
      <c r="A184" s="15">
        <f>VLOOKUP(B184,'PORTFOLIO RAW'!B:B,1,FALSE)</f>
        <v>152533</v>
      </c>
      <c r="B184" s="13">
        <v>152533</v>
      </c>
      <c r="C184" s="8" t="s">
        <v>4230</v>
      </c>
      <c r="D184" s="8" t="s">
        <v>4231</v>
      </c>
      <c r="E184" s="8">
        <v>1667000</v>
      </c>
      <c r="F184" s="8">
        <v>1721300</v>
      </c>
      <c r="G184" s="8">
        <v>1394400</v>
      </c>
      <c r="H184" s="8">
        <v>2188400</v>
      </c>
      <c r="I184" s="8">
        <v>2221000</v>
      </c>
      <c r="J184" s="8">
        <v>2655000</v>
      </c>
      <c r="K184" s="8">
        <v>3000400</v>
      </c>
      <c r="L184" s="8">
        <v>3029800</v>
      </c>
      <c r="M184" s="8">
        <v>6417000</v>
      </c>
      <c r="N184" s="8">
        <v>5849500</v>
      </c>
      <c r="O184" s="8">
        <v>6762100</v>
      </c>
    </row>
    <row r="185" spans="1:15" x14ac:dyDescent="0.3">
      <c r="A185" s="15">
        <f>VLOOKUP(B185,'PORTFOLIO RAW'!B:B,1,FALSE)</f>
        <v>719643</v>
      </c>
      <c r="B185" s="13">
        <v>719643</v>
      </c>
      <c r="C185" s="8" t="s">
        <v>4232</v>
      </c>
      <c r="D185" s="8" t="s">
        <v>4233</v>
      </c>
      <c r="E185" s="8">
        <v>0</v>
      </c>
      <c r="F185" s="8">
        <v>0</v>
      </c>
      <c r="G185" s="8">
        <v>5746000</v>
      </c>
      <c r="H185" s="8">
        <v>5939000</v>
      </c>
      <c r="I185" s="8">
        <v>11921000</v>
      </c>
      <c r="J185" s="8">
        <v>11944000</v>
      </c>
      <c r="K185" s="8">
        <v>15600000</v>
      </c>
      <c r="L185" s="8">
        <v>22645000</v>
      </c>
      <c r="M185" s="8">
        <v>35292000</v>
      </c>
      <c r="N185" s="8">
        <v>53687000</v>
      </c>
      <c r="O185" s="8">
        <v>88707000</v>
      </c>
    </row>
    <row r="186" spans="1:15" x14ac:dyDescent="0.3">
      <c r="A186" s="15">
        <f>VLOOKUP(B186,'PORTFOLIO RAW'!B:B,1,FALSE)</f>
        <v>999506</v>
      </c>
      <c r="B186" s="13">
        <v>999506</v>
      </c>
      <c r="C186" s="8" t="s">
        <v>4234</v>
      </c>
      <c r="D186" s="8" t="s">
        <v>4235</v>
      </c>
      <c r="E186" s="8">
        <v>2544000</v>
      </c>
      <c r="F186" s="8">
        <v>2824000</v>
      </c>
      <c r="G186" s="8">
        <v>3098000</v>
      </c>
      <c r="H186" s="8">
        <v>2360000</v>
      </c>
      <c r="I186" s="8">
        <v>2001000</v>
      </c>
      <c r="J186" s="8">
        <v>3262000</v>
      </c>
      <c r="K186" s="8">
        <v>6037000</v>
      </c>
      <c r="L186" s="8">
        <v>6650000</v>
      </c>
      <c r="M186" s="8">
        <v>7390000</v>
      </c>
      <c r="N186" s="8">
        <v>9910000</v>
      </c>
      <c r="O186" s="8">
        <v>11155000</v>
      </c>
    </row>
    <row r="187" spans="1:15" x14ac:dyDescent="0.3">
      <c r="A187" s="15">
        <f>VLOOKUP(B187,'PORTFOLIO RAW'!B:B,1,FALSE)</f>
        <v>328228</v>
      </c>
      <c r="B187" s="13">
        <v>328228</v>
      </c>
      <c r="C187" s="8" t="s">
        <v>4236</v>
      </c>
      <c r="D187" s="8" t="s">
        <v>4237</v>
      </c>
      <c r="E187" s="8">
        <v>0</v>
      </c>
      <c r="F187" s="8">
        <v>1150128</v>
      </c>
      <c r="G187" s="8">
        <v>1149184</v>
      </c>
      <c r="H187" s="8">
        <v>340672</v>
      </c>
      <c r="I187" s="8">
        <v>347334</v>
      </c>
      <c r="J187" s="8">
        <v>355050</v>
      </c>
      <c r="K187" s="8">
        <v>983385</v>
      </c>
      <c r="L187" s="8">
        <v>1020758</v>
      </c>
      <c r="M187" s="8">
        <v>1826858</v>
      </c>
      <c r="N187" s="8">
        <v>2483037</v>
      </c>
      <c r="O187" s="8">
        <v>2950476</v>
      </c>
    </row>
    <row r="188" spans="1:15" x14ac:dyDescent="0.3">
      <c r="A188" s="15">
        <f>VLOOKUP(B188,'PORTFOLIO RAW'!B:B,1,FALSE)</f>
        <v>902172</v>
      </c>
      <c r="B188" s="13">
        <v>902172</v>
      </c>
      <c r="C188" s="8" t="s">
        <v>4238</v>
      </c>
      <c r="D188" s="8" t="s">
        <v>4239</v>
      </c>
      <c r="E188" s="8">
        <v>4991000</v>
      </c>
      <c r="F188" s="8">
        <v>6776000</v>
      </c>
      <c r="G188" s="8">
        <v>5830000</v>
      </c>
      <c r="H188" s="8">
        <v>5452000</v>
      </c>
      <c r="I188" s="8">
        <v>5166000</v>
      </c>
      <c r="J188" s="8">
        <v>6072000</v>
      </c>
      <c r="K188" s="8">
        <v>6090000</v>
      </c>
      <c r="L188" s="8">
        <v>6896000</v>
      </c>
      <c r="M188" s="8">
        <v>10843000</v>
      </c>
      <c r="N188" s="8">
        <v>11695000</v>
      </c>
      <c r="O188" s="8">
        <v>14009000</v>
      </c>
    </row>
    <row r="189" spans="1:15" x14ac:dyDescent="0.3">
      <c r="A189" s="15">
        <f>VLOOKUP(B189,'PORTFOLIO RAW'!B:B,1,FALSE)</f>
        <v>325475</v>
      </c>
      <c r="B189" s="13">
        <v>325475</v>
      </c>
      <c r="C189" s="8" t="s">
        <v>4240</v>
      </c>
      <c r="D189" s="8" t="s">
        <v>4241</v>
      </c>
      <c r="E189" s="8">
        <v>2306453</v>
      </c>
      <c r="F189" s="8">
        <v>1967398</v>
      </c>
      <c r="G189" s="8">
        <v>1872379</v>
      </c>
      <c r="H189" s="8">
        <v>1653582</v>
      </c>
      <c r="I189" s="8">
        <v>1586439</v>
      </c>
      <c r="J189" s="8">
        <v>1382942</v>
      </c>
      <c r="K189" s="8">
        <v>2260008</v>
      </c>
      <c r="L189" s="8">
        <v>2253440</v>
      </c>
      <c r="M189" s="8">
        <v>3199931</v>
      </c>
      <c r="N189" s="8">
        <v>2511485</v>
      </c>
      <c r="O189" s="8">
        <v>2763578</v>
      </c>
    </row>
    <row r="190" spans="1:15" x14ac:dyDescent="0.3">
      <c r="A190" s="15">
        <f>VLOOKUP(B190,'PORTFOLIO RAW'!B:B,1,FALSE)</f>
        <v>905010</v>
      </c>
      <c r="B190" s="13">
        <v>905010</v>
      </c>
      <c r="C190" s="8" t="s">
        <v>4242</v>
      </c>
      <c r="D190" s="8" t="s">
        <v>4243</v>
      </c>
      <c r="E190" s="8">
        <v>8068255</v>
      </c>
      <c r="F190" s="8">
        <v>8745710</v>
      </c>
      <c r="G190" s="8">
        <v>8891442</v>
      </c>
      <c r="H190" s="8">
        <v>9784959</v>
      </c>
      <c r="I190" s="8">
        <v>10127435</v>
      </c>
      <c r="J190" s="8">
        <v>11004060</v>
      </c>
      <c r="K190" s="8">
        <v>11950517</v>
      </c>
      <c r="L190" s="8">
        <v>12776860</v>
      </c>
      <c r="M190" s="8">
        <v>13993740</v>
      </c>
      <c r="N190" s="8">
        <v>14842247</v>
      </c>
      <c r="O190" s="8">
        <v>15791000</v>
      </c>
    </row>
    <row r="191" spans="1:15" x14ac:dyDescent="0.3">
      <c r="A191" s="15">
        <f>VLOOKUP(B191,'PORTFOLIO RAW'!B:B,1,FALSE)</f>
        <v>902230</v>
      </c>
      <c r="B191" s="13">
        <v>902230</v>
      </c>
      <c r="C191" s="8" t="s">
        <v>4244</v>
      </c>
      <c r="D191" s="8" t="s">
        <v>4245</v>
      </c>
      <c r="E191" s="8">
        <v>168530000</v>
      </c>
      <c r="F191" s="8">
        <v>154688000</v>
      </c>
      <c r="G191" s="8">
        <v>133087000</v>
      </c>
      <c r="H191" s="8">
        <v>104189000</v>
      </c>
      <c r="I191" s="8">
        <v>99689000</v>
      </c>
      <c r="J191" s="8">
        <v>105058000</v>
      </c>
      <c r="K191" s="8">
        <v>114727000</v>
      </c>
      <c r="L191" s="8">
        <v>119276000</v>
      </c>
      <c r="M191" s="8">
        <v>132965000</v>
      </c>
      <c r="N191" s="8">
        <v>142970000</v>
      </c>
      <c r="O191" s="8">
        <v>154287000</v>
      </c>
    </row>
    <row r="192" spans="1:15" x14ac:dyDescent="0.3">
      <c r="A192" s="15">
        <f>VLOOKUP(B192,'PORTFOLIO RAW'!B:B,1,FALSE)</f>
        <v>884383</v>
      </c>
      <c r="B192" s="13">
        <v>884383</v>
      </c>
      <c r="C192" s="8" t="s">
        <v>4246</v>
      </c>
      <c r="D192" s="8" t="s">
        <v>4247</v>
      </c>
      <c r="E192" s="8">
        <v>890700</v>
      </c>
      <c r="F192" s="8">
        <v>873900</v>
      </c>
      <c r="G192" s="8">
        <v>883000</v>
      </c>
      <c r="H192" s="8">
        <v>887000</v>
      </c>
      <c r="I192" s="8">
        <v>510000</v>
      </c>
      <c r="J192" s="8">
        <v>3149000</v>
      </c>
      <c r="K192" s="8">
        <v>3150000</v>
      </c>
      <c r="L192" s="8">
        <v>3166000</v>
      </c>
      <c r="M192" s="8">
        <v>3930000</v>
      </c>
      <c r="N192" s="8">
        <v>3214000</v>
      </c>
      <c r="O192" s="8">
        <v>2712000</v>
      </c>
    </row>
    <row r="193" spans="1:15" x14ac:dyDescent="0.3">
      <c r="A193" s="15">
        <f>VLOOKUP(B193,'PORTFOLIO RAW'!B:B,1,FALSE)</f>
        <v>867422</v>
      </c>
      <c r="B193" s="13">
        <v>867422</v>
      </c>
      <c r="C193" s="8" t="s">
        <v>4248</v>
      </c>
      <c r="D193" s="8" t="s">
        <v>4249</v>
      </c>
      <c r="E193" s="8">
        <v>85110</v>
      </c>
      <c r="F193" s="8">
        <v>172600</v>
      </c>
      <c r="G193" s="8">
        <v>1265000</v>
      </c>
      <c r="H193" s="8">
        <v>1101500</v>
      </c>
      <c r="I193" s="8">
        <v>1265000</v>
      </c>
      <c r="J193" s="8">
        <v>1264900</v>
      </c>
      <c r="K193" s="8">
        <v>2252400</v>
      </c>
      <c r="L193" s="8">
        <v>995500</v>
      </c>
      <c r="M193" s="8">
        <v>1487500</v>
      </c>
      <c r="N193" s="8">
        <v>2339000</v>
      </c>
      <c r="O193" s="8">
        <v>1993000</v>
      </c>
    </row>
    <row r="194" spans="1:15" x14ac:dyDescent="0.3">
      <c r="A194" s="15">
        <f>VLOOKUP(B194,'PORTFOLIO RAW'!B:B,1,FALSE)</f>
        <v>906933</v>
      </c>
      <c r="B194" s="13">
        <v>906933</v>
      </c>
      <c r="C194" s="8" t="s">
        <v>4250</v>
      </c>
      <c r="D194" s="8" t="s">
        <v>4251</v>
      </c>
      <c r="E194" s="8">
        <v>2184900</v>
      </c>
      <c r="F194" s="8">
        <v>2879300</v>
      </c>
      <c r="G194" s="8">
        <v>2508800</v>
      </c>
      <c r="H194" s="8">
        <v>2368900</v>
      </c>
      <c r="I194" s="8">
        <v>2176800</v>
      </c>
      <c r="J194" s="8">
        <v>1918400</v>
      </c>
      <c r="K194" s="8">
        <v>1836400</v>
      </c>
      <c r="L194" s="8">
        <v>2481900</v>
      </c>
      <c r="M194" s="8">
        <v>3076400</v>
      </c>
      <c r="N194" s="8">
        <v>11892800</v>
      </c>
      <c r="O194" s="8">
        <v>10552400</v>
      </c>
    </row>
    <row r="195" spans="1:15" x14ac:dyDescent="0.3">
      <c r="A195" s="15">
        <f>VLOOKUP(B195,'PORTFOLIO RAW'!B:B,1,FALSE)</f>
        <v>912160</v>
      </c>
      <c r="B195" s="13">
        <v>912160</v>
      </c>
      <c r="C195" s="8" t="s">
        <v>4252</v>
      </c>
      <c r="D195" s="8" t="s">
        <v>4253</v>
      </c>
      <c r="E195" s="8">
        <v>2938000</v>
      </c>
      <c r="F195" s="8">
        <v>3542000</v>
      </c>
      <c r="G195" s="8">
        <v>4809000</v>
      </c>
      <c r="H195" s="8">
        <v>4441000</v>
      </c>
      <c r="I195" s="8">
        <v>4313000</v>
      </c>
      <c r="J195" s="8">
        <v>6298000</v>
      </c>
      <c r="K195" s="8">
        <v>6751000</v>
      </c>
      <c r="L195" s="8">
        <v>6656000</v>
      </c>
      <c r="M195" s="8">
        <v>6254000</v>
      </c>
      <c r="N195" s="8">
        <v>4626000</v>
      </c>
      <c r="O195" s="8">
        <v>4087000</v>
      </c>
    </row>
    <row r="196" spans="1:15" x14ac:dyDescent="0.3">
      <c r="A196" s="15">
        <f>VLOOKUP(B196,'PORTFOLIO RAW'!B:B,1,FALSE)</f>
        <v>993249</v>
      </c>
      <c r="B196" s="13">
        <v>993249</v>
      </c>
      <c r="C196" s="8" t="s">
        <v>4254</v>
      </c>
      <c r="D196" s="8" t="s">
        <v>4255</v>
      </c>
      <c r="E196" s="8">
        <v>541200</v>
      </c>
      <c r="F196" s="8">
        <v>625100</v>
      </c>
      <c r="G196" s="8">
        <v>812100</v>
      </c>
      <c r="H196" s="8">
        <v>591800</v>
      </c>
      <c r="I196" s="8">
        <v>663000</v>
      </c>
      <c r="J196" s="8">
        <v>385000</v>
      </c>
      <c r="K196" s="8">
        <v>1469000</v>
      </c>
      <c r="L196" s="8">
        <v>1447000</v>
      </c>
      <c r="M196" s="8">
        <v>1265000</v>
      </c>
      <c r="N196" s="8">
        <v>2070000</v>
      </c>
      <c r="O196" s="8">
        <v>4172000</v>
      </c>
    </row>
    <row r="197" spans="1:15" x14ac:dyDescent="0.3">
      <c r="A197" s="15">
        <f>VLOOKUP(B197,'PORTFOLIO RAW'!B:B,1,FALSE)</f>
        <v>906557</v>
      </c>
      <c r="B197" s="13">
        <v>906557</v>
      </c>
      <c r="C197" s="8" t="s">
        <v>4256</v>
      </c>
      <c r="D197" s="8" t="s">
        <v>4257</v>
      </c>
      <c r="E197" s="8">
        <v>1876087</v>
      </c>
      <c r="F197" s="8">
        <v>2266000</v>
      </c>
      <c r="G197" s="8">
        <v>2037000</v>
      </c>
      <c r="H197" s="8">
        <v>2272000</v>
      </c>
      <c r="I197" s="8">
        <v>4469000</v>
      </c>
      <c r="J197" s="8">
        <v>4108000</v>
      </c>
      <c r="K197" s="8">
        <v>4824000</v>
      </c>
      <c r="L197" s="8">
        <v>6171000</v>
      </c>
      <c r="M197" s="8">
        <v>8029000</v>
      </c>
      <c r="N197" s="8">
        <v>7074000</v>
      </c>
      <c r="O197" s="8">
        <v>6807000</v>
      </c>
    </row>
    <row r="198" spans="1:15" x14ac:dyDescent="0.3">
      <c r="A198" s="15">
        <f>VLOOKUP(B198,'PORTFOLIO RAW'!B:B,1,FALSE)</f>
        <v>906560</v>
      </c>
      <c r="B198" s="13">
        <v>906560</v>
      </c>
      <c r="C198" s="8" t="s">
        <v>4258</v>
      </c>
      <c r="D198" s="8" t="s">
        <v>4259</v>
      </c>
      <c r="E198" s="8">
        <v>2497000</v>
      </c>
      <c r="F198" s="8">
        <v>2513000</v>
      </c>
      <c r="G198" s="8">
        <v>2613000</v>
      </c>
      <c r="H198" s="8">
        <v>2781000</v>
      </c>
      <c r="I198" s="8">
        <v>3647000</v>
      </c>
      <c r="J198" s="8">
        <v>3131000</v>
      </c>
      <c r="K198" s="8">
        <v>3113000</v>
      </c>
      <c r="L198" s="8">
        <v>3131000</v>
      </c>
      <c r="M198" s="8">
        <v>2805000</v>
      </c>
      <c r="N198" s="8">
        <v>2774000</v>
      </c>
      <c r="O198" s="8">
        <v>2737000</v>
      </c>
    </row>
    <row r="199" spans="1:15" x14ac:dyDescent="0.3">
      <c r="A199" s="15">
        <f>VLOOKUP(B199,'PORTFOLIO RAW'!B:B,1,FALSE)</f>
        <v>901899</v>
      </c>
      <c r="B199" s="13">
        <v>901899</v>
      </c>
      <c r="C199" s="8" t="s">
        <v>4260</v>
      </c>
      <c r="D199" s="8" t="s">
        <v>4261</v>
      </c>
      <c r="E199" s="8">
        <v>6368000</v>
      </c>
      <c r="F199" s="8">
        <v>6667000</v>
      </c>
      <c r="G199" s="8">
        <v>7153000</v>
      </c>
      <c r="H199" s="8">
        <v>7025000</v>
      </c>
      <c r="I199" s="8">
        <v>7540000</v>
      </c>
      <c r="J199" s="8">
        <v>8682000</v>
      </c>
      <c r="K199" s="8">
        <v>9448000</v>
      </c>
      <c r="L199" s="8">
        <v>9026000</v>
      </c>
      <c r="M199" s="8">
        <v>10093000</v>
      </c>
      <c r="N199" s="8">
        <v>10212000</v>
      </c>
      <c r="O199" s="8">
        <v>9836000</v>
      </c>
    </row>
    <row r="200" spans="1:15" x14ac:dyDescent="0.3">
      <c r="A200" s="15">
        <f>VLOOKUP(B200,'PORTFOLIO RAW'!B:B,1,FALSE)</f>
        <v>906176</v>
      </c>
      <c r="B200" s="13">
        <v>906176</v>
      </c>
      <c r="C200" s="8" t="s">
        <v>4262</v>
      </c>
      <c r="D200" s="8" t="s">
        <v>4263</v>
      </c>
      <c r="E200" s="8">
        <v>6689300</v>
      </c>
      <c r="F200" s="8">
        <v>7576700</v>
      </c>
      <c r="G200" s="8">
        <v>6787400</v>
      </c>
      <c r="H200" s="8">
        <v>7291700</v>
      </c>
      <c r="I200" s="8">
        <v>7897100</v>
      </c>
      <c r="J200" s="8">
        <v>8062800</v>
      </c>
      <c r="K200" s="8">
        <v>9087200</v>
      </c>
      <c r="L200" s="8">
        <v>9999400</v>
      </c>
      <c r="M200" s="8">
        <v>6949600</v>
      </c>
      <c r="N200" s="8">
        <v>7909300</v>
      </c>
      <c r="O200" s="8">
        <v>9002200</v>
      </c>
    </row>
    <row r="201" spans="1:15" x14ac:dyDescent="0.3">
      <c r="A201" s="15">
        <f>VLOOKUP(B201,'PORTFOLIO RAW'!B:B,1,FALSE)</f>
        <v>905861</v>
      </c>
      <c r="B201" s="13">
        <v>905861</v>
      </c>
      <c r="C201" s="8" t="s">
        <v>4264</v>
      </c>
      <c r="D201" s="8" t="s">
        <v>4265</v>
      </c>
      <c r="E201" s="8">
        <v>8950800</v>
      </c>
      <c r="F201" s="8">
        <v>8672000</v>
      </c>
      <c r="G201" s="8">
        <v>14432000</v>
      </c>
      <c r="H201" s="8">
        <v>9896100</v>
      </c>
      <c r="I201" s="8">
        <v>7482500</v>
      </c>
      <c r="J201" s="8">
        <v>6008200</v>
      </c>
      <c r="K201" s="8">
        <v>7423900</v>
      </c>
      <c r="L201" s="8">
        <v>6892500</v>
      </c>
      <c r="M201" s="8">
        <v>8099200</v>
      </c>
      <c r="N201" s="8">
        <v>8892900</v>
      </c>
      <c r="O201" s="8">
        <v>12395500</v>
      </c>
    </row>
    <row r="202" spans="1:15" x14ac:dyDescent="0.3">
      <c r="A202" s="15">
        <f>VLOOKUP(B202,'PORTFOLIO RAW'!B:B,1,FALSE)</f>
        <v>905809</v>
      </c>
      <c r="B202" s="13">
        <v>905809</v>
      </c>
      <c r="C202" s="8" t="s">
        <v>4266</v>
      </c>
      <c r="D202" s="8" t="s">
        <v>4267</v>
      </c>
      <c r="E202" s="8">
        <v>4405000</v>
      </c>
      <c r="F202" s="8">
        <v>3944000</v>
      </c>
      <c r="G202" s="8">
        <v>4294000</v>
      </c>
      <c r="H202" s="8">
        <v>4829000</v>
      </c>
      <c r="I202" s="8">
        <v>3948000</v>
      </c>
      <c r="J202" s="8">
        <v>3935000</v>
      </c>
      <c r="K202" s="8">
        <v>5930000</v>
      </c>
      <c r="L202" s="8">
        <v>5928000</v>
      </c>
      <c r="M202" s="8">
        <v>6526000</v>
      </c>
      <c r="N202" s="8">
        <v>7070000</v>
      </c>
      <c r="O202" s="8">
        <v>15266000</v>
      </c>
    </row>
    <row r="203" spans="1:15" x14ac:dyDescent="0.3">
      <c r="A203" s="15">
        <f>VLOOKUP(B203,'PORTFOLIO RAW'!B:B,1,FALSE)</f>
        <v>906195</v>
      </c>
      <c r="B203" s="13">
        <v>906195</v>
      </c>
      <c r="C203" s="8" t="s">
        <v>4268</v>
      </c>
      <c r="D203" s="8" t="s">
        <v>4269</v>
      </c>
      <c r="E203" s="8">
        <v>152648000</v>
      </c>
      <c r="F203" s="8">
        <v>375232000</v>
      </c>
      <c r="G203" s="8">
        <v>242827000</v>
      </c>
      <c r="H203" s="8">
        <v>212384000</v>
      </c>
      <c r="I203" s="8">
        <v>174445000</v>
      </c>
      <c r="J203" s="8">
        <v>184554000</v>
      </c>
      <c r="K203" s="8">
        <v>206881000</v>
      </c>
      <c r="L203" s="8">
        <v>247461000</v>
      </c>
      <c r="M203" s="8">
        <v>297064000</v>
      </c>
      <c r="N203" s="8">
        <v>351858000</v>
      </c>
      <c r="O203" s="8">
        <v>328276000</v>
      </c>
    </row>
    <row r="204" spans="1:15" x14ac:dyDescent="0.3">
      <c r="A204" s="15">
        <f>VLOOKUP(B204,'PORTFOLIO RAW'!B:B,1,FALSE)</f>
        <v>921482</v>
      </c>
      <c r="B204" s="13">
        <v>921482</v>
      </c>
      <c r="C204" s="8" t="s">
        <v>4270</v>
      </c>
      <c r="D204" s="8" t="s">
        <v>4271</v>
      </c>
      <c r="E204" s="8">
        <v>2273168</v>
      </c>
      <c r="F204" s="8">
        <v>3337322</v>
      </c>
      <c r="G204" s="8">
        <v>3161648</v>
      </c>
      <c r="H204" s="8">
        <v>4356528</v>
      </c>
      <c r="I204" s="8">
        <v>4335626</v>
      </c>
      <c r="J204" s="8">
        <v>3713912</v>
      </c>
      <c r="K204" s="8">
        <v>4409402</v>
      </c>
      <c r="L204" s="8">
        <v>4612059</v>
      </c>
      <c r="M204" s="8">
        <v>4436491</v>
      </c>
      <c r="N204" s="8">
        <v>4388968</v>
      </c>
      <c r="O204" s="8">
        <v>3970529</v>
      </c>
    </row>
    <row r="205" spans="1:15" x14ac:dyDescent="0.3">
      <c r="A205" s="15">
        <f>VLOOKUP(B205,'PORTFOLIO RAW'!B:B,1,FALSE)</f>
        <v>134843</v>
      </c>
      <c r="B205" s="13">
        <v>134843</v>
      </c>
      <c r="C205" s="8" t="s">
        <v>4272</v>
      </c>
      <c r="D205" s="8" t="s">
        <v>4273</v>
      </c>
      <c r="E205" s="8">
        <v>109240302</v>
      </c>
      <c r="F205" s="8">
        <v>120505428</v>
      </c>
      <c r="G205" s="8">
        <v>123384368</v>
      </c>
      <c r="H205" s="8">
        <v>41796000</v>
      </c>
      <c r="I205" s="8">
        <v>39561000</v>
      </c>
      <c r="J205" s="8">
        <v>49910000</v>
      </c>
      <c r="K205" s="8">
        <v>40654000</v>
      </c>
      <c r="L205" s="8">
        <v>48457000</v>
      </c>
      <c r="M205" s="8">
        <v>59148000</v>
      </c>
      <c r="N205" s="8">
        <v>60460000</v>
      </c>
      <c r="O205" s="8">
        <v>60281000</v>
      </c>
    </row>
    <row r="206" spans="1:15" x14ac:dyDescent="0.3">
      <c r="A206" s="15">
        <f>VLOOKUP(B206,'PORTFOLIO RAW'!B:B,1,FALSE)</f>
        <v>905102</v>
      </c>
      <c r="B206" s="13">
        <v>905102</v>
      </c>
      <c r="C206" s="8" t="s">
        <v>4274</v>
      </c>
      <c r="D206" s="8" t="s">
        <v>4275</v>
      </c>
      <c r="E206" s="8">
        <v>1813000</v>
      </c>
      <c r="F206" s="8">
        <v>2772000</v>
      </c>
      <c r="G206" s="8">
        <v>2821000</v>
      </c>
      <c r="H206" s="8">
        <v>5111000</v>
      </c>
      <c r="I206" s="8">
        <v>5871000</v>
      </c>
      <c r="J206" s="8">
        <v>7623000</v>
      </c>
      <c r="K206" s="8">
        <v>6939000</v>
      </c>
      <c r="L206" s="8">
        <v>6838000</v>
      </c>
      <c r="M206" s="8">
        <v>8333000</v>
      </c>
      <c r="N206" s="8">
        <v>9819000</v>
      </c>
      <c r="O206" s="8">
        <v>9828000</v>
      </c>
    </row>
    <row r="207" spans="1:15" x14ac:dyDescent="0.3">
      <c r="A207" s="15">
        <f>VLOOKUP(B207,'PORTFOLIO RAW'!B:B,1,FALSE)</f>
        <v>719618</v>
      </c>
      <c r="B207" s="13">
        <v>719618</v>
      </c>
      <c r="C207" s="8" t="s">
        <v>4276</v>
      </c>
      <c r="D207" s="8" t="s">
        <v>4277</v>
      </c>
      <c r="E207" s="8">
        <v>7593000</v>
      </c>
      <c r="F207" s="8">
        <v>11236000</v>
      </c>
      <c r="G207" s="8">
        <v>10238000</v>
      </c>
      <c r="H207" s="8">
        <v>14655000</v>
      </c>
      <c r="I207" s="8">
        <v>15922000</v>
      </c>
      <c r="J207" s="8">
        <v>16474000</v>
      </c>
      <c r="K207" s="8">
        <v>18494000</v>
      </c>
      <c r="L207" s="8">
        <v>24175000</v>
      </c>
      <c r="M207" s="8">
        <v>40977000</v>
      </c>
      <c r="N207" s="8">
        <v>42864000</v>
      </c>
      <c r="O207" s="8">
        <v>56929000</v>
      </c>
    </row>
    <row r="208" spans="1:15" x14ac:dyDescent="0.3">
      <c r="A208" s="15">
        <f>VLOOKUP(B208,'PORTFOLIO RAW'!B:B,1,FALSE)</f>
        <v>921757</v>
      </c>
      <c r="B208" s="13">
        <v>921757</v>
      </c>
      <c r="C208" s="8" t="s">
        <v>4278</v>
      </c>
      <c r="D208" s="8" t="s">
        <v>4279</v>
      </c>
      <c r="E208" s="8">
        <v>7875800</v>
      </c>
      <c r="F208" s="8">
        <v>7484800</v>
      </c>
      <c r="G208" s="8">
        <v>6072800</v>
      </c>
      <c r="H208" s="8">
        <v>5276000</v>
      </c>
      <c r="I208" s="8">
        <v>6655400</v>
      </c>
      <c r="J208" s="8">
        <v>7880100</v>
      </c>
      <c r="K208" s="8">
        <v>8424200</v>
      </c>
      <c r="L208" s="8">
        <v>8230600</v>
      </c>
      <c r="M208" s="8">
        <v>8591500</v>
      </c>
      <c r="N208" s="8">
        <v>8475200</v>
      </c>
      <c r="O208" s="8">
        <v>8879400</v>
      </c>
    </row>
    <row r="209" spans="1:15" x14ac:dyDescent="0.3">
      <c r="A209" s="15">
        <f>VLOOKUP(B209,'PORTFOLIO RAW'!B:B,1,FALSE)</f>
        <v>902317</v>
      </c>
      <c r="B209" s="13">
        <v>902317</v>
      </c>
      <c r="C209" s="8" t="s">
        <v>4280</v>
      </c>
      <c r="D209" s="8" t="s">
        <v>4281</v>
      </c>
      <c r="E209" s="8">
        <v>13687000</v>
      </c>
      <c r="F209" s="8">
        <v>13151000</v>
      </c>
      <c r="G209" s="8">
        <v>12681000</v>
      </c>
      <c r="H209" s="8">
        <v>12915000</v>
      </c>
      <c r="I209" s="8">
        <v>13492000</v>
      </c>
      <c r="J209" s="8">
        <v>19690000</v>
      </c>
      <c r="K209" s="8">
        <v>20121000</v>
      </c>
      <c r="L209" s="8">
        <v>22272000</v>
      </c>
      <c r="M209" s="8">
        <v>26319000</v>
      </c>
      <c r="N209" s="8">
        <v>35913000</v>
      </c>
      <c r="O209" s="8">
        <v>35582000</v>
      </c>
    </row>
    <row r="210" spans="1:15" x14ac:dyDescent="0.3">
      <c r="A210" s="15">
        <f>VLOOKUP(B210,'PORTFOLIO RAW'!B:B,1,FALSE)</f>
        <v>905150</v>
      </c>
      <c r="B210" s="13">
        <v>905150</v>
      </c>
      <c r="C210" s="8" t="s">
        <v>4282</v>
      </c>
      <c r="D210" s="8" t="s">
        <v>4283</v>
      </c>
      <c r="E210" s="8">
        <v>1285300</v>
      </c>
      <c r="F210" s="8">
        <v>2071316</v>
      </c>
      <c r="G210" s="8">
        <v>2321172</v>
      </c>
      <c r="H210" s="8">
        <v>1776906</v>
      </c>
      <c r="I210" s="8">
        <v>1766357</v>
      </c>
      <c r="J210" s="8">
        <v>1729535</v>
      </c>
      <c r="K210" s="8">
        <v>2829786</v>
      </c>
      <c r="L210" s="8">
        <v>2324764</v>
      </c>
      <c r="M210" s="8">
        <v>2947102</v>
      </c>
      <c r="N210" s="8">
        <v>3036840</v>
      </c>
      <c r="O210" s="8">
        <v>5870360</v>
      </c>
    </row>
    <row r="211" spans="1:15" x14ac:dyDescent="0.3">
      <c r="A211" s="15">
        <f>VLOOKUP(B211,'PORTFOLIO RAW'!B:B,1,FALSE)</f>
        <v>945297</v>
      </c>
      <c r="B211" s="13">
        <v>945297</v>
      </c>
      <c r="C211" s="8" t="s">
        <v>4284</v>
      </c>
      <c r="D211" s="8" t="s">
        <v>4285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</row>
    <row r="212" spans="1:15" x14ac:dyDescent="0.3">
      <c r="A212" s="15">
        <f>VLOOKUP(B212,'PORTFOLIO RAW'!B:B,1,FALSE)</f>
        <v>902107</v>
      </c>
      <c r="B212" s="13">
        <v>902107</v>
      </c>
      <c r="C212" s="8" t="s">
        <v>4286</v>
      </c>
      <c r="D212" s="8" t="s">
        <v>4287</v>
      </c>
      <c r="E212" s="8">
        <v>7660000</v>
      </c>
      <c r="F212" s="8">
        <v>8517000</v>
      </c>
      <c r="G212" s="8">
        <v>7782000</v>
      </c>
      <c r="H212" s="8">
        <v>13357000</v>
      </c>
      <c r="I212" s="8">
        <v>18571000</v>
      </c>
      <c r="J212" s="8">
        <v>20128000</v>
      </c>
      <c r="K212" s="8">
        <v>21608000</v>
      </c>
      <c r="L212" s="8">
        <v>21857000</v>
      </c>
      <c r="M212" s="8">
        <v>19964000</v>
      </c>
      <c r="N212" s="8">
        <v>19249000</v>
      </c>
      <c r="O212" s="8">
        <v>21275000</v>
      </c>
    </row>
    <row r="213" spans="1:15" x14ac:dyDescent="0.3">
      <c r="A213" s="15">
        <f>VLOOKUP(B213,'PORTFOLIO RAW'!B:B,1,FALSE)</f>
        <v>905677</v>
      </c>
      <c r="B213" s="13">
        <v>905677</v>
      </c>
      <c r="C213" s="8" t="s">
        <v>4288</v>
      </c>
      <c r="D213" s="8" t="s">
        <v>4289</v>
      </c>
      <c r="E213" s="8">
        <v>4203000</v>
      </c>
      <c r="F213" s="8">
        <v>8227000</v>
      </c>
      <c r="G213" s="8">
        <v>7864000</v>
      </c>
      <c r="H213" s="8">
        <v>24897000</v>
      </c>
      <c r="I213" s="8">
        <v>26773000</v>
      </c>
      <c r="J213" s="8">
        <v>28359000</v>
      </c>
      <c r="K213" s="8">
        <v>29639000</v>
      </c>
      <c r="L213" s="8">
        <v>28897000</v>
      </c>
      <c r="M213" s="8">
        <v>33284000</v>
      </c>
      <c r="N213" s="8">
        <v>36945000</v>
      </c>
      <c r="O213" s="8">
        <v>39281000</v>
      </c>
    </row>
    <row r="214" spans="1:15" x14ac:dyDescent="0.3">
      <c r="A214" s="15">
        <f>VLOOKUP(B214,'PORTFOLIO RAW'!B:B,1,FALSE)</f>
        <v>904030</v>
      </c>
      <c r="B214" s="13">
        <v>904030</v>
      </c>
      <c r="C214" s="8" t="s">
        <v>4290</v>
      </c>
      <c r="D214" s="8" t="s">
        <v>4291</v>
      </c>
      <c r="E214" s="8">
        <v>13139000</v>
      </c>
      <c r="F214" s="8">
        <v>17283000</v>
      </c>
      <c r="G214" s="8">
        <v>48662000</v>
      </c>
      <c r="H214" s="8">
        <v>44033000</v>
      </c>
      <c r="I214" s="8">
        <v>38949000</v>
      </c>
      <c r="J214" s="8">
        <v>37460000</v>
      </c>
      <c r="K214" s="8">
        <v>36489000</v>
      </c>
      <c r="L214" s="8">
        <v>36682000</v>
      </c>
      <c r="M214" s="8">
        <v>38978000</v>
      </c>
      <c r="N214" s="8">
        <v>42086000</v>
      </c>
      <c r="O214" s="8">
        <v>43491000</v>
      </c>
    </row>
    <row r="215" spans="1:15" x14ac:dyDescent="0.3">
      <c r="A215" s="15">
        <f>VLOOKUP(B215,'PORTFOLIO RAW'!B:B,1,FALSE)</f>
        <v>901666</v>
      </c>
      <c r="B215" s="13">
        <v>901666</v>
      </c>
      <c r="C215" s="8" t="s">
        <v>4292</v>
      </c>
      <c r="D215" s="8" t="s">
        <v>4293</v>
      </c>
      <c r="E215" s="8">
        <v>21687000</v>
      </c>
      <c r="F215" s="8">
        <v>27455000</v>
      </c>
      <c r="G215" s="8">
        <v>28653000</v>
      </c>
      <c r="H215" s="8">
        <v>23592000</v>
      </c>
      <c r="I215" s="8">
        <v>23355000</v>
      </c>
      <c r="J215" s="8">
        <v>22497000</v>
      </c>
      <c r="K215" s="8">
        <v>21662000</v>
      </c>
      <c r="L215" s="8">
        <v>22565000</v>
      </c>
      <c r="M215" s="8">
        <v>24880000</v>
      </c>
      <c r="N215" s="8">
        <v>27275000</v>
      </c>
      <c r="O215" s="8">
        <v>19703000</v>
      </c>
    </row>
    <row r="216" spans="1:15" x14ac:dyDescent="0.3">
      <c r="A216" s="15">
        <f>VLOOKUP(B216,'PORTFOLIO RAW'!B:B,1,FALSE)</f>
        <v>895705</v>
      </c>
      <c r="B216" s="13">
        <v>895705</v>
      </c>
      <c r="C216" s="8" t="s">
        <v>4294</v>
      </c>
      <c r="D216" s="8" t="s">
        <v>4295</v>
      </c>
      <c r="E216" s="8">
        <v>2755491</v>
      </c>
      <c r="F216" s="8">
        <v>2964047</v>
      </c>
      <c r="G216" s="8">
        <v>2761011</v>
      </c>
      <c r="H216" s="8">
        <v>2601670</v>
      </c>
      <c r="I216" s="8">
        <v>2528905</v>
      </c>
      <c r="J216" s="8">
        <v>3721193</v>
      </c>
      <c r="K216" s="8">
        <v>2653059</v>
      </c>
      <c r="L216" s="8">
        <v>2665000</v>
      </c>
      <c r="M216" s="8">
        <v>3655000</v>
      </c>
      <c r="N216" s="8">
        <v>3213000</v>
      </c>
      <c r="O216" s="8">
        <v>2732000</v>
      </c>
    </row>
    <row r="217" spans="1:15" x14ac:dyDescent="0.3">
      <c r="A217" s="15">
        <f>VLOOKUP(B217,'PORTFOLIO RAW'!B:B,1,FALSE)</f>
        <v>904853</v>
      </c>
      <c r="B217" s="13">
        <v>904853</v>
      </c>
      <c r="C217" s="8" t="s">
        <v>4296</v>
      </c>
      <c r="D217" s="8" t="s">
        <v>4297</v>
      </c>
      <c r="E217" s="8">
        <v>11046000</v>
      </c>
      <c r="F217" s="8">
        <v>7474000</v>
      </c>
      <c r="G217" s="8">
        <v>11960000</v>
      </c>
      <c r="H217" s="8">
        <v>12194000</v>
      </c>
      <c r="I217" s="8">
        <v>13689000</v>
      </c>
      <c r="J217" s="8">
        <v>14196000</v>
      </c>
      <c r="K217" s="8">
        <v>14517000</v>
      </c>
      <c r="L217" s="8">
        <v>14693000</v>
      </c>
      <c r="M217" s="8">
        <v>12919000</v>
      </c>
      <c r="N217" s="8">
        <v>13881000</v>
      </c>
      <c r="O217" s="8">
        <v>13894000</v>
      </c>
    </row>
    <row r="218" spans="1:15" x14ac:dyDescent="0.3">
      <c r="A218" s="15">
        <f>VLOOKUP(B218,'PORTFOLIO RAW'!B:B,1,FALSE)</f>
        <v>944175</v>
      </c>
      <c r="B218" s="13">
        <v>944175</v>
      </c>
      <c r="C218" s="8" t="s">
        <v>4298</v>
      </c>
      <c r="D218" s="8" t="s">
        <v>4299</v>
      </c>
      <c r="E218" s="8">
        <v>30931000</v>
      </c>
      <c r="F218" s="8">
        <v>52240000</v>
      </c>
      <c r="G218" s="8">
        <v>39261000</v>
      </c>
      <c r="H218" s="8">
        <v>39488000</v>
      </c>
      <c r="I218" s="8">
        <v>36704000</v>
      </c>
      <c r="J218" s="8">
        <v>40907000</v>
      </c>
      <c r="K218" s="8">
        <v>46105000</v>
      </c>
      <c r="L218" s="8">
        <v>56768000</v>
      </c>
      <c r="M218" s="8">
        <v>54532000</v>
      </c>
      <c r="N218" s="8">
        <v>52706000</v>
      </c>
      <c r="O218" s="8">
        <v>59088000</v>
      </c>
    </row>
    <row r="219" spans="1:15" x14ac:dyDescent="0.3">
      <c r="A219" s="15">
        <f>VLOOKUP(B219,'PORTFOLIO RAW'!B:B,1,FALSE)</f>
        <v>901897</v>
      </c>
      <c r="B219" s="13">
        <v>901897</v>
      </c>
      <c r="C219" s="8" t="s">
        <v>4300</v>
      </c>
      <c r="D219" s="8" t="s">
        <v>4301</v>
      </c>
      <c r="E219" s="8">
        <v>3020000</v>
      </c>
      <c r="F219" s="8">
        <v>3912000</v>
      </c>
      <c r="G219" s="8">
        <v>3346000</v>
      </c>
      <c r="H219" s="8">
        <v>4071000</v>
      </c>
      <c r="I219" s="8">
        <v>3682000</v>
      </c>
      <c r="J219" s="8">
        <v>4010000</v>
      </c>
      <c r="K219" s="8">
        <v>3406000</v>
      </c>
      <c r="L219" s="8">
        <v>4025000</v>
      </c>
      <c r="M219" s="8">
        <v>4325000</v>
      </c>
      <c r="N219" s="8">
        <v>4416000</v>
      </c>
      <c r="O219" s="8">
        <v>4146000</v>
      </c>
    </row>
    <row r="220" spans="1:15" x14ac:dyDescent="0.3">
      <c r="A220" s="15">
        <f>VLOOKUP(B220,'PORTFOLIO RAW'!B:B,1,FALSE)</f>
        <v>312385</v>
      </c>
      <c r="B220" s="13">
        <v>312385</v>
      </c>
      <c r="C220" s="8" t="s">
        <v>4302</v>
      </c>
      <c r="D220" s="8" t="s">
        <v>4303</v>
      </c>
      <c r="E220" s="8">
        <v>2221715</v>
      </c>
      <c r="F220" s="8">
        <v>2346364</v>
      </c>
      <c r="G220" s="8">
        <v>2303000</v>
      </c>
      <c r="H220" s="8">
        <v>2336000</v>
      </c>
      <c r="I220" s="8">
        <v>2322000</v>
      </c>
      <c r="J220" s="8">
        <v>1565000</v>
      </c>
      <c r="K220" s="8">
        <v>5194000</v>
      </c>
      <c r="L220" s="8">
        <v>5100000</v>
      </c>
      <c r="M220" s="8">
        <v>6157000</v>
      </c>
      <c r="N220" s="8">
        <v>5535000</v>
      </c>
      <c r="O220" s="8">
        <v>6659000</v>
      </c>
    </row>
    <row r="221" spans="1:15" x14ac:dyDescent="0.3">
      <c r="A221" s="15">
        <f>VLOOKUP(B221,'PORTFOLIO RAW'!B:B,1,FALSE)</f>
        <v>729104</v>
      </c>
      <c r="B221" s="13">
        <v>729104</v>
      </c>
      <c r="C221" s="8" t="s">
        <v>4304</v>
      </c>
      <c r="D221" s="8" t="s">
        <v>4305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</row>
    <row r="222" spans="1:15" x14ac:dyDescent="0.3">
      <c r="A222" s="15">
        <f>VLOOKUP(B222,'PORTFOLIO RAW'!B:B,1,FALSE)</f>
        <v>877181</v>
      </c>
      <c r="B222" s="13">
        <v>877181</v>
      </c>
      <c r="C222" s="8" t="s">
        <v>4306</v>
      </c>
      <c r="D222" s="8" t="s">
        <v>4307</v>
      </c>
      <c r="E222" s="8">
        <v>3540800</v>
      </c>
      <c r="F222" s="8">
        <v>3083200</v>
      </c>
      <c r="G222" s="8">
        <v>3107300</v>
      </c>
      <c r="H222" s="8">
        <v>2990200</v>
      </c>
      <c r="I222" s="8">
        <v>4024900</v>
      </c>
      <c r="J222" s="8">
        <v>3363600</v>
      </c>
      <c r="K222" s="8">
        <v>3344000</v>
      </c>
      <c r="L222" s="8">
        <v>3774000</v>
      </c>
      <c r="M222" s="8">
        <v>3660000</v>
      </c>
      <c r="N222" s="8">
        <v>3740000</v>
      </c>
      <c r="O222" s="8">
        <v>3861000</v>
      </c>
    </row>
    <row r="223" spans="1:15" x14ac:dyDescent="0.3">
      <c r="A223" s="15">
        <f>VLOOKUP(B223,'PORTFOLIO RAW'!B:B,1,FALSE)</f>
        <v>912228</v>
      </c>
      <c r="B223" s="13">
        <v>912228</v>
      </c>
      <c r="C223" s="8" t="s">
        <v>4308</v>
      </c>
      <c r="D223" s="8" t="s">
        <v>4309</v>
      </c>
      <c r="E223" s="8">
        <v>35415000</v>
      </c>
      <c r="F223" s="8">
        <v>36665000</v>
      </c>
      <c r="G223" s="8">
        <v>36972000</v>
      </c>
      <c r="H223" s="8">
        <v>29832000</v>
      </c>
      <c r="I223" s="8">
        <v>32014000</v>
      </c>
      <c r="J223" s="8">
        <v>29778000</v>
      </c>
      <c r="K223" s="8">
        <v>31543000</v>
      </c>
      <c r="L223" s="8">
        <v>35417000</v>
      </c>
      <c r="M223" s="8">
        <v>30350000</v>
      </c>
      <c r="N223" s="8">
        <v>30598000</v>
      </c>
      <c r="O223" s="8">
        <v>31592000</v>
      </c>
    </row>
    <row r="224" spans="1:15" x14ac:dyDescent="0.3">
      <c r="A224" s="15">
        <f>VLOOKUP(B224,'PORTFOLIO RAW'!B:B,1,FALSE)</f>
        <v>936324</v>
      </c>
      <c r="B224" s="13">
        <v>936324</v>
      </c>
      <c r="C224" s="8" t="s">
        <v>4310</v>
      </c>
      <c r="D224" s="8" t="s">
        <v>4311</v>
      </c>
      <c r="E224" s="8">
        <v>2173900</v>
      </c>
      <c r="F224" s="8">
        <v>2175500</v>
      </c>
      <c r="G224" s="8">
        <v>2177200</v>
      </c>
      <c r="H224" s="8">
        <v>1958200</v>
      </c>
      <c r="I224" s="8">
        <v>2442100</v>
      </c>
      <c r="J224" s="8">
        <v>2063100</v>
      </c>
      <c r="K224" s="8">
        <v>1860900</v>
      </c>
      <c r="L224" s="8">
        <v>2164700</v>
      </c>
      <c r="M224" s="8">
        <v>2707900</v>
      </c>
      <c r="N224" s="8">
        <v>3148200</v>
      </c>
      <c r="O224" s="8">
        <v>3306300</v>
      </c>
    </row>
    <row r="225" spans="1:15" x14ac:dyDescent="0.3">
      <c r="A225" s="15">
        <f>VLOOKUP(B225,'PORTFOLIO RAW'!B:B,1,FALSE)</f>
        <v>902321</v>
      </c>
      <c r="B225" s="13">
        <v>902321</v>
      </c>
      <c r="C225" s="8" t="s">
        <v>4312</v>
      </c>
      <c r="D225" s="8" t="s">
        <v>4313</v>
      </c>
      <c r="E225" s="8">
        <v>9850000</v>
      </c>
      <c r="F225" s="8">
        <v>9057000</v>
      </c>
      <c r="G225" s="8">
        <v>8696000</v>
      </c>
      <c r="H225" s="8">
        <v>9004000</v>
      </c>
      <c r="I225" s="8">
        <v>8094000</v>
      </c>
      <c r="J225" s="8">
        <v>8202000</v>
      </c>
      <c r="K225" s="8">
        <v>8714000</v>
      </c>
      <c r="L225" s="8">
        <v>9144000</v>
      </c>
      <c r="M225" s="8">
        <v>9932000</v>
      </c>
      <c r="N225" s="8">
        <v>11783000</v>
      </c>
      <c r="O225" s="8">
        <v>13610000</v>
      </c>
    </row>
    <row r="226" spans="1:15" x14ac:dyDescent="0.3">
      <c r="A226" s="15">
        <f>VLOOKUP(B226,'PORTFOLIO RAW'!B:B,1,FALSE)</f>
        <v>912518</v>
      </c>
      <c r="B226" s="13">
        <v>912518</v>
      </c>
      <c r="C226" s="8" t="s">
        <v>4314</v>
      </c>
      <c r="D226" s="8" t="s">
        <v>4315</v>
      </c>
      <c r="E226" s="8">
        <v>4104542</v>
      </c>
      <c r="F226" s="8">
        <v>3504097</v>
      </c>
      <c r="G226" s="8">
        <v>4404344</v>
      </c>
      <c r="H226" s="8">
        <v>3455262</v>
      </c>
      <c r="I226" s="8">
        <v>3136724</v>
      </c>
      <c r="J226" s="8">
        <v>2690461</v>
      </c>
      <c r="K226" s="8">
        <v>2199659</v>
      </c>
      <c r="L226" s="8">
        <v>1958802</v>
      </c>
      <c r="M226" s="8">
        <v>2387982</v>
      </c>
      <c r="N226" s="8">
        <v>3470739</v>
      </c>
      <c r="O226" s="8">
        <v>3444771</v>
      </c>
    </row>
    <row r="227" spans="1:15" x14ac:dyDescent="0.3">
      <c r="A227" s="15">
        <f>VLOOKUP(B227,'PORTFOLIO RAW'!B:B,1,FALSE)</f>
        <v>546370</v>
      </c>
      <c r="B227" s="13">
        <v>546370</v>
      </c>
      <c r="C227" s="8" t="s">
        <v>4316</v>
      </c>
      <c r="D227" s="8" t="s">
        <v>4317</v>
      </c>
      <c r="E227" s="8">
        <v>91000</v>
      </c>
      <c r="F227" s="8">
        <v>143000</v>
      </c>
      <c r="G227" s="8">
        <v>189000</v>
      </c>
      <c r="H227" s="8">
        <v>1309000</v>
      </c>
      <c r="I227" s="8">
        <v>1165000</v>
      </c>
      <c r="J227" s="8">
        <v>1124000</v>
      </c>
      <c r="K227" s="8">
        <v>17000</v>
      </c>
      <c r="L227" s="8">
        <v>0</v>
      </c>
      <c r="M227" s="8">
        <v>10969000</v>
      </c>
      <c r="N227" s="8">
        <v>11757000</v>
      </c>
      <c r="O227" s="8">
        <v>21937000</v>
      </c>
    </row>
    <row r="228" spans="1:15" x14ac:dyDescent="0.3">
      <c r="A228" s="15">
        <f>VLOOKUP(B228,'PORTFOLIO RAW'!B:B,1,FALSE)</f>
        <v>312451</v>
      </c>
      <c r="B228" s="13">
        <v>312451</v>
      </c>
      <c r="C228" s="8" t="s">
        <v>4318</v>
      </c>
      <c r="D228" s="8" t="s">
        <v>4319</v>
      </c>
      <c r="E228" s="8">
        <v>2007975</v>
      </c>
      <c r="F228" s="8">
        <v>2135571</v>
      </c>
      <c r="G228" s="8">
        <v>1886380</v>
      </c>
      <c r="H228" s="8">
        <v>2094469</v>
      </c>
      <c r="I228" s="8">
        <v>1982440</v>
      </c>
      <c r="J228" s="8">
        <v>1941891</v>
      </c>
      <c r="K228" s="8">
        <v>1854697</v>
      </c>
      <c r="L228" s="8">
        <v>2021357</v>
      </c>
      <c r="M228" s="8">
        <v>1872478</v>
      </c>
      <c r="N228" s="8">
        <v>1642420</v>
      </c>
      <c r="O228" s="8">
        <v>3594977</v>
      </c>
    </row>
    <row r="229" spans="1:15" x14ac:dyDescent="0.3">
      <c r="A229" s="15">
        <f>VLOOKUP(B229,'PORTFOLIO RAW'!B:B,1,FALSE)</f>
        <v>992656</v>
      </c>
      <c r="B229" s="13">
        <v>992656</v>
      </c>
      <c r="C229" s="8" t="s">
        <v>4320</v>
      </c>
      <c r="D229" s="8" t="s">
        <v>4321</v>
      </c>
      <c r="E229" s="8">
        <v>3502676</v>
      </c>
      <c r="F229" s="8">
        <v>3274047</v>
      </c>
      <c r="G229" s="8">
        <v>3426589</v>
      </c>
      <c r="H229" s="8">
        <v>3567504</v>
      </c>
      <c r="I229" s="8">
        <v>3918370</v>
      </c>
      <c r="J229" s="8">
        <v>3409333</v>
      </c>
      <c r="K229" s="8">
        <v>3523703</v>
      </c>
      <c r="L229" s="8">
        <v>3583105</v>
      </c>
      <c r="M229" s="8">
        <v>3570795</v>
      </c>
      <c r="N229" s="8">
        <v>3401478</v>
      </c>
      <c r="O229" s="8">
        <v>3671663</v>
      </c>
    </row>
    <row r="230" spans="1:15" x14ac:dyDescent="0.3">
      <c r="A230" s="15">
        <f>VLOOKUP(B230,'PORTFOLIO RAW'!B:B,1,FALSE)</f>
        <v>951046</v>
      </c>
      <c r="B230" s="13">
        <v>951046</v>
      </c>
      <c r="C230" s="8" t="s">
        <v>4322</v>
      </c>
      <c r="D230" s="8" t="s">
        <v>4323</v>
      </c>
      <c r="E230" s="8">
        <v>75810000</v>
      </c>
      <c r="F230" s="8">
        <v>72342000</v>
      </c>
      <c r="G230" s="8">
        <v>63892000</v>
      </c>
      <c r="H230" s="8">
        <v>64094000</v>
      </c>
      <c r="I230" s="8">
        <v>62421000</v>
      </c>
      <c r="J230" s="8">
        <v>51818000</v>
      </c>
      <c r="K230" s="8">
        <v>47657000</v>
      </c>
      <c r="L230" s="8">
        <v>62153000</v>
      </c>
      <c r="M230" s="8">
        <v>59955000</v>
      </c>
      <c r="N230" s="8">
        <v>47286000</v>
      </c>
      <c r="O230" s="8">
        <v>48910000</v>
      </c>
    </row>
    <row r="231" spans="1:15" x14ac:dyDescent="0.3">
      <c r="A231" s="15">
        <f>VLOOKUP(B231,'PORTFOLIO RAW'!B:B,1,FALSE)</f>
        <v>702365</v>
      </c>
      <c r="B231" s="13">
        <v>702365</v>
      </c>
      <c r="C231" s="8" t="s">
        <v>4324</v>
      </c>
      <c r="D231" s="8" t="s">
        <v>4325</v>
      </c>
      <c r="E231" s="8">
        <v>150000</v>
      </c>
      <c r="F231" s="8">
        <v>150000</v>
      </c>
      <c r="G231" s="8">
        <v>150000</v>
      </c>
      <c r="H231" s="8">
        <v>150000</v>
      </c>
      <c r="I231" s="8">
        <v>150000</v>
      </c>
      <c r="J231" s="8">
        <v>150000</v>
      </c>
      <c r="K231" s="8">
        <v>150000</v>
      </c>
      <c r="L231" s="8">
        <v>398375</v>
      </c>
      <c r="M231" s="8">
        <v>396025</v>
      </c>
      <c r="N231" s="8">
        <v>396493</v>
      </c>
      <c r="O231" s="8">
        <v>396967</v>
      </c>
    </row>
    <row r="232" spans="1:15" x14ac:dyDescent="0.3">
      <c r="A232" s="15">
        <f>VLOOKUP(B232,'PORTFOLIO RAW'!B:B,1,FALSE)</f>
        <v>546965</v>
      </c>
      <c r="B232" s="13">
        <v>546965</v>
      </c>
      <c r="C232" s="8" t="s">
        <v>4326</v>
      </c>
      <c r="D232" s="8" t="s">
        <v>4327</v>
      </c>
      <c r="E232" s="8">
        <v>1058592</v>
      </c>
      <c r="F232" s="8">
        <v>1267516</v>
      </c>
      <c r="G232" s="8">
        <v>1153758</v>
      </c>
      <c r="H232" s="8">
        <v>1341045</v>
      </c>
      <c r="I232" s="8">
        <v>1085016</v>
      </c>
      <c r="J232" s="8">
        <v>2022122</v>
      </c>
      <c r="K232" s="8">
        <v>2471383</v>
      </c>
      <c r="L232" s="8">
        <v>2220243</v>
      </c>
      <c r="M232" s="8">
        <v>3275640</v>
      </c>
      <c r="N232" s="8">
        <v>6212522</v>
      </c>
      <c r="O232" s="8">
        <v>5158695</v>
      </c>
    </row>
    <row r="233" spans="1:15" x14ac:dyDescent="0.3">
      <c r="A233" s="15">
        <f>VLOOKUP(B233,'PORTFOLIO RAW'!B:B,1,FALSE)</f>
        <v>902233</v>
      </c>
      <c r="B233" s="13">
        <v>902233</v>
      </c>
      <c r="C233" s="8" t="s">
        <v>4328</v>
      </c>
      <c r="D233" s="8" t="s">
        <v>4329</v>
      </c>
      <c r="E233" s="8">
        <v>927100</v>
      </c>
      <c r="F233" s="8">
        <v>1004500</v>
      </c>
      <c r="G233" s="8">
        <v>904700</v>
      </c>
      <c r="H233" s="8">
        <v>904900</v>
      </c>
      <c r="I233" s="8">
        <v>905000</v>
      </c>
      <c r="J233" s="8">
        <v>1062000</v>
      </c>
      <c r="K233" s="8">
        <v>1141000</v>
      </c>
      <c r="L233" s="8">
        <v>1287500</v>
      </c>
      <c r="M233" s="8">
        <v>1572600</v>
      </c>
      <c r="N233" s="8">
        <v>2036600</v>
      </c>
      <c r="O233" s="8">
        <v>1843800</v>
      </c>
    </row>
    <row r="234" spans="1:15" x14ac:dyDescent="0.3">
      <c r="A234" s="15">
        <f>VLOOKUP(B234,'PORTFOLIO RAW'!B:B,1,FALSE)</f>
        <v>322549</v>
      </c>
      <c r="B234" s="13">
        <v>322549</v>
      </c>
      <c r="C234" s="8" t="s">
        <v>4330</v>
      </c>
      <c r="D234" s="8" t="s">
        <v>4331</v>
      </c>
      <c r="E234" s="8">
        <v>5698272</v>
      </c>
      <c r="F234" s="8">
        <v>7011403</v>
      </c>
      <c r="G234" s="8">
        <v>7718247</v>
      </c>
      <c r="H234" s="8">
        <v>8521944</v>
      </c>
      <c r="I234" s="8">
        <v>7632636</v>
      </c>
      <c r="J234" s="8">
        <v>8489947</v>
      </c>
      <c r="K234" s="8">
        <v>8074804</v>
      </c>
      <c r="L234" s="8">
        <v>8319166</v>
      </c>
      <c r="M234" s="8">
        <v>8707506</v>
      </c>
      <c r="N234" s="8">
        <v>9109579</v>
      </c>
      <c r="O234" s="8">
        <v>7273791</v>
      </c>
    </row>
    <row r="235" spans="1:15" x14ac:dyDescent="0.3">
      <c r="A235" s="15">
        <f>VLOOKUP(B235,'PORTFOLIO RAW'!B:B,1,FALSE)</f>
        <v>912633</v>
      </c>
      <c r="B235" s="13">
        <v>912633</v>
      </c>
      <c r="C235" s="8" t="s">
        <v>4332</v>
      </c>
      <c r="D235" s="8" t="s">
        <v>4333</v>
      </c>
      <c r="E235" s="8">
        <v>2268000</v>
      </c>
      <c r="F235" s="8">
        <v>2309000</v>
      </c>
      <c r="G235" s="8">
        <v>2322000</v>
      </c>
      <c r="H235" s="8">
        <v>3610000</v>
      </c>
      <c r="I235" s="8">
        <v>4605000</v>
      </c>
      <c r="J235" s="8">
        <v>4731000</v>
      </c>
      <c r="K235" s="8">
        <v>4734000</v>
      </c>
      <c r="L235" s="8">
        <v>5330000</v>
      </c>
      <c r="M235" s="8">
        <v>5330000</v>
      </c>
      <c r="N235" s="8">
        <v>5335000</v>
      </c>
      <c r="O235" s="8">
        <v>5050000</v>
      </c>
    </row>
    <row r="236" spans="1:15" x14ac:dyDescent="0.3">
      <c r="A236" s="15">
        <f>VLOOKUP(B236,'PORTFOLIO RAW'!B:B,1,FALSE)</f>
        <v>933974</v>
      </c>
      <c r="B236" s="13">
        <v>933974</v>
      </c>
      <c r="C236" s="8" t="s">
        <v>4334</v>
      </c>
      <c r="D236" s="8" t="s">
        <v>4335</v>
      </c>
      <c r="E236" s="8">
        <v>6242000</v>
      </c>
      <c r="F236" s="8">
        <v>6181000</v>
      </c>
      <c r="G236" s="8">
        <v>6527000</v>
      </c>
      <c r="H236" s="8">
        <v>6611000</v>
      </c>
      <c r="I236" s="8">
        <v>6605000</v>
      </c>
      <c r="J236" s="8">
        <v>6350000</v>
      </c>
      <c r="K236" s="8">
        <v>6346000</v>
      </c>
      <c r="L236" s="8">
        <v>6349000</v>
      </c>
      <c r="M236" s="8">
        <v>6344000</v>
      </c>
      <c r="N236" s="8">
        <v>6437000</v>
      </c>
      <c r="O236" s="8">
        <v>6571000</v>
      </c>
    </row>
    <row r="237" spans="1:15" x14ac:dyDescent="0.3">
      <c r="A237" s="15" t="str">
        <f>VLOOKUP(B237,'PORTFOLIO RAW'!B:B,1,FALSE)</f>
        <v>14015T</v>
      </c>
      <c r="B237" s="13" t="s">
        <v>372</v>
      </c>
      <c r="C237" s="8" t="s">
        <v>4336</v>
      </c>
      <c r="D237" s="8" t="s">
        <v>4337</v>
      </c>
      <c r="E237" s="8">
        <v>4275397</v>
      </c>
      <c r="F237" s="8">
        <v>2514500</v>
      </c>
      <c r="G237" s="8">
        <v>3253300</v>
      </c>
      <c r="H237" s="8">
        <v>5240000</v>
      </c>
      <c r="I237" s="8">
        <v>4809800</v>
      </c>
      <c r="J237" s="8">
        <v>4385500</v>
      </c>
      <c r="K237" s="8">
        <v>4468600</v>
      </c>
      <c r="L237" s="8">
        <v>5067700</v>
      </c>
      <c r="M237" s="8">
        <v>11513100</v>
      </c>
      <c r="N237" s="8">
        <v>10478000</v>
      </c>
      <c r="O237" s="8">
        <v>8763000</v>
      </c>
    </row>
    <row r="238" spans="1:15" x14ac:dyDescent="0.3">
      <c r="A238" s="15">
        <f>VLOOKUP(B238,'PORTFOLIO RAW'!B:B,1,FALSE)</f>
        <v>905019</v>
      </c>
      <c r="B238" s="13">
        <v>905019</v>
      </c>
      <c r="C238" s="8" t="s">
        <v>4338</v>
      </c>
      <c r="D238" s="8" t="s">
        <v>4339</v>
      </c>
      <c r="E238" s="8">
        <v>5739400</v>
      </c>
      <c r="F238" s="8">
        <v>6240400</v>
      </c>
      <c r="G238" s="8">
        <v>17660700</v>
      </c>
      <c r="H238" s="8">
        <v>17882000</v>
      </c>
      <c r="I238" s="8">
        <v>17515000</v>
      </c>
      <c r="J238" s="8">
        <v>20569000</v>
      </c>
      <c r="K238" s="8">
        <v>25060000</v>
      </c>
      <c r="L238" s="8">
        <v>21403000</v>
      </c>
      <c r="M238" s="8">
        <v>26514000</v>
      </c>
      <c r="N238" s="8">
        <v>24842000</v>
      </c>
      <c r="O238" s="8">
        <v>24410000</v>
      </c>
    </row>
    <row r="239" spans="1:15" x14ac:dyDescent="0.3">
      <c r="A239" s="15">
        <f>VLOOKUP(B239,'PORTFOLIO RAW'!B:B,1,FALSE)</f>
        <v>912090</v>
      </c>
      <c r="B239" s="13">
        <v>912090</v>
      </c>
      <c r="C239" s="8" t="s">
        <v>4340</v>
      </c>
      <c r="D239" s="8" t="s">
        <v>4341</v>
      </c>
      <c r="E239" s="8">
        <v>5466101</v>
      </c>
      <c r="F239" s="8">
        <v>5290888</v>
      </c>
      <c r="G239" s="8">
        <v>5480000</v>
      </c>
      <c r="H239" s="8">
        <v>8099000</v>
      </c>
      <c r="I239" s="8">
        <v>9925000</v>
      </c>
      <c r="J239" s="8">
        <v>11630000</v>
      </c>
      <c r="K239" s="8">
        <v>13176000</v>
      </c>
      <c r="L239" s="8">
        <v>13330000</v>
      </c>
      <c r="M239" s="8">
        <v>18999000</v>
      </c>
      <c r="N239" s="8">
        <v>19616000</v>
      </c>
      <c r="O239" s="8">
        <v>18199000</v>
      </c>
    </row>
    <row r="240" spans="1:15" x14ac:dyDescent="0.3">
      <c r="A240" s="15">
        <f>VLOOKUP(B240,'PORTFOLIO RAW'!B:B,1,FALSE)</f>
        <v>755741</v>
      </c>
      <c r="B240" s="13">
        <v>755741</v>
      </c>
      <c r="C240" s="8" t="s">
        <v>4342</v>
      </c>
      <c r="D240" s="8" t="s">
        <v>4343</v>
      </c>
      <c r="E240" s="8">
        <v>899000</v>
      </c>
      <c r="F240" s="8">
        <v>883000</v>
      </c>
      <c r="G240" s="8">
        <v>1512000</v>
      </c>
      <c r="H240" s="8">
        <v>2006000</v>
      </c>
      <c r="I240" s="8">
        <v>2001000</v>
      </c>
      <c r="J240" s="8">
        <v>1632000</v>
      </c>
      <c r="K240" s="8">
        <v>1903000</v>
      </c>
      <c r="L240" s="8">
        <v>1899000</v>
      </c>
      <c r="M240" s="8">
        <v>2890000</v>
      </c>
      <c r="N240" s="8">
        <v>2876000</v>
      </c>
      <c r="O240" s="8">
        <v>19753000</v>
      </c>
    </row>
    <row r="241" spans="1:15" x14ac:dyDescent="0.3">
      <c r="A241" s="15" t="str">
        <f>VLOOKUP(B241,'PORTFOLIO RAW'!B:B,1,FALSE)</f>
        <v>14361V</v>
      </c>
      <c r="B241" s="13" t="s">
        <v>384</v>
      </c>
      <c r="C241" s="8" t="s">
        <v>4344</v>
      </c>
      <c r="D241" s="8" t="s">
        <v>4345</v>
      </c>
      <c r="E241" s="8">
        <v>104300</v>
      </c>
      <c r="F241" s="8">
        <v>460100</v>
      </c>
      <c r="G241" s="8">
        <v>1127600</v>
      </c>
      <c r="H241" s="8">
        <v>1142100</v>
      </c>
      <c r="I241" s="8">
        <v>1719300</v>
      </c>
      <c r="J241" s="8">
        <v>1820900</v>
      </c>
      <c r="K241" s="8">
        <v>1672800</v>
      </c>
      <c r="L241" s="8">
        <v>1425500</v>
      </c>
      <c r="M241" s="8">
        <v>11556300</v>
      </c>
      <c r="N241" s="8">
        <v>11241400</v>
      </c>
      <c r="O241" s="8">
        <v>10142500</v>
      </c>
    </row>
    <row r="242" spans="1:15" x14ac:dyDescent="0.3">
      <c r="A242" s="15">
        <f>VLOOKUP(B242,'PORTFOLIO RAW'!B:B,1,FALSE)</f>
        <v>154680</v>
      </c>
      <c r="B242" s="13">
        <v>154680</v>
      </c>
      <c r="C242" s="8" t="s">
        <v>4346</v>
      </c>
      <c r="D242" s="8" t="s">
        <v>4347</v>
      </c>
      <c r="E242" s="8">
        <v>1227774</v>
      </c>
      <c r="F242" s="8">
        <v>1189131</v>
      </c>
      <c r="G242" s="8">
        <v>1178001</v>
      </c>
      <c r="H242" s="8">
        <v>1343580</v>
      </c>
      <c r="I242" s="8">
        <v>1364952</v>
      </c>
      <c r="J242" s="8">
        <v>1446770</v>
      </c>
      <c r="K242" s="8">
        <v>1462981</v>
      </c>
      <c r="L242" s="8">
        <v>2056532</v>
      </c>
      <c r="M242" s="8">
        <v>3597774</v>
      </c>
      <c r="N242" s="8">
        <v>4481393</v>
      </c>
      <c r="O242" s="8">
        <v>3822396</v>
      </c>
    </row>
    <row r="243" spans="1:15" x14ac:dyDescent="0.3">
      <c r="A243" s="15" t="str">
        <f>VLOOKUP(B243,'PORTFOLIO RAW'!B:B,1,FALSE)</f>
        <v>14698C</v>
      </c>
      <c r="B243" s="13" t="s">
        <v>378</v>
      </c>
      <c r="C243" s="8" t="s">
        <v>4348</v>
      </c>
      <c r="D243" s="8" t="s">
        <v>4349</v>
      </c>
      <c r="E243" s="8">
        <v>1689600</v>
      </c>
      <c r="F243" s="8">
        <v>1791400</v>
      </c>
      <c r="G243" s="8">
        <v>1686200</v>
      </c>
      <c r="H243" s="8">
        <v>1691600</v>
      </c>
      <c r="I243" s="8">
        <v>1670000</v>
      </c>
      <c r="J243" s="8">
        <v>2712100</v>
      </c>
      <c r="K243" s="8">
        <v>2752300</v>
      </c>
      <c r="L243" s="8">
        <v>2559200</v>
      </c>
      <c r="M243" s="8">
        <v>3514700</v>
      </c>
      <c r="N243" s="8">
        <v>3177100</v>
      </c>
      <c r="O243" s="8">
        <v>3217900</v>
      </c>
    </row>
    <row r="244" spans="1:15" x14ac:dyDescent="0.3">
      <c r="A244" s="15">
        <f>VLOOKUP(B244,'PORTFOLIO RAW'!B:B,1,FALSE)</f>
        <v>905361</v>
      </c>
      <c r="B244" s="13">
        <v>905361</v>
      </c>
      <c r="C244" s="8" t="s">
        <v>4350</v>
      </c>
      <c r="D244" s="8" t="s">
        <v>4351</v>
      </c>
      <c r="E244" s="8">
        <v>965448</v>
      </c>
      <c r="F244" s="8">
        <v>833735</v>
      </c>
      <c r="G244" s="8">
        <v>817611</v>
      </c>
      <c r="H244" s="8">
        <v>1044793</v>
      </c>
      <c r="I244" s="8">
        <v>993367</v>
      </c>
      <c r="J244" s="8">
        <v>1704889</v>
      </c>
      <c r="K244" s="8">
        <v>1721872</v>
      </c>
      <c r="L244" s="8">
        <v>1805416</v>
      </c>
      <c r="M244" s="8">
        <v>1962812</v>
      </c>
      <c r="N244" s="8">
        <v>1952540</v>
      </c>
      <c r="O244" s="8">
        <v>10520655</v>
      </c>
    </row>
    <row r="245" spans="1:15" x14ac:dyDescent="0.3">
      <c r="A245" s="15">
        <f>VLOOKUP(B245,'PORTFOLIO RAW'!B:B,1,FALSE)</f>
        <v>357834</v>
      </c>
      <c r="B245" s="13">
        <v>357834</v>
      </c>
      <c r="C245" s="8" t="s">
        <v>4352</v>
      </c>
      <c r="D245" s="8" t="s">
        <v>4353</v>
      </c>
      <c r="E245" s="8">
        <v>17218674</v>
      </c>
      <c r="F245" s="8">
        <v>18042532</v>
      </c>
      <c r="G245" s="8">
        <v>18630302</v>
      </c>
      <c r="H245" s="8">
        <v>17473760</v>
      </c>
      <c r="I245" s="8">
        <v>18446440</v>
      </c>
      <c r="J245" s="8">
        <v>23113007</v>
      </c>
      <c r="K245" s="8">
        <v>23588531</v>
      </c>
      <c r="L245" s="8">
        <v>20852993</v>
      </c>
      <c r="M245" s="8">
        <v>22502173</v>
      </c>
      <c r="N245" s="8">
        <v>22977104</v>
      </c>
      <c r="O245" s="8">
        <v>24632463</v>
      </c>
    </row>
    <row r="246" spans="1:15" x14ac:dyDescent="0.3">
      <c r="A246" s="15">
        <f>VLOOKUP(B246,'PORTFOLIO RAW'!B:B,1,FALSE)</f>
        <v>906400</v>
      </c>
      <c r="B246" s="13">
        <v>906400</v>
      </c>
      <c r="C246" s="8" t="s">
        <v>4354</v>
      </c>
      <c r="D246" s="8" t="s">
        <v>4355</v>
      </c>
      <c r="E246" s="8">
        <v>517900</v>
      </c>
      <c r="F246" s="8">
        <v>539200</v>
      </c>
      <c r="G246" s="8">
        <v>1091500</v>
      </c>
      <c r="H246" s="8">
        <v>1193800</v>
      </c>
      <c r="I246" s="8">
        <v>1006600</v>
      </c>
      <c r="J246" s="8">
        <v>1015200</v>
      </c>
      <c r="K246" s="8">
        <v>972000</v>
      </c>
      <c r="L246" s="8">
        <v>919300</v>
      </c>
      <c r="M246" s="8">
        <v>880100</v>
      </c>
      <c r="N246" s="8">
        <v>1010200</v>
      </c>
      <c r="O246" s="8">
        <v>1186800</v>
      </c>
    </row>
    <row r="247" spans="1:15" x14ac:dyDescent="0.3">
      <c r="A247" s="15" t="str">
        <f>VLOOKUP(B247,'PORTFOLIO RAW'!B:B,1,FALSE)</f>
        <v>14861V</v>
      </c>
      <c r="B247" s="13" t="s">
        <v>379</v>
      </c>
      <c r="C247" s="8" t="s">
        <v>4356</v>
      </c>
      <c r="D247" s="8" t="s">
        <v>4357</v>
      </c>
      <c r="E247" s="8">
        <v>47511000</v>
      </c>
      <c r="F247" s="8">
        <v>42913000</v>
      </c>
      <c r="G247" s="8">
        <v>33355000</v>
      </c>
      <c r="H247" s="8">
        <v>33691000</v>
      </c>
      <c r="I247" s="8">
        <v>36149000</v>
      </c>
      <c r="J247" s="8">
        <v>33031000</v>
      </c>
      <c r="K247" s="8">
        <v>37422000</v>
      </c>
      <c r="L247" s="8">
        <v>39135000</v>
      </c>
      <c r="M247" s="8">
        <v>37422000</v>
      </c>
      <c r="N247" s="8">
        <v>28930000</v>
      </c>
      <c r="O247" s="8">
        <v>28470000</v>
      </c>
    </row>
    <row r="248" spans="1:15" x14ac:dyDescent="0.3">
      <c r="A248" s="15" t="str">
        <f>VLOOKUP(B248,'PORTFOLIO RAW'!B:B,1,FALSE)</f>
        <v>14806F</v>
      </c>
      <c r="B248" s="13" t="s">
        <v>360</v>
      </c>
      <c r="C248" s="8" t="s">
        <v>4358</v>
      </c>
      <c r="D248" s="8" t="s">
        <v>4359</v>
      </c>
      <c r="E248" s="8">
        <v>535672</v>
      </c>
      <c r="F248" s="8">
        <v>476752</v>
      </c>
      <c r="G248" s="8">
        <v>213799</v>
      </c>
      <c r="H248" s="8">
        <v>311380</v>
      </c>
      <c r="I248" s="8">
        <v>432165</v>
      </c>
      <c r="J248" s="8">
        <v>613810</v>
      </c>
      <c r="K248" s="8">
        <v>1053584</v>
      </c>
      <c r="L248" s="8">
        <v>1636893</v>
      </c>
      <c r="M248" s="8">
        <v>1213759</v>
      </c>
      <c r="N248" s="8">
        <v>1043255</v>
      </c>
      <c r="O248" s="8">
        <v>1044677</v>
      </c>
    </row>
    <row r="249" spans="1:15" x14ac:dyDescent="0.3">
      <c r="A249" s="15">
        <f>VLOOKUP(B249,'PORTFOLIO RAW'!B:B,1,FALSE)</f>
        <v>902324</v>
      </c>
      <c r="B249" s="13">
        <v>902324</v>
      </c>
      <c r="C249" s="8" t="s">
        <v>4360</v>
      </c>
      <c r="D249" s="8" t="s">
        <v>4361</v>
      </c>
      <c r="E249" s="8">
        <v>9746000</v>
      </c>
      <c r="F249" s="8">
        <v>13491000</v>
      </c>
      <c r="G249" s="8">
        <v>11123000</v>
      </c>
      <c r="H249" s="8">
        <v>12534000</v>
      </c>
      <c r="I249" s="8">
        <v>14397000</v>
      </c>
      <c r="J249" s="8">
        <v>9622000</v>
      </c>
      <c r="K249" s="8">
        <v>10635000</v>
      </c>
      <c r="L249" s="8">
        <v>12029000</v>
      </c>
      <c r="M249" s="8">
        <v>11954000</v>
      </c>
      <c r="N249" s="8">
        <v>12463000</v>
      </c>
      <c r="O249" s="8">
        <v>14516000</v>
      </c>
    </row>
    <row r="250" spans="1:15" x14ac:dyDescent="0.3">
      <c r="A250" s="15">
        <f>VLOOKUP(B250,'PORTFOLIO RAW'!B:B,1,FALSE)</f>
        <v>902325</v>
      </c>
      <c r="B250" s="13">
        <v>902325</v>
      </c>
      <c r="C250" s="8" t="s">
        <v>4362</v>
      </c>
      <c r="D250" s="8" t="s">
        <v>4363</v>
      </c>
      <c r="E250" s="8">
        <v>16593000</v>
      </c>
      <c r="F250" s="8">
        <v>18386000</v>
      </c>
      <c r="G250" s="8">
        <v>19883000</v>
      </c>
      <c r="H250" s="8">
        <v>20752000</v>
      </c>
      <c r="I250" s="8">
        <v>21223000</v>
      </c>
      <c r="J250" s="8">
        <v>22584000</v>
      </c>
      <c r="K250" s="8">
        <v>23295000</v>
      </c>
      <c r="L250" s="8">
        <v>24977000</v>
      </c>
      <c r="M250" s="8">
        <v>28738000</v>
      </c>
      <c r="N250" s="8">
        <v>47324000</v>
      </c>
      <c r="O250" s="8">
        <v>50793000</v>
      </c>
    </row>
    <row r="251" spans="1:15" x14ac:dyDescent="0.3">
      <c r="A251" s="15">
        <f>VLOOKUP(B251,'PORTFOLIO RAW'!B:B,1,FALSE)</f>
        <v>992305</v>
      </c>
      <c r="B251" s="13">
        <v>992305</v>
      </c>
      <c r="C251" s="8" t="s">
        <v>4364</v>
      </c>
      <c r="D251" s="8" t="s">
        <v>4365</v>
      </c>
      <c r="E251" s="8">
        <v>29327000</v>
      </c>
      <c r="F251" s="8">
        <v>28820000</v>
      </c>
      <c r="G251" s="8">
        <v>29482000</v>
      </c>
      <c r="H251" s="8">
        <v>27403000</v>
      </c>
      <c r="I251" s="8">
        <v>25369000</v>
      </c>
      <c r="J251" s="8">
        <v>21978000</v>
      </c>
      <c r="K251" s="8">
        <v>27774000</v>
      </c>
      <c r="L251" s="8">
        <v>28144000</v>
      </c>
      <c r="M251" s="8">
        <v>32686000</v>
      </c>
      <c r="N251" s="8">
        <v>23371000</v>
      </c>
      <c r="O251" s="8">
        <v>28586000</v>
      </c>
    </row>
    <row r="252" spans="1:15" x14ac:dyDescent="0.3">
      <c r="A252" s="15">
        <f>VLOOKUP(B252,'PORTFOLIO RAW'!B:B,1,FALSE)</f>
        <v>905647</v>
      </c>
      <c r="B252" s="13">
        <v>905647</v>
      </c>
      <c r="C252" s="8" t="s">
        <v>4366</v>
      </c>
      <c r="D252" s="8" t="s">
        <v>4367</v>
      </c>
      <c r="E252" s="8">
        <v>2091000</v>
      </c>
      <c r="F252" s="8">
        <v>3661000</v>
      </c>
      <c r="G252" s="8">
        <v>3515000</v>
      </c>
      <c r="H252" s="8">
        <v>3380000</v>
      </c>
      <c r="I252" s="8">
        <v>3751000</v>
      </c>
      <c r="J252" s="8">
        <v>3154000</v>
      </c>
      <c r="K252" s="8">
        <v>3110000</v>
      </c>
      <c r="L252" s="8">
        <v>2885000</v>
      </c>
      <c r="M252" s="8">
        <v>3343000</v>
      </c>
      <c r="N252" s="8">
        <v>3512000</v>
      </c>
      <c r="O252" s="8">
        <v>3753000</v>
      </c>
    </row>
    <row r="253" spans="1:15" x14ac:dyDescent="0.3">
      <c r="A253" s="15">
        <f>VLOOKUP(B253,'PORTFOLIO RAW'!B:B,1,FALSE)</f>
        <v>945388</v>
      </c>
      <c r="B253" s="13">
        <v>945388</v>
      </c>
      <c r="C253" s="8" t="s">
        <v>4368</v>
      </c>
      <c r="D253" s="8" t="s">
        <v>4369</v>
      </c>
      <c r="E253" s="8">
        <v>64115000</v>
      </c>
      <c r="F253" s="8">
        <v>74991000</v>
      </c>
      <c r="G253" s="8">
        <v>72081000</v>
      </c>
      <c r="H253" s="8">
        <v>66167000</v>
      </c>
      <c r="I253" s="8">
        <v>64753000</v>
      </c>
      <c r="J253" s="8">
        <v>69844000</v>
      </c>
      <c r="K253" s="8">
        <v>74788000</v>
      </c>
      <c r="L253" s="8">
        <v>82067000</v>
      </c>
      <c r="M253" s="8">
        <v>126151000</v>
      </c>
      <c r="N253" s="8">
        <v>123513000</v>
      </c>
      <c r="O253" s="8">
        <v>164346000</v>
      </c>
    </row>
    <row r="254" spans="1:15" x14ac:dyDescent="0.3">
      <c r="A254" s="15">
        <f>VLOOKUP(B254,'PORTFOLIO RAW'!B:B,1,FALSE)</f>
        <v>905024</v>
      </c>
      <c r="B254" s="13">
        <v>905024</v>
      </c>
      <c r="C254" s="8" t="s">
        <v>4370</v>
      </c>
      <c r="D254" s="8" t="s">
        <v>4371</v>
      </c>
      <c r="E254" s="8">
        <v>7232000</v>
      </c>
      <c r="F254" s="8">
        <v>8901000</v>
      </c>
      <c r="G254" s="8">
        <v>10514000</v>
      </c>
      <c r="H254" s="8">
        <v>11476000</v>
      </c>
      <c r="I254" s="8">
        <v>10152000</v>
      </c>
      <c r="J254" s="8">
        <v>12192000</v>
      </c>
      <c r="K254" s="8">
        <v>20431000</v>
      </c>
      <c r="L254" s="8">
        <v>27818000</v>
      </c>
      <c r="M254" s="8">
        <v>38592000</v>
      </c>
      <c r="N254" s="8">
        <v>46126000</v>
      </c>
      <c r="O254" s="8">
        <v>38763000</v>
      </c>
    </row>
    <row r="255" spans="1:15" x14ac:dyDescent="0.3">
      <c r="A255" s="15">
        <f>VLOOKUP(B255,'PORTFOLIO RAW'!B:B,1,FALSE)</f>
        <v>951052</v>
      </c>
      <c r="B255" s="13">
        <v>951052</v>
      </c>
      <c r="C255" s="8" t="s">
        <v>4372</v>
      </c>
      <c r="D255" s="8" t="s">
        <v>4373</v>
      </c>
      <c r="E255" s="8">
        <v>24264000</v>
      </c>
      <c r="F255" s="8">
        <v>34252000</v>
      </c>
      <c r="G255" s="8">
        <v>44112000</v>
      </c>
      <c r="H255" s="8">
        <v>32591000</v>
      </c>
      <c r="I255" s="8">
        <v>22125000</v>
      </c>
      <c r="J255" s="8">
        <v>20336000</v>
      </c>
      <c r="K255" s="8">
        <v>21451000</v>
      </c>
      <c r="L255" s="8">
        <v>23369000</v>
      </c>
      <c r="M255" s="8">
        <v>17787000</v>
      </c>
      <c r="N255" s="8">
        <v>17415000</v>
      </c>
      <c r="O255" s="8">
        <v>15606000</v>
      </c>
    </row>
    <row r="256" spans="1:15" x14ac:dyDescent="0.3">
      <c r="A256" s="15">
        <f>VLOOKUP(B256,'PORTFOLIO RAW'!B:B,1,FALSE)</f>
        <v>326143</v>
      </c>
      <c r="B256" s="13">
        <v>326143</v>
      </c>
      <c r="C256" s="8" t="s">
        <v>4374</v>
      </c>
      <c r="D256" s="8" t="s">
        <v>4375</v>
      </c>
      <c r="E256" s="8">
        <v>1264244</v>
      </c>
      <c r="F256" s="8">
        <v>1270000</v>
      </c>
      <c r="G256" s="8">
        <v>557300</v>
      </c>
      <c r="H256" s="8">
        <v>552000</v>
      </c>
      <c r="I256" s="8">
        <v>550900</v>
      </c>
      <c r="J256" s="8">
        <v>549600</v>
      </c>
      <c r="K256" s="8">
        <v>1348200</v>
      </c>
      <c r="L256" s="8">
        <v>2048300</v>
      </c>
      <c r="M256" s="8">
        <v>2347500</v>
      </c>
      <c r="N256" s="8">
        <v>3602200</v>
      </c>
      <c r="O256" s="8">
        <v>3991700</v>
      </c>
    </row>
    <row r="257" spans="1:15" x14ac:dyDescent="0.3">
      <c r="A257" s="15">
        <f>VLOOKUP(B257,'PORTFOLIO RAW'!B:B,1,FALSE)</f>
        <v>905792</v>
      </c>
      <c r="B257" s="13">
        <v>905792</v>
      </c>
      <c r="C257" s="8" t="s">
        <v>4376</v>
      </c>
      <c r="D257" s="8" t="s">
        <v>4377</v>
      </c>
      <c r="E257" s="8">
        <v>1069928</v>
      </c>
      <c r="F257" s="8">
        <v>643811</v>
      </c>
      <c r="G257" s="8">
        <v>518889</v>
      </c>
      <c r="H257" s="8">
        <v>568417</v>
      </c>
      <c r="I257" s="8">
        <v>398314</v>
      </c>
      <c r="J257" s="8">
        <v>468828</v>
      </c>
      <c r="K257" s="8">
        <v>839053</v>
      </c>
      <c r="L257" s="8">
        <v>64364</v>
      </c>
      <c r="M257" s="8">
        <v>319016</v>
      </c>
      <c r="N257" s="8">
        <v>390749</v>
      </c>
      <c r="O257" s="8">
        <v>1431322</v>
      </c>
    </row>
    <row r="258" spans="1:15" x14ac:dyDescent="0.3">
      <c r="A258" s="15">
        <f>VLOOKUP(B258,'PORTFOLIO RAW'!B:B,1,FALSE)</f>
        <v>981722</v>
      </c>
      <c r="B258" s="13">
        <v>981722</v>
      </c>
      <c r="C258" s="8" t="s">
        <v>4378</v>
      </c>
      <c r="D258" s="8" t="s">
        <v>4379</v>
      </c>
      <c r="E258" s="8">
        <v>16800</v>
      </c>
      <c r="F258" s="8">
        <v>20500</v>
      </c>
      <c r="G258" s="8">
        <v>18000</v>
      </c>
      <c r="H258" s="8">
        <v>1021800</v>
      </c>
      <c r="I258" s="8">
        <v>1768000</v>
      </c>
      <c r="J258" s="8">
        <v>1762000</v>
      </c>
      <c r="K258" s="8">
        <v>2764000</v>
      </c>
      <c r="L258" s="8">
        <v>3973000</v>
      </c>
      <c r="M258" s="8">
        <v>4022000</v>
      </c>
      <c r="N258" s="8">
        <v>6914000</v>
      </c>
      <c r="O258" s="8">
        <v>7222000</v>
      </c>
    </row>
    <row r="259" spans="1:15" x14ac:dyDescent="0.3">
      <c r="A259" s="15">
        <f>VLOOKUP(B259,'PORTFOLIO RAW'!B:B,1,FALSE)</f>
        <v>922725</v>
      </c>
      <c r="B259" s="13">
        <v>922725</v>
      </c>
      <c r="C259" s="8" t="s">
        <v>4380</v>
      </c>
      <c r="D259" s="8" t="s">
        <v>4381</v>
      </c>
      <c r="E259" s="8">
        <v>35157328</v>
      </c>
      <c r="F259" s="8">
        <v>36292131</v>
      </c>
      <c r="G259" s="8">
        <v>22854884</v>
      </c>
      <c r="H259" s="8">
        <v>19469000</v>
      </c>
      <c r="I259" s="8">
        <v>22374000</v>
      </c>
      <c r="J259" s="8">
        <v>14851000</v>
      </c>
      <c r="K259" s="8">
        <v>19439000</v>
      </c>
      <c r="L259" s="8">
        <v>22208000</v>
      </c>
      <c r="M259" s="8">
        <v>13089000</v>
      </c>
      <c r="N259" s="8">
        <v>18299000</v>
      </c>
      <c r="O259" s="8">
        <v>15801000</v>
      </c>
    </row>
    <row r="260" spans="1:15" x14ac:dyDescent="0.3">
      <c r="A260" s="15">
        <f>VLOOKUP(B260,'PORTFOLIO RAW'!B:B,1,FALSE)</f>
        <v>541900</v>
      </c>
      <c r="B260" s="13">
        <v>541900</v>
      </c>
      <c r="C260" s="8" t="s">
        <v>4382</v>
      </c>
      <c r="D260" s="8" t="s">
        <v>4383</v>
      </c>
      <c r="E260" s="8">
        <v>2100000</v>
      </c>
      <c r="F260" s="8">
        <v>2300000</v>
      </c>
      <c r="G260" s="8">
        <v>2100000</v>
      </c>
      <c r="H260" s="8">
        <v>1871000</v>
      </c>
      <c r="I260" s="8">
        <v>2583000</v>
      </c>
      <c r="J260" s="8">
        <v>2039000</v>
      </c>
      <c r="K260" s="8">
        <v>3091000</v>
      </c>
      <c r="L260" s="8">
        <v>2095000</v>
      </c>
      <c r="M260" s="8">
        <v>2096000</v>
      </c>
      <c r="N260" s="8">
        <v>2207000</v>
      </c>
      <c r="O260" s="8">
        <v>8186000</v>
      </c>
    </row>
    <row r="261" spans="1:15" x14ac:dyDescent="0.3">
      <c r="A261" s="15">
        <f>VLOOKUP(B261,'PORTFOLIO RAW'!B:B,1,FALSE)</f>
        <v>325059</v>
      </c>
      <c r="B261" s="13">
        <v>325059</v>
      </c>
      <c r="C261" s="8" t="s">
        <v>4384</v>
      </c>
      <c r="D261" s="8" t="s">
        <v>4385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135000</v>
      </c>
      <c r="K261" s="8">
        <v>105000</v>
      </c>
      <c r="L261" s="8">
        <v>75000</v>
      </c>
      <c r="M261" s="8">
        <v>205000</v>
      </c>
      <c r="N261" s="8">
        <v>205000</v>
      </c>
      <c r="O261" s="8">
        <v>143987</v>
      </c>
    </row>
    <row r="262" spans="1:15" x14ac:dyDescent="0.3">
      <c r="A262" s="15">
        <f>VLOOKUP(B262,'PORTFOLIO RAW'!B:B,1,FALSE)</f>
        <v>916079</v>
      </c>
      <c r="B262" s="13">
        <v>916079</v>
      </c>
      <c r="C262" s="8" t="s">
        <v>4386</v>
      </c>
      <c r="D262" s="8" t="s">
        <v>4387</v>
      </c>
      <c r="E262" s="8">
        <v>1780695</v>
      </c>
      <c r="F262" s="8">
        <v>1980331</v>
      </c>
      <c r="G262" s="8">
        <v>2476649</v>
      </c>
      <c r="H262" s="8">
        <v>2480632</v>
      </c>
      <c r="I262" s="8">
        <v>2668523</v>
      </c>
      <c r="J262" s="8">
        <v>3018338</v>
      </c>
      <c r="K262" s="8">
        <v>2888919</v>
      </c>
      <c r="L262" s="8">
        <v>2759919</v>
      </c>
      <c r="M262" s="8">
        <v>7321877</v>
      </c>
      <c r="N262" s="8">
        <v>7435402</v>
      </c>
      <c r="O262" s="8">
        <v>8194890</v>
      </c>
    </row>
    <row r="263" spans="1:15" x14ac:dyDescent="0.3">
      <c r="A263" s="15">
        <f>VLOOKUP(B263,'PORTFOLIO RAW'!B:B,1,FALSE)</f>
        <v>905061</v>
      </c>
      <c r="B263" s="13">
        <v>905061</v>
      </c>
      <c r="C263" s="8" t="s">
        <v>4388</v>
      </c>
      <c r="D263" s="8" t="s">
        <v>4389</v>
      </c>
      <c r="E263" s="8">
        <v>0</v>
      </c>
      <c r="F263" s="8">
        <v>0</v>
      </c>
      <c r="G263" s="8">
        <v>0</v>
      </c>
      <c r="H263" s="8">
        <v>0</v>
      </c>
      <c r="I263" s="8">
        <v>5592000</v>
      </c>
      <c r="J263" s="8">
        <v>5686000</v>
      </c>
      <c r="K263" s="8">
        <v>5158000</v>
      </c>
      <c r="L263" s="8">
        <v>4642000</v>
      </c>
      <c r="M263" s="8">
        <v>4120000</v>
      </c>
      <c r="N263" s="8">
        <v>3609000</v>
      </c>
      <c r="O263" s="8">
        <v>4077000</v>
      </c>
    </row>
    <row r="264" spans="1:15" x14ac:dyDescent="0.3">
      <c r="A264" s="15">
        <f>VLOOKUP(B264,'PORTFOLIO RAW'!B:B,1,FALSE)</f>
        <v>906394</v>
      </c>
      <c r="B264" s="13">
        <v>906394</v>
      </c>
      <c r="C264" s="8" t="s">
        <v>4390</v>
      </c>
      <c r="D264" s="8" t="s">
        <v>4391</v>
      </c>
      <c r="E264" s="8">
        <v>2195200</v>
      </c>
      <c r="F264" s="8">
        <v>2058300</v>
      </c>
      <c r="G264" s="8">
        <v>2183400</v>
      </c>
      <c r="H264" s="8">
        <v>2137100</v>
      </c>
      <c r="I264" s="8">
        <v>7028000</v>
      </c>
      <c r="J264" s="8">
        <v>7124300</v>
      </c>
      <c r="K264" s="8">
        <v>10487500</v>
      </c>
      <c r="L264" s="8">
        <v>14564000</v>
      </c>
      <c r="M264" s="8">
        <v>12526700</v>
      </c>
      <c r="N264" s="8">
        <v>16627900</v>
      </c>
      <c r="O264" s="8">
        <v>21008000</v>
      </c>
    </row>
    <row r="265" spans="1:15" x14ac:dyDescent="0.3">
      <c r="A265" s="15">
        <f>VLOOKUP(B265,'PORTFOLIO RAW'!B:B,1,FALSE)</f>
        <v>745110</v>
      </c>
      <c r="B265" s="13">
        <v>745110</v>
      </c>
      <c r="C265" s="8" t="s">
        <v>4392</v>
      </c>
      <c r="D265" s="8" t="s">
        <v>4393</v>
      </c>
      <c r="E265" s="8">
        <v>453137</v>
      </c>
      <c r="F265" s="8">
        <v>708804</v>
      </c>
      <c r="G265" s="8">
        <v>754049</v>
      </c>
      <c r="H265" s="8">
        <v>688240</v>
      </c>
      <c r="I265" s="8">
        <v>712147</v>
      </c>
      <c r="J265" s="8">
        <v>959272</v>
      </c>
      <c r="K265" s="8">
        <v>1107323</v>
      </c>
      <c r="L265" s="8">
        <v>1116548</v>
      </c>
      <c r="M265" s="8">
        <v>1103900</v>
      </c>
      <c r="N265" s="8">
        <v>1107100</v>
      </c>
      <c r="O265" s="8">
        <v>1003500</v>
      </c>
    </row>
    <row r="266" spans="1:15" x14ac:dyDescent="0.3">
      <c r="A266" s="15">
        <f>VLOOKUP(B266,'PORTFOLIO RAW'!B:B,1,FALSE)</f>
        <v>944738</v>
      </c>
      <c r="B266" s="13">
        <v>944738</v>
      </c>
      <c r="C266" s="8" t="s">
        <v>4394</v>
      </c>
      <c r="D266" s="8" t="s">
        <v>4395</v>
      </c>
      <c r="E266" s="8">
        <v>268321</v>
      </c>
      <c r="F266" s="8">
        <v>224789</v>
      </c>
      <c r="G266" s="8">
        <v>218400</v>
      </c>
      <c r="H266" s="8">
        <v>278025</v>
      </c>
      <c r="I266" s="8">
        <v>259207</v>
      </c>
      <c r="J266" s="8">
        <v>232638</v>
      </c>
      <c r="K266" s="8">
        <v>1493040</v>
      </c>
      <c r="L266" s="8">
        <v>1456017</v>
      </c>
      <c r="M266" s="8">
        <v>1437466</v>
      </c>
      <c r="N266" s="8">
        <v>3364003</v>
      </c>
      <c r="O266" s="8">
        <v>3193814</v>
      </c>
    </row>
    <row r="267" spans="1:15" x14ac:dyDescent="0.3">
      <c r="A267" s="15">
        <f>VLOOKUP(B267,'PORTFOLIO RAW'!B:B,1,FALSE)</f>
        <v>867138</v>
      </c>
      <c r="B267" s="13">
        <v>867138</v>
      </c>
      <c r="C267" s="8" t="s">
        <v>4396</v>
      </c>
      <c r="D267" s="8" t="s">
        <v>4397</v>
      </c>
      <c r="E267" s="8">
        <v>3707318</v>
      </c>
      <c r="F267" s="8">
        <v>3695146</v>
      </c>
      <c r="G267" s="8">
        <v>3632224</v>
      </c>
      <c r="H267" s="8">
        <v>4308742</v>
      </c>
      <c r="I267" s="8">
        <v>4504969</v>
      </c>
      <c r="J267" s="8">
        <v>8554325</v>
      </c>
      <c r="K267" s="8">
        <v>8415928</v>
      </c>
      <c r="L267" s="8">
        <v>8503434</v>
      </c>
      <c r="M267" s="8">
        <v>9130345</v>
      </c>
      <c r="N267" s="8">
        <v>9112368</v>
      </c>
      <c r="O267" s="8">
        <v>9336231</v>
      </c>
    </row>
    <row r="268" spans="1:15" x14ac:dyDescent="0.3">
      <c r="A268" s="15">
        <f>VLOOKUP(B268,'PORTFOLIO RAW'!B:B,1,FALSE)</f>
        <v>906643</v>
      </c>
      <c r="B268" s="13">
        <v>906643</v>
      </c>
      <c r="C268" s="8" t="s">
        <v>4398</v>
      </c>
      <c r="D268" s="8" t="s">
        <v>4399</v>
      </c>
      <c r="E268" s="8">
        <v>2779000</v>
      </c>
      <c r="F268" s="8">
        <v>2896000</v>
      </c>
      <c r="G268" s="8">
        <v>3552000</v>
      </c>
      <c r="H268" s="8">
        <v>2536000</v>
      </c>
      <c r="I268" s="8">
        <v>2182000</v>
      </c>
      <c r="J268" s="8">
        <v>2432000</v>
      </c>
      <c r="K268" s="8">
        <v>2408000</v>
      </c>
      <c r="L268" s="8">
        <v>8178000</v>
      </c>
      <c r="M268" s="8">
        <v>6725000</v>
      </c>
      <c r="N268" s="8">
        <v>6279000</v>
      </c>
      <c r="O268" s="8">
        <v>10203000</v>
      </c>
    </row>
    <row r="269" spans="1:15" x14ac:dyDescent="0.3">
      <c r="A269" s="15">
        <f>VLOOKUP(B269,'PORTFOLIO RAW'!B:B,1,FALSE)</f>
        <v>544682</v>
      </c>
      <c r="B269" s="13">
        <v>544682</v>
      </c>
      <c r="C269" s="8" t="s">
        <v>4400</v>
      </c>
      <c r="D269" s="8" t="s">
        <v>4401</v>
      </c>
      <c r="E269" s="8">
        <v>7215000</v>
      </c>
      <c r="F269" s="8">
        <v>7185000</v>
      </c>
      <c r="G269" s="8">
        <v>8532000</v>
      </c>
      <c r="H269" s="8">
        <v>7896000</v>
      </c>
      <c r="I269" s="8">
        <v>4815000</v>
      </c>
      <c r="J269" s="8">
        <v>6896000</v>
      </c>
      <c r="K269" s="8">
        <v>6597000</v>
      </c>
      <c r="L269" s="8">
        <v>6391000</v>
      </c>
      <c r="M269" s="8">
        <v>7277000</v>
      </c>
      <c r="N269" s="8">
        <v>7275000</v>
      </c>
      <c r="O269" s="8">
        <v>5494000</v>
      </c>
    </row>
    <row r="270" spans="1:15" x14ac:dyDescent="0.3">
      <c r="A270" s="15">
        <f>VLOOKUP(B270,'PORTFOLIO RAW'!B:B,1,FALSE)</f>
        <v>905105</v>
      </c>
      <c r="B270" s="13">
        <v>905105</v>
      </c>
      <c r="C270" s="8" t="s">
        <v>4402</v>
      </c>
      <c r="D270" s="8" t="s">
        <v>4403</v>
      </c>
      <c r="E270" s="8">
        <v>7682000</v>
      </c>
      <c r="F270" s="8">
        <v>8927000</v>
      </c>
      <c r="G270" s="8">
        <v>9848000</v>
      </c>
      <c r="H270" s="8">
        <v>9242000</v>
      </c>
      <c r="I270" s="8">
        <v>8906000</v>
      </c>
      <c r="J270" s="8">
        <v>8997000</v>
      </c>
      <c r="K270" s="8">
        <v>9577000</v>
      </c>
      <c r="L270" s="8">
        <v>11480000</v>
      </c>
      <c r="M270" s="8">
        <v>14201000</v>
      </c>
      <c r="N270" s="8">
        <v>15007000</v>
      </c>
      <c r="O270" s="8">
        <v>16944000</v>
      </c>
    </row>
    <row r="271" spans="1:15" x14ac:dyDescent="0.3">
      <c r="A271" s="15">
        <f>VLOOKUP(B271,'PORTFOLIO RAW'!B:B,1,FALSE)</f>
        <v>905122</v>
      </c>
      <c r="B271" s="13">
        <v>905122</v>
      </c>
      <c r="C271" s="8" t="s">
        <v>4404</v>
      </c>
      <c r="D271" s="8" t="s">
        <v>4405</v>
      </c>
      <c r="E271" s="8">
        <v>9148000</v>
      </c>
      <c r="F271" s="8">
        <v>11476000</v>
      </c>
      <c r="G271" s="8">
        <v>9744000</v>
      </c>
      <c r="H271" s="8">
        <v>10289000</v>
      </c>
      <c r="I271" s="8">
        <v>10260000</v>
      </c>
      <c r="J271" s="8">
        <v>23221000</v>
      </c>
      <c r="K271" s="8">
        <v>20241000</v>
      </c>
      <c r="L271" s="8">
        <v>19794000</v>
      </c>
      <c r="M271" s="8">
        <v>20425000</v>
      </c>
      <c r="N271" s="8">
        <v>23901000</v>
      </c>
      <c r="O271" s="8">
        <v>27485000</v>
      </c>
    </row>
    <row r="272" spans="1:15" x14ac:dyDescent="0.3">
      <c r="A272" s="15">
        <f>VLOOKUP(B272,'PORTFOLIO RAW'!B:B,1,FALSE)</f>
        <v>702635</v>
      </c>
      <c r="B272" s="13">
        <v>702635</v>
      </c>
      <c r="C272" s="8" t="s">
        <v>4406</v>
      </c>
      <c r="D272" s="8" t="s">
        <v>4407</v>
      </c>
      <c r="E272" s="8">
        <v>11009000</v>
      </c>
      <c r="F272" s="8">
        <v>12794000</v>
      </c>
      <c r="G272" s="8">
        <v>11173000</v>
      </c>
      <c r="H272" s="8">
        <v>11142000</v>
      </c>
      <c r="I272" s="8">
        <v>11638000</v>
      </c>
      <c r="J272" s="8">
        <v>16754000</v>
      </c>
      <c r="K272" s="8">
        <v>16860000</v>
      </c>
      <c r="L272" s="8">
        <v>17406000</v>
      </c>
      <c r="M272" s="8">
        <v>32094000</v>
      </c>
      <c r="N272" s="8">
        <v>32970000</v>
      </c>
      <c r="O272" s="8">
        <v>31692000</v>
      </c>
    </row>
    <row r="273" spans="1:15" x14ac:dyDescent="0.3">
      <c r="A273" s="15">
        <f>VLOOKUP(B273,'PORTFOLIO RAW'!B:B,1,FALSE)</f>
        <v>906220</v>
      </c>
      <c r="B273" s="13">
        <v>906220</v>
      </c>
      <c r="C273" s="8" t="s">
        <v>4408</v>
      </c>
      <c r="D273" s="8" t="s">
        <v>4409</v>
      </c>
      <c r="E273" s="8">
        <v>90356</v>
      </c>
      <c r="F273" s="8">
        <v>40386</v>
      </c>
      <c r="G273" s="8">
        <v>36844</v>
      </c>
      <c r="H273" s="8">
        <v>43394</v>
      </c>
      <c r="I273" s="8">
        <v>197526</v>
      </c>
      <c r="J273" s="8">
        <v>161250</v>
      </c>
      <c r="K273" s="8">
        <v>506250</v>
      </c>
      <c r="L273" s="8">
        <v>437500</v>
      </c>
      <c r="M273" s="8">
        <v>495946</v>
      </c>
      <c r="N273" s="8">
        <v>667100</v>
      </c>
      <c r="O273" s="8">
        <v>350000</v>
      </c>
    </row>
    <row r="274" spans="1:15" x14ac:dyDescent="0.3">
      <c r="A274" s="15">
        <f>VLOOKUP(B274,'PORTFOLIO RAW'!B:B,1,FALSE)</f>
        <v>901892</v>
      </c>
      <c r="B274" s="13">
        <v>901892</v>
      </c>
      <c r="C274" s="8" t="s">
        <v>4410</v>
      </c>
      <c r="D274" s="8" t="s">
        <v>4411</v>
      </c>
      <c r="E274" s="8">
        <v>1280158</v>
      </c>
      <c r="F274" s="8">
        <v>1198448</v>
      </c>
      <c r="G274" s="8">
        <v>1187126</v>
      </c>
      <c r="H274" s="8">
        <v>975195</v>
      </c>
      <c r="I274" s="8">
        <v>2116211</v>
      </c>
      <c r="J274" s="8">
        <v>1844598</v>
      </c>
      <c r="K274" s="8">
        <v>1450806</v>
      </c>
      <c r="L274" s="8">
        <v>1449378</v>
      </c>
      <c r="M274" s="8">
        <v>1864689</v>
      </c>
      <c r="N274" s="8">
        <v>2318898</v>
      </c>
      <c r="O274" s="8">
        <v>2923338</v>
      </c>
    </row>
    <row r="275" spans="1:15" x14ac:dyDescent="0.3">
      <c r="A275" s="15">
        <f>VLOOKUP(B275,'PORTFOLIO RAW'!B:B,1,FALSE)</f>
        <v>545310</v>
      </c>
      <c r="B275" s="13">
        <v>545310</v>
      </c>
      <c r="C275" s="8" t="s">
        <v>4412</v>
      </c>
      <c r="D275" s="8" t="s">
        <v>4413</v>
      </c>
      <c r="E275" s="8">
        <v>19997</v>
      </c>
      <c r="F275" s="8">
        <v>287500</v>
      </c>
      <c r="G275" s="8">
        <v>153836</v>
      </c>
      <c r="H275" s="8">
        <v>536991</v>
      </c>
      <c r="I275" s="8">
        <v>455950</v>
      </c>
      <c r="J275" s="8">
        <v>696908</v>
      </c>
      <c r="K275" s="8">
        <v>506584</v>
      </c>
      <c r="L275" s="8">
        <v>824947</v>
      </c>
      <c r="M275" s="8">
        <v>826526</v>
      </c>
      <c r="N275" s="8">
        <v>840761</v>
      </c>
      <c r="O275" s="8">
        <v>606433</v>
      </c>
    </row>
    <row r="276" spans="1:15" x14ac:dyDescent="0.3">
      <c r="A276" s="15">
        <f>VLOOKUP(B276,'PORTFOLIO RAW'!B:B,1,FALSE)</f>
        <v>905816</v>
      </c>
      <c r="B276" s="13">
        <v>905816</v>
      </c>
      <c r="C276" s="8" t="s">
        <v>4414</v>
      </c>
      <c r="D276" s="8" t="s">
        <v>4415</v>
      </c>
      <c r="E276" s="8">
        <v>3656509</v>
      </c>
      <c r="F276" s="8">
        <v>3547773</v>
      </c>
      <c r="G276" s="8">
        <v>2738013</v>
      </c>
      <c r="H276" s="8">
        <v>2718262</v>
      </c>
      <c r="I276" s="8">
        <v>2815439</v>
      </c>
      <c r="J276" s="8">
        <v>2677003</v>
      </c>
      <c r="K276" s="8">
        <v>2522413</v>
      </c>
      <c r="L276" s="8">
        <v>2005584</v>
      </c>
      <c r="M276" s="8">
        <v>1980464</v>
      </c>
      <c r="N276" s="8">
        <v>1982889</v>
      </c>
      <c r="O276" s="8">
        <v>2854865</v>
      </c>
    </row>
    <row r="277" spans="1:15" x14ac:dyDescent="0.3">
      <c r="A277" s="15">
        <f>VLOOKUP(B277,'PORTFOLIO RAW'!B:B,1,FALSE)</f>
        <v>912146</v>
      </c>
      <c r="B277" s="13">
        <v>912146</v>
      </c>
      <c r="C277" s="8" t="s">
        <v>4416</v>
      </c>
      <c r="D277" s="8" t="s">
        <v>4417</v>
      </c>
      <c r="E277" s="8">
        <v>13022166</v>
      </c>
      <c r="F277" s="8">
        <v>12655874</v>
      </c>
      <c r="G277" s="8">
        <v>10946368</v>
      </c>
      <c r="H277" s="8">
        <v>10893639</v>
      </c>
      <c r="I277" s="8">
        <v>10562002</v>
      </c>
      <c r="J277" s="8">
        <v>11536190</v>
      </c>
      <c r="K277" s="8">
        <v>9978718</v>
      </c>
      <c r="L277" s="8">
        <v>10898859</v>
      </c>
      <c r="M277" s="8">
        <v>11091010</v>
      </c>
      <c r="N277" s="8">
        <v>10611685</v>
      </c>
      <c r="O277" s="8">
        <v>10185001</v>
      </c>
    </row>
    <row r="278" spans="1:15" x14ac:dyDescent="0.3">
      <c r="A278" s="15">
        <f>VLOOKUP(B278,'PORTFOLIO RAW'!B:B,1,FALSE)</f>
        <v>916548</v>
      </c>
      <c r="B278" s="13">
        <v>916548</v>
      </c>
      <c r="C278" s="8" t="s">
        <v>4418</v>
      </c>
      <c r="D278" s="8" t="s">
        <v>4419</v>
      </c>
      <c r="E278" s="8">
        <v>44671000</v>
      </c>
      <c r="F278" s="8">
        <v>42218000</v>
      </c>
      <c r="G278" s="8">
        <v>41320000</v>
      </c>
      <c r="H278" s="8">
        <v>49597000</v>
      </c>
      <c r="I278" s="8">
        <v>53246000</v>
      </c>
      <c r="J278" s="8">
        <v>54136000</v>
      </c>
      <c r="K278" s="8">
        <v>56641000</v>
      </c>
      <c r="L278" s="8">
        <v>50381000</v>
      </c>
      <c r="M278" s="8">
        <v>50034000</v>
      </c>
      <c r="N278" s="8">
        <v>42729000</v>
      </c>
      <c r="O278" s="8">
        <v>42446000</v>
      </c>
    </row>
    <row r="279" spans="1:15" x14ac:dyDescent="0.3">
      <c r="A279" s="15">
        <f>VLOOKUP(B279,'PORTFOLIO RAW'!B:B,1,FALSE)</f>
        <v>519514</v>
      </c>
      <c r="B279" s="13">
        <v>519514</v>
      </c>
      <c r="C279" s="8" t="s">
        <v>4420</v>
      </c>
      <c r="D279" s="8" t="s">
        <v>4421</v>
      </c>
      <c r="E279" s="8">
        <v>8337000</v>
      </c>
      <c r="F279" s="8">
        <v>8326000</v>
      </c>
      <c r="G279" s="8">
        <v>8873000</v>
      </c>
      <c r="H279" s="8">
        <v>8907000</v>
      </c>
      <c r="I279" s="8">
        <v>9756000</v>
      </c>
      <c r="J279" s="8">
        <v>9916000</v>
      </c>
      <c r="K279" s="8">
        <v>10226000</v>
      </c>
      <c r="L279" s="8">
        <v>9435000</v>
      </c>
      <c r="M279" s="8">
        <v>8981000</v>
      </c>
      <c r="N279" s="8">
        <v>9310000</v>
      </c>
      <c r="O279" s="8">
        <v>9491000</v>
      </c>
    </row>
    <row r="280" spans="1:15" x14ac:dyDescent="0.3">
      <c r="A280" s="15">
        <f>VLOOKUP(B280,'PORTFOLIO RAW'!B:B,1,FALSE)</f>
        <v>867390</v>
      </c>
      <c r="B280" s="13">
        <v>867390</v>
      </c>
      <c r="C280" s="8" t="s">
        <v>4422</v>
      </c>
      <c r="D280" s="8" t="s">
        <v>4423</v>
      </c>
      <c r="E280" s="8">
        <v>884176</v>
      </c>
      <c r="F280" s="8">
        <v>536120</v>
      </c>
      <c r="G280" s="8">
        <v>631772</v>
      </c>
      <c r="H280" s="8">
        <v>766055</v>
      </c>
      <c r="I280" s="8">
        <v>990832</v>
      </c>
      <c r="J280" s="8">
        <v>1177781</v>
      </c>
      <c r="K280" s="8">
        <v>1323346</v>
      </c>
      <c r="L280" s="8">
        <v>1465243</v>
      </c>
      <c r="M280" s="8">
        <v>1668336</v>
      </c>
      <c r="N280" s="8">
        <v>1827263</v>
      </c>
      <c r="O280" s="8">
        <v>1997774</v>
      </c>
    </row>
    <row r="281" spans="1:15" x14ac:dyDescent="0.3">
      <c r="A281" s="15">
        <f>VLOOKUP(B281,'PORTFOLIO RAW'!B:B,1,FALSE)</f>
        <v>906785</v>
      </c>
      <c r="B281" s="13">
        <v>906785</v>
      </c>
      <c r="C281" s="8" t="s">
        <v>4424</v>
      </c>
      <c r="D281" s="8" t="s">
        <v>4425</v>
      </c>
      <c r="E281" s="8">
        <v>22000</v>
      </c>
      <c r="F281" s="8">
        <v>509000</v>
      </c>
      <c r="G281" s="8">
        <v>482000</v>
      </c>
      <c r="H281" s="8">
        <v>400000</v>
      </c>
      <c r="I281" s="8">
        <v>294000</v>
      </c>
      <c r="J281" s="8">
        <v>2185000</v>
      </c>
      <c r="K281" s="8">
        <v>1955000</v>
      </c>
      <c r="L281" s="8">
        <v>2438000</v>
      </c>
      <c r="M281" s="8">
        <v>2567000</v>
      </c>
      <c r="N281" s="8">
        <v>16994000</v>
      </c>
      <c r="O281" s="8">
        <v>13151000</v>
      </c>
    </row>
    <row r="282" spans="1:15" x14ac:dyDescent="0.3">
      <c r="A282" s="15">
        <f>VLOOKUP(B282,'PORTFOLIO RAW'!B:B,1,FALSE)</f>
        <v>905818</v>
      </c>
      <c r="B282" s="13">
        <v>905818</v>
      </c>
      <c r="C282" s="8" t="s">
        <v>4426</v>
      </c>
      <c r="D282" s="8" t="s">
        <v>4427</v>
      </c>
      <c r="E282" s="8">
        <v>7395000</v>
      </c>
      <c r="F282" s="8">
        <v>6017000</v>
      </c>
      <c r="G282" s="8">
        <v>5690000</v>
      </c>
      <c r="H282" s="8">
        <v>5060000</v>
      </c>
      <c r="I282" s="8">
        <v>4478000</v>
      </c>
      <c r="J282" s="8">
        <v>4291000</v>
      </c>
      <c r="K282" s="8">
        <v>5409000</v>
      </c>
      <c r="L282" s="8">
        <v>5402000</v>
      </c>
      <c r="M282" s="8">
        <v>5402000</v>
      </c>
      <c r="N282" s="8">
        <v>7122000</v>
      </c>
      <c r="O282" s="8">
        <v>6503000</v>
      </c>
    </row>
    <row r="283" spans="1:15" x14ac:dyDescent="0.3">
      <c r="A283" s="15">
        <f>VLOOKUP(B283,'PORTFOLIO RAW'!B:B,1,FALSE)</f>
        <v>904869</v>
      </c>
      <c r="B283" s="13">
        <v>904869</v>
      </c>
      <c r="C283" s="8" t="s">
        <v>4428</v>
      </c>
      <c r="D283" s="8" t="s">
        <v>4429</v>
      </c>
      <c r="E283" s="8">
        <v>2093000</v>
      </c>
      <c r="F283" s="8">
        <v>2597000</v>
      </c>
      <c r="G283" s="8">
        <v>2903000</v>
      </c>
      <c r="H283" s="8">
        <v>2509000</v>
      </c>
      <c r="I283" s="8">
        <v>2491000</v>
      </c>
      <c r="J283" s="8">
        <v>2461000</v>
      </c>
      <c r="K283" s="8">
        <v>2463000</v>
      </c>
      <c r="L283" s="8">
        <v>4347000</v>
      </c>
      <c r="M283" s="8">
        <v>3998000</v>
      </c>
      <c r="N283" s="8">
        <v>4470000</v>
      </c>
      <c r="O283" s="8">
        <v>5218000</v>
      </c>
    </row>
    <row r="284" spans="1:15" x14ac:dyDescent="0.3">
      <c r="A284" s="15" t="str">
        <f>VLOOKUP(B284,'PORTFOLIO RAW'!B:B,1,FALSE)</f>
        <v>26406N</v>
      </c>
      <c r="B284" s="13" t="s">
        <v>383</v>
      </c>
      <c r="C284" s="8" t="s">
        <v>4430</v>
      </c>
      <c r="D284" s="8" t="s">
        <v>4431</v>
      </c>
      <c r="E284" s="8">
        <v>3548379</v>
      </c>
      <c r="F284" s="8">
        <v>4299177</v>
      </c>
      <c r="G284" s="8">
        <v>3569103</v>
      </c>
      <c r="H284" s="8">
        <v>3267529</v>
      </c>
      <c r="I284" s="8">
        <v>3334998</v>
      </c>
      <c r="J284" s="8">
        <v>5782820</v>
      </c>
      <c r="K284" s="8">
        <v>6587568</v>
      </c>
      <c r="L284" s="8">
        <v>7345262</v>
      </c>
      <c r="M284" s="8">
        <v>9212765</v>
      </c>
      <c r="N284" s="8">
        <v>10125352</v>
      </c>
      <c r="O284" s="8">
        <v>9645226</v>
      </c>
    </row>
    <row r="285" spans="1:15" x14ac:dyDescent="0.3">
      <c r="A285" s="15" t="str">
        <f>VLOOKUP(B285,'PORTFOLIO RAW'!B:B,1,FALSE)</f>
        <v>26393N</v>
      </c>
      <c r="B285" s="13" t="s">
        <v>369</v>
      </c>
      <c r="C285" s="8" t="s">
        <v>4432</v>
      </c>
      <c r="D285" s="8" t="s">
        <v>4433</v>
      </c>
      <c r="E285" s="8">
        <v>3026461</v>
      </c>
      <c r="F285" s="8">
        <v>3672762</v>
      </c>
      <c r="G285" s="8">
        <v>2314500</v>
      </c>
      <c r="H285" s="8">
        <v>2525300</v>
      </c>
      <c r="I285" s="8">
        <v>2106800</v>
      </c>
      <c r="J285" s="8">
        <v>2856500</v>
      </c>
      <c r="K285" s="8">
        <v>2857100</v>
      </c>
      <c r="L285" s="8">
        <v>2107900</v>
      </c>
      <c r="M285" s="8">
        <v>2241400</v>
      </c>
      <c r="N285" s="8">
        <v>2231200</v>
      </c>
      <c r="O285" s="8">
        <v>2233100</v>
      </c>
    </row>
    <row r="286" spans="1:15" x14ac:dyDescent="0.3">
      <c r="A286" s="15">
        <f>VLOOKUP(B286,'PORTFOLIO RAW'!B:B,1,FALSE)</f>
        <v>922407</v>
      </c>
      <c r="B286" s="13">
        <v>922407</v>
      </c>
      <c r="C286" s="8" t="s">
        <v>4434</v>
      </c>
      <c r="D286" s="8" t="s">
        <v>4435</v>
      </c>
      <c r="E286" s="8">
        <v>7900000</v>
      </c>
      <c r="F286" s="8">
        <v>7879000</v>
      </c>
      <c r="G286" s="8">
        <v>8276000</v>
      </c>
      <c r="H286" s="8">
        <v>9108000</v>
      </c>
      <c r="I286" s="8">
        <v>8722000</v>
      </c>
      <c r="J286" s="8">
        <v>10736000</v>
      </c>
      <c r="K286" s="8">
        <v>11579000</v>
      </c>
      <c r="L286" s="8">
        <v>21690000</v>
      </c>
      <c r="M286" s="8">
        <v>24487000</v>
      </c>
      <c r="N286" s="8">
        <v>23502000</v>
      </c>
      <c r="O286" s="8">
        <v>20935000</v>
      </c>
    </row>
    <row r="287" spans="1:15" x14ac:dyDescent="0.3">
      <c r="A287" s="15">
        <f>VLOOKUP(B287,'PORTFOLIO RAW'!B:B,1,FALSE)</f>
        <v>906979</v>
      </c>
      <c r="B287" s="13">
        <v>906979</v>
      </c>
      <c r="C287" s="8" t="s">
        <v>4436</v>
      </c>
      <c r="D287" s="8" t="s">
        <v>4437</v>
      </c>
      <c r="E287" s="8">
        <v>1655900</v>
      </c>
      <c r="F287" s="8">
        <v>1970800</v>
      </c>
      <c r="G287" s="8">
        <v>2696000</v>
      </c>
      <c r="H287" s="8">
        <v>2752100</v>
      </c>
      <c r="I287" s="8">
        <v>2807300</v>
      </c>
      <c r="J287" s="8">
        <v>3355600</v>
      </c>
      <c r="K287" s="8">
        <v>3617700</v>
      </c>
      <c r="L287" s="8">
        <v>3933000</v>
      </c>
      <c r="M287" s="8">
        <v>3997400</v>
      </c>
      <c r="N287" s="8">
        <v>4570300</v>
      </c>
      <c r="O287" s="8">
        <v>5286500</v>
      </c>
    </row>
    <row r="288" spans="1:15" x14ac:dyDescent="0.3">
      <c r="A288" s="15">
        <f>VLOOKUP(B288,'PORTFOLIO RAW'!B:B,1,FALSE)</f>
        <v>877723</v>
      </c>
      <c r="B288" s="13">
        <v>877723</v>
      </c>
      <c r="C288" s="8" t="s">
        <v>4438</v>
      </c>
      <c r="D288" s="8" t="s">
        <v>4439</v>
      </c>
      <c r="E288" s="8">
        <v>185477</v>
      </c>
      <c r="F288" s="8">
        <v>327831</v>
      </c>
      <c r="G288" s="8">
        <v>337047</v>
      </c>
      <c r="H288" s="8">
        <v>150571</v>
      </c>
      <c r="I288" s="8">
        <v>4043785</v>
      </c>
      <c r="J288" s="8">
        <v>5052706</v>
      </c>
      <c r="K288" s="8">
        <v>6209036</v>
      </c>
      <c r="L288" s="8">
        <v>7583410</v>
      </c>
      <c r="M288" s="8">
        <v>9109252</v>
      </c>
      <c r="N288" s="8">
        <v>10657832</v>
      </c>
      <c r="O288" s="8">
        <v>12169704</v>
      </c>
    </row>
    <row r="289" spans="1:15" x14ac:dyDescent="0.3">
      <c r="A289" s="15">
        <f>VLOOKUP(B289,'PORTFOLIO RAW'!B:B,1,FALSE)</f>
        <v>543542</v>
      </c>
      <c r="B289" s="13">
        <v>543542</v>
      </c>
      <c r="C289" s="8" t="s">
        <v>4440</v>
      </c>
      <c r="D289" s="8" t="s">
        <v>4441</v>
      </c>
      <c r="E289" s="8">
        <v>999597</v>
      </c>
      <c r="F289" s="8">
        <v>999851</v>
      </c>
      <c r="G289" s="8">
        <v>690125</v>
      </c>
      <c r="H289" s="8">
        <v>354798</v>
      </c>
      <c r="I289" s="8">
        <v>890980</v>
      </c>
      <c r="J289" s="8">
        <v>906569</v>
      </c>
      <c r="K289" s="8">
        <v>960066</v>
      </c>
      <c r="L289" s="8">
        <v>1558871</v>
      </c>
      <c r="M289" s="8">
        <v>1570892</v>
      </c>
      <c r="N289" s="8">
        <v>1582941</v>
      </c>
      <c r="O289" s="8">
        <v>1451575</v>
      </c>
    </row>
    <row r="290" spans="1:15" x14ac:dyDescent="0.3">
      <c r="A290" s="15" t="str">
        <f>VLOOKUP(B290,'PORTFOLIO RAW'!B:B,1,FALSE)</f>
        <v>26276P</v>
      </c>
      <c r="B290" s="13" t="s">
        <v>368</v>
      </c>
      <c r="C290" s="8" t="s">
        <v>4442</v>
      </c>
      <c r="D290" s="8" t="s">
        <v>4443</v>
      </c>
      <c r="E290" s="8">
        <v>487159</v>
      </c>
      <c r="F290" s="8">
        <v>591223</v>
      </c>
      <c r="G290" s="8">
        <v>392793</v>
      </c>
      <c r="H290" s="8">
        <v>350000</v>
      </c>
      <c r="I290" s="8">
        <v>405000</v>
      </c>
      <c r="J290" s="8">
        <v>750000</v>
      </c>
      <c r="K290" s="8">
        <v>924000</v>
      </c>
      <c r="L290" s="8">
        <v>1500000</v>
      </c>
      <c r="M290" s="8">
        <v>1485620</v>
      </c>
      <c r="N290" s="8">
        <v>1487939</v>
      </c>
      <c r="O290" s="8">
        <v>1486920</v>
      </c>
    </row>
    <row r="291" spans="1:15" x14ac:dyDescent="0.3">
      <c r="A291" s="15">
        <f>VLOOKUP(B291,'PORTFOLIO RAW'!B:B,1,FALSE)</f>
        <v>921855</v>
      </c>
      <c r="B291" s="13">
        <v>921855</v>
      </c>
      <c r="C291" s="8" t="s">
        <v>4444</v>
      </c>
      <c r="D291" s="8" t="s">
        <v>4445</v>
      </c>
      <c r="E291" s="8">
        <v>855468</v>
      </c>
      <c r="F291" s="8">
        <v>778809</v>
      </c>
      <c r="G291" s="8">
        <v>792524</v>
      </c>
      <c r="H291" s="8">
        <v>790244</v>
      </c>
      <c r="I291" s="8">
        <v>787593</v>
      </c>
      <c r="J291" s="8">
        <v>774552</v>
      </c>
      <c r="K291" s="8">
        <v>1274200</v>
      </c>
      <c r="L291" s="8">
        <v>1623900</v>
      </c>
      <c r="M291" s="8">
        <v>1709268</v>
      </c>
      <c r="N291" s="8">
        <v>2403831</v>
      </c>
      <c r="O291" s="8">
        <v>2452524</v>
      </c>
    </row>
    <row r="292" spans="1:15" x14ac:dyDescent="0.3">
      <c r="A292" s="15">
        <f>VLOOKUP(B292,'PORTFOLIO RAW'!B:B,1,FALSE)</f>
        <v>951584</v>
      </c>
      <c r="B292" s="13">
        <v>951584</v>
      </c>
      <c r="C292" s="8" t="s">
        <v>4446</v>
      </c>
      <c r="D292" s="8" t="s">
        <v>4447</v>
      </c>
      <c r="E292" s="8">
        <v>10056547</v>
      </c>
      <c r="F292" s="8">
        <v>6578168</v>
      </c>
      <c r="G292" s="8">
        <v>2983634</v>
      </c>
      <c r="H292" s="8">
        <v>2873822</v>
      </c>
      <c r="I292" s="8">
        <v>2677319</v>
      </c>
      <c r="J292" s="8">
        <v>2689735</v>
      </c>
      <c r="K292" s="8">
        <v>2613923</v>
      </c>
      <c r="L292" s="8">
        <v>1336505</v>
      </c>
      <c r="M292" s="8">
        <v>1164335</v>
      </c>
      <c r="N292" s="8">
        <v>1362119</v>
      </c>
      <c r="O292" s="8">
        <v>5359000</v>
      </c>
    </row>
    <row r="293" spans="1:15" x14ac:dyDescent="0.3">
      <c r="A293" s="15">
        <f>VLOOKUP(B293,'PORTFOLIO RAW'!B:B,1,FALSE)</f>
        <v>951051</v>
      </c>
      <c r="B293" s="13">
        <v>951051</v>
      </c>
      <c r="C293" s="8" t="s">
        <v>4448</v>
      </c>
      <c r="D293" s="8" t="s">
        <v>4449</v>
      </c>
      <c r="E293" s="8">
        <v>22444912</v>
      </c>
      <c r="F293" s="8">
        <v>35053239</v>
      </c>
      <c r="G293" s="8">
        <v>22132000</v>
      </c>
      <c r="H293" s="8">
        <v>17127000</v>
      </c>
      <c r="I293" s="8">
        <v>11177000</v>
      </c>
      <c r="J293" s="8">
        <v>7435000</v>
      </c>
      <c r="K293" s="8">
        <v>8371000</v>
      </c>
      <c r="L293" s="8">
        <v>5715000</v>
      </c>
      <c r="M293" s="8">
        <v>8359000</v>
      </c>
      <c r="N293" s="8">
        <v>12015000</v>
      </c>
      <c r="O293" s="8">
        <v>13632000</v>
      </c>
    </row>
    <row r="294" spans="1:15" x14ac:dyDescent="0.3">
      <c r="A294" s="15" t="str">
        <f>VLOOKUP(B294,'PORTFOLIO RAW'!B:B,1,FALSE)</f>
        <v>29756N</v>
      </c>
      <c r="B294" s="13" t="s">
        <v>367</v>
      </c>
      <c r="C294" s="8" t="s">
        <v>4450</v>
      </c>
      <c r="D294" s="8" t="s">
        <v>4451</v>
      </c>
      <c r="E294" s="8">
        <v>3556000</v>
      </c>
      <c r="F294" s="8">
        <v>3533000</v>
      </c>
      <c r="G294" s="8">
        <v>3501000</v>
      </c>
      <c r="H294" s="8">
        <v>3218000</v>
      </c>
      <c r="I294" s="8">
        <v>3017000</v>
      </c>
      <c r="J294" s="8">
        <v>3098000</v>
      </c>
      <c r="K294" s="8">
        <v>3064000</v>
      </c>
      <c r="L294" s="8">
        <v>2745000</v>
      </c>
      <c r="M294" s="8">
        <v>2981000</v>
      </c>
      <c r="N294" s="8">
        <v>3008000</v>
      </c>
      <c r="O294" s="8">
        <v>3641000</v>
      </c>
    </row>
    <row r="295" spans="1:15" x14ac:dyDescent="0.3">
      <c r="A295" s="15">
        <f>VLOOKUP(B295,'PORTFOLIO RAW'!B:B,1,FALSE)</f>
        <v>905997</v>
      </c>
      <c r="B295" s="13">
        <v>905997</v>
      </c>
      <c r="C295" s="8" t="s">
        <v>4452</v>
      </c>
      <c r="D295" s="8" t="s">
        <v>4453</v>
      </c>
      <c r="E295" s="8">
        <v>2264877</v>
      </c>
      <c r="F295" s="8">
        <v>1831800</v>
      </c>
      <c r="G295" s="8">
        <v>1713000</v>
      </c>
      <c r="H295" s="8">
        <v>1960700</v>
      </c>
      <c r="I295" s="8">
        <v>1961800</v>
      </c>
      <c r="J295" s="8">
        <v>4668100</v>
      </c>
      <c r="K295" s="8">
        <v>3799900</v>
      </c>
      <c r="L295" s="8">
        <v>3186500</v>
      </c>
      <c r="M295" s="8">
        <v>2937400</v>
      </c>
      <c r="N295" s="8">
        <v>12072500</v>
      </c>
      <c r="O295" s="8">
        <v>11313500</v>
      </c>
    </row>
    <row r="296" spans="1:15" x14ac:dyDescent="0.3">
      <c r="A296" s="15" t="str">
        <f>VLOOKUP(B296,'PORTFOLIO RAW'!B:B,1,FALSE)</f>
        <v>31604H</v>
      </c>
      <c r="B296" s="13" t="s">
        <v>362</v>
      </c>
      <c r="C296" s="8" t="s">
        <v>4454</v>
      </c>
      <c r="D296" s="8" t="s">
        <v>4455</v>
      </c>
      <c r="E296" s="8">
        <v>2018000</v>
      </c>
      <c r="F296" s="8">
        <v>2027000</v>
      </c>
      <c r="G296" s="8">
        <v>2249000</v>
      </c>
      <c r="H296" s="8">
        <v>8249000</v>
      </c>
      <c r="I296" s="8">
        <v>8075000</v>
      </c>
      <c r="J296" s="8">
        <v>7885000</v>
      </c>
      <c r="K296" s="8">
        <v>8956000</v>
      </c>
      <c r="L296" s="8">
        <v>10129000</v>
      </c>
      <c r="M296" s="8">
        <v>10446000</v>
      </c>
      <c r="N296" s="8">
        <v>5436000</v>
      </c>
      <c r="O296" s="8">
        <v>5299000</v>
      </c>
    </row>
    <row r="297" spans="1:15" x14ac:dyDescent="0.3">
      <c r="A297" s="15">
        <f>VLOOKUP(B297,'PORTFOLIO RAW'!B:B,1,FALSE)</f>
        <v>543487</v>
      </c>
      <c r="B297" s="13">
        <v>543487</v>
      </c>
      <c r="C297" s="8" t="s">
        <v>4456</v>
      </c>
      <c r="D297" s="8" t="s">
        <v>4457</v>
      </c>
      <c r="E297" s="8">
        <v>8246100</v>
      </c>
      <c r="F297" s="8">
        <v>8002000</v>
      </c>
      <c r="G297" s="8">
        <v>6773000</v>
      </c>
      <c r="H297" s="8">
        <v>6752000</v>
      </c>
      <c r="I297" s="8">
        <v>7365000</v>
      </c>
      <c r="J297" s="8">
        <v>8149000</v>
      </c>
      <c r="K297" s="8">
        <v>11885000</v>
      </c>
      <c r="L297" s="8">
        <v>12769000</v>
      </c>
      <c r="M297" s="8">
        <v>12285000</v>
      </c>
      <c r="N297" s="8">
        <v>11913000</v>
      </c>
      <c r="O297" s="8">
        <v>11119000</v>
      </c>
    </row>
    <row r="298" spans="1:15" x14ac:dyDescent="0.3">
      <c r="A298" s="15" t="str">
        <f>VLOOKUP(B298,'PORTFOLIO RAW'!B:B,1,FALSE)</f>
        <v>32480Q</v>
      </c>
      <c r="B298" s="13" t="s">
        <v>366</v>
      </c>
      <c r="C298" s="8" t="s">
        <v>4458</v>
      </c>
      <c r="D298" s="8" t="s">
        <v>4459</v>
      </c>
      <c r="E298" s="8">
        <v>7087700</v>
      </c>
      <c r="F298" s="8">
        <v>6996100</v>
      </c>
      <c r="G298" s="8">
        <v>6996900</v>
      </c>
      <c r="H298" s="8">
        <v>6000800</v>
      </c>
      <c r="I298" s="8">
        <v>5982000</v>
      </c>
      <c r="J298" s="8">
        <v>5922000</v>
      </c>
      <c r="K298" s="8">
        <v>6436000</v>
      </c>
      <c r="L298" s="8">
        <v>7146000</v>
      </c>
      <c r="M298" s="8">
        <v>8448000</v>
      </c>
      <c r="N298" s="8">
        <v>9375000</v>
      </c>
      <c r="O298" s="8">
        <v>10162000</v>
      </c>
    </row>
    <row r="299" spans="1:15" x14ac:dyDescent="0.3">
      <c r="A299" s="15" t="str">
        <f>VLOOKUP(B299,'PORTFOLIO RAW'!B:B,1,FALSE)</f>
        <v>41071J</v>
      </c>
      <c r="B299" s="13" t="s">
        <v>373</v>
      </c>
      <c r="C299" s="8" t="s">
        <v>4460</v>
      </c>
      <c r="D299" s="8" t="s">
        <v>4461</v>
      </c>
      <c r="E299" s="8">
        <v>2334827</v>
      </c>
      <c r="F299" s="8">
        <v>2238281</v>
      </c>
      <c r="G299" s="8">
        <v>1980781</v>
      </c>
      <c r="H299" s="8">
        <v>2131413</v>
      </c>
      <c r="I299" s="8">
        <v>2037785</v>
      </c>
      <c r="J299" s="8">
        <v>1517552</v>
      </c>
      <c r="K299" s="8">
        <v>1684982</v>
      </c>
      <c r="L299" s="8">
        <v>1983752</v>
      </c>
      <c r="M299" s="8">
        <v>2624766</v>
      </c>
      <c r="N299" s="8">
        <v>3742445</v>
      </c>
      <c r="O299" s="8">
        <v>3963516</v>
      </c>
    </row>
    <row r="300" spans="1:15" x14ac:dyDescent="0.3">
      <c r="A300" s="15" t="str">
        <f>VLOOKUP(B300,'PORTFOLIO RAW'!B:B,1,FALSE)</f>
        <v>41195M</v>
      </c>
      <c r="B300" s="13" t="s">
        <v>381</v>
      </c>
      <c r="C300" s="8" t="s">
        <v>4462</v>
      </c>
      <c r="D300" s="8" t="s">
        <v>4463</v>
      </c>
      <c r="E300" s="8">
        <v>3338000</v>
      </c>
      <c r="F300" s="8">
        <v>3143500</v>
      </c>
      <c r="G300" s="8">
        <v>3048500</v>
      </c>
      <c r="H300" s="8">
        <v>3289900</v>
      </c>
      <c r="I300" s="8">
        <v>3583200</v>
      </c>
      <c r="J300" s="8">
        <v>4029200</v>
      </c>
      <c r="K300" s="8">
        <v>4213000</v>
      </c>
      <c r="L300" s="8">
        <v>3720400</v>
      </c>
      <c r="M300" s="8">
        <v>3225600</v>
      </c>
      <c r="N300" s="8">
        <v>2786100</v>
      </c>
      <c r="O300" s="8">
        <v>3033600</v>
      </c>
    </row>
    <row r="301" spans="1:15" x14ac:dyDescent="0.3">
      <c r="A301" s="15">
        <f>VLOOKUP(B301,'PORTFOLIO RAW'!B:B,1,FALSE)</f>
        <v>517465</v>
      </c>
      <c r="B301" s="13">
        <v>517465</v>
      </c>
      <c r="C301" s="8" t="s">
        <v>4464</v>
      </c>
      <c r="D301" s="8" t="s">
        <v>4465</v>
      </c>
      <c r="E301" s="8">
        <v>65400</v>
      </c>
      <c r="F301" s="8">
        <v>368400</v>
      </c>
      <c r="G301" s="8">
        <v>340700</v>
      </c>
      <c r="H301" s="8">
        <v>1192800</v>
      </c>
      <c r="I301" s="8">
        <v>1016300</v>
      </c>
      <c r="J301" s="8">
        <v>3045500</v>
      </c>
      <c r="K301" s="8">
        <v>5696100</v>
      </c>
      <c r="L301" s="8">
        <v>4725200</v>
      </c>
      <c r="M301" s="8">
        <v>5346000</v>
      </c>
      <c r="N301" s="8">
        <v>5086900</v>
      </c>
      <c r="O301" s="8">
        <v>5005400</v>
      </c>
    </row>
    <row r="302" spans="1:15" x14ac:dyDescent="0.3">
      <c r="A302" s="15">
        <f>VLOOKUP(B302,'PORTFOLIO RAW'!B:B,1,FALSE)</f>
        <v>905840</v>
      </c>
      <c r="B302" s="13">
        <v>905840</v>
      </c>
      <c r="C302" s="8" t="s">
        <v>4466</v>
      </c>
      <c r="D302" s="8" t="s">
        <v>4467</v>
      </c>
      <c r="E302" s="8">
        <v>24985000</v>
      </c>
      <c r="F302" s="8">
        <v>23721000</v>
      </c>
      <c r="G302" s="8">
        <v>21071000</v>
      </c>
      <c r="H302" s="8">
        <v>24987000</v>
      </c>
      <c r="I302" s="8">
        <v>28384000</v>
      </c>
      <c r="J302" s="8">
        <v>27675000</v>
      </c>
      <c r="K302" s="8">
        <v>30271000</v>
      </c>
      <c r="L302" s="8">
        <v>32519000</v>
      </c>
      <c r="M302" s="8">
        <v>37072000</v>
      </c>
      <c r="N302" s="8">
        <v>35206000</v>
      </c>
      <c r="O302" s="8">
        <v>49245000</v>
      </c>
    </row>
    <row r="303" spans="1:15" x14ac:dyDescent="0.3">
      <c r="A303" s="15" t="str">
        <f>VLOOKUP(B303,'PORTFOLIO RAW'!B:B,1,FALSE)</f>
        <v>51245V</v>
      </c>
      <c r="B303" s="13" t="s">
        <v>375</v>
      </c>
      <c r="C303" s="8" t="s">
        <v>4468</v>
      </c>
      <c r="D303" s="8" t="s">
        <v>4469</v>
      </c>
      <c r="E303" s="8">
        <v>1393000</v>
      </c>
      <c r="F303" s="8">
        <v>1159200</v>
      </c>
      <c r="G303" s="8">
        <v>745700</v>
      </c>
      <c r="H303" s="8">
        <v>7181100</v>
      </c>
      <c r="I303" s="8">
        <v>6797600</v>
      </c>
      <c r="J303" s="8">
        <v>5085400</v>
      </c>
      <c r="K303" s="8">
        <v>5770300</v>
      </c>
      <c r="L303" s="8">
        <v>6738900</v>
      </c>
      <c r="M303" s="8">
        <v>7509800</v>
      </c>
      <c r="N303" s="8">
        <v>6505500</v>
      </c>
      <c r="O303" s="8">
        <v>6875600</v>
      </c>
    </row>
    <row r="304" spans="1:15" x14ac:dyDescent="0.3">
      <c r="A304" s="15">
        <f>VLOOKUP(B304,'PORTFOLIO RAW'!B:B,1,FALSE)</f>
        <v>328314</v>
      </c>
      <c r="B304" s="13">
        <v>328314</v>
      </c>
      <c r="C304" s="8" t="s">
        <v>4470</v>
      </c>
      <c r="D304" s="8" t="s">
        <v>4471</v>
      </c>
      <c r="E304" s="8">
        <v>2492000</v>
      </c>
      <c r="F304" s="8">
        <v>3586000</v>
      </c>
      <c r="G304" s="8">
        <v>3628000</v>
      </c>
      <c r="H304" s="8">
        <v>4967000</v>
      </c>
      <c r="I304" s="8">
        <v>4920000</v>
      </c>
      <c r="J304" s="8">
        <v>5070000</v>
      </c>
      <c r="K304" s="8">
        <v>6017000</v>
      </c>
      <c r="L304" s="8">
        <v>6218000</v>
      </c>
      <c r="M304" s="8">
        <v>11160000</v>
      </c>
      <c r="N304" s="8">
        <v>14821000</v>
      </c>
      <c r="O304" s="8">
        <v>14285000</v>
      </c>
    </row>
    <row r="305" spans="1:15" x14ac:dyDescent="0.3">
      <c r="A305" s="15" t="str">
        <f>VLOOKUP(B305,'PORTFOLIO RAW'!B:B,1,FALSE)</f>
        <v>31196R</v>
      </c>
      <c r="B305" s="13" t="s">
        <v>370</v>
      </c>
      <c r="C305" s="8" t="s">
        <v>4472</v>
      </c>
      <c r="D305" s="8" t="s">
        <v>4473</v>
      </c>
      <c r="E305" s="8">
        <v>4141091</v>
      </c>
      <c r="F305" s="8">
        <v>3789000</v>
      </c>
      <c r="G305" s="8">
        <v>3495000</v>
      </c>
      <c r="H305" s="8">
        <v>3618000</v>
      </c>
      <c r="I305" s="8">
        <v>4245000</v>
      </c>
      <c r="J305" s="8">
        <v>5243000</v>
      </c>
      <c r="K305" s="8">
        <v>6499000</v>
      </c>
      <c r="L305" s="8">
        <v>7153000</v>
      </c>
      <c r="M305" s="8">
        <v>7735000</v>
      </c>
      <c r="N305" s="8">
        <v>7923000</v>
      </c>
      <c r="O305" s="8">
        <v>14785000</v>
      </c>
    </row>
    <row r="306" spans="1:15" x14ac:dyDescent="0.3">
      <c r="A306" s="15">
        <f>VLOOKUP(B306,'PORTFOLIO RAW'!B:B,1,FALSE)</f>
        <v>771767</v>
      </c>
      <c r="B306" s="13">
        <v>771767</v>
      </c>
      <c r="C306" s="8" t="s">
        <v>4474</v>
      </c>
      <c r="D306" s="8" t="s">
        <v>4475</v>
      </c>
      <c r="E306" s="8">
        <v>2360500</v>
      </c>
      <c r="F306" s="8">
        <v>1551400</v>
      </c>
      <c r="G306" s="8">
        <v>1392500</v>
      </c>
      <c r="H306" s="8">
        <v>1343900</v>
      </c>
      <c r="I306" s="8">
        <v>832900</v>
      </c>
      <c r="J306" s="8">
        <v>1053000</v>
      </c>
      <c r="K306" s="8">
        <v>3031900</v>
      </c>
      <c r="L306" s="8">
        <v>3832500</v>
      </c>
      <c r="M306" s="8">
        <v>3859600</v>
      </c>
      <c r="N306" s="8">
        <v>3818200</v>
      </c>
      <c r="O306" s="8">
        <v>5227700</v>
      </c>
    </row>
    <row r="307" spans="1:15" x14ac:dyDescent="0.3">
      <c r="A307" s="15">
        <f>VLOOKUP(B307,'PORTFOLIO RAW'!B:B,1,FALSE)</f>
        <v>921503</v>
      </c>
      <c r="B307" s="13">
        <v>921503</v>
      </c>
      <c r="C307" s="8" t="s">
        <v>4476</v>
      </c>
      <c r="D307" s="8" t="s">
        <v>4477</v>
      </c>
      <c r="E307" s="8">
        <v>1504900</v>
      </c>
      <c r="F307" s="8">
        <v>1647200</v>
      </c>
      <c r="G307" s="8">
        <v>1383100</v>
      </c>
      <c r="H307" s="8">
        <v>3435800</v>
      </c>
      <c r="I307" s="8">
        <v>3452400</v>
      </c>
      <c r="J307" s="8">
        <v>3538000</v>
      </c>
      <c r="K307" s="8">
        <v>4202000</v>
      </c>
      <c r="L307" s="8">
        <v>3847300</v>
      </c>
      <c r="M307" s="8">
        <v>3844200</v>
      </c>
      <c r="N307" s="8">
        <v>3827400</v>
      </c>
      <c r="O307" s="8">
        <v>3831700</v>
      </c>
    </row>
    <row r="308" spans="1:15" x14ac:dyDescent="0.3">
      <c r="A308" s="15">
        <f>VLOOKUP(B308,'PORTFOLIO RAW'!B:B,1,FALSE)</f>
        <v>255781</v>
      </c>
      <c r="B308" s="13">
        <v>255781</v>
      </c>
      <c r="C308" s="8" t="s">
        <v>4478</v>
      </c>
      <c r="D308" s="8" t="s">
        <v>4479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</row>
    <row r="309" spans="1:15" x14ac:dyDescent="0.3">
      <c r="A309" s="15">
        <f>VLOOKUP(B309,'PORTFOLIO RAW'!B:B,1,FALSE)</f>
        <v>670129</v>
      </c>
      <c r="B309" s="13">
        <v>670129</v>
      </c>
      <c r="C309" s="8" t="s">
        <v>4480</v>
      </c>
      <c r="D309" s="8" t="s">
        <v>4481</v>
      </c>
      <c r="E309" s="8">
        <v>3494844</v>
      </c>
      <c r="F309" s="8">
        <v>3990185</v>
      </c>
      <c r="G309" s="8">
        <v>3212596</v>
      </c>
      <c r="H309" s="8">
        <v>3331299</v>
      </c>
      <c r="I309" s="8">
        <v>11382408</v>
      </c>
      <c r="J309" s="8">
        <v>11790794</v>
      </c>
      <c r="K309" s="8">
        <v>9011216</v>
      </c>
      <c r="L309" s="8">
        <v>9380199</v>
      </c>
      <c r="M309" s="8">
        <v>11626831</v>
      </c>
      <c r="N309" s="8">
        <v>10608294</v>
      </c>
      <c r="O309" s="8">
        <v>9412631</v>
      </c>
    </row>
    <row r="310" spans="1:15" x14ac:dyDescent="0.3">
      <c r="A310" s="15" t="str">
        <f>VLOOKUP(B310,'PORTFOLIO RAW'!B:B,1,FALSE)</f>
        <v>14352P</v>
      </c>
      <c r="B310" s="13" t="s">
        <v>359</v>
      </c>
      <c r="C310" s="8" t="s">
        <v>4482</v>
      </c>
      <c r="D310" s="8" t="s">
        <v>4483</v>
      </c>
      <c r="E310" s="8">
        <v>26360</v>
      </c>
      <c r="F310" s="8">
        <v>8278</v>
      </c>
      <c r="G310" s="8">
        <v>955</v>
      </c>
      <c r="H310" s="8">
        <v>1588</v>
      </c>
      <c r="I310" s="8">
        <v>4419</v>
      </c>
      <c r="J310" s="8">
        <v>33</v>
      </c>
      <c r="K310" s="8">
        <v>25600</v>
      </c>
      <c r="L310" s="8">
        <v>26733</v>
      </c>
      <c r="M310" s="8">
        <v>27435</v>
      </c>
      <c r="N310" s="8">
        <v>27230</v>
      </c>
      <c r="O310" s="8">
        <v>25070</v>
      </c>
    </row>
    <row r="311" spans="1:15" x14ac:dyDescent="0.3">
      <c r="A311" s="15">
        <f>VLOOKUP(B311,'PORTFOLIO RAW'!B:B,1,FALSE)</f>
        <v>749688</v>
      </c>
      <c r="B311" s="13">
        <v>749688</v>
      </c>
      <c r="C311" s="8" t="s">
        <v>4484</v>
      </c>
      <c r="D311" s="8" t="s">
        <v>4485</v>
      </c>
      <c r="E311" s="8">
        <v>27308000</v>
      </c>
      <c r="F311" s="8">
        <v>26989000</v>
      </c>
      <c r="G311" s="8">
        <v>25670000</v>
      </c>
      <c r="H311" s="8">
        <v>26033000</v>
      </c>
      <c r="I311" s="8">
        <v>27052000</v>
      </c>
      <c r="J311" s="8">
        <v>28930000</v>
      </c>
      <c r="K311" s="8">
        <v>28376000</v>
      </c>
      <c r="L311" s="8">
        <v>29645000</v>
      </c>
      <c r="M311" s="8">
        <v>30488000</v>
      </c>
      <c r="N311" s="8">
        <v>31376000</v>
      </c>
      <c r="O311" s="8">
        <v>33058000</v>
      </c>
    </row>
    <row r="312" spans="1:15" x14ac:dyDescent="0.3">
      <c r="A312" s="15">
        <f>VLOOKUP(B312,'PORTFOLIO RAW'!B:B,1,FALSE)</f>
        <v>894145</v>
      </c>
      <c r="B312" s="13">
        <v>894145</v>
      </c>
      <c r="C312" s="8" t="s">
        <v>4486</v>
      </c>
      <c r="D312" s="8" t="s">
        <v>4487</v>
      </c>
      <c r="E312" s="8">
        <v>447500</v>
      </c>
      <c r="F312" s="8">
        <v>752400</v>
      </c>
      <c r="G312" s="8">
        <v>483000</v>
      </c>
      <c r="H312" s="8">
        <v>320300</v>
      </c>
      <c r="I312" s="8">
        <v>332300</v>
      </c>
      <c r="J312" s="8">
        <v>312700</v>
      </c>
      <c r="K312" s="8">
        <v>305000</v>
      </c>
      <c r="L312" s="8">
        <v>571000</v>
      </c>
      <c r="M312" s="8">
        <v>789000</v>
      </c>
      <c r="N312" s="8">
        <v>1000000</v>
      </c>
      <c r="O312" s="8">
        <v>861700</v>
      </c>
    </row>
    <row r="313" spans="1:15" x14ac:dyDescent="0.3">
      <c r="A313" s="15" t="str">
        <f>VLOOKUP(B313,'PORTFOLIO RAW'!B:B,1,FALSE)</f>
        <v>26599V</v>
      </c>
      <c r="B313" s="13" t="s">
        <v>380</v>
      </c>
      <c r="C313" s="8" t="s">
        <v>4488</v>
      </c>
      <c r="D313" s="8" t="s">
        <v>4489</v>
      </c>
      <c r="E313" s="8">
        <v>2063000</v>
      </c>
      <c r="F313" s="8">
        <v>2030000</v>
      </c>
      <c r="G313" s="8">
        <v>2727000</v>
      </c>
      <c r="H313" s="8">
        <v>2502000</v>
      </c>
      <c r="I313" s="8">
        <v>3512000</v>
      </c>
      <c r="J313" s="8">
        <v>2863000</v>
      </c>
      <c r="K313" s="8">
        <v>2777000</v>
      </c>
      <c r="L313" s="8">
        <v>3920000</v>
      </c>
      <c r="M313" s="8">
        <v>4155000</v>
      </c>
      <c r="N313" s="8">
        <v>4130000</v>
      </c>
      <c r="O313" s="8">
        <v>5021000</v>
      </c>
    </row>
    <row r="314" spans="1:15" x14ac:dyDescent="0.3">
      <c r="A314" s="15">
        <f>VLOOKUP(B314,'PORTFOLIO RAW'!B:B,1,FALSE)</f>
        <v>904878</v>
      </c>
      <c r="B314" s="13">
        <v>904878</v>
      </c>
      <c r="C314" s="8" t="s">
        <v>4490</v>
      </c>
      <c r="D314" s="8" t="s">
        <v>4491</v>
      </c>
      <c r="E314" s="8">
        <v>4285000</v>
      </c>
      <c r="F314" s="8">
        <v>4033000</v>
      </c>
      <c r="G314" s="8">
        <v>3791000</v>
      </c>
      <c r="H314" s="8">
        <v>2729000</v>
      </c>
      <c r="I314" s="8">
        <v>1535000</v>
      </c>
      <c r="J314" s="8">
        <v>1863000</v>
      </c>
      <c r="K314" s="8">
        <v>2444000</v>
      </c>
      <c r="L314" s="8">
        <v>3400000</v>
      </c>
      <c r="M314" s="8">
        <v>4390000</v>
      </c>
      <c r="N314" s="8">
        <v>4396000</v>
      </c>
      <c r="O314" s="8">
        <v>4471000</v>
      </c>
    </row>
    <row r="315" spans="1:15" x14ac:dyDescent="0.3">
      <c r="A315" s="15">
        <f>VLOOKUP(B315,'PORTFOLIO RAW'!B:B,1,FALSE)</f>
        <v>922817</v>
      </c>
      <c r="B315" s="13">
        <v>922817</v>
      </c>
      <c r="C315" s="8" t="s">
        <v>4492</v>
      </c>
      <c r="D315" s="8" t="s">
        <v>4493</v>
      </c>
      <c r="E315" s="8">
        <v>2145000</v>
      </c>
      <c r="F315" s="8">
        <v>1977000</v>
      </c>
      <c r="G315" s="8">
        <v>2008000</v>
      </c>
      <c r="H315" s="8">
        <v>4506000</v>
      </c>
      <c r="I315" s="8">
        <v>4492000</v>
      </c>
      <c r="J315" s="8">
        <v>4165000</v>
      </c>
      <c r="K315" s="8">
        <v>4593000</v>
      </c>
      <c r="L315" s="8">
        <v>5766000</v>
      </c>
      <c r="M315" s="8">
        <v>5903000</v>
      </c>
      <c r="N315" s="8">
        <v>6374000</v>
      </c>
      <c r="O315" s="8">
        <v>6119000</v>
      </c>
    </row>
    <row r="316" spans="1:15" x14ac:dyDescent="0.3">
      <c r="A316" s="15">
        <f>VLOOKUP(B316,'PORTFOLIO RAW'!B:B,1,FALSE)</f>
        <v>905446</v>
      </c>
      <c r="B316" s="13">
        <v>905446</v>
      </c>
      <c r="C316" s="8" t="s">
        <v>4494</v>
      </c>
      <c r="D316" s="8" t="s">
        <v>4495</v>
      </c>
      <c r="E316" s="8">
        <v>995785</v>
      </c>
      <c r="F316" s="8">
        <v>3679104</v>
      </c>
      <c r="G316" s="8">
        <v>2859427</v>
      </c>
      <c r="H316" s="8">
        <v>2790775</v>
      </c>
      <c r="I316" s="8">
        <v>2812087</v>
      </c>
      <c r="J316" s="8">
        <v>2450614</v>
      </c>
      <c r="K316" s="8">
        <v>2563434</v>
      </c>
      <c r="L316" s="8">
        <v>3493579</v>
      </c>
      <c r="M316" s="8">
        <v>3904119</v>
      </c>
      <c r="N316" s="8">
        <v>3858550</v>
      </c>
      <c r="O316" s="8">
        <v>3389376</v>
      </c>
    </row>
    <row r="317" spans="1:15" x14ac:dyDescent="0.3">
      <c r="A317" s="15" t="str">
        <f>VLOOKUP(B317,'PORTFOLIO RAW'!B:B,1,FALSE)</f>
        <v>28513N</v>
      </c>
      <c r="B317" s="13" t="s">
        <v>365</v>
      </c>
      <c r="C317" s="8" t="s">
        <v>4496</v>
      </c>
      <c r="D317" s="8" t="s">
        <v>4497</v>
      </c>
      <c r="E317" s="8">
        <v>2698614</v>
      </c>
      <c r="F317" s="8">
        <v>2920100</v>
      </c>
      <c r="G317" s="8">
        <v>3010677</v>
      </c>
      <c r="H317" s="8">
        <v>2515567</v>
      </c>
      <c r="I317" s="8">
        <v>3583348</v>
      </c>
      <c r="J317" s="8">
        <v>3751436</v>
      </c>
      <c r="K317" s="8">
        <v>2488249</v>
      </c>
      <c r="L317" s="8">
        <v>2424102</v>
      </c>
      <c r="M317" s="8">
        <v>4430336</v>
      </c>
      <c r="N317" s="8">
        <v>3802806</v>
      </c>
      <c r="O317" s="8">
        <v>2910393</v>
      </c>
    </row>
    <row r="318" spans="1:15" x14ac:dyDescent="0.3">
      <c r="A318" s="15" t="str">
        <f>VLOOKUP(B318,'PORTFOLIO RAW'!B:B,1,FALSE)</f>
        <v>31412T</v>
      </c>
      <c r="B318" s="13" t="s">
        <v>371</v>
      </c>
      <c r="C318" s="8" t="s">
        <v>4498</v>
      </c>
      <c r="D318" s="8" t="s">
        <v>4499</v>
      </c>
      <c r="E318" s="8">
        <v>1085000</v>
      </c>
      <c r="F318" s="8">
        <v>1544548</v>
      </c>
      <c r="G318" s="8">
        <v>895086</v>
      </c>
      <c r="H318" s="8">
        <v>1644894</v>
      </c>
      <c r="I318" s="8">
        <v>1249281</v>
      </c>
      <c r="J318" s="8">
        <v>1249345</v>
      </c>
      <c r="K318" s="8">
        <v>1331412</v>
      </c>
      <c r="L318" s="8">
        <v>1850787</v>
      </c>
      <c r="M318" s="8">
        <v>3201277</v>
      </c>
      <c r="N318" s="8">
        <v>3160336</v>
      </c>
      <c r="O318" s="8">
        <v>4249054</v>
      </c>
    </row>
    <row r="319" spans="1:15" x14ac:dyDescent="0.3">
      <c r="A319" s="15">
        <f>VLOOKUP(B319,'PORTFOLIO RAW'!B:B,1,FALSE)</f>
        <v>680902</v>
      </c>
      <c r="B319" s="13">
        <v>680902</v>
      </c>
      <c r="C319" s="8" t="s">
        <v>4500</v>
      </c>
      <c r="D319" s="8" t="s">
        <v>4501</v>
      </c>
      <c r="E319" s="8">
        <v>4285284</v>
      </c>
      <c r="F319" s="8">
        <v>4333146</v>
      </c>
      <c r="G319" s="8">
        <v>4211581</v>
      </c>
      <c r="H319" s="8">
        <v>5587388</v>
      </c>
      <c r="I319" s="8">
        <v>7236308</v>
      </c>
      <c r="J319" s="8">
        <v>8753376</v>
      </c>
      <c r="K319" s="8">
        <v>14478278</v>
      </c>
      <c r="L319" s="8">
        <v>14608708</v>
      </c>
      <c r="M319" s="8">
        <v>17119009</v>
      </c>
      <c r="N319" s="8">
        <v>18533465</v>
      </c>
      <c r="O319" s="8">
        <v>20205100</v>
      </c>
    </row>
    <row r="320" spans="1:15" x14ac:dyDescent="0.3">
      <c r="A320" s="15">
        <f>VLOOKUP(B320,'PORTFOLIO RAW'!B:B,1,FALSE)</f>
        <v>904383</v>
      </c>
      <c r="B320" s="13">
        <v>904383</v>
      </c>
      <c r="C320" s="8" t="s">
        <v>4502</v>
      </c>
      <c r="D320" s="8" t="s">
        <v>4503</v>
      </c>
      <c r="E320" s="8">
        <v>11766000</v>
      </c>
      <c r="F320" s="8">
        <v>14439000</v>
      </c>
      <c r="G320" s="8">
        <v>17015000</v>
      </c>
      <c r="H320" s="8">
        <v>18426000</v>
      </c>
      <c r="I320" s="8">
        <v>21000000</v>
      </c>
      <c r="J320" s="8">
        <v>40518000</v>
      </c>
      <c r="K320" s="8">
        <v>41095000</v>
      </c>
      <c r="L320" s="8">
        <v>42534000</v>
      </c>
      <c r="M320" s="8">
        <v>43202000</v>
      </c>
      <c r="N320" s="8">
        <v>50382000</v>
      </c>
      <c r="O320" s="8">
        <v>54442000</v>
      </c>
    </row>
    <row r="321" spans="1:15" x14ac:dyDescent="0.3">
      <c r="A321" s="15" t="str">
        <f>VLOOKUP(B321,'PORTFOLIO RAW'!B:B,1,FALSE)</f>
        <v>13967E</v>
      </c>
      <c r="B321" s="13" t="s">
        <v>377</v>
      </c>
      <c r="C321" s="8" t="s">
        <v>4504</v>
      </c>
      <c r="D321" s="8" t="s">
        <v>4505</v>
      </c>
      <c r="E321" s="8">
        <v>21009000</v>
      </c>
      <c r="F321" s="8">
        <v>20251000</v>
      </c>
      <c r="G321" s="8">
        <v>18990000</v>
      </c>
      <c r="H321" s="8">
        <v>28724000</v>
      </c>
      <c r="I321" s="8">
        <v>26931000</v>
      </c>
      <c r="J321" s="8">
        <v>19425000</v>
      </c>
      <c r="K321" s="8">
        <v>17121000</v>
      </c>
      <c r="L321" s="8">
        <v>16700000</v>
      </c>
      <c r="M321" s="8">
        <v>15398000</v>
      </c>
      <c r="N321" s="8">
        <v>17199000</v>
      </c>
      <c r="O321" s="8">
        <v>17652000</v>
      </c>
    </row>
    <row r="322" spans="1:15" x14ac:dyDescent="0.3">
      <c r="A322" s="15">
        <f>VLOOKUP(B322,'PORTFOLIO RAW'!B:B,1,FALSE)</f>
        <v>903749</v>
      </c>
      <c r="B322" s="13">
        <v>903749</v>
      </c>
      <c r="C322" s="8" t="s">
        <v>4506</v>
      </c>
      <c r="D322" s="8" t="s">
        <v>4507</v>
      </c>
      <c r="E322" s="8">
        <v>3417000</v>
      </c>
      <c r="F322" s="8">
        <v>4271000</v>
      </c>
      <c r="G322" s="8">
        <v>3467000</v>
      </c>
      <c r="H322" s="8">
        <v>3458000</v>
      </c>
      <c r="I322" s="8">
        <v>3773000</v>
      </c>
      <c r="J322" s="8">
        <v>10833000</v>
      </c>
      <c r="K322" s="8">
        <v>9549000</v>
      </c>
      <c r="L322" s="8">
        <v>9034000</v>
      </c>
      <c r="M322" s="8">
        <v>8449000</v>
      </c>
      <c r="N322" s="8">
        <v>8277000</v>
      </c>
      <c r="O322" s="8">
        <v>7751000</v>
      </c>
    </row>
    <row r="323" spans="1:15" x14ac:dyDescent="0.3">
      <c r="A323" s="15">
        <f>VLOOKUP(B323,'PORTFOLIO RAW'!B:B,1,FALSE)</f>
        <v>937343</v>
      </c>
      <c r="B323" s="13">
        <v>937343</v>
      </c>
      <c r="C323" s="8" t="s">
        <v>4508</v>
      </c>
      <c r="D323" s="8" t="s">
        <v>4509</v>
      </c>
      <c r="E323" s="8">
        <v>2912000</v>
      </c>
      <c r="F323" s="8">
        <v>2897000</v>
      </c>
      <c r="G323" s="8">
        <v>2725000</v>
      </c>
      <c r="H323" s="8">
        <v>2507000</v>
      </c>
      <c r="I323" s="8">
        <v>3538000</v>
      </c>
      <c r="J323" s="8">
        <v>4477000</v>
      </c>
      <c r="K323" s="8">
        <v>4976000</v>
      </c>
      <c r="L323" s="8">
        <v>4765000</v>
      </c>
      <c r="M323" s="8">
        <v>5721000</v>
      </c>
      <c r="N323" s="8">
        <v>5736000</v>
      </c>
      <c r="O323" s="8">
        <v>5794000</v>
      </c>
    </row>
    <row r="324" spans="1:15" x14ac:dyDescent="0.3">
      <c r="A324" s="15">
        <f>VLOOKUP(B324,'PORTFOLIO RAW'!B:B,1,FALSE)</f>
        <v>905113</v>
      </c>
      <c r="B324" s="13">
        <v>905113</v>
      </c>
      <c r="C324" s="8" t="s">
        <v>4510</v>
      </c>
      <c r="D324" s="8" t="s">
        <v>4511</v>
      </c>
      <c r="E324" s="8">
        <v>7998000</v>
      </c>
      <c r="F324" s="8">
        <v>10578000</v>
      </c>
      <c r="G324" s="8">
        <v>9859000</v>
      </c>
      <c r="H324" s="8">
        <v>9165000</v>
      </c>
      <c r="I324" s="8">
        <v>9371000</v>
      </c>
      <c r="J324" s="8">
        <v>8829000</v>
      </c>
      <c r="K324" s="8">
        <v>8319000</v>
      </c>
      <c r="L324" s="8">
        <v>8852000</v>
      </c>
      <c r="M324" s="8">
        <v>9103000</v>
      </c>
      <c r="N324" s="8">
        <v>8084000</v>
      </c>
      <c r="O324" s="8">
        <v>6844000</v>
      </c>
    </row>
    <row r="325" spans="1:15" x14ac:dyDescent="0.3">
      <c r="A325" s="15" t="str">
        <f>VLOOKUP(B325,'PORTFOLIO RAW'!B:B,1,FALSE)</f>
        <v>13967H</v>
      </c>
      <c r="B325" s="13" t="s">
        <v>382</v>
      </c>
      <c r="C325" s="8" t="s">
        <v>4512</v>
      </c>
      <c r="D325" s="8" t="s">
        <v>4513</v>
      </c>
      <c r="E325" s="8">
        <v>1250000</v>
      </c>
      <c r="F325" s="8">
        <v>2650000</v>
      </c>
      <c r="G325" s="8">
        <v>2374000</v>
      </c>
      <c r="H325" s="8">
        <v>2290000</v>
      </c>
      <c r="I325" s="8">
        <v>2395000</v>
      </c>
      <c r="J325" s="8">
        <v>2381000</v>
      </c>
      <c r="K325" s="8">
        <v>2326000</v>
      </c>
      <c r="L325" s="8">
        <v>2309000</v>
      </c>
      <c r="M325" s="8">
        <v>3266000</v>
      </c>
      <c r="N325" s="8">
        <v>3865000</v>
      </c>
      <c r="O325" s="8">
        <v>4535000</v>
      </c>
    </row>
    <row r="326" spans="1:15" x14ac:dyDescent="0.3">
      <c r="A326" s="15">
        <f>VLOOKUP(B326,'PORTFOLIO RAW'!B:B,1,FALSE)</f>
        <v>921431</v>
      </c>
      <c r="B326" s="13">
        <v>921431</v>
      </c>
      <c r="C326" s="8" t="s">
        <v>4514</v>
      </c>
      <c r="D326" s="8" t="s">
        <v>4515</v>
      </c>
      <c r="E326" s="8">
        <v>1084800</v>
      </c>
      <c r="F326" s="8">
        <v>2333000</v>
      </c>
      <c r="G326" s="8">
        <v>1800000</v>
      </c>
      <c r="H326" s="8">
        <v>3885000</v>
      </c>
      <c r="I326" s="8">
        <v>4069000</v>
      </c>
      <c r="J326" s="8">
        <v>4916000</v>
      </c>
      <c r="K326" s="8">
        <v>4381000</v>
      </c>
      <c r="L326" s="8">
        <v>4133000</v>
      </c>
      <c r="M326" s="8">
        <v>4041000</v>
      </c>
      <c r="N326" s="8">
        <v>3018000</v>
      </c>
      <c r="O326" s="8">
        <v>8349000</v>
      </c>
    </row>
    <row r="327" spans="1:15" x14ac:dyDescent="0.3">
      <c r="A327" s="15">
        <f>VLOOKUP(B327,'PORTFOLIO RAW'!B:B,1,FALSE)</f>
        <v>266220</v>
      </c>
      <c r="B327" s="13">
        <v>266220</v>
      </c>
      <c r="C327" s="8" t="s">
        <v>4516</v>
      </c>
      <c r="D327" s="8" t="s">
        <v>4517</v>
      </c>
      <c r="E327" s="8">
        <v>3100</v>
      </c>
      <c r="F327" s="8">
        <v>2865</v>
      </c>
      <c r="G327" s="8">
        <v>33076</v>
      </c>
      <c r="H327" s="8">
        <v>24901</v>
      </c>
      <c r="I327" s="8">
        <v>24155</v>
      </c>
      <c r="J327" s="8">
        <v>23360</v>
      </c>
      <c r="K327" s="8">
        <v>985</v>
      </c>
      <c r="L327" s="8">
        <v>140485</v>
      </c>
      <c r="M327" s="8">
        <v>890400</v>
      </c>
      <c r="N327" s="8">
        <v>876200</v>
      </c>
      <c r="O327" s="8">
        <v>1579500</v>
      </c>
    </row>
    <row r="328" spans="1:15" x14ac:dyDescent="0.3">
      <c r="A328" s="15" t="str">
        <f>VLOOKUP(B328,'PORTFOLIO RAW'!B:B,1,FALSE)</f>
        <v>30730Q</v>
      </c>
      <c r="B328" s="13" t="s">
        <v>374</v>
      </c>
      <c r="C328" s="8" t="s">
        <v>4518</v>
      </c>
      <c r="D328" s="8" t="s">
        <v>4519</v>
      </c>
      <c r="E328" s="8">
        <v>221875</v>
      </c>
      <c r="F328" s="8">
        <v>379375</v>
      </c>
      <c r="G328" s="8">
        <v>307500</v>
      </c>
      <c r="H328" s="8">
        <v>578500</v>
      </c>
      <c r="I328" s="8">
        <v>887500</v>
      </c>
      <c r="J328" s="8">
        <v>1132500</v>
      </c>
      <c r="K328" s="8">
        <v>5058000</v>
      </c>
      <c r="L328" s="8">
        <v>4289000</v>
      </c>
      <c r="M328" s="8">
        <v>7308000</v>
      </c>
      <c r="N328" s="8">
        <v>6364000</v>
      </c>
      <c r="O328" s="8">
        <v>6100000</v>
      </c>
    </row>
    <row r="329" spans="1:15" x14ac:dyDescent="0.3">
      <c r="A329" s="15">
        <f>VLOOKUP(B329,'PORTFOLIO RAW'!B:B,1,FALSE)</f>
        <v>921925</v>
      </c>
      <c r="B329" s="13">
        <v>921925</v>
      </c>
      <c r="C329" s="8" t="s">
        <v>4520</v>
      </c>
      <c r="D329" s="8" t="s">
        <v>4521</v>
      </c>
      <c r="E329" s="8">
        <v>2136550</v>
      </c>
      <c r="F329" s="8">
        <v>2081456</v>
      </c>
      <c r="G329" s="8">
        <v>1970371</v>
      </c>
      <c r="H329" s="8">
        <v>1691128</v>
      </c>
      <c r="I329" s="8">
        <v>1997958</v>
      </c>
      <c r="J329" s="8">
        <v>1474054</v>
      </c>
      <c r="K329" s="8">
        <v>13564820</v>
      </c>
      <c r="L329" s="8">
        <v>14567029</v>
      </c>
      <c r="M329" s="8">
        <v>14782210</v>
      </c>
      <c r="N329" s="8">
        <v>14695978</v>
      </c>
      <c r="O329" s="8">
        <v>15164305</v>
      </c>
    </row>
    <row r="330" spans="1:15" x14ac:dyDescent="0.3">
      <c r="A330" s="15">
        <f>VLOOKUP(B330,'PORTFOLIO RAW'!B:B,1,FALSE)</f>
        <v>912278</v>
      </c>
      <c r="B330" s="13">
        <v>912278</v>
      </c>
      <c r="C330" s="8" t="s">
        <v>4522</v>
      </c>
      <c r="D330" s="8" t="s">
        <v>4523</v>
      </c>
      <c r="E330" s="8">
        <v>1793000</v>
      </c>
      <c r="F330" s="8">
        <v>2391000</v>
      </c>
      <c r="G330" s="8">
        <v>2540000</v>
      </c>
      <c r="H330" s="8">
        <v>2840000</v>
      </c>
      <c r="I330" s="8">
        <v>5094000</v>
      </c>
      <c r="J330" s="8">
        <v>5187000</v>
      </c>
      <c r="K330" s="8">
        <v>5247000</v>
      </c>
      <c r="L330" s="8">
        <v>5152000</v>
      </c>
      <c r="M330" s="8">
        <v>5169000</v>
      </c>
      <c r="N330" s="8">
        <v>5032000</v>
      </c>
      <c r="O330" s="8">
        <v>5439000</v>
      </c>
    </row>
    <row r="331" spans="1:15" x14ac:dyDescent="0.3">
      <c r="A331" s="15">
        <f>VLOOKUP(B331,'PORTFOLIO RAW'!B:B,1,FALSE)</f>
        <v>905284</v>
      </c>
      <c r="B331" s="13">
        <v>905284</v>
      </c>
      <c r="C331" s="8" t="s">
        <v>4524</v>
      </c>
      <c r="D331" s="8" t="s">
        <v>4525</v>
      </c>
      <c r="E331" s="8">
        <v>8096000</v>
      </c>
      <c r="F331" s="8">
        <v>9032000</v>
      </c>
      <c r="G331" s="8">
        <v>9913000</v>
      </c>
      <c r="H331" s="8">
        <v>9257000</v>
      </c>
      <c r="I331" s="8">
        <v>8633000</v>
      </c>
      <c r="J331" s="8">
        <v>8489000</v>
      </c>
      <c r="K331" s="8">
        <v>8021000</v>
      </c>
      <c r="L331" s="8">
        <v>7741000</v>
      </c>
      <c r="M331" s="8">
        <v>7367000</v>
      </c>
      <c r="N331" s="8">
        <v>6316000</v>
      </c>
      <c r="O331" s="8">
        <v>5517000</v>
      </c>
    </row>
    <row r="332" spans="1:15" x14ac:dyDescent="0.3">
      <c r="A332" s="15">
        <f>VLOOKUP(B332,'PORTFOLIO RAW'!B:B,1,FALSE)</f>
        <v>132808</v>
      </c>
      <c r="B332" s="13">
        <v>132808</v>
      </c>
      <c r="C332" s="8" t="s">
        <v>4526</v>
      </c>
      <c r="D332" s="8" t="s">
        <v>4527</v>
      </c>
      <c r="E332" s="8">
        <v>7531782</v>
      </c>
      <c r="F332" s="8">
        <v>6777121</v>
      </c>
      <c r="G332" s="8">
        <v>5690310</v>
      </c>
      <c r="H332" s="8">
        <v>5504801</v>
      </c>
      <c r="I332" s="8">
        <v>5172320</v>
      </c>
      <c r="J332" s="8">
        <v>4688447</v>
      </c>
      <c r="K332" s="8">
        <v>4388185</v>
      </c>
      <c r="L332" s="8">
        <v>4135139</v>
      </c>
      <c r="M332" s="8">
        <v>3873160</v>
      </c>
      <c r="N332" s="8">
        <v>3884632</v>
      </c>
      <c r="O332" s="8">
        <v>4088911</v>
      </c>
    </row>
    <row r="333" spans="1:15" x14ac:dyDescent="0.3">
      <c r="A333" s="15">
        <f>VLOOKUP(B333,'PORTFOLIO RAW'!B:B,1,FALSE)</f>
        <v>993394</v>
      </c>
      <c r="B333" s="13">
        <v>993394</v>
      </c>
      <c r="C333" s="8" t="s">
        <v>4528</v>
      </c>
      <c r="D333" s="8" t="s">
        <v>4529</v>
      </c>
      <c r="E333" s="8">
        <v>924491</v>
      </c>
      <c r="F333" s="8">
        <v>1027177</v>
      </c>
      <c r="G333" s="8">
        <v>1153778</v>
      </c>
      <c r="H333" s="8">
        <v>1112939</v>
      </c>
      <c r="I333" s="8">
        <v>1139834</v>
      </c>
      <c r="J333" s="8">
        <v>1308729</v>
      </c>
      <c r="K333" s="8">
        <v>1219935</v>
      </c>
      <c r="L333" s="8">
        <v>1230528</v>
      </c>
      <c r="M333" s="8">
        <v>1233862</v>
      </c>
      <c r="N333" s="8">
        <v>1397640</v>
      </c>
      <c r="O333" s="8">
        <v>1460268</v>
      </c>
    </row>
    <row r="334" spans="1:15" x14ac:dyDescent="0.3">
      <c r="A334" s="15">
        <f>VLOOKUP(B334,'PORTFOLIO RAW'!B:B,1,FALSE)</f>
        <v>905409</v>
      </c>
      <c r="B334" s="13">
        <v>905409</v>
      </c>
      <c r="C334" s="8" t="s">
        <v>4530</v>
      </c>
      <c r="D334" s="8" t="s">
        <v>4531</v>
      </c>
      <c r="E334" s="8">
        <v>1128700</v>
      </c>
      <c r="F334" s="8">
        <v>846000</v>
      </c>
      <c r="G334" s="8">
        <v>1283700</v>
      </c>
      <c r="H334" s="8">
        <v>1207300</v>
      </c>
      <c r="I334" s="8">
        <v>2072100</v>
      </c>
      <c r="J334" s="8">
        <v>2047200</v>
      </c>
      <c r="K334" s="8">
        <v>1735100</v>
      </c>
      <c r="L334" s="8">
        <v>1635500</v>
      </c>
      <c r="M334" s="8">
        <v>5216100</v>
      </c>
      <c r="N334" s="8">
        <v>4517000</v>
      </c>
      <c r="O334" s="8">
        <v>4030000</v>
      </c>
    </row>
    <row r="335" spans="1:15" x14ac:dyDescent="0.3">
      <c r="A335" s="15">
        <f>VLOOKUP(B335,'PORTFOLIO RAW'!B:B,1,FALSE)</f>
        <v>906585</v>
      </c>
      <c r="B335" s="13">
        <v>906585</v>
      </c>
      <c r="C335" s="8" t="s">
        <v>4532</v>
      </c>
      <c r="D335" s="8" t="s">
        <v>4533</v>
      </c>
      <c r="E335" s="8">
        <v>1060991</v>
      </c>
      <c r="F335" s="8">
        <v>954092</v>
      </c>
      <c r="G335" s="8">
        <v>805637</v>
      </c>
      <c r="H335" s="8">
        <v>707472</v>
      </c>
      <c r="I335" s="8">
        <v>1309087</v>
      </c>
      <c r="J335" s="8">
        <v>2478088</v>
      </c>
      <c r="K335" s="8">
        <v>2574100</v>
      </c>
      <c r="L335" s="8">
        <v>3004100</v>
      </c>
      <c r="M335" s="8">
        <v>4710000</v>
      </c>
      <c r="N335" s="8">
        <v>4279200</v>
      </c>
      <c r="O335" s="8">
        <v>1440700</v>
      </c>
    </row>
    <row r="336" spans="1:15" x14ac:dyDescent="0.3">
      <c r="A336" s="15" t="str">
        <f>VLOOKUP(B336,'PORTFOLIO RAW'!B:B,1,FALSE)</f>
        <v>14737P</v>
      </c>
      <c r="B336" s="13" t="s">
        <v>363</v>
      </c>
      <c r="C336" s="8" t="s">
        <v>4534</v>
      </c>
      <c r="D336" s="8" t="s">
        <v>4535</v>
      </c>
      <c r="E336" s="8">
        <v>9043900</v>
      </c>
      <c r="F336" s="8">
        <v>8841600</v>
      </c>
      <c r="G336" s="8">
        <v>8399100</v>
      </c>
      <c r="H336" s="8">
        <v>8953700</v>
      </c>
      <c r="I336" s="8">
        <v>9795400</v>
      </c>
      <c r="J336" s="8">
        <v>14977900</v>
      </c>
      <c r="K336" s="8">
        <v>14491600</v>
      </c>
      <c r="L336" s="8">
        <v>15152200</v>
      </c>
      <c r="M336" s="8">
        <v>15864500</v>
      </c>
      <c r="N336" s="8">
        <v>15726900</v>
      </c>
      <c r="O336" s="8">
        <v>19931800</v>
      </c>
    </row>
    <row r="337" spans="1:15" x14ac:dyDescent="0.3">
      <c r="A337" s="15">
        <f>VLOOKUP(B337,'PORTFOLIO RAW'!B:B,1,FALSE)</f>
        <v>687197</v>
      </c>
      <c r="B337" s="13">
        <v>687197</v>
      </c>
      <c r="C337" s="8" t="s">
        <v>4536</v>
      </c>
      <c r="D337" s="8" t="s">
        <v>4537</v>
      </c>
      <c r="E337" s="8">
        <v>6069195</v>
      </c>
      <c r="F337" s="8">
        <v>6096744</v>
      </c>
      <c r="G337" s="8">
        <v>6579150</v>
      </c>
      <c r="H337" s="8">
        <v>6778894</v>
      </c>
      <c r="I337" s="8">
        <v>6885699</v>
      </c>
      <c r="J337" s="8">
        <v>11611242</v>
      </c>
      <c r="K337" s="8">
        <v>11594500</v>
      </c>
      <c r="L337" s="8">
        <v>11920861</v>
      </c>
      <c r="M337" s="8">
        <v>12249238</v>
      </c>
      <c r="N337" s="8">
        <v>12171142</v>
      </c>
      <c r="O337" s="8">
        <v>16159620</v>
      </c>
    </row>
    <row r="338" spans="1:15" x14ac:dyDescent="0.3">
      <c r="A338" s="15">
        <f>VLOOKUP(B338,'PORTFOLIO RAW'!B:B,1,FALSE)</f>
        <v>906496</v>
      </c>
      <c r="B338" s="13">
        <v>906496</v>
      </c>
      <c r="C338" s="8" t="s">
        <v>4538</v>
      </c>
      <c r="D338" s="8" t="s">
        <v>4539</v>
      </c>
      <c r="E338" s="8">
        <v>6087000</v>
      </c>
      <c r="F338" s="8">
        <v>6956000</v>
      </c>
      <c r="G338" s="8">
        <v>7294000</v>
      </c>
      <c r="H338" s="8">
        <v>9519000</v>
      </c>
      <c r="I338" s="8">
        <v>9835000</v>
      </c>
      <c r="J338" s="8">
        <v>10633000</v>
      </c>
      <c r="K338" s="8">
        <v>10651000</v>
      </c>
      <c r="L338" s="8">
        <v>11916000</v>
      </c>
      <c r="M338" s="8">
        <v>36176000</v>
      </c>
      <c r="N338" s="8">
        <v>31240000</v>
      </c>
      <c r="O338" s="8">
        <v>33441000</v>
      </c>
    </row>
    <row r="339" spans="1:15" x14ac:dyDescent="0.3">
      <c r="A339" s="15">
        <f>VLOOKUP(B339,'PORTFOLIO RAW'!B:B,1,FALSE)</f>
        <v>904866</v>
      </c>
      <c r="B339" s="13">
        <v>904866</v>
      </c>
      <c r="C339" s="8" t="s">
        <v>4540</v>
      </c>
      <c r="D339" s="8" t="s">
        <v>4541</v>
      </c>
      <c r="E339" s="8">
        <v>1181100</v>
      </c>
      <c r="F339" s="8">
        <v>1836000</v>
      </c>
      <c r="G339" s="8">
        <v>2727000</v>
      </c>
      <c r="H339" s="8">
        <v>2728000</v>
      </c>
      <c r="I339" s="8">
        <v>2751000</v>
      </c>
      <c r="J339" s="8">
        <v>5782000</v>
      </c>
      <c r="K339" s="8">
        <v>5405000</v>
      </c>
      <c r="L339" s="8">
        <v>5002000</v>
      </c>
      <c r="M339" s="8">
        <v>16818000</v>
      </c>
      <c r="N339" s="8">
        <v>21569000</v>
      </c>
      <c r="O339" s="8">
        <v>14390000</v>
      </c>
    </row>
    <row r="340" spans="1:15" x14ac:dyDescent="0.3">
      <c r="A340" s="15">
        <f>VLOOKUP(B340,'PORTFOLIO RAW'!B:B,1,FALSE)</f>
        <v>906931</v>
      </c>
      <c r="B340" s="13">
        <v>906931</v>
      </c>
      <c r="C340" s="8" t="s">
        <v>4542</v>
      </c>
      <c r="D340" s="8" t="s">
        <v>4543</v>
      </c>
      <c r="E340" s="8">
        <v>5256449</v>
      </c>
      <c r="F340" s="8">
        <v>5319909</v>
      </c>
      <c r="G340" s="8">
        <v>3787028</v>
      </c>
      <c r="H340" s="8">
        <v>4051491</v>
      </c>
      <c r="I340" s="8">
        <v>4836280</v>
      </c>
      <c r="J340" s="8">
        <v>5097931</v>
      </c>
      <c r="K340" s="8">
        <v>6726592</v>
      </c>
      <c r="L340" s="8">
        <v>6684400</v>
      </c>
      <c r="M340" s="8">
        <v>7373900</v>
      </c>
      <c r="N340" s="8">
        <v>15539300</v>
      </c>
      <c r="O340" s="8">
        <v>14720700</v>
      </c>
    </row>
    <row r="341" spans="1:15" x14ac:dyDescent="0.3">
      <c r="A341" s="15">
        <f>VLOOKUP(B341,'PORTFOLIO RAW'!B:B,1,FALSE)</f>
        <v>894720</v>
      </c>
      <c r="B341" s="13">
        <v>894720</v>
      </c>
      <c r="C341" s="8" t="s">
        <v>4544</v>
      </c>
      <c r="D341" s="8" t="s">
        <v>4545</v>
      </c>
      <c r="E341" s="8">
        <v>3266288</v>
      </c>
      <c r="F341" s="8">
        <v>3243215</v>
      </c>
      <c r="G341" s="8">
        <v>3251784</v>
      </c>
      <c r="H341" s="8">
        <v>3009455</v>
      </c>
      <c r="I341" s="8">
        <v>3353588</v>
      </c>
      <c r="J341" s="8">
        <v>3825003</v>
      </c>
      <c r="K341" s="8">
        <v>4171722</v>
      </c>
      <c r="L341" s="8">
        <v>4663531</v>
      </c>
      <c r="M341" s="8">
        <v>4845678</v>
      </c>
      <c r="N341" s="8">
        <v>6305878</v>
      </c>
      <c r="O341" s="8">
        <v>7134689</v>
      </c>
    </row>
    <row r="342" spans="1:15" x14ac:dyDescent="0.3">
      <c r="A342" s="15">
        <f>VLOOKUP(B342,'PORTFOLIO RAW'!B:B,1,FALSE)</f>
        <v>545615</v>
      </c>
      <c r="B342" s="13">
        <v>545615</v>
      </c>
      <c r="C342" s="8" t="s">
        <v>4546</v>
      </c>
      <c r="D342" s="8" t="s">
        <v>4547</v>
      </c>
      <c r="E342" s="8">
        <v>4456000</v>
      </c>
      <c r="F342" s="8">
        <v>4264000</v>
      </c>
      <c r="G342" s="8">
        <v>4274000</v>
      </c>
      <c r="H342" s="8">
        <v>4188000</v>
      </c>
      <c r="I342" s="8">
        <v>4148000</v>
      </c>
      <c r="J342" s="8">
        <v>1491000</v>
      </c>
      <c r="K342" s="8">
        <v>1463000</v>
      </c>
      <c r="L342" s="8">
        <v>1463000</v>
      </c>
      <c r="M342" s="8">
        <v>3146000</v>
      </c>
      <c r="N342" s="8">
        <v>16353000</v>
      </c>
      <c r="O342" s="8">
        <v>13572000</v>
      </c>
    </row>
    <row r="343" spans="1:15" x14ac:dyDescent="0.3">
      <c r="A343" s="15">
        <f>VLOOKUP(B343,'PORTFOLIO RAW'!B:B,1,FALSE)</f>
        <v>325596</v>
      </c>
      <c r="B343" s="13">
        <v>325596</v>
      </c>
      <c r="C343" s="8" t="s">
        <v>4548</v>
      </c>
      <c r="D343" s="8" t="s">
        <v>4549</v>
      </c>
      <c r="E343" s="8">
        <v>905649</v>
      </c>
      <c r="F343" s="8">
        <v>877893</v>
      </c>
      <c r="G343" s="8">
        <v>1457800</v>
      </c>
      <c r="H343" s="8">
        <v>1016100</v>
      </c>
      <c r="I343" s="8">
        <v>1033000</v>
      </c>
      <c r="J343" s="8">
        <v>6433300</v>
      </c>
      <c r="K343" s="8">
        <v>9052000</v>
      </c>
      <c r="L343" s="8">
        <v>15543700</v>
      </c>
      <c r="M343" s="8">
        <v>42726200</v>
      </c>
      <c r="N343" s="8">
        <v>32768700</v>
      </c>
      <c r="O343" s="8">
        <v>30075300</v>
      </c>
    </row>
    <row r="344" spans="1:15" x14ac:dyDescent="0.3">
      <c r="A344" s="15">
        <f>VLOOKUP(B344,'PORTFOLIO RAW'!B:B,1,FALSE)</f>
        <v>510209</v>
      </c>
      <c r="B344" s="13">
        <v>510209</v>
      </c>
      <c r="C344" s="8" t="s">
        <v>4550</v>
      </c>
      <c r="D344" s="8" t="s">
        <v>4551</v>
      </c>
      <c r="E344" s="8">
        <v>483307</v>
      </c>
      <c r="F344" s="8">
        <v>449474</v>
      </c>
      <c r="G344" s="8">
        <v>469325</v>
      </c>
      <c r="H344" s="8">
        <v>611769</v>
      </c>
      <c r="I344" s="8">
        <v>1766711</v>
      </c>
      <c r="J344" s="8">
        <v>1520998</v>
      </c>
      <c r="K344" s="8">
        <v>1476040</v>
      </c>
      <c r="L344" s="8">
        <v>1265713</v>
      </c>
      <c r="M344" s="8">
        <v>1153100</v>
      </c>
      <c r="N344" s="8">
        <v>1532200</v>
      </c>
      <c r="O344" s="8">
        <v>1641700</v>
      </c>
    </row>
    <row r="345" spans="1:15" x14ac:dyDescent="0.3">
      <c r="A345" s="15">
        <f>VLOOKUP(B345,'PORTFOLIO RAW'!B:B,1,FALSE)</f>
        <v>905414</v>
      </c>
      <c r="B345" s="13">
        <v>905414</v>
      </c>
      <c r="C345" s="8" t="s">
        <v>4552</v>
      </c>
      <c r="D345" s="8" t="s">
        <v>4553</v>
      </c>
      <c r="E345" s="8">
        <v>1197447</v>
      </c>
      <c r="F345" s="8">
        <v>1267633</v>
      </c>
      <c r="G345" s="8">
        <v>1197813</v>
      </c>
      <c r="H345" s="8">
        <v>1198265</v>
      </c>
      <c r="I345" s="8">
        <v>1198000</v>
      </c>
      <c r="J345" s="8">
        <v>1256000</v>
      </c>
      <c r="K345" s="8">
        <v>799000</v>
      </c>
      <c r="L345" s="8">
        <v>799000</v>
      </c>
      <c r="M345" s="8">
        <v>3611000</v>
      </c>
      <c r="N345" s="8">
        <v>3564000</v>
      </c>
      <c r="O345" s="8">
        <v>3569000</v>
      </c>
    </row>
    <row r="346" spans="1:15" x14ac:dyDescent="0.3">
      <c r="A346" s="15" t="str">
        <f>VLOOKUP(B346,'PORTFOLIO RAW'!B:B,1,FALSE)</f>
        <v>29026M</v>
      </c>
      <c r="B346" s="13" t="s">
        <v>361</v>
      </c>
      <c r="C346" s="8" t="s">
        <v>4554</v>
      </c>
      <c r="D346" s="8" t="s">
        <v>4555</v>
      </c>
      <c r="E346" s="8">
        <v>0</v>
      </c>
      <c r="F346" s="8">
        <v>0</v>
      </c>
      <c r="G346" s="8">
        <v>0</v>
      </c>
      <c r="H346" s="8">
        <v>3465000</v>
      </c>
      <c r="I346" s="8">
        <v>4204000</v>
      </c>
      <c r="J346" s="8">
        <v>5537000</v>
      </c>
      <c r="K346" s="8">
        <v>6254000</v>
      </c>
      <c r="L346" s="8">
        <v>5247000</v>
      </c>
      <c r="M346" s="8">
        <v>5220000</v>
      </c>
      <c r="N346" s="8">
        <v>3935000</v>
      </c>
      <c r="O346" s="8">
        <v>3969000</v>
      </c>
    </row>
    <row r="347" spans="1:15" x14ac:dyDescent="0.3">
      <c r="A347" s="15">
        <f>VLOOKUP(B347,'PORTFOLIO RAW'!B:B,1,FALSE)</f>
        <v>905277</v>
      </c>
      <c r="B347" s="13">
        <v>905277</v>
      </c>
      <c r="C347" s="8" t="s">
        <v>4556</v>
      </c>
      <c r="D347" s="8" t="s">
        <v>4557</v>
      </c>
      <c r="E347" s="8">
        <v>8183000</v>
      </c>
      <c r="F347" s="8">
        <v>17852000</v>
      </c>
      <c r="G347" s="8">
        <v>15461000</v>
      </c>
      <c r="H347" s="8">
        <v>21635000</v>
      </c>
      <c r="I347" s="8">
        <v>30091000</v>
      </c>
      <c r="J347" s="8">
        <v>28037000</v>
      </c>
      <c r="K347" s="8">
        <v>22587000</v>
      </c>
      <c r="L347" s="8">
        <v>19525000</v>
      </c>
      <c r="M347" s="8">
        <v>24665000</v>
      </c>
      <c r="N347" s="8">
        <v>6836000</v>
      </c>
      <c r="O347" s="8">
        <v>7819000</v>
      </c>
    </row>
    <row r="348" spans="1:15" x14ac:dyDescent="0.3">
      <c r="A348" s="15">
        <f>VLOOKUP(B348,'PORTFOLIO RAW'!B:B,1,FALSE)</f>
        <v>916091</v>
      </c>
      <c r="B348" s="13">
        <v>916091</v>
      </c>
      <c r="C348" s="8" t="s">
        <v>4558</v>
      </c>
      <c r="D348" s="8" t="s">
        <v>4559</v>
      </c>
      <c r="E348" s="8">
        <v>1505900</v>
      </c>
      <c r="F348" s="8">
        <v>3473700</v>
      </c>
      <c r="G348" s="8">
        <v>4234500</v>
      </c>
      <c r="H348" s="8">
        <v>3744000</v>
      </c>
      <c r="I348" s="8">
        <v>2579000</v>
      </c>
      <c r="J348" s="8">
        <v>2740000</v>
      </c>
      <c r="K348" s="8">
        <v>2732000</v>
      </c>
      <c r="L348" s="8">
        <v>2888000</v>
      </c>
      <c r="M348" s="8">
        <v>2669000</v>
      </c>
      <c r="N348" s="8">
        <v>2644000</v>
      </c>
      <c r="O348" s="8">
        <v>2963000</v>
      </c>
    </row>
    <row r="349" spans="1:15" x14ac:dyDescent="0.3">
      <c r="A349" s="15">
        <f>VLOOKUP(B349,'PORTFOLIO RAW'!B:B,1,FALSE)</f>
        <v>902335</v>
      </c>
      <c r="B349" s="4">
        <v>902335</v>
      </c>
      <c r="C349" s="4" t="s">
        <v>4560</v>
      </c>
      <c r="D349" s="4" t="s">
        <v>4561</v>
      </c>
      <c r="E349" s="4">
        <v>4426000</v>
      </c>
      <c r="F349" s="4">
        <v>4738800</v>
      </c>
      <c r="G349" s="4">
        <v>4996600</v>
      </c>
      <c r="H349" s="4">
        <v>5063300</v>
      </c>
      <c r="I349" s="4">
        <v>5316800</v>
      </c>
      <c r="J349" s="4">
        <v>5260500</v>
      </c>
      <c r="K349" s="4">
        <v>5242800</v>
      </c>
      <c r="L349" s="4">
        <v>5228100</v>
      </c>
      <c r="M349" s="4">
        <v>10376800</v>
      </c>
      <c r="N349" s="4">
        <v>10175600</v>
      </c>
      <c r="O349" s="4">
        <v>11033300</v>
      </c>
    </row>
    <row r="350" spans="1:15" x14ac:dyDescent="0.3">
      <c r="A350" s="15" t="str">
        <f>VLOOKUP(B350,'PORTFOLIO RAW'!B:B,1,FALSE)</f>
        <v>9373MH</v>
      </c>
      <c r="B350" s="4" t="s">
        <v>376</v>
      </c>
      <c r="C350" s="4" t="s">
        <v>4562</v>
      </c>
      <c r="D350" s="4" t="s">
        <v>4563</v>
      </c>
      <c r="E350" s="4">
        <v>4192000</v>
      </c>
      <c r="F350" s="4">
        <v>5025000</v>
      </c>
      <c r="G350" s="4">
        <v>5055000</v>
      </c>
      <c r="H350" s="4">
        <v>5557000</v>
      </c>
      <c r="I350" s="4">
        <v>6562000</v>
      </c>
      <c r="J350" s="4">
        <v>7362000</v>
      </c>
      <c r="K350" s="4">
        <v>8811000</v>
      </c>
      <c r="L350" s="4">
        <v>9258000</v>
      </c>
      <c r="M350" s="4">
        <v>9231000</v>
      </c>
      <c r="N350" s="4">
        <v>9515000</v>
      </c>
      <c r="O350" s="4">
        <v>9000000</v>
      </c>
    </row>
  </sheetData>
  <autoFilter ref="A2:O350" xr:uid="{475C73A1-CB58-4C86-9984-CC6123DCF3CC}"/>
  <mergeCells count="1">
    <mergeCell ref="A1:O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BEE2-B1E8-476A-8554-4ECF36C9B691}">
  <sheetPr>
    <tabColor rgb="FF92D050"/>
  </sheetPr>
  <dimension ref="A1:O350"/>
  <sheetViews>
    <sheetView workbookViewId="0">
      <selection activeCell="A3" sqref="A3:A350"/>
    </sheetView>
  </sheetViews>
  <sheetFormatPr baseColWidth="10" defaultRowHeight="14" x14ac:dyDescent="0.3"/>
  <cols>
    <col min="1" max="2" width="11.6328125" style="4" bestFit="1" customWidth="1"/>
    <col min="3" max="3" width="62.90625" style="4" bestFit="1" customWidth="1"/>
    <col min="4" max="4" width="14.08984375" style="4" bestFit="1" customWidth="1"/>
    <col min="5" max="16384" width="10.90625" style="4"/>
  </cols>
  <sheetData>
    <row r="1" spans="1:15" ht="23" thickBot="1" x14ac:dyDescent="0.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4.5" thickBot="1" x14ac:dyDescent="0.35">
      <c r="A2" s="17"/>
      <c r="B2" s="17" t="s">
        <v>358</v>
      </c>
      <c r="C2" s="37" t="s">
        <v>390</v>
      </c>
      <c r="D2" s="37" t="s">
        <v>358</v>
      </c>
      <c r="E2" s="37">
        <v>2007</v>
      </c>
      <c r="F2" s="37">
        <v>2008</v>
      </c>
      <c r="G2" s="37">
        <v>2009</v>
      </c>
      <c r="H2" s="37">
        <v>2010</v>
      </c>
      <c r="I2" s="37">
        <v>2011</v>
      </c>
      <c r="J2" s="37">
        <v>2012</v>
      </c>
      <c r="K2" s="37">
        <v>2013</v>
      </c>
      <c r="L2" s="37">
        <v>2014</v>
      </c>
      <c r="M2" s="37">
        <v>2015</v>
      </c>
      <c r="N2" s="37">
        <v>2016</v>
      </c>
      <c r="O2" s="37">
        <v>2017</v>
      </c>
    </row>
    <row r="3" spans="1:15" x14ac:dyDescent="0.3">
      <c r="A3" s="15">
        <f>VLOOKUP(B3,'PORTFOLIO RAW'!B:B,1,FALSE)</f>
        <v>891399</v>
      </c>
      <c r="B3" s="15">
        <v>891399</v>
      </c>
      <c r="C3" s="18" t="s">
        <v>4564</v>
      </c>
      <c r="D3" s="18" t="s">
        <v>4565</v>
      </c>
      <c r="E3" s="18">
        <v>14835000</v>
      </c>
      <c r="F3" s="18">
        <v>19166000</v>
      </c>
      <c r="G3" s="18">
        <v>24509000</v>
      </c>
      <c r="H3" s="18">
        <v>34204000</v>
      </c>
      <c r="I3" s="18">
        <v>48077000</v>
      </c>
      <c r="J3" s="18">
        <v>61093000</v>
      </c>
      <c r="K3" s="18">
        <v>74452000</v>
      </c>
      <c r="L3" s="18">
        <v>88988000</v>
      </c>
      <c r="M3" s="18">
        <v>107006000</v>
      </c>
      <c r="N3" s="18">
        <v>135987000</v>
      </c>
      <c r="O3" s="18">
        <v>177866000</v>
      </c>
    </row>
    <row r="4" spans="1:15" x14ac:dyDescent="0.3">
      <c r="A4" s="15">
        <f>VLOOKUP(B4,'PORTFOLIO RAW'!B:B,1,FALSE)</f>
        <v>916328</v>
      </c>
      <c r="B4" s="13">
        <v>916328</v>
      </c>
      <c r="C4" s="8" t="s">
        <v>4566</v>
      </c>
      <c r="D4" s="8" t="s">
        <v>4567</v>
      </c>
      <c r="E4" s="8">
        <v>25914238</v>
      </c>
      <c r="F4" s="8">
        <v>29527552</v>
      </c>
      <c r="G4" s="8">
        <v>30764707</v>
      </c>
      <c r="H4" s="8">
        <v>35166721</v>
      </c>
      <c r="I4" s="8">
        <v>38851259</v>
      </c>
      <c r="J4" s="8">
        <v>39873910</v>
      </c>
      <c r="K4" s="8">
        <v>21848000</v>
      </c>
      <c r="L4" s="8">
        <v>20247000</v>
      </c>
      <c r="M4" s="8">
        <v>20405000</v>
      </c>
      <c r="N4" s="8">
        <v>20853000</v>
      </c>
      <c r="O4" s="8">
        <v>27390000</v>
      </c>
    </row>
    <row r="5" spans="1:15" x14ac:dyDescent="0.3">
      <c r="A5" s="15">
        <f>VLOOKUP(B5,'PORTFOLIO RAW'!B:B,1,FALSE)</f>
        <v>545101</v>
      </c>
      <c r="B5" s="13">
        <v>545101</v>
      </c>
      <c r="C5" s="8" t="s">
        <v>4568</v>
      </c>
      <c r="D5" s="8" t="s">
        <v>4569</v>
      </c>
      <c r="E5" s="8">
        <v>13588000</v>
      </c>
      <c r="F5" s="8">
        <v>16070000</v>
      </c>
      <c r="G5" s="8">
        <v>13933000</v>
      </c>
      <c r="H5" s="8">
        <v>16568000</v>
      </c>
      <c r="I5" s="8">
        <v>17344000</v>
      </c>
      <c r="J5" s="8">
        <v>18141000</v>
      </c>
      <c r="K5" s="8">
        <v>15880000</v>
      </c>
      <c r="L5" s="8">
        <v>17141000</v>
      </c>
      <c r="M5" s="8">
        <v>14971000</v>
      </c>
      <c r="N5" s="8">
        <v>13586000</v>
      </c>
      <c r="O5" s="8">
        <v>10530000</v>
      </c>
    </row>
    <row r="6" spans="1:15" x14ac:dyDescent="0.3">
      <c r="A6" s="15">
        <f>VLOOKUP(B6,'PORTFOLIO RAW'!B:B,1,FALSE)</f>
        <v>906187</v>
      </c>
      <c r="B6" s="13">
        <v>906187</v>
      </c>
      <c r="C6" s="8" t="s">
        <v>4570</v>
      </c>
      <c r="D6" s="8" t="s">
        <v>4571</v>
      </c>
      <c r="E6" s="8">
        <v>98786000</v>
      </c>
      <c r="F6" s="8">
        <v>103630000</v>
      </c>
      <c r="G6" s="8">
        <v>95758000</v>
      </c>
      <c r="H6" s="8">
        <v>99870000</v>
      </c>
      <c r="I6" s="8">
        <v>106916000</v>
      </c>
      <c r="J6" s="8">
        <v>104507000</v>
      </c>
      <c r="K6" s="8">
        <v>99751000</v>
      </c>
      <c r="L6" s="8">
        <v>92793000</v>
      </c>
      <c r="M6" s="8">
        <v>81741000</v>
      </c>
      <c r="N6" s="8">
        <v>79919000</v>
      </c>
      <c r="O6" s="8">
        <v>79139000</v>
      </c>
    </row>
    <row r="7" spans="1:15" x14ac:dyDescent="0.3">
      <c r="A7" s="15">
        <f>VLOOKUP(B7,'PORTFOLIO RAW'!B:B,1,FALSE)</f>
        <v>936365</v>
      </c>
      <c r="B7" s="13">
        <v>936365</v>
      </c>
      <c r="C7" s="8" t="s">
        <v>4572</v>
      </c>
      <c r="D7" s="8" t="s">
        <v>4573</v>
      </c>
      <c r="E7" s="8">
        <v>6013000</v>
      </c>
      <c r="F7" s="8">
        <v>5808000</v>
      </c>
      <c r="G7" s="8">
        <v>5403000</v>
      </c>
      <c r="H7" s="8">
        <v>6494000</v>
      </c>
      <c r="I7" s="8">
        <v>6568000</v>
      </c>
      <c r="J7" s="8">
        <v>5422000</v>
      </c>
      <c r="K7" s="8">
        <v>5299000</v>
      </c>
      <c r="L7" s="8">
        <v>5506000</v>
      </c>
      <c r="M7" s="8">
        <v>3991000</v>
      </c>
      <c r="N7" s="8">
        <v>4272000</v>
      </c>
      <c r="O7" s="8">
        <v>5329000</v>
      </c>
    </row>
    <row r="8" spans="1:15" x14ac:dyDescent="0.3">
      <c r="A8" s="15">
        <f>VLOOKUP(B8,'PORTFOLIO RAW'!B:B,1,FALSE)</f>
        <v>749382</v>
      </c>
      <c r="B8" s="13">
        <v>749382</v>
      </c>
      <c r="C8" s="8" t="s">
        <v>4574</v>
      </c>
      <c r="D8" s="8" t="s">
        <v>4575</v>
      </c>
      <c r="E8" s="8">
        <v>3157881</v>
      </c>
      <c r="F8" s="8">
        <v>3579889</v>
      </c>
      <c r="G8" s="8">
        <v>2945853</v>
      </c>
      <c r="H8" s="8">
        <v>3779831</v>
      </c>
      <c r="I8" s="8">
        <v>4212509</v>
      </c>
      <c r="J8" s="8">
        <v>4403677</v>
      </c>
      <c r="K8" s="8">
        <v>4055240</v>
      </c>
      <c r="L8" s="8">
        <v>4147065</v>
      </c>
      <c r="M8" s="8">
        <v>4795511</v>
      </c>
      <c r="N8" s="8">
        <v>5854430</v>
      </c>
      <c r="O8" s="8">
        <v>7301505</v>
      </c>
    </row>
    <row r="9" spans="1:15" x14ac:dyDescent="0.3">
      <c r="A9" s="15">
        <f>VLOOKUP(B9,'PORTFOLIO RAW'!B:B,1,FALSE)</f>
        <v>905271</v>
      </c>
      <c r="B9" s="13">
        <v>905271</v>
      </c>
      <c r="C9" s="8" t="s">
        <v>4576</v>
      </c>
      <c r="D9" s="8" t="s">
        <v>4577</v>
      </c>
      <c r="E9" s="8">
        <v>10037800</v>
      </c>
      <c r="F9" s="8">
        <v>10414500</v>
      </c>
      <c r="G9" s="8">
        <v>8256200</v>
      </c>
      <c r="H9" s="8">
        <v>9026000</v>
      </c>
      <c r="I9" s="8">
        <v>10082000</v>
      </c>
      <c r="J9" s="8">
        <v>9611700</v>
      </c>
      <c r="K9" s="8">
        <v>10180400</v>
      </c>
      <c r="L9" s="8">
        <v>10439000</v>
      </c>
      <c r="M9" s="8">
        <v>9894900</v>
      </c>
      <c r="N9" s="8">
        <v>9524400</v>
      </c>
      <c r="O9" s="8">
        <v>8187600</v>
      </c>
    </row>
    <row r="10" spans="1:15" x14ac:dyDescent="0.3">
      <c r="A10" s="15">
        <f>VLOOKUP(B10,'PORTFOLIO RAW'!B:B,1,FALSE)</f>
        <v>894371</v>
      </c>
      <c r="B10" s="13">
        <v>894371</v>
      </c>
      <c r="C10" s="8" t="s">
        <v>4578</v>
      </c>
      <c r="D10" s="8" t="s">
        <v>4579</v>
      </c>
      <c r="E10" s="8">
        <v>1482289</v>
      </c>
      <c r="F10" s="8">
        <v>1488400</v>
      </c>
      <c r="G10" s="8">
        <v>1522249</v>
      </c>
      <c r="H10" s="8">
        <v>1558136</v>
      </c>
      <c r="I10" s="8">
        <v>1759526</v>
      </c>
      <c r="J10" s="8">
        <v>1876267</v>
      </c>
      <c r="K10" s="8">
        <v>2135539</v>
      </c>
      <c r="L10" s="8">
        <v>2565037</v>
      </c>
      <c r="M10" s="8">
        <v>2866716</v>
      </c>
      <c r="N10" s="8">
        <v>2631426</v>
      </c>
      <c r="O10" s="8">
        <v>2609739</v>
      </c>
    </row>
    <row r="11" spans="1:15" x14ac:dyDescent="0.3">
      <c r="A11" s="15">
        <f>VLOOKUP(B11,'PORTFOLIO RAW'!B:B,1,FALSE)</f>
        <v>322677</v>
      </c>
      <c r="B11" s="13">
        <v>322677</v>
      </c>
      <c r="C11" s="8" t="s">
        <v>4580</v>
      </c>
      <c r="D11" s="8" t="s">
        <v>4581</v>
      </c>
      <c r="E11" s="8">
        <v>36639000</v>
      </c>
      <c r="F11" s="8">
        <v>31315000</v>
      </c>
      <c r="G11" s="8">
        <v>33915000</v>
      </c>
      <c r="H11" s="8">
        <v>32361000</v>
      </c>
      <c r="I11" s="8">
        <v>33162000</v>
      </c>
      <c r="J11" s="8">
        <v>33200000</v>
      </c>
      <c r="K11" s="8">
        <v>34714000</v>
      </c>
      <c r="L11" s="8">
        <v>35481000</v>
      </c>
      <c r="M11" s="8">
        <v>36105000</v>
      </c>
      <c r="N11" s="8">
        <v>36847000</v>
      </c>
      <c r="O11" s="8">
        <v>38670000</v>
      </c>
    </row>
    <row r="12" spans="1:15" x14ac:dyDescent="0.3">
      <c r="A12" s="15">
        <f>VLOOKUP(B12,'PORTFOLIO RAW'!B:B,1,FALSE)</f>
        <v>906191</v>
      </c>
      <c r="B12" s="13">
        <v>906191</v>
      </c>
      <c r="C12" s="8" t="s">
        <v>4582</v>
      </c>
      <c r="D12" s="8" t="s">
        <v>4583</v>
      </c>
      <c r="E12" s="8">
        <v>34589000</v>
      </c>
      <c r="F12" s="8">
        <v>36556000</v>
      </c>
      <c r="G12" s="8">
        <v>30854000</v>
      </c>
      <c r="H12" s="8">
        <v>33389000</v>
      </c>
      <c r="I12" s="8">
        <v>36500000</v>
      </c>
      <c r="J12" s="8">
        <v>37665000</v>
      </c>
      <c r="K12" s="8">
        <v>39062000</v>
      </c>
      <c r="L12" s="8">
        <v>40306000</v>
      </c>
      <c r="M12" s="8">
        <v>38581000</v>
      </c>
      <c r="N12" s="8">
        <v>39302000</v>
      </c>
      <c r="O12" s="8">
        <v>40534000</v>
      </c>
    </row>
    <row r="13" spans="1:15" x14ac:dyDescent="0.3">
      <c r="A13" s="15">
        <f>VLOOKUP(B13,'PORTFOLIO RAW'!B:B,1,FALSE)</f>
        <v>938692</v>
      </c>
      <c r="B13" s="13">
        <v>938692</v>
      </c>
      <c r="C13" s="8" t="s">
        <v>4584</v>
      </c>
      <c r="D13" s="8" t="s">
        <v>4585</v>
      </c>
      <c r="E13" s="8">
        <v>14771000</v>
      </c>
      <c r="F13" s="8">
        <v>15003000</v>
      </c>
      <c r="G13" s="8">
        <v>14642000</v>
      </c>
      <c r="H13" s="8">
        <v>15006000</v>
      </c>
      <c r="I13" s="8">
        <v>15582000</v>
      </c>
      <c r="J13" s="8">
        <v>17265000</v>
      </c>
      <c r="K13" s="8">
        <v>18676000</v>
      </c>
      <c r="L13" s="8">
        <v>20063000</v>
      </c>
      <c r="M13" s="8">
        <v>21662000</v>
      </c>
      <c r="N13" s="8">
        <v>22991000</v>
      </c>
      <c r="O13" s="8">
        <v>22849000</v>
      </c>
    </row>
    <row r="14" spans="1:15" x14ac:dyDescent="0.3">
      <c r="A14" s="15">
        <f>VLOOKUP(B14,'PORTFOLIO RAW'!B:B,1,FALSE)</f>
        <v>905802</v>
      </c>
      <c r="B14" s="13">
        <v>905802</v>
      </c>
      <c r="C14" s="8" t="s">
        <v>4586</v>
      </c>
      <c r="D14" s="8" t="s">
        <v>4587</v>
      </c>
      <c r="E14" s="8">
        <v>31647000</v>
      </c>
      <c r="F14" s="8">
        <v>41165000</v>
      </c>
      <c r="G14" s="8">
        <v>29378000</v>
      </c>
      <c r="H14" s="8">
        <v>33862000</v>
      </c>
      <c r="I14" s="8">
        <v>38466000</v>
      </c>
      <c r="J14" s="8">
        <v>37691000</v>
      </c>
      <c r="K14" s="8">
        <v>22284000</v>
      </c>
      <c r="L14" s="8">
        <v>10737000</v>
      </c>
      <c r="M14" s="8">
        <v>6636000</v>
      </c>
      <c r="N14" s="8">
        <v>4762000</v>
      </c>
      <c r="O14" s="8">
        <v>5466000</v>
      </c>
    </row>
    <row r="15" spans="1:15" x14ac:dyDescent="0.3">
      <c r="A15" s="15">
        <f>VLOOKUP(B15,'PORTFOLIO RAW'!B:B,1,FALSE)</f>
        <v>906156</v>
      </c>
      <c r="B15" s="13">
        <v>906156</v>
      </c>
      <c r="C15" s="8" t="s">
        <v>4588</v>
      </c>
      <c r="D15" s="8" t="s">
        <v>4589</v>
      </c>
      <c r="E15" s="8">
        <v>31557000</v>
      </c>
      <c r="F15" s="8">
        <v>31920000</v>
      </c>
      <c r="G15" s="8">
        <v>26730000</v>
      </c>
      <c r="H15" s="8">
        <v>30242000</v>
      </c>
      <c r="I15" s="8">
        <v>32282000</v>
      </c>
      <c r="J15" s="8">
        <v>33808000</v>
      </c>
      <c r="K15" s="8">
        <v>34932000</v>
      </c>
      <c r="L15" s="8">
        <v>36004000</v>
      </c>
      <c r="M15" s="8">
        <v>34441000</v>
      </c>
      <c r="N15" s="8">
        <v>33823000</v>
      </c>
      <c r="O15" s="8">
        <v>35583000</v>
      </c>
    </row>
    <row r="16" spans="1:15" x14ac:dyDescent="0.3">
      <c r="A16" s="15">
        <f>VLOOKUP(B16,'PORTFOLIO RAW'!B:B,1,FALSE)</f>
        <v>905425</v>
      </c>
      <c r="B16" s="13">
        <v>905425</v>
      </c>
      <c r="C16" s="8" t="s">
        <v>4590</v>
      </c>
      <c r="D16" s="8" t="s">
        <v>4591</v>
      </c>
      <c r="E16" s="8">
        <v>13380000</v>
      </c>
      <c r="F16" s="8">
        <v>14440000</v>
      </c>
      <c r="G16" s="8">
        <v>13489000</v>
      </c>
      <c r="H16" s="8">
        <v>14427000</v>
      </c>
      <c r="I16" s="8">
        <v>15050000</v>
      </c>
      <c r="J16" s="8">
        <v>14945000</v>
      </c>
      <c r="K16" s="8">
        <v>15357000</v>
      </c>
      <c r="L16" s="8">
        <v>17020000</v>
      </c>
      <c r="M16" s="8">
        <v>16453200</v>
      </c>
      <c r="N16" s="8">
        <v>16380100</v>
      </c>
      <c r="O16" s="8">
        <v>15424900</v>
      </c>
    </row>
    <row r="17" spans="1:15" x14ac:dyDescent="0.3">
      <c r="A17" s="15">
        <f>VLOOKUP(B17,'PORTFOLIO RAW'!B:B,1,FALSE)</f>
        <v>933185</v>
      </c>
      <c r="B17" s="13">
        <v>933185</v>
      </c>
      <c r="C17" s="8" t="s">
        <v>4592</v>
      </c>
      <c r="D17" s="8" t="s">
        <v>4593</v>
      </c>
      <c r="E17" s="8">
        <v>15416000</v>
      </c>
      <c r="F17" s="8">
        <v>17307000</v>
      </c>
      <c r="G17" s="8">
        <v>19615000</v>
      </c>
      <c r="H17" s="8">
        <v>21191000</v>
      </c>
      <c r="I17" s="8">
        <v>24072000</v>
      </c>
      <c r="J17" s="8">
        <v>26341000</v>
      </c>
      <c r="K17" s="8">
        <v>24138000</v>
      </c>
      <c r="L17" s="8">
        <v>22759000</v>
      </c>
      <c r="M17" s="8">
        <v>21025000</v>
      </c>
      <c r="N17" s="8">
        <v>22642000</v>
      </c>
      <c r="O17" s="8">
        <v>21704000</v>
      </c>
    </row>
    <row r="18" spans="1:15" x14ac:dyDescent="0.3">
      <c r="A18" s="15">
        <f>VLOOKUP(B18,'PORTFOLIO RAW'!B:B,1,FALSE)</f>
        <v>916305</v>
      </c>
      <c r="B18" s="13">
        <v>916305</v>
      </c>
      <c r="C18" s="8" t="s">
        <v>4594</v>
      </c>
      <c r="D18" s="8" t="s">
        <v>4595</v>
      </c>
      <c r="E18" s="8">
        <v>126251000</v>
      </c>
      <c r="F18" s="8">
        <v>87388000</v>
      </c>
      <c r="G18" s="8">
        <v>104329000</v>
      </c>
      <c r="H18" s="8">
        <v>79536000</v>
      </c>
      <c r="I18" s="8">
        <v>65585000</v>
      </c>
      <c r="J18" s="8">
        <v>67741000</v>
      </c>
      <c r="K18" s="8">
        <v>68865000</v>
      </c>
      <c r="L18" s="8">
        <v>64623000</v>
      </c>
      <c r="M18" s="8">
        <v>58918000</v>
      </c>
      <c r="N18" s="8">
        <v>52854000</v>
      </c>
      <c r="O18" s="8">
        <v>49747000</v>
      </c>
    </row>
    <row r="19" spans="1:15" x14ac:dyDescent="0.3">
      <c r="A19" s="15">
        <f>VLOOKUP(B19,'PORTFOLIO RAW'!B:B,1,FALSE)</f>
        <v>905276</v>
      </c>
      <c r="B19" s="13">
        <v>905276</v>
      </c>
      <c r="C19" s="8" t="s">
        <v>4596</v>
      </c>
      <c r="D19" s="8" t="s">
        <v>4597</v>
      </c>
      <c r="E19" s="8">
        <v>2511117</v>
      </c>
      <c r="F19" s="8">
        <v>2582931</v>
      </c>
      <c r="G19" s="8">
        <v>2014908</v>
      </c>
      <c r="H19" s="8">
        <v>2761503</v>
      </c>
      <c r="I19" s="8">
        <v>2993320</v>
      </c>
      <c r="J19" s="8">
        <v>2701142</v>
      </c>
      <c r="K19" s="8">
        <v>2633689</v>
      </c>
      <c r="L19" s="8">
        <v>2864773</v>
      </c>
      <c r="M19" s="8">
        <v>3435092</v>
      </c>
      <c r="N19" s="8">
        <v>3421409</v>
      </c>
      <c r="O19" s="8">
        <v>5107503</v>
      </c>
    </row>
    <row r="20" spans="1:15" x14ac:dyDescent="0.3">
      <c r="A20" s="15">
        <f>VLOOKUP(B20,'PORTFOLIO RAW'!B:B,1,FALSE)</f>
        <v>982852</v>
      </c>
      <c r="B20" s="13">
        <v>982852</v>
      </c>
      <c r="C20" s="8" t="s">
        <v>4598</v>
      </c>
      <c r="D20" s="8" t="s">
        <v>4599</v>
      </c>
      <c r="E20" s="8">
        <v>95327000</v>
      </c>
      <c r="F20" s="8">
        <v>119114000</v>
      </c>
      <c r="G20" s="8">
        <v>68144000</v>
      </c>
      <c r="H20" s="8">
        <v>82233000</v>
      </c>
      <c r="I20" s="8">
        <v>125987000</v>
      </c>
      <c r="J20" s="8">
        <v>139250000</v>
      </c>
      <c r="K20" s="8">
        <v>138074000</v>
      </c>
      <c r="L20" s="8">
        <v>130844000</v>
      </c>
      <c r="M20" s="8">
        <v>87804000</v>
      </c>
      <c r="N20" s="8">
        <v>75659000</v>
      </c>
      <c r="O20" s="8">
        <v>93980000</v>
      </c>
    </row>
    <row r="21" spans="1:15" x14ac:dyDescent="0.3">
      <c r="A21" s="15">
        <f>VLOOKUP(B21,'PORTFOLIO RAW'!B:B,1,FALSE)</f>
        <v>921983</v>
      </c>
      <c r="B21" s="13">
        <v>921983</v>
      </c>
      <c r="C21" s="8" t="s">
        <v>4600</v>
      </c>
      <c r="D21" s="8" t="s">
        <v>4601</v>
      </c>
      <c r="E21" s="8">
        <v>9977858</v>
      </c>
      <c r="F21" s="8">
        <v>12389750</v>
      </c>
      <c r="G21" s="8">
        <v>8612650</v>
      </c>
      <c r="H21" s="8">
        <v>11929000</v>
      </c>
      <c r="I21" s="8">
        <v>16899000</v>
      </c>
      <c r="J21" s="8">
        <v>17078000</v>
      </c>
      <c r="K21" s="8">
        <v>16402000</v>
      </c>
      <c r="L21" s="8">
        <v>13749000</v>
      </c>
      <c r="M21" s="8">
        <v>6383000</v>
      </c>
      <c r="N21" s="8">
        <v>5367000</v>
      </c>
      <c r="O21" s="8">
        <v>5887000</v>
      </c>
    </row>
    <row r="22" spans="1:15" x14ac:dyDescent="0.3">
      <c r="A22" s="15">
        <f>VLOOKUP(B22,'PORTFOLIO RAW'!B:B,1,FALSE)</f>
        <v>981550</v>
      </c>
      <c r="B22" s="13">
        <v>981550</v>
      </c>
      <c r="C22" s="8" t="s">
        <v>4602</v>
      </c>
      <c r="D22" s="8" t="s">
        <v>4603</v>
      </c>
      <c r="E22" s="8">
        <v>30895000</v>
      </c>
      <c r="F22" s="8">
        <v>34256000</v>
      </c>
      <c r="G22" s="8">
        <v>35756000</v>
      </c>
      <c r="H22" s="8">
        <v>37937000</v>
      </c>
      <c r="I22" s="8">
        <v>55842000</v>
      </c>
      <c r="J22" s="8">
        <v>62570000</v>
      </c>
      <c r="K22" s="8">
        <v>64657000</v>
      </c>
      <c r="L22" s="8">
        <v>68775000</v>
      </c>
      <c r="M22" s="8">
        <v>74510000</v>
      </c>
      <c r="N22" s="8">
        <v>80403000</v>
      </c>
      <c r="O22" s="8">
        <v>84526000</v>
      </c>
    </row>
    <row r="23" spans="1:15" x14ac:dyDescent="0.3">
      <c r="A23" s="15">
        <f>VLOOKUP(B23,'PORTFOLIO RAW'!B:B,1,FALSE)</f>
        <v>992816</v>
      </c>
      <c r="B23" s="13">
        <v>992816</v>
      </c>
      <c r="C23" s="8" t="s">
        <v>4604</v>
      </c>
      <c r="D23" s="8" t="s">
        <v>4605</v>
      </c>
      <c r="E23" s="8">
        <v>24006000</v>
      </c>
      <c r="F23" s="8">
        <v>32479000</v>
      </c>
      <c r="G23" s="8">
        <v>42603000</v>
      </c>
      <c r="H23" s="8">
        <v>65067000</v>
      </c>
      <c r="I23" s="8">
        <v>108598000</v>
      </c>
      <c r="J23" s="8">
        <v>156508000</v>
      </c>
      <c r="K23" s="8">
        <v>170910000</v>
      </c>
      <c r="L23" s="8">
        <v>182795000</v>
      </c>
      <c r="M23" s="8">
        <v>233715000</v>
      </c>
      <c r="N23" s="8">
        <v>215639000</v>
      </c>
      <c r="O23" s="8">
        <v>229234000</v>
      </c>
    </row>
    <row r="24" spans="1:15" x14ac:dyDescent="0.3">
      <c r="A24" s="15">
        <f>VLOOKUP(B24,'PORTFOLIO RAW'!B:B,1,FALSE)</f>
        <v>905296</v>
      </c>
      <c r="B24" s="13">
        <v>905296</v>
      </c>
      <c r="C24" s="8" t="s">
        <v>4606</v>
      </c>
      <c r="D24" s="8" t="s">
        <v>4607</v>
      </c>
      <c r="E24" s="8">
        <v>9734856</v>
      </c>
      <c r="F24" s="8">
        <v>8129240</v>
      </c>
      <c r="G24" s="8">
        <v>5013607</v>
      </c>
      <c r="H24" s="8">
        <v>9548667</v>
      </c>
      <c r="I24" s="8">
        <v>10517000</v>
      </c>
      <c r="J24" s="8">
        <v>8719000</v>
      </c>
      <c r="K24" s="8">
        <v>7509000</v>
      </c>
      <c r="L24" s="8">
        <v>9072000</v>
      </c>
      <c r="M24" s="8">
        <v>9659000</v>
      </c>
      <c r="N24" s="8">
        <v>10825000</v>
      </c>
      <c r="O24" s="8">
        <v>14537000</v>
      </c>
    </row>
    <row r="25" spans="1:15" x14ac:dyDescent="0.3">
      <c r="A25" s="15">
        <f>VLOOKUP(B25,'PORTFOLIO RAW'!B:B,1,FALSE)</f>
        <v>130298</v>
      </c>
      <c r="B25" s="13">
        <v>130298</v>
      </c>
      <c r="C25" s="8" t="s">
        <v>4608</v>
      </c>
      <c r="D25" s="8" t="s">
        <v>4609</v>
      </c>
      <c r="E25" s="8">
        <v>2336187</v>
      </c>
      <c r="F25" s="8">
        <v>2467115</v>
      </c>
      <c r="G25" s="8">
        <v>2005394</v>
      </c>
      <c r="H25" s="8">
        <v>2362764</v>
      </c>
      <c r="I25" s="8">
        <v>2869005</v>
      </c>
      <c r="J25" s="8">
        <v>2745420</v>
      </c>
      <c r="K25" s="8">
        <v>2616416</v>
      </c>
      <c r="L25" s="8">
        <v>2445548</v>
      </c>
      <c r="M25" s="8">
        <v>3651335</v>
      </c>
      <c r="N25" s="8">
        <v>2677203</v>
      </c>
      <c r="O25" s="8">
        <v>3071976</v>
      </c>
    </row>
    <row r="26" spans="1:15" x14ac:dyDescent="0.3">
      <c r="A26" s="15">
        <f>VLOOKUP(B26,'PORTFOLIO RAW'!B:B,1,FALSE)</f>
        <v>921093</v>
      </c>
      <c r="B26" s="13">
        <v>921093</v>
      </c>
      <c r="C26" s="8" t="s">
        <v>4610</v>
      </c>
      <c r="D26" s="8" t="s">
        <v>4611</v>
      </c>
      <c r="E26" s="8">
        <v>44018000</v>
      </c>
      <c r="F26" s="8">
        <v>69816000</v>
      </c>
      <c r="G26" s="8">
        <v>69213000</v>
      </c>
      <c r="H26" s="8">
        <v>61682000</v>
      </c>
      <c r="I26" s="8">
        <v>80689000</v>
      </c>
      <c r="J26" s="8">
        <v>93200000</v>
      </c>
      <c r="K26" s="8">
        <v>89696000</v>
      </c>
      <c r="L26" s="8">
        <v>81202000</v>
      </c>
      <c r="M26" s="8">
        <v>67686000</v>
      </c>
      <c r="N26" s="8">
        <v>62351000</v>
      </c>
      <c r="O26" s="8">
        <v>60839000</v>
      </c>
    </row>
    <row r="27" spans="1:15" x14ac:dyDescent="0.3">
      <c r="A27" s="15">
        <f>VLOOKUP(B27,'PORTFOLIO RAW'!B:B,1,FALSE)</f>
        <v>902607</v>
      </c>
      <c r="B27" s="13">
        <v>902607</v>
      </c>
      <c r="C27" s="8" t="s">
        <v>4612</v>
      </c>
      <c r="D27" s="8" t="s">
        <v>4613</v>
      </c>
      <c r="E27" s="8">
        <v>3523620</v>
      </c>
      <c r="F27" s="8">
        <v>3367076</v>
      </c>
      <c r="G27" s="8">
        <v>3294617</v>
      </c>
      <c r="H27" s="8">
        <v>3262209</v>
      </c>
      <c r="I27" s="8">
        <v>3241406</v>
      </c>
      <c r="J27" s="8">
        <v>3301701</v>
      </c>
      <c r="K27" s="8">
        <v>3454339</v>
      </c>
      <c r="L27" s="8">
        <v>3491308</v>
      </c>
      <c r="M27" s="8">
        <v>3494869</v>
      </c>
      <c r="N27" s="8">
        <v>3497911</v>
      </c>
      <c r="O27" s="8">
        <v>3566488</v>
      </c>
    </row>
    <row r="28" spans="1:15" x14ac:dyDescent="0.3">
      <c r="A28" s="15">
        <f>VLOOKUP(B28,'PORTFOLIO RAW'!B:B,1,FALSE)</f>
        <v>670942</v>
      </c>
      <c r="B28" s="13">
        <v>670942</v>
      </c>
      <c r="C28" s="8" t="s">
        <v>4614</v>
      </c>
      <c r="D28" s="8" t="s">
        <v>4615</v>
      </c>
      <c r="E28" s="8">
        <v>7546000</v>
      </c>
      <c r="F28" s="8">
        <v>7839000</v>
      </c>
      <c r="G28" s="8">
        <v>7090000</v>
      </c>
      <c r="H28" s="8">
        <v>7638000</v>
      </c>
      <c r="I28" s="8">
        <v>7519000</v>
      </c>
      <c r="J28" s="8">
        <v>6828000</v>
      </c>
      <c r="K28" s="8">
        <v>5838000</v>
      </c>
      <c r="L28" s="8">
        <v>6053000</v>
      </c>
      <c r="M28" s="8">
        <v>6098000</v>
      </c>
      <c r="N28" s="8">
        <v>6076000</v>
      </c>
      <c r="O28" s="8">
        <v>6177000</v>
      </c>
    </row>
    <row r="29" spans="1:15" x14ac:dyDescent="0.3">
      <c r="A29" s="15">
        <f>VLOOKUP(B29,'PORTFOLIO RAW'!B:B,1,FALSE)</f>
        <v>702259</v>
      </c>
      <c r="B29" s="13">
        <v>702259</v>
      </c>
      <c r="C29" s="8" t="s">
        <v>4616</v>
      </c>
      <c r="D29" s="8" t="s">
        <v>4617</v>
      </c>
      <c r="E29" s="8">
        <v>2171900</v>
      </c>
      <c r="F29" s="8">
        <v>2315200</v>
      </c>
      <c r="G29" s="8">
        <v>1724600</v>
      </c>
      <c r="H29" s="8">
        <v>1938800</v>
      </c>
      <c r="I29" s="8">
        <v>2217500</v>
      </c>
      <c r="J29" s="8">
        <v>2312200</v>
      </c>
      <c r="K29" s="8">
        <v>2273900</v>
      </c>
      <c r="L29" s="8">
        <v>2512200</v>
      </c>
      <c r="M29" s="8">
        <v>2504100</v>
      </c>
      <c r="N29" s="8">
        <v>2031000</v>
      </c>
      <c r="O29" s="8">
        <v>2056600</v>
      </c>
    </row>
    <row r="30" spans="1:15" x14ac:dyDescent="0.3">
      <c r="A30" s="15">
        <f>VLOOKUP(B30,'PORTFOLIO RAW'!B:B,1,FALSE)</f>
        <v>912669</v>
      </c>
      <c r="B30" s="13">
        <v>912669</v>
      </c>
      <c r="C30" s="8" t="s">
        <v>4618</v>
      </c>
      <c r="D30" s="8" t="s">
        <v>4619</v>
      </c>
      <c r="E30" s="8">
        <v>7800000</v>
      </c>
      <c r="F30" s="8">
        <v>8776500</v>
      </c>
      <c r="G30" s="8">
        <v>8867100</v>
      </c>
      <c r="H30" s="8">
        <v>8927700</v>
      </c>
      <c r="I30" s="8">
        <v>9879500</v>
      </c>
      <c r="J30" s="8">
        <v>10665200</v>
      </c>
      <c r="K30" s="8">
        <v>11310100</v>
      </c>
      <c r="L30" s="8">
        <v>12206500</v>
      </c>
      <c r="M30" s="8">
        <v>10938500</v>
      </c>
      <c r="N30" s="8">
        <v>11667800</v>
      </c>
      <c r="O30" s="8">
        <v>12379800</v>
      </c>
    </row>
    <row r="31" spans="1:15" x14ac:dyDescent="0.3">
      <c r="A31" s="15">
        <f>VLOOKUP(B31,'PORTFOLIO RAW'!B:B,1,FALSE)</f>
        <v>544616</v>
      </c>
      <c r="B31" s="13">
        <v>544616</v>
      </c>
      <c r="C31" s="8" t="s">
        <v>4620</v>
      </c>
      <c r="D31" s="8" t="s">
        <v>4621</v>
      </c>
      <c r="E31" s="8">
        <v>6169804</v>
      </c>
      <c r="F31" s="8">
        <v>6522706</v>
      </c>
      <c r="G31" s="8">
        <v>6816824</v>
      </c>
      <c r="H31" s="8">
        <v>7362618</v>
      </c>
      <c r="I31" s="8">
        <v>8072973</v>
      </c>
      <c r="J31" s="8">
        <v>8603863</v>
      </c>
      <c r="K31" s="8">
        <v>9147530</v>
      </c>
      <c r="L31" s="8">
        <v>9475313</v>
      </c>
      <c r="M31" s="8">
        <v>10187340</v>
      </c>
      <c r="N31" s="8">
        <v>10635676</v>
      </c>
      <c r="O31" s="8">
        <v>10888676</v>
      </c>
    </row>
    <row r="32" spans="1:15" x14ac:dyDescent="0.3">
      <c r="A32" s="15">
        <f>VLOOKUP(B32,'PORTFOLIO RAW'!B:B,1,FALSE)</f>
        <v>921161</v>
      </c>
      <c r="B32" s="13">
        <v>921161</v>
      </c>
      <c r="C32" s="8" t="s">
        <v>4622</v>
      </c>
      <c r="D32" s="8" t="s">
        <v>4623</v>
      </c>
      <c r="E32" s="8">
        <v>6307800</v>
      </c>
      <c r="F32" s="8">
        <v>6710400</v>
      </c>
      <c r="G32" s="8">
        <v>5952700</v>
      </c>
      <c r="H32" s="8">
        <v>6512700</v>
      </c>
      <c r="I32" s="8">
        <v>6026300</v>
      </c>
      <c r="J32" s="8">
        <v>6035600</v>
      </c>
      <c r="K32" s="8">
        <v>6140000</v>
      </c>
      <c r="L32" s="8">
        <v>6330300</v>
      </c>
      <c r="M32" s="8">
        <v>5966900</v>
      </c>
      <c r="N32" s="8">
        <v>6086500</v>
      </c>
      <c r="O32" s="8">
        <v>6613800</v>
      </c>
    </row>
    <row r="33" spans="1:15" x14ac:dyDescent="0.3">
      <c r="A33" s="15">
        <f>VLOOKUP(B33,'PORTFOLIO RAW'!B:B,1,FALSE)</f>
        <v>932060</v>
      </c>
      <c r="B33" s="13">
        <v>932060</v>
      </c>
      <c r="C33" s="8" t="s">
        <v>4624</v>
      </c>
      <c r="D33" s="8" t="s">
        <v>4625</v>
      </c>
      <c r="E33" s="8">
        <v>7475300</v>
      </c>
      <c r="F33" s="8">
        <v>7561500</v>
      </c>
      <c r="G33" s="8">
        <v>7345300</v>
      </c>
      <c r="H33" s="8">
        <v>7636700</v>
      </c>
      <c r="I33" s="8">
        <v>8567900</v>
      </c>
      <c r="J33" s="8">
        <v>8735700</v>
      </c>
      <c r="K33" s="8">
        <v>8468100</v>
      </c>
      <c r="L33" s="8">
        <v>8570000</v>
      </c>
      <c r="M33" s="8">
        <v>7997000</v>
      </c>
      <c r="N33" s="8">
        <v>9061000</v>
      </c>
      <c r="O33" s="8">
        <v>10983000</v>
      </c>
    </row>
    <row r="34" spans="1:15" x14ac:dyDescent="0.3">
      <c r="A34" s="15">
        <f>VLOOKUP(B34,'PORTFOLIO RAW'!B:B,1,FALSE)</f>
        <v>874227</v>
      </c>
      <c r="B34" s="13">
        <v>874227</v>
      </c>
      <c r="C34" s="8" t="s">
        <v>4626</v>
      </c>
      <c r="D34" s="8" t="s">
        <v>4627</v>
      </c>
      <c r="E34" s="8">
        <v>118245000</v>
      </c>
      <c r="F34" s="8">
        <v>107786000</v>
      </c>
      <c r="G34" s="8">
        <v>112024000</v>
      </c>
      <c r="H34" s="8">
        <v>137897000</v>
      </c>
      <c r="I34" s="8">
        <v>146700000</v>
      </c>
      <c r="J34" s="8">
        <v>160837000</v>
      </c>
      <c r="K34" s="8">
        <v>179542000</v>
      </c>
      <c r="L34" s="8">
        <v>194167000</v>
      </c>
      <c r="M34" s="8">
        <v>209847000</v>
      </c>
      <c r="N34" s="8">
        <v>222853000</v>
      </c>
      <c r="O34" s="8">
        <v>241419000</v>
      </c>
    </row>
    <row r="35" spans="1:15" x14ac:dyDescent="0.3">
      <c r="A35" s="15">
        <f>VLOOKUP(B35,'PORTFOLIO RAW'!B:B,1,FALSE)</f>
        <v>916365</v>
      </c>
      <c r="B35" s="13">
        <v>916365</v>
      </c>
      <c r="C35" s="8" t="s">
        <v>4628</v>
      </c>
      <c r="D35" s="8" t="s">
        <v>4629</v>
      </c>
      <c r="E35" s="8">
        <v>11263000</v>
      </c>
      <c r="F35" s="8">
        <v>12348000</v>
      </c>
      <c r="G35" s="8">
        <v>12557000</v>
      </c>
      <c r="H35" s="8">
        <v>12846000</v>
      </c>
      <c r="I35" s="8">
        <v>13895000</v>
      </c>
      <c r="J35" s="8">
        <v>14190000</v>
      </c>
      <c r="K35" s="8">
        <v>15259000</v>
      </c>
      <c r="L35" s="8">
        <v>16671000</v>
      </c>
      <c r="M35" s="8">
        <v>9968000</v>
      </c>
      <c r="N35" s="8">
        <v>10163000</v>
      </c>
      <c r="O35" s="8">
        <v>10561000</v>
      </c>
    </row>
    <row r="36" spans="1:15" x14ac:dyDescent="0.3">
      <c r="A36" s="15">
        <f>VLOOKUP(B36,'PORTFOLIO RAW'!B:B,1,FALSE)</f>
        <v>905876</v>
      </c>
      <c r="B36" s="13">
        <v>905876</v>
      </c>
      <c r="C36" s="8" t="s">
        <v>4630</v>
      </c>
      <c r="D36" s="8" t="s">
        <v>4631</v>
      </c>
      <c r="E36" s="8">
        <v>6359708</v>
      </c>
      <c r="F36" s="8">
        <v>7155910</v>
      </c>
      <c r="G36" s="8">
        <v>7056016</v>
      </c>
      <c r="H36" s="8">
        <v>7403804</v>
      </c>
      <c r="I36" s="8">
        <v>7828904</v>
      </c>
      <c r="J36" s="8">
        <v>7708382</v>
      </c>
      <c r="K36" s="8">
        <v>8054000</v>
      </c>
      <c r="L36" s="8">
        <v>8446000</v>
      </c>
      <c r="M36" s="8">
        <v>10282000</v>
      </c>
      <c r="N36" s="8">
        <v>12483000</v>
      </c>
      <c r="O36" s="8">
        <v>12093000</v>
      </c>
    </row>
    <row r="37" spans="1:15" x14ac:dyDescent="0.3">
      <c r="A37" s="15">
        <f>VLOOKUP(B37,'PORTFOLIO RAW'!B:B,1,FALSE)</f>
        <v>945384</v>
      </c>
      <c r="B37" s="13">
        <v>945384</v>
      </c>
      <c r="C37" s="8" t="s">
        <v>4632</v>
      </c>
      <c r="D37" s="8" t="s">
        <v>4633</v>
      </c>
      <c r="E37" s="8">
        <v>93469000</v>
      </c>
      <c r="F37" s="8">
        <v>97354000</v>
      </c>
      <c r="G37" s="8">
        <v>107808000</v>
      </c>
      <c r="H37" s="8">
        <v>106565000</v>
      </c>
      <c r="I37" s="8">
        <v>110875000</v>
      </c>
      <c r="J37" s="8">
        <v>115846000</v>
      </c>
      <c r="K37" s="8">
        <v>120550000</v>
      </c>
      <c r="L37" s="8">
        <v>127079000</v>
      </c>
      <c r="M37" s="8">
        <v>131620000</v>
      </c>
      <c r="N37" s="8">
        <v>125980000</v>
      </c>
      <c r="O37" s="8">
        <v>126034000</v>
      </c>
    </row>
    <row r="38" spans="1:15" x14ac:dyDescent="0.3">
      <c r="A38" s="15">
        <f>VLOOKUP(B38,'PORTFOLIO RAW'!B:B,1,FALSE)</f>
        <v>929302</v>
      </c>
      <c r="B38" s="13">
        <v>929302</v>
      </c>
      <c r="C38" s="8" t="s">
        <v>4634</v>
      </c>
      <c r="D38" s="8" t="s">
        <v>4635</v>
      </c>
      <c r="E38" s="8">
        <v>35934000</v>
      </c>
      <c r="F38" s="8">
        <v>40023000</v>
      </c>
      <c r="G38" s="8">
        <v>45015000</v>
      </c>
      <c r="H38" s="8">
        <v>49694000</v>
      </c>
      <c r="I38" s="8">
        <v>50272000</v>
      </c>
      <c r="J38" s="8">
        <v>49183677</v>
      </c>
      <c r="K38" s="8">
        <v>42410000</v>
      </c>
      <c r="L38" s="8">
        <v>40339000</v>
      </c>
      <c r="M38" s="8">
        <v>39528000</v>
      </c>
      <c r="N38" s="8">
        <v>39403000</v>
      </c>
      <c r="O38" s="8">
        <v>42151000</v>
      </c>
    </row>
    <row r="39" spans="1:15" x14ac:dyDescent="0.3">
      <c r="A39" s="15">
        <f>VLOOKUP(B39,'PORTFOLIO RAW'!B:B,1,FALSE)</f>
        <v>895784</v>
      </c>
      <c r="B39" s="13">
        <v>895784</v>
      </c>
      <c r="C39" s="8" t="s">
        <v>4636</v>
      </c>
      <c r="D39" s="8" t="s">
        <v>4637</v>
      </c>
      <c r="E39" s="8">
        <v>1054523</v>
      </c>
      <c r="F39" s="8">
        <v>1116861</v>
      </c>
      <c r="G39" s="8">
        <v>1010659</v>
      </c>
      <c r="H39" s="8">
        <v>1101246</v>
      </c>
      <c r="I39" s="8">
        <v>1263428</v>
      </c>
      <c r="J39" s="8">
        <v>1398155</v>
      </c>
      <c r="K39" s="8">
        <v>1469077</v>
      </c>
      <c r="L39" s="8">
        <v>1519978</v>
      </c>
      <c r="M39" s="8">
        <v>1838803</v>
      </c>
      <c r="N39" s="8">
        <v>2102097</v>
      </c>
      <c r="O39" s="8">
        <v>1584714</v>
      </c>
    </row>
    <row r="40" spans="1:15" x14ac:dyDescent="0.3">
      <c r="A40" s="15">
        <f>VLOOKUP(B40,'PORTFOLIO RAW'!B:B,1,FALSE)</f>
        <v>878574</v>
      </c>
      <c r="B40" s="13">
        <v>878574</v>
      </c>
      <c r="C40" s="8" t="s">
        <v>4638</v>
      </c>
      <c r="D40" s="8" t="s">
        <v>4639</v>
      </c>
      <c r="E40" s="8">
        <v>10416000</v>
      </c>
      <c r="F40" s="8">
        <v>11279000</v>
      </c>
      <c r="G40" s="8">
        <v>10836000</v>
      </c>
      <c r="H40" s="8">
        <v>11343000</v>
      </c>
      <c r="I40" s="8">
        <v>12626000</v>
      </c>
      <c r="J40" s="8">
        <v>13633000</v>
      </c>
      <c r="K40" s="8">
        <v>13084000</v>
      </c>
      <c r="L40" s="8">
        <v>13279000</v>
      </c>
      <c r="M40" s="8">
        <v>13105000</v>
      </c>
      <c r="N40" s="8">
        <v>6366000</v>
      </c>
      <c r="O40" s="8">
        <v>5878000</v>
      </c>
    </row>
    <row r="41" spans="1:15" x14ac:dyDescent="0.3">
      <c r="A41" s="15">
        <f>VLOOKUP(B41,'PORTFOLIO RAW'!B:B,1,FALSE)</f>
        <v>905159</v>
      </c>
      <c r="B41" s="13">
        <v>905159</v>
      </c>
      <c r="C41" s="8" t="s">
        <v>4640</v>
      </c>
      <c r="D41" s="8" t="s">
        <v>4641</v>
      </c>
      <c r="E41" s="8">
        <v>12802000</v>
      </c>
      <c r="F41" s="8">
        <v>13627000</v>
      </c>
      <c r="G41" s="8">
        <v>12967000</v>
      </c>
      <c r="H41" s="8">
        <v>13790000</v>
      </c>
      <c r="I41" s="8">
        <v>16258000</v>
      </c>
      <c r="J41" s="8">
        <v>15303000</v>
      </c>
      <c r="K41" s="8">
        <v>14917000</v>
      </c>
      <c r="L41" s="8">
        <v>15049000</v>
      </c>
      <c r="M41" s="8">
        <v>15026000</v>
      </c>
      <c r="N41" s="8">
        <v>14562000</v>
      </c>
      <c r="O41" s="8">
        <v>14017000</v>
      </c>
    </row>
    <row r="42" spans="1:15" x14ac:dyDescent="0.3">
      <c r="A42" s="15">
        <f>VLOOKUP(B42,'PORTFOLIO RAW'!B:B,1,FALSE)</f>
        <v>905596</v>
      </c>
      <c r="B42" s="13">
        <v>905596</v>
      </c>
      <c r="C42" s="8" t="s">
        <v>4642</v>
      </c>
      <c r="D42" s="8" t="s">
        <v>4643</v>
      </c>
      <c r="E42" s="8">
        <v>4021274</v>
      </c>
      <c r="F42" s="8">
        <v>4403877</v>
      </c>
      <c r="G42" s="8">
        <v>4083577</v>
      </c>
      <c r="H42" s="8">
        <v>3874332</v>
      </c>
      <c r="I42" s="8">
        <v>3774296</v>
      </c>
      <c r="J42" s="8">
        <v>2893771</v>
      </c>
      <c r="K42" s="8">
        <v>2905943</v>
      </c>
      <c r="L42" s="8">
        <v>3024295</v>
      </c>
      <c r="M42" s="8">
        <v>3078658</v>
      </c>
      <c r="N42" s="8">
        <v>3038153</v>
      </c>
      <c r="O42" s="8">
        <v>3036314</v>
      </c>
    </row>
    <row r="43" spans="1:15" x14ac:dyDescent="0.3">
      <c r="A43" s="15">
        <f>VLOOKUP(B43,'PORTFOLIO RAW'!B:B,1,FALSE)</f>
        <v>904818</v>
      </c>
      <c r="B43" s="13">
        <v>904818</v>
      </c>
      <c r="C43" s="8" t="s">
        <v>4644</v>
      </c>
      <c r="D43" s="8" t="s">
        <v>4645</v>
      </c>
      <c r="E43" s="8">
        <v>66387000</v>
      </c>
      <c r="F43" s="8">
        <v>60909000</v>
      </c>
      <c r="G43" s="8">
        <v>68281000</v>
      </c>
      <c r="H43" s="8">
        <v>64306000</v>
      </c>
      <c r="I43" s="8">
        <v>68735000</v>
      </c>
      <c r="J43" s="8">
        <v>81698000</v>
      </c>
      <c r="K43" s="8">
        <v>86623000</v>
      </c>
      <c r="L43" s="8">
        <v>90762000</v>
      </c>
      <c r="M43" s="8">
        <v>96114000</v>
      </c>
      <c r="N43" s="8">
        <v>94571000</v>
      </c>
      <c r="O43" s="8">
        <v>93392000</v>
      </c>
    </row>
    <row r="44" spans="1:15" x14ac:dyDescent="0.3">
      <c r="A44" s="15">
        <f>VLOOKUP(B44,'PORTFOLIO RAW'!B:B,1,FALSE)</f>
        <v>923649</v>
      </c>
      <c r="B44" s="13">
        <v>923649</v>
      </c>
      <c r="C44" s="8" t="s">
        <v>4646</v>
      </c>
      <c r="D44" s="8" t="s">
        <v>4647</v>
      </c>
      <c r="E44" s="8">
        <v>4645666</v>
      </c>
      <c r="F44" s="8">
        <v>4600554</v>
      </c>
      <c r="G44" s="8">
        <v>3036547</v>
      </c>
      <c r="H44" s="8">
        <v>3175093</v>
      </c>
      <c r="I44" s="8">
        <v>3776976</v>
      </c>
      <c r="J44" s="8">
        <v>4111213</v>
      </c>
      <c r="K44" s="8">
        <v>4245895</v>
      </c>
      <c r="L44" s="8">
        <v>4695014</v>
      </c>
      <c r="M44" s="8">
        <v>5094933</v>
      </c>
      <c r="N44" s="8">
        <v>5250399</v>
      </c>
      <c r="O44" s="8">
        <v>5266789</v>
      </c>
    </row>
    <row r="45" spans="1:15" x14ac:dyDescent="0.3">
      <c r="A45" s="15">
        <f>VLOOKUP(B45,'PORTFOLIO RAW'!B:B,1,FALSE)</f>
        <v>325824</v>
      </c>
      <c r="B45" s="13">
        <v>325824</v>
      </c>
      <c r="C45" s="8" t="s">
        <v>4648</v>
      </c>
      <c r="D45" s="8" t="s">
        <v>4649</v>
      </c>
      <c r="E45" s="8">
        <v>8357000</v>
      </c>
      <c r="F45" s="8">
        <v>8050000</v>
      </c>
      <c r="G45" s="8">
        <v>8188000</v>
      </c>
      <c r="H45" s="8">
        <v>7806000</v>
      </c>
      <c r="I45" s="8">
        <v>7622000</v>
      </c>
      <c r="J45" s="8">
        <v>7249000</v>
      </c>
      <c r="K45" s="8">
        <v>7143000</v>
      </c>
      <c r="L45" s="8">
        <v>7380000</v>
      </c>
      <c r="M45" s="8">
        <v>7477000</v>
      </c>
      <c r="N45" s="8">
        <v>8386000</v>
      </c>
      <c r="O45" s="8">
        <v>9048000</v>
      </c>
    </row>
    <row r="46" spans="1:15" x14ac:dyDescent="0.3">
      <c r="A46" s="15">
        <f>VLOOKUP(B46,'PORTFOLIO RAW'!B:B,1,FALSE)</f>
        <v>879628</v>
      </c>
      <c r="B46" s="13">
        <v>879628</v>
      </c>
      <c r="C46" s="8" t="s">
        <v>4650</v>
      </c>
      <c r="D46" s="8" t="s">
        <v>4651</v>
      </c>
      <c r="E46" s="8">
        <v>7316223</v>
      </c>
      <c r="F46" s="8">
        <v>8578614</v>
      </c>
      <c r="G46" s="8">
        <v>7577189</v>
      </c>
      <c r="H46" s="8">
        <v>9274305</v>
      </c>
      <c r="I46" s="8">
        <v>10336346</v>
      </c>
      <c r="J46" s="8">
        <v>11359113</v>
      </c>
      <c r="K46" s="8">
        <v>12752076</v>
      </c>
      <c r="L46" s="8">
        <v>13470067</v>
      </c>
      <c r="M46" s="8">
        <v>13476084</v>
      </c>
      <c r="N46" s="8">
        <v>13144413</v>
      </c>
      <c r="O46" s="8">
        <v>14869380</v>
      </c>
    </row>
    <row r="47" spans="1:15" x14ac:dyDescent="0.3">
      <c r="A47" s="15">
        <f>VLOOKUP(B47,'PORTFOLIO RAW'!B:B,1,FALSE)</f>
        <v>905080</v>
      </c>
      <c r="B47" s="13">
        <v>905080</v>
      </c>
      <c r="C47" s="8" t="s">
        <v>4652</v>
      </c>
      <c r="D47" s="8" t="s">
        <v>4653</v>
      </c>
      <c r="E47" s="8">
        <v>19348000</v>
      </c>
      <c r="F47" s="8">
        <v>20597000</v>
      </c>
      <c r="G47" s="8">
        <v>18808000</v>
      </c>
      <c r="H47" s="8">
        <v>19484000</v>
      </c>
      <c r="I47" s="8">
        <v>21244000</v>
      </c>
      <c r="J47" s="8">
        <v>17621000</v>
      </c>
      <c r="K47" s="8">
        <v>16385000</v>
      </c>
      <c r="L47" s="8">
        <v>15879000</v>
      </c>
      <c r="M47" s="8">
        <v>16560000</v>
      </c>
      <c r="N47" s="8">
        <v>19427000</v>
      </c>
      <c r="O47" s="8">
        <v>20776000</v>
      </c>
    </row>
    <row r="48" spans="1:15" x14ac:dyDescent="0.3">
      <c r="A48" s="15">
        <f>VLOOKUP(B48,'PORTFOLIO RAW'!B:B,1,FALSE)</f>
        <v>130502</v>
      </c>
      <c r="B48" s="13">
        <v>130502</v>
      </c>
      <c r="C48" s="8" t="s">
        <v>4654</v>
      </c>
      <c r="D48" s="8" t="s">
        <v>4655</v>
      </c>
      <c r="E48" s="8">
        <v>812741</v>
      </c>
      <c r="F48" s="8">
        <v>854208</v>
      </c>
      <c r="G48" s="8">
        <v>851582</v>
      </c>
      <c r="H48" s="8">
        <v>895266</v>
      </c>
      <c r="I48" s="8">
        <v>968711</v>
      </c>
      <c r="J48" s="8">
        <v>1038660</v>
      </c>
      <c r="K48" s="8">
        <v>1463161</v>
      </c>
      <c r="L48" s="8">
        <v>1685551</v>
      </c>
      <c r="M48" s="8">
        <v>1865675</v>
      </c>
      <c r="N48" s="8">
        <v>2055479</v>
      </c>
      <c r="O48" s="8">
        <v>2147721</v>
      </c>
    </row>
    <row r="49" spans="1:15" x14ac:dyDescent="0.3">
      <c r="A49" s="15">
        <f>VLOOKUP(B49,'PORTFOLIO RAW'!B:B,1,FALSE)</f>
        <v>902103</v>
      </c>
      <c r="B49" s="13">
        <v>902103</v>
      </c>
      <c r="C49" s="8" t="s">
        <v>4656</v>
      </c>
      <c r="D49" s="8" t="s">
        <v>4657</v>
      </c>
      <c r="E49" s="8">
        <v>11438000</v>
      </c>
      <c r="F49" s="8">
        <v>10758000</v>
      </c>
      <c r="G49" s="8">
        <v>8106000</v>
      </c>
      <c r="H49" s="8">
        <v>8956000</v>
      </c>
      <c r="I49" s="8">
        <v>10006000</v>
      </c>
      <c r="J49" s="8">
        <v>9640000</v>
      </c>
      <c r="K49" s="8">
        <v>10557000</v>
      </c>
      <c r="L49" s="8">
        <v>11018000</v>
      </c>
      <c r="M49" s="8">
        <v>10189000</v>
      </c>
      <c r="N49" s="8">
        <v>10201000</v>
      </c>
      <c r="O49" s="8">
        <v>11191000</v>
      </c>
    </row>
    <row r="50" spans="1:15" x14ac:dyDescent="0.3">
      <c r="A50" s="15">
        <f>VLOOKUP(B50,'PORTFOLIO RAW'!B:B,1,FALSE)</f>
        <v>951849</v>
      </c>
      <c r="B50" s="13">
        <v>951849</v>
      </c>
      <c r="C50" s="8" t="s">
        <v>4658</v>
      </c>
      <c r="D50" s="8" t="s">
        <v>4659</v>
      </c>
      <c r="E50" s="8">
        <v>35214000</v>
      </c>
      <c r="F50" s="8">
        <v>37953000</v>
      </c>
      <c r="G50" s="8">
        <v>35497000</v>
      </c>
      <c r="H50" s="8">
        <v>34734000</v>
      </c>
      <c r="I50" s="8">
        <v>39304000</v>
      </c>
      <c r="J50" s="8">
        <v>42680000</v>
      </c>
      <c r="K50" s="8">
        <v>44287000</v>
      </c>
      <c r="L50" s="8">
        <v>45567000</v>
      </c>
      <c r="M50" s="8">
        <v>47453000</v>
      </c>
      <c r="N50" s="8">
        <v>50365000</v>
      </c>
      <c r="O50" s="8">
        <v>60319000</v>
      </c>
    </row>
    <row r="51" spans="1:15" x14ac:dyDescent="0.3">
      <c r="A51" s="15">
        <f>VLOOKUP(B51,'PORTFOLIO RAW'!B:B,1,FALSE)</f>
        <v>674693</v>
      </c>
      <c r="B51" s="13">
        <v>674693</v>
      </c>
      <c r="C51" s="8" t="s">
        <v>4660</v>
      </c>
      <c r="D51" s="8" t="s">
        <v>4661</v>
      </c>
      <c r="E51" s="8">
        <v>1496289</v>
      </c>
      <c r="F51" s="8">
        <v>961735</v>
      </c>
      <c r="G51" s="8">
        <v>1030619</v>
      </c>
      <c r="H51" s="8">
        <v>680578</v>
      </c>
      <c r="I51" s="8">
        <v>771978</v>
      </c>
      <c r="J51" s="8">
        <v>873592</v>
      </c>
      <c r="K51" s="8">
        <v>965087</v>
      </c>
      <c r="L51" s="8">
        <v>1010117</v>
      </c>
      <c r="M51" s="8">
        <v>1059366</v>
      </c>
      <c r="N51" s="8">
        <v>1142167</v>
      </c>
      <c r="O51" s="8">
        <v>1165095</v>
      </c>
    </row>
    <row r="52" spans="1:15" x14ac:dyDescent="0.3">
      <c r="A52" s="15">
        <f>VLOOKUP(B52,'PORTFOLIO RAW'!B:B,1,FALSE)</f>
        <v>546075</v>
      </c>
      <c r="B52" s="13">
        <v>546075</v>
      </c>
      <c r="C52" s="8" t="s">
        <v>4662</v>
      </c>
      <c r="D52" s="8" t="s">
        <v>4663</v>
      </c>
      <c r="E52" s="8">
        <v>2851041</v>
      </c>
      <c r="F52" s="8">
        <v>3236471</v>
      </c>
      <c r="G52" s="8">
        <v>2820065</v>
      </c>
      <c r="H52" s="8">
        <v>3554101</v>
      </c>
      <c r="I52" s="8">
        <v>3939786</v>
      </c>
      <c r="J52" s="8">
        <v>4292065</v>
      </c>
      <c r="K52" s="8">
        <v>4614669</v>
      </c>
      <c r="L52" s="8">
        <v>5345500</v>
      </c>
      <c r="M52" s="8">
        <v>5568700</v>
      </c>
      <c r="N52" s="8">
        <v>6286400</v>
      </c>
      <c r="O52" s="8">
        <v>7011300</v>
      </c>
    </row>
    <row r="53" spans="1:15" x14ac:dyDescent="0.3">
      <c r="A53" s="15">
        <f>VLOOKUP(B53,'PORTFOLIO RAW'!B:B,1,FALSE)</f>
        <v>912216</v>
      </c>
      <c r="B53" s="13">
        <v>912216</v>
      </c>
      <c r="C53" s="8" t="s">
        <v>4664</v>
      </c>
      <c r="D53" s="8" t="s">
        <v>4665</v>
      </c>
      <c r="E53" s="8">
        <v>2218000</v>
      </c>
      <c r="F53" s="8">
        <v>2582000</v>
      </c>
      <c r="G53" s="8">
        <v>2481000</v>
      </c>
      <c r="H53" s="8">
        <v>2493000</v>
      </c>
      <c r="I53" s="8">
        <v>2586000</v>
      </c>
      <c r="J53" s="8">
        <v>2722000</v>
      </c>
      <c r="K53" s="8">
        <v>2849000</v>
      </c>
      <c r="L53" s="8">
        <v>2990000</v>
      </c>
      <c r="M53" s="8">
        <v>3067000</v>
      </c>
      <c r="N53" s="8">
        <v>3028000</v>
      </c>
      <c r="O53" s="8">
        <v>2952000</v>
      </c>
    </row>
    <row r="54" spans="1:15" x14ac:dyDescent="0.3">
      <c r="A54" s="15">
        <f>VLOOKUP(B54,'PORTFOLIO RAW'!B:B,1,FALSE)</f>
        <v>993189</v>
      </c>
      <c r="B54" s="13">
        <v>993189</v>
      </c>
      <c r="C54" s="8" t="s">
        <v>4666</v>
      </c>
      <c r="D54" s="8" t="s">
        <v>4667</v>
      </c>
      <c r="E54" s="8">
        <v>10030000</v>
      </c>
      <c r="F54" s="8">
        <v>11255000</v>
      </c>
      <c r="G54" s="8">
        <v>9041000</v>
      </c>
      <c r="H54" s="8">
        <v>10636000</v>
      </c>
      <c r="I54" s="8">
        <v>11743000</v>
      </c>
      <c r="J54" s="8">
        <v>11756000</v>
      </c>
      <c r="K54" s="8">
        <v>12026000</v>
      </c>
      <c r="L54" s="8">
        <v>12669000</v>
      </c>
      <c r="M54" s="8">
        <v>11811000</v>
      </c>
      <c r="N54" s="8">
        <v>11069000</v>
      </c>
      <c r="O54" s="8">
        <v>11408000</v>
      </c>
    </row>
    <row r="55" spans="1:15" x14ac:dyDescent="0.3">
      <c r="A55" s="15">
        <f>VLOOKUP(B55,'PORTFOLIO RAW'!B:B,1,FALSE)</f>
        <v>905075</v>
      </c>
      <c r="B55" s="13">
        <v>905075</v>
      </c>
      <c r="C55" s="8" t="s">
        <v>4668</v>
      </c>
      <c r="D55" s="8" t="s">
        <v>4669</v>
      </c>
      <c r="E55" s="8">
        <v>7867000</v>
      </c>
      <c r="F55" s="8">
        <v>7998000</v>
      </c>
      <c r="G55" s="8">
        <v>7586000</v>
      </c>
      <c r="H55" s="8">
        <v>7676000</v>
      </c>
      <c r="I55" s="8">
        <v>7719000</v>
      </c>
      <c r="J55" s="8">
        <v>7707000</v>
      </c>
      <c r="K55" s="8">
        <v>8052000</v>
      </c>
      <c r="L55" s="8">
        <v>8268000</v>
      </c>
      <c r="M55" s="8">
        <v>8082000</v>
      </c>
      <c r="N55" s="8">
        <v>7961000</v>
      </c>
      <c r="O55" s="8">
        <v>7890000</v>
      </c>
    </row>
    <row r="56" spans="1:15" x14ac:dyDescent="0.3">
      <c r="A56" s="15">
        <f>VLOOKUP(B56,'PORTFOLIO RAW'!B:B,1,FALSE)</f>
        <v>937083</v>
      </c>
      <c r="B56" s="13">
        <v>937083</v>
      </c>
      <c r="C56" s="8" t="s">
        <v>4670</v>
      </c>
      <c r="D56" s="8" t="s">
        <v>4671</v>
      </c>
      <c r="E56" s="8">
        <v>5216400</v>
      </c>
      <c r="F56" s="8">
        <v>3773000</v>
      </c>
      <c r="G56" s="8">
        <v>3654600</v>
      </c>
      <c r="H56" s="8">
        <v>3346200</v>
      </c>
      <c r="I56" s="8">
        <v>3318400</v>
      </c>
      <c r="J56" s="8">
        <v>2654300</v>
      </c>
      <c r="K56" s="8">
        <v>2796100</v>
      </c>
      <c r="L56" s="8">
        <v>4867700</v>
      </c>
      <c r="M56" s="8">
        <v>6028000</v>
      </c>
      <c r="N56" s="8">
        <v>6548400</v>
      </c>
      <c r="O56" s="8">
        <v>7331500</v>
      </c>
    </row>
    <row r="57" spans="1:15" x14ac:dyDescent="0.3">
      <c r="A57" s="15">
        <f>VLOOKUP(B57,'PORTFOLIO RAW'!B:B,1,FALSE)</f>
        <v>944704</v>
      </c>
      <c r="B57" s="13">
        <v>944704</v>
      </c>
      <c r="C57" s="8" t="s">
        <v>4672</v>
      </c>
      <c r="D57" s="8" t="s">
        <v>4673</v>
      </c>
      <c r="E57" s="8">
        <v>86852000</v>
      </c>
      <c r="F57" s="8">
        <v>91091400</v>
      </c>
      <c r="G57" s="8">
        <v>99513500</v>
      </c>
      <c r="H57" s="8">
        <v>98502800</v>
      </c>
      <c r="I57" s="8">
        <v>102644200</v>
      </c>
      <c r="J57" s="8">
        <v>107552000</v>
      </c>
      <c r="K57" s="8">
        <v>101093000</v>
      </c>
      <c r="L57" s="8">
        <v>91084000</v>
      </c>
      <c r="M57" s="8">
        <v>102531000</v>
      </c>
      <c r="N57" s="8">
        <v>121546000</v>
      </c>
      <c r="O57" s="8">
        <v>129976000</v>
      </c>
    </row>
    <row r="58" spans="1:15" x14ac:dyDescent="0.3">
      <c r="A58" s="15">
        <f>VLOOKUP(B58,'PORTFOLIO RAW'!B:B,1,FALSE)</f>
        <v>902224</v>
      </c>
      <c r="B58" s="13">
        <v>902224</v>
      </c>
      <c r="C58" s="8" t="s">
        <v>4674</v>
      </c>
      <c r="D58" s="8" t="s">
        <v>4675</v>
      </c>
      <c r="E58" s="8">
        <v>44958000</v>
      </c>
      <c r="F58" s="8">
        <v>51324000</v>
      </c>
      <c r="G58" s="8">
        <v>32396000</v>
      </c>
      <c r="H58" s="8">
        <v>42588000</v>
      </c>
      <c r="I58" s="8">
        <v>60138000</v>
      </c>
      <c r="J58" s="8">
        <v>65875000</v>
      </c>
      <c r="K58" s="8">
        <v>55656000</v>
      </c>
      <c r="L58" s="8">
        <v>55184000</v>
      </c>
      <c r="M58" s="8">
        <v>47011000</v>
      </c>
      <c r="N58" s="8">
        <v>38537000</v>
      </c>
      <c r="O58" s="8">
        <v>45462000</v>
      </c>
    </row>
    <row r="59" spans="1:15" x14ac:dyDescent="0.3">
      <c r="A59" s="15">
        <f>VLOOKUP(B59,'PORTFOLIO RAW'!B:B,1,FALSE)</f>
        <v>755790</v>
      </c>
      <c r="B59" s="13">
        <v>755790</v>
      </c>
      <c r="C59" s="8" t="s">
        <v>4676</v>
      </c>
      <c r="D59" s="8" t="s">
        <v>4677</v>
      </c>
      <c r="E59" s="8">
        <v>1405820</v>
      </c>
      <c r="F59" s="8">
        <v>2254781</v>
      </c>
      <c r="G59" s="8">
        <v>2726322</v>
      </c>
      <c r="H59" s="8">
        <v>3578059</v>
      </c>
      <c r="I59" s="8">
        <v>4842103</v>
      </c>
      <c r="J59" s="8">
        <v>5506713</v>
      </c>
      <c r="K59" s="8">
        <v>6493900</v>
      </c>
      <c r="L59" s="8">
        <v>7670400</v>
      </c>
      <c r="M59" s="8">
        <v>9256000</v>
      </c>
      <c r="N59" s="8">
        <v>11229200</v>
      </c>
      <c r="O59" s="8">
        <v>13003000</v>
      </c>
    </row>
    <row r="60" spans="1:15" x14ac:dyDescent="0.3">
      <c r="A60" s="15">
        <f>VLOOKUP(B60,'PORTFOLIO RAW'!B:B,1,FALSE)</f>
        <v>867705</v>
      </c>
      <c r="B60" s="13">
        <v>867705</v>
      </c>
      <c r="C60" s="8" t="s">
        <v>4678</v>
      </c>
      <c r="D60" s="8" t="s">
        <v>4679</v>
      </c>
      <c r="E60" s="8">
        <v>1391942</v>
      </c>
      <c r="F60" s="8">
        <v>1583354</v>
      </c>
      <c r="G60" s="8">
        <v>1614088</v>
      </c>
      <c r="H60" s="8">
        <v>1874662</v>
      </c>
      <c r="I60" s="8">
        <v>2206392</v>
      </c>
      <c r="J60" s="8">
        <v>2586123</v>
      </c>
      <c r="K60" s="8">
        <v>2918434</v>
      </c>
      <c r="L60" s="8">
        <v>3142856</v>
      </c>
      <c r="M60" s="8">
        <v>3275594</v>
      </c>
      <c r="N60" s="8">
        <v>3418265</v>
      </c>
      <c r="O60" s="8">
        <v>2824686</v>
      </c>
    </row>
    <row r="61" spans="1:15" x14ac:dyDescent="0.3">
      <c r="A61" s="15">
        <f>VLOOKUP(B61,'PORTFOLIO RAW'!B:B,1,FALSE)</f>
        <v>902242</v>
      </c>
      <c r="B61" s="13">
        <v>902242</v>
      </c>
      <c r="C61" s="8" t="s">
        <v>4680</v>
      </c>
      <c r="D61" s="8" t="s">
        <v>4681</v>
      </c>
      <c r="E61" s="8">
        <v>116353000</v>
      </c>
      <c r="F61" s="8">
        <v>101491000</v>
      </c>
      <c r="G61" s="8">
        <v>115632000</v>
      </c>
      <c r="H61" s="8">
        <v>115475000</v>
      </c>
      <c r="I61" s="8">
        <v>110914000</v>
      </c>
      <c r="J61" s="8">
        <v>106239000</v>
      </c>
      <c r="K61" s="8">
        <v>104983000</v>
      </c>
      <c r="L61" s="8">
        <v>102102000</v>
      </c>
      <c r="M61" s="8">
        <v>101028000</v>
      </c>
      <c r="N61" s="8">
        <v>105514000</v>
      </c>
      <c r="O61" s="8">
        <v>113906000</v>
      </c>
    </row>
    <row r="62" spans="1:15" x14ac:dyDescent="0.3">
      <c r="A62" s="15">
        <f>VLOOKUP(B62,'PORTFOLIO RAW'!B:B,1,FALSE)</f>
        <v>951545</v>
      </c>
      <c r="B62" s="13">
        <v>951545</v>
      </c>
      <c r="C62" s="8" t="s">
        <v>4682</v>
      </c>
      <c r="D62" s="8" t="s">
        <v>4683</v>
      </c>
      <c r="E62" s="8">
        <v>4273000</v>
      </c>
      <c r="F62" s="8">
        <v>4334000</v>
      </c>
      <c r="G62" s="8">
        <v>4034000</v>
      </c>
      <c r="H62" s="8">
        <v>3808000</v>
      </c>
      <c r="I62" s="8">
        <v>3860000</v>
      </c>
      <c r="J62" s="8">
        <v>4144000</v>
      </c>
      <c r="K62" s="8">
        <v>4531000</v>
      </c>
      <c r="L62" s="8">
        <v>4945000</v>
      </c>
      <c r="M62" s="8">
        <v>5142000</v>
      </c>
      <c r="N62" s="8">
        <v>5449000</v>
      </c>
      <c r="O62" s="8">
        <v>5732000</v>
      </c>
    </row>
    <row r="63" spans="1:15" x14ac:dyDescent="0.3">
      <c r="A63" s="15">
        <f>VLOOKUP(B63,'PORTFOLIO RAW'!B:B,1,FALSE)</f>
        <v>944777</v>
      </c>
      <c r="B63" s="13">
        <v>944777</v>
      </c>
      <c r="C63" s="8" t="s">
        <v>4684</v>
      </c>
      <c r="D63" s="8" t="s">
        <v>4685</v>
      </c>
      <c r="E63" s="8">
        <v>3706900</v>
      </c>
      <c r="F63" s="8">
        <v>3937900</v>
      </c>
      <c r="G63" s="8">
        <v>3774685</v>
      </c>
      <c r="H63" s="8">
        <v>3547339</v>
      </c>
      <c r="I63" s="8">
        <v>3810384</v>
      </c>
      <c r="J63" s="8">
        <v>4102000</v>
      </c>
      <c r="K63" s="8">
        <v>4316471</v>
      </c>
      <c r="L63" s="8">
        <v>4551812</v>
      </c>
      <c r="M63" s="8">
        <v>4476886</v>
      </c>
      <c r="N63" s="8">
        <v>4905458</v>
      </c>
      <c r="O63" s="8">
        <v>5323381</v>
      </c>
    </row>
    <row r="64" spans="1:15" x14ac:dyDescent="0.3">
      <c r="A64" s="15">
        <f>VLOOKUP(B64,'PORTFOLIO RAW'!B:B,1,FALSE)</f>
        <v>542868</v>
      </c>
      <c r="B64" s="13">
        <v>542868</v>
      </c>
      <c r="C64" s="8" t="s">
        <v>4686</v>
      </c>
      <c r="D64" s="8" t="s">
        <v>4687</v>
      </c>
      <c r="E64" s="8">
        <v>34922000</v>
      </c>
      <c r="F64" s="8">
        <v>39540000</v>
      </c>
      <c r="G64" s="8">
        <v>36117000</v>
      </c>
      <c r="H64" s="8">
        <v>40040000</v>
      </c>
      <c r="I64" s="8">
        <v>43218000</v>
      </c>
      <c r="J64" s="8">
        <v>46061000</v>
      </c>
      <c r="K64" s="8">
        <v>48607000</v>
      </c>
      <c r="L64" s="8">
        <v>47142000</v>
      </c>
      <c r="M64" s="8">
        <v>49161000</v>
      </c>
      <c r="N64" s="8">
        <v>49247000</v>
      </c>
      <c r="O64" s="8">
        <v>48005000</v>
      </c>
    </row>
    <row r="65" spans="1:15" x14ac:dyDescent="0.3">
      <c r="A65" s="15">
        <f>VLOOKUP(B65,'PORTFOLIO RAW'!B:B,1,FALSE)</f>
        <v>916125</v>
      </c>
      <c r="B65" s="13">
        <v>916125</v>
      </c>
      <c r="C65" s="8" t="s">
        <v>4688</v>
      </c>
      <c r="D65" s="8" t="s">
        <v>4689</v>
      </c>
      <c r="E65" s="8">
        <v>4847000</v>
      </c>
      <c r="F65" s="8">
        <v>5273000</v>
      </c>
      <c r="G65" s="8">
        <v>5450000</v>
      </c>
      <c r="H65" s="8">
        <v>5534000</v>
      </c>
      <c r="I65" s="8">
        <v>5231000</v>
      </c>
      <c r="J65" s="8">
        <v>5468000</v>
      </c>
      <c r="K65" s="8">
        <v>5623000</v>
      </c>
      <c r="L65" s="8">
        <v>5591000</v>
      </c>
      <c r="M65" s="8">
        <v>5655000</v>
      </c>
      <c r="N65" s="8">
        <v>5761000</v>
      </c>
      <c r="O65" s="8">
        <v>5973000</v>
      </c>
    </row>
    <row r="66" spans="1:15" x14ac:dyDescent="0.3">
      <c r="A66" s="15">
        <f>VLOOKUP(B66,'PORTFOLIO RAW'!B:B,1,FALSE)</f>
        <v>904282</v>
      </c>
      <c r="B66" s="13">
        <v>904282</v>
      </c>
      <c r="C66" s="8" t="s">
        <v>4690</v>
      </c>
      <c r="D66" s="8" t="s">
        <v>4691</v>
      </c>
      <c r="E66" s="8">
        <v>28857000</v>
      </c>
      <c r="F66" s="8">
        <v>31944000</v>
      </c>
      <c r="G66" s="8">
        <v>31006000</v>
      </c>
      <c r="H66" s="8">
        <v>35200000</v>
      </c>
      <c r="I66" s="8">
        <v>46766000</v>
      </c>
      <c r="J66" s="8">
        <v>48022000</v>
      </c>
      <c r="K66" s="8">
        <v>46843000</v>
      </c>
      <c r="L66" s="8">
        <v>46052000</v>
      </c>
      <c r="M66" s="8">
        <v>44257000</v>
      </c>
      <c r="N66" s="8">
        <v>41901000</v>
      </c>
      <c r="O66" s="8">
        <v>35423000</v>
      </c>
    </row>
    <row r="67" spans="1:15" x14ac:dyDescent="0.3">
      <c r="A67" s="15">
        <f>VLOOKUP(B67,'PORTFOLIO RAW'!B:B,1,FALSE)</f>
        <v>906148</v>
      </c>
      <c r="B67" s="13">
        <v>906148</v>
      </c>
      <c r="C67" s="8" t="s">
        <v>4692</v>
      </c>
      <c r="D67" s="8" t="s">
        <v>4693</v>
      </c>
      <c r="E67" s="8">
        <v>13789700</v>
      </c>
      <c r="F67" s="8">
        <v>15329900</v>
      </c>
      <c r="G67" s="8">
        <v>15327000</v>
      </c>
      <c r="H67" s="8">
        <v>15564000</v>
      </c>
      <c r="I67" s="8">
        <v>16734000</v>
      </c>
      <c r="J67" s="8">
        <v>17085000</v>
      </c>
      <c r="K67" s="8">
        <v>17420000</v>
      </c>
      <c r="L67" s="8">
        <v>17277000</v>
      </c>
      <c r="M67" s="8">
        <v>16034000</v>
      </c>
      <c r="N67" s="8">
        <v>15195000</v>
      </c>
      <c r="O67" s="8">
        <v>15454000</v>
      </c>
    </row>
    <row r="68" spans="1:15" x14ac:dyDescent="0.3">
      <c r="A68" s="15">
        <f>VLOOKUP(B68,'PORTFOLIO RAW'!B:B,1,FALSE)</f>
        <v>922964</v>
      </c>
      <c r="B68" s="13">
        <v>922964</v>
      </c>
      <c r="C68" s="8" t="s">
        <v>4694</v>
      </c>
      <c r="D68" s="8" t="s">
        <v>4695</v>
      </c>
      <c r="E68" s="8">
        <v>4615000</v>
      </c>
      <c r="F68" s="8">
        <v>3944000</v>
      </c>
      <c r="G68" s="8">
        <v>3155000</v>
      </c>
      <c r="H68" s="8">
        <v>2642000</v>
      </c>
      <c r="I68" s="8">
        <v>2599000</v>
      </c>
      <c r="J68" s="8">
        <v>2713000</v>
      </c>
      <c r="K68" s="8">
        <v>2610000</v>
      </c>
      <c r="L68" s="8">
        <v>2618000</v>
      </c>
      <c r="M68" s="8">
        <v>2834000</v>
      </c>
      <c r="N68" s="8">
        <v>2960000</v>
      </c>
      <c r="O68" s="8">
        <v>3289000</v>
      </c>
    </row>
    <row r="69" spans="1:15" x14ac:dyDescent="0.3">
      <c r="A69" s="15">
        <f>VLOOKUP(B69,'PORTFOLIO RAW'!B:B,1,FALSE)</f>
        <v>929814</v>
      </c>
      <c r="B69" s="13">
        <v>929814</v>
      </c>
      <c r="C69" s="8" t="s">
        <v>4696</v>
      </c>
      <c r="D69" s="8" t="s">
        <v>4697</v>
      </c>
      <c r="E69" s="8">
        <v>12028200</v>
      </c>
      <c r="F69" s="8">
        <v>11605700</v>
      </c>
      <c r="G69" s="8">
        <v>12731200</v>
      </c>
      <c r="H69" s="8">
        <v>12079400</v>
      </c>
      <c r="I69" s="8">
        <v>12303100</v>
      </c>
      <c r="J69" s="8">
        <v>13269000</v>
      </c>
      <c r="K69" s="8">
        <v>15491400</v>
      </c>
      <c r="L69" s="8">
        <v>17708900</v>
      </c>
      <c r="M69" s="8">
        <v>15832400</v>
      </c>
      <c r="N69" s="8">
        <v>11642900</v>
      </c>
      <c r="O69" s="8">
        <v>7826900</v>
      </c>
    </row>
    <row r="70" spans="1:15" x14ac:dyDescent="0.3">
      <c r="A70" s="15">
        <f>VLOOKUP(B70,'PORTFOLIO RAW'!B:B,1,FALSE)</f>
        <v>902288</v>
      </c>
      <c r="B70" s="13">
        <v>902288</v>
      </c>
      <c r="C70" s="8" t="s">
        <v>4698</v>
      </c>
      <c r="D70" s="8" t="s">
        <v>4699</v>
      </c>
      <c r="E70" s="8">
        <v>13120000</v>
      </c>
      <c r="F70" s="8">
        <v>13583000</v>
      </c>
      <c r="G70" s="8">
        <v>13032000</v>
      </c>
      <c r="H70" s="8">
        <v>13325000</v>
      </c>
      <c r="I70" s="8">
        <v>12938000</v>
      </c>
      <c r="J70" s="8">
        <v>12188000</v>
      </c>
      <c r="K70" s="8">
        <v>12354000</v>
      </c>
      <c r="L70" s="8">
        <v>12919000</v>
      </c>
      <c r="M70" s="8">
        <v>12554000</v>
      </c>
      <c r="N70" s="8">
        <v>12075000</v>
      </c>
      <c r="O70" s="8">
        <v>12033000</v>
      </c>
    </row>
    <row r="71" spans="1:15" x14ac:dyDescent="0.3">
      <c r="A71" s="15">
        <f>VLOOKUP(B71,'PORTFOLIO RAW'!B:B,1,FALSE)</f>
        <v>901686</v>
      </c>
      <c r="B71" s="13">
        <v>901686</v>
      </c>
      <c r="C71" s="8" t="s">
        <v>4700</v>
      </c>
      <c r="D71" s="8" t="s">
        <v>4701</v>
      </c>
      <c r="E71" s="8">
        <v>6464000</v>
      </c>
      <c r="F71" s="8">
        <v>6821000</v>
      </c>
      <c r="G71" s="8">
        <v>6198000</v>
      </c>
      <c r="H71" s="8">
        <v>6428000</v>
      </c>
      <c r="I71" s="8">
        <v>6501000</v>
      </c>
      <c r="J71" s="8">
        <v>6253000</v>
      </c>
      <c r="K71" s="8">
        <v>6566000</v>
      </c>
      <c r="L71" s="8">
        <v>7179000</v>
      </c>
      <c r="M71" s="8">
        <v>6456000</v>
      </c>
      <c r="N71" s="8">
        <v>6399000</v>
      </c>
      <c r="O71" s="8">
        <v>6583000</v>
      </c>
    </row>
    <row r="72" spans="1:15" x14ac:dyDescent="0.3">
      <c r="A72" s="15">
        <f>VLOOKUP(B72,'PORTFOLIO RAW'!B:B,1,FALSE)</f>
        <v>938928</v>
      </c>
      <c r="B72" s="13">
        <v>938928</v>
      </c>
      <c r="C72" s="8" t="s">
        <v>4702</v>
      </c>
      <c r="D72" s="8" t="s">
        <v>4703</v>
      </c>
      <c r="E72" s="8">
        <v>950641</v>
      </c>
      <c r="F72" s="8">
        <v>1063176</v>
      </c>
      <c r="G72" s="8">
        <v>1080421</v>
      </c>
      <c r="H72" s="8">
        <v>1163817</v>
      </c>
      <c r="I72" s="8">
        <v>1330835</v>
      </c>
      <c r="J72" s="8">
        <v>1445136</v>
      </c>
      <c r="K72" s="8">
        <v>1587725</v>
      </c>
      <c r="L72" s="8">
        <v>1717776</v>
      </c>
      <c r="M72" s="8">
        <v>1797060</v>
      </c>
      <c r="N72" s="8">
        <v>1966814</v>
      </c>
      <c r="O72" s="8">
        <v>2139000</v>
      </c>
    </row>
    <row r="73" spans="1:15" x14ac:dyDescent="0.3">
      <c r="A73" s="15">
        <f>VLOOKUP(B73,'PORTFOLIO RAW'!B:B,1,FALSE)</f>
        <v>912273</v>
      </c>
      <c r="B73" s="13">
        <v>912273</v>
      </c>
      <c r="C73" s="8" t="s">
        <v>4704</v>
      </c>
      <c r="D73" s="8" t="s">
        <v>4705</v>
      </c>
      <c r="E73" s="8">
        <v>5860000</v>
      </c>
      <c r="F73" s="8">
        <v>5948000</v>
      </c>
      <c r="G73" s="8">
        <v>5395000</v>
      </c>
      <c r="H73" s="8">
        <v>6631000</v>
      </c>
      <c r="I73" s="8">
        <v>7890000</v>
      </c>
      <c r="J73" s="8">
        <v>8012000</v>
      </c>
      <c r="K73" s="8">
        <v>7819000</v>
      </c>
      <c r="L73" s="8">
        <v>9715000</v>
      </c>
      <c r="M73" s="8">
        <v>9111000</v>
      </c>
      <c r="N73" s="8">
        <v>9390000</v>
      </c>
      <c r="O73" s="8">
        <v>10116000</v>
      </c>
    </row>
    <row r="74" spans="1:15" x14ac:dyDescent="0.3">
      <c r="A74" s="15">
        <f>VLOOKUP(B74,'PORTFOLIO RAW'!B:B,1,FALSE)</f>
        <v>923036</v>
      </c>
      <c r="B74" s="13">
        <v>923036</v>
      </c>
      <c r="C74" s="8" t="s">
        <v>4706</v>
      </c>
      <c r="D74" s="8" t="s">
        <v>4707</v>
      </c>
      <c r="E74" s="8">
        <v>4651200</v>
      </c>
      <c r="F74" s="8">
        <v>4843500</v>
      </c>
      <c r="G74" s="8">
        <v>4242800</v>
      </c>
      <c r="H74" s="8">
        <v>4490100</v>
      </c>
      <c r="I74" s="8">
        <v>5640900</v>
      </c>
      <c r="J74" s="8">
        <v>7648100</v>
      </c>
      <c r="K74" s="8">
        <v>7690800</v>
      </c>
      <c r="L74" s="8">
        <v>7750500</v>
      </c>
      <c r="M74" s="8">
        <v>7031500</v>
      </c>
      <c r="N74" s="8">
        <v>6778300</v>
      </c>
      <c r="O74" s="8">
        <v>4461600</v>
      </c>
    </row>
    <row r="75" spans="1:15" x14ac:dyDescent="0.3">
      <c r="A75" s="15">
        <f>VLOOKUP(B75,'PORTFOLIO RAW'!B:B,1,FALSE)</f>
        <v>905966</v>
      </c>
      <c r="B75" s="13">
        <v>905966</v>
      </c>
      <c r="C75" s="8" t="s">
        <v>4708</v>
      </c>
      <c r="D75" s="8" t="s">
        <v>4709</v>
      </c>
      <c r="E75" s="8">
        <v>13048000</v>
      </c>
      <c r="F75" s="8">
        <v>14342000</v>
      </c>
      <c r="G75" s="8">
        <v>10800000</v>
      </c>
      <c r="H75" s="8">
        <v>13232000</v>
      </c>
      <c r="I75" s="8">
        <v>18045000</v>
      </c>
      <c r="J75" s="8">
        <v>17334000</v>
      </c>
      <c r="K75" s="8">
        <v>17301000</v>
      </c>
      <c r="L75" s="8">
        <v>19221000</v>
      </c>
      <c r="M75" s="8">
        <v>19110000</v>
      </c>
      <c r="N75" s="8">
        <v>17509000</v>
      </c>
      <c r="O75" s="8">
        <v>20428000</v>
      </c>
    </row>
    <row r="76" spans="1:15" x14ac:dyDescent="0.3">
      <c r="A76" s="15">
        <f>VLOOKUP(B76,'PORTFOLIO RAW'!B:B,1,FALSE)</f>
        <v>325922</v>
      </c>
      <c r="B76" s="13">
        <v>325922</v>
      </c>
      <c r="C76" s="8" t="s">
        <v>4710</v>
      </c>
      <c r="D76" s="8" t="s">
        <v>4711</v>
      </c>
      <c r="E76" s="8">
        <v>11296500</v>
      </c>
      <c r="F76" s="8">
        <v>6646100</v>
      </c>
      <c r="G76" s="8">
        <v>3657600</v>
      </c>
      <c r="H76" s="8">
        <v>4400200</v>
      </c>
      <c r="I76" s="8">
        <v>3636800</v>
      </c>
      <c r="J76" s="8">
        <v>4354000</v>
      </c>
      <c r="K76" s="8">
        <v>6259300</v>
      </c>
      <c r="L76" s="8">
        <v>8024900</v>
      </c>
      <c r="M76" s="8">
        <v>10824000</v>
      </c>
      <c r="N76" s="8">
        <v>12157400</v>
      </c>
      <c r="O76" s="8">
        <v>14091000</v>
      </c>
    </row>
    <row r="77" spans="1:15" x14ac:dyDescent="0.3">
      <c r="A77" s="15">
        <f>VLOOKUP(B77,'PORTFOLIO RAW'!B:B,1,FALSE)</f>
        <v>912941</v>
      </c>
      <c r="B77" s="13">
        <v>912941</v>
      </c>
      <c r="C77" s="8" t="s">
        <v>4712</v>
      </c>
      <c r="D77" s="8" t="s">
        <v>4713</v>
      </c>
      <c r="E77" s="8">
        <v>11025917</v>
      </c>
      <c r="F77" s="8">
        <v>12697456</v>
      </c>
      <c r="G77" s="8">
        <v>11184938</v>
      </c>
      <c r="H77" s="8">
        <v>13202602</v>
      </c>
      <c r="I77" s="8">
        <v>16090540</v>
      </c>
      <c r="J77" s="8">
        <v>18260400</v>
      </c>
      <c r="K77" s="8">
        <v>19118000</v>
      </c>
      <c r="L77" s="8">
        <v>19913800</v>
      </c>
      <c r="M77" s="8">
        <v>20563100</v>
      </c>
      <c r="N77" s="8">
        <v>16882400</v>
      </c>
      <c r="O77" s="8">
        <v>18329700</v>
      </c>
    </row>
    <row r="78" spans="1:15" x14ac:dyDescent="0.3">
      <c r="A78" s="15">
        <f>VLOOKUP(B78,'PORTFOLIO RAW'!B:B,1,FALSE)</f>
        <v>683118</v>
      </c>
      <c r="B78" s="13">
        <v>683118</v>
      </c>
      <c r="C78" s="8" t="s">
        <v>4714</v>
      </c>
      <c r="D78" s="8" t="s">
        <v>4715</v>
      </c>
      <c r="E78" s="8">
        <v>2259000</v>
      </c>
      <c r="F78" s="8">
        <v>1755400</v>
      </c>
      <c r="G78" s="8">
        <v>1795300</v>
      </c>
      <c r="H78" s="8">
        <v>2033000</v>
      </c>
      <c r="I78" s="8">
        <v>2280700</v>
      </c>
      <c r="J78" s="8">
        <v>2730300</v>
      </c>
      <c r="K78" s="8">
        <v>2972500</v>
      </c>
      <c r="L78" s="8">
        <v>3334300</v>
      </c>
      <c r="M78" s="8">
        <v>3484500</v>
      </c>
      <c r="N78" s="8">
        <v>3604200</v>
      </c>
      <c r="O78" s="8">
        <v>4204100</v>
      </c>
    </row>
    <row r="79" spans="1:15" x14ac:dyDescent="0.3">
      <c r="A79" s="15">
        <f>VLOOKUP(B79,'PORTFOLIO RAW'!B:B,1,FALSE)</f>
        <v>923425</v>
      </c>
      <c r="B79" s="13">
        <v>923425</v>
      </c>
      <c r="C79" s="8" t="s">
        <v>4716</v>
      </c>
      <c r="D79" s="8" t="s">
        <v>4717</v>
      </c>
      <c r="E79" s="8">
        <v>63367000</v>
      </c>
      <c r="F79" s="8">
        <v>64948000</v>
      </c>
      <c r="G79" s="8">
        <v>65357000</v>
      </c>
      <c r="H79" s="8">
        <v>67390000</v>
      </c>
      <c r="I79" s="8">
        <v>69865000</v>
      </c>
      <c r="J79" s="8">
        <v>73301000</v>
      </c>
      <c r="K79" s="8">
        <v>72596000</v>
      </c>
      <c r="L79" s="8">
        <v>72618000</v>
      </c>
      <c r="M79" s="8">
        <v>73785000</v>
      </c>
      <c r="N79" s="8">
        <v>69495000</v>
      </c>
      <c r="O79" s="8">
        <v>71879000</v>
      </c>
    </row>
    <row r="80" spans="1:15" x14ac:dyDescent="0.3">
      <c r="A80" s="15">
        <f>VLOOKUP(B80,'PORTFOLIO RAW'!B:B,1,FALSE)</f>
        <v>906189</v>
      </c>
      <c r="B80" s="13">
        <v>906189</v>
      </c>
      <c r="C80" s="8" t="s">
        <v>4718</v>
      </c>
      <c r="D80" s="8" t="s">
        <v>4719</v>
      </c>
      <c r="E80" s="8">
        <v>23999200</v>
      </c>
      <c r="F80" s="8">
        <v>28416600</v>
      </c>
      <c r="G80" s="8">
        <v>23103400</v>
      </c>
      <c r="H80" s="8">
        <v>26004600</v>
      </c>
      <c r="I80" s="8">
        <v>32012500</v>
      </c>
      <c r="J80" s="8">
        <v>36157100</v>
      </c>
      <c r="K80" s="8">
        <v>37795400</v>
      </c>
      <c r="L80" s="8">
        <v>36066900</v>
      </c>
      <c r="M80" s="8">
        <v>28862800</v>
      </c>
      <c r="N80" s="8">
        <v>26644000</v>
      </c>
      <c r="O80" s="8">
        <v>29737700</v>
      </c>
    </row>
    <row r="81" spans="1:15" x14ac:dyDescent="0.3">
      <c r="A81" s="15">
        <f>VLOOKUP(B81,'PORTFOLIO RAW'!B:B,1,FALSE)</f>
        <v>327998</v>
      </c>
      <c r="B81" s="13">
        <v>327998</v>
      </c>
      <c r="C81" s="8" t="s">
        <v>4720</v>
      </c>
      <c r="D81" s="8" t="s">
        <v>4721</v>
      </c>
      <c r="E81" s="8">
        <v>85405000</v>
      </c>
      <c r="F81" s="8">
        <v>62262000</v>
      </c>
      <c r="G81" s="8">
        <v>30070000</v>
      </c>
      <c r="H81" s="8">
        <v>37429000</v>
      </c>
      <c r="I81" s="8">
        <v>40963000</v>
      </c>
      <c r="J81" s="8">
        <v>31878000</v>
      </c>
      <c r="K81" s="8">
        <v>36848000</v>
      </c>
      <c r="L81" s="8">
        <v>37953000</v>
      </c>
      <c r="M81" s="8">
        <v>37897000</v>
      </c>
      <c r="N81" s="8">
        <v>37949000</v>
      </c>
      <c r="O81" s="8">
        <v>43642000</v>
      </c>
    </row>
    <row r="82" spans="1:15" x14ac:dyDescent="0.3">
      <c r="A82" s="15">
        <f>VLOOKUP(B82,'PORTFOLIO RAW'!B:B,1,FALSE)</f>
        <v>683432</v>
      </c>
      <c r="B82" s="13">
        <v>683432</v>
      </c>
      <c r="C82" s="8" t="s">
        <v>4722</v>
      </c>
      <c r="D82" s="8" t="s">
        <v>4723</v>
      </c>
      <c r="E82" s="8">
        <v>3176200</v>
      </c>
      <c r="F82" s="8">
        <v>3685100</v>
      </c>
      <c r="G82" s="8">
        <v>8194000</v>
      </c>
      <c r="H82" s="8">
        <v>8109200</v>
      </c>
      <c r="I82" s="8">
        <v>8192900</v>
      </c>
      <c r="J82" s="8">
        <v>8115000</v>
      </c>
      <c r="K82" s="8">
        <v>8417200</v>
      </c>
      <c r="L82" s="8">
        <v>8788300</v>
      </c>
      <c r="M82" s="8">
        <v>9115000</v>
      </c>
      <c r="N82" s="8">
        <v>9387700</v>
      </c>
      <c r="O82" s="8">
        <v>10041500</v>
      </c>
    </row>
    <row r="83" spans="1:15" x14ac:dyDescent="0.3">
      <c r="A83" s="15">
        <f>VLOOKUP(B83,'PORTFOLIO RAW'!B:B,1,FALSE)</f>
        <v>921964</v>
      </c>
      <c r="B83" s="13">
        <v>921964</v>
      </c>
      <c r="C83" s="8" t="s">
        <v>4724</v>
      </c>
      <c r="D83" s="8" t="s">
        <v>4725</v>
      </c>
      <c r="E83" s="8">
        <v>35510000</v>
      </c>
      <c r="F83" s="8">
        <v>37843000</v>
      </c>
      <c r="G83" s="8">
        <v>36149000</v>
      </c>
      <c r="H83" s="8">
        <v>38063000</v>
      </c>
      <c r="I83" s="8">
        <v>40893000</v>
      </c>
      <c r="J83" s="8">
        <v>42278000</v>
      </c>
      <c r="K83" s="8">
        <v>45041000</v>
      </c>
      <c r="L83" s="8">
        <v>48813000</v>
      </c>
      <c r="M83" s="8">
        <v>52465000</v>
      </c>
      <c r="N83" s="8">
        <v>55632000</v>
      </c>
      <c r="O83" s="8">
        <v>55137000</v>
      </c>
    </row>
    <row r="84" spans="1:15" x14ac:dyDescent="0.3">
      <c r="A84" s="15">
        <f>VLOOKUP(B84,'PORTFOLIO RAW'!B:B,1,FALSE)</f>
        <v>154259</v>
      </c>
      <c r="B84" s="13">
        <v>154259</v>
      </c>
      <c r="C84" s="8" t="s">
        <v>4726</v>
      </c>
      <c r="D84" s="8" t="s">
        <v>4727</v>
      </c>
      <c r="E84" s="8">
        <v>4242600</v>
      </c>
      <c r="F84" s="8">
        <v>4644900</v>
      </c>
      <c r="G84" s="8">
        <v>5231200</v>
      </c>
      <c r="H84" s="8">
        <v>5882400</v>
      </c>
      <c r="I84" s="8">
        <v>6630500</v>
      </c>
      <c r="J84" s="8">
        <v>7394500</v>
      </c>
      <c r="K84" s="8">
        <v>7840300</v>
      </c>
      <c r="L84" s="8">
        <v>8602200</v>
      </c>
      <c r="M84" s="8">
        <v>15498400</v>
      </c>
      <c r="N84" s="8">
        <v>20719200</v>
      </c>
      <c r="O84" s="8">
        <v>22245500</v>
      </c>
    </row>
    <row r="85" spans="1:15" x14ac:dyDescent="0.3">
      <c r="A85" s="15">
        <f>VLOOKUP(B85,'PORTFOLIO RAW'!B:B,1,FALSE)</f>
        <v>904830</v>
      </c>
      <c r="B85" s="13">
        <v>904830</v>
      </c>
      <c r="C85" s="8" t="s">
        <v>4728</v>
      </c>
      <c r="D85" s="8" t="s">
        <v>4729</v>
      </c>
      <c r="E85" s="8">
        <v>7226089</v>
      </c>
      <c r="F85" s="8">
        <v>7568888</v>
      </c>
      <c r="G85" s="8">
        <v>5775689</v>
      </c>
      <c r="H85" s="8">
        <v>7132648</v>
      </c>
      <c r="I85" s="8">
        <v>7950140</v>
      </c>
      <c r="J85" s="8">
        <v>8104339</v>
      </c>
      <c r="K85" s="8">
        <v>8729813</v>
      </c>
      <c r="L85" s="8">
        <v>7752728</v>
      </c>
      <c r="M85" s="8">
        <v>6956311</v>
      </c>
      <c r="N85" s="8">
        <v>6794342</v>
      </c>
      <c r="O85" s="8">
        <v>7830436</v>
      </c>
    </row>
    <row r="86" spans="1:15" x14ac:dyDescent="0.3">
      <c r="A86" s="15">
        <f>VLOOKUP(B86,'PORTFOLIO RAW'!B:B,1,FALSE)</f>
        <v>932913</v>
      </c>
      <c r="B86" s="13">
        <v>932913</v>
      </c>
      <c r="C86" s="8" t="s">
        <v>4730</v>
      </c>
      <c r="D86" s="8" t="s">
        <v>4731</v>
      </c>
      <c r="E86" s="8">
        <v>12694000</v>
      </c>
      <c r="F86" s="8">
        <v>13359900</v>
      </c>
      <c r="G86" s="8">
        <v>11720700</v>
      </c>
      <c r="H86" s="8">
        <v>12542500</v>
      </c>
      <c r="I86" s="8">
        <v>13872500</v>
      </c>
      <c r="J86" s="8">
        <v>14219400</v>
      </c>
      <c r="K86" s="8">
        <v>14584500</v>
      </c>
      <c r="L86" s="8">
        <v>15317800</v>
      </c>
      <c r="M86" s="8">
        <v>15134400</v>
      </c>
      <c r="N86" s="8">
        <v>15416900</v>
      </c>
      <c r="O86" s="8">
        <v>15273600</v>
      </c>
    </row>
    <row r="87" spans="1:15" x14ac:dyDescent="0.3">
      <c r="A87" s="15">
        <f>VLOOKUP(B87,'PORTFOLIO RAW'!B:B,1,FALSE)</f>
        <v>905214</v>
      </c>
      <c r="B87" s="13">
        <v>905214</v>
      </c>
      <c r="C87" s="8" t="s">
        <v>4732</v>
      </c>
      <c r="D87" s="8" t="s">
        <v>4733</v>
      </c>
      <c r="E87" s="8">
        <v>8506000</v>
      </c>
      <c r="F87" s="8">
        <v>9329000</v>
      </c>
      <c r="G87" s="8">
        <v>7844000</v>
      </c>
      <c r="H87" s="8">
        <v>8421000</v>
      </c>
      <c r="I87" s="8">
        <v>8717000</v>
      </c>
      <c r="J87" s="8">
        <v>8751000</v>
      </c>
      <c r="K87" s="8">
        <v>9628000</v>
      </c>
      <c r="L87" s="8">
        <v>12217000</v>
      </c>
      <c r="M87" s="8">
        <v>10337000</v>
      </c>
      <c r="N87" s="8">
        <v>10737000</v>
      </c>
      <c r="O87" s="8">
        <v>12576000</v>
      </c>
    </row>
    <row r="88" spans="1:15" x14ac:dyDescent="0.3">
      <c r="A88" s="15">
        <f>VLOOKUP(B88,'PORTFOLIO RAW'!B:B,1,FALSE)</f>
        <v>513260</v>
      </c>
      <c r="B88" s="13">
        <v>513260</v>
      </c>
      <c r="C88" s="8" t="s">
        <v>4734</v>
      </c>
      <c r="D88" s="8" t="s">
        <v>4735</v>
      </c>
      <c r="E88" s="8">
        <v>893846</v>
      </c>
      <c r="F88" s="8">
        <v>972270</v>
      </c>
      <c r="G88" s="8">
        <v>1344089</v>
      </c>
      <c r="H88" s="8">
        <v>1393603</v>
      </c>
      <c r="I88" s="8">
        <v>1274274</v>
      </c>
      <c r="J88" s="8">
        <v>1109440</v>
      </c>
      <c r="K88" s="8">
        <v>1150516</v>
      </c>
      <c r="L88" s="8">
        <v>1337860</v>
      </c>
      <c r="M88" s="8">
        <v>1214188</v>
      </c>
      <c r="N88" s="8">
        <v>1074202</v>
      </c>
      <c r="O88" s="8">
        <v>903847</v>
      </c>
    </row>
    <row r="89" spans="1:15" x14ac:dyDescent="0.3">
      <c r="A89" s="15">
        <f>VLOOKUP(B89,'PORTFOLIO RAW'!B:B,1,FALSE)</f>
        <v>152719</v>
      </c>
      <c r="B89" s="13">
        <v>152719</v>
      </c>
      <c r="C89" s="8" t="s">
        <v>4736</v>
      </c>
      <c r="D89" s="8" t="s">
        <v>4737</v>
      </c>
      <c r="E89" s="8">
        <v>5567100</v>
      </c>
      <c r="F89" s="8">
        <v>6626500</v>
      </c>
      <c r="G89" s="8">
        <v>7217500</v>
      </c>
      <c r="H89" s="8">
        <v>7113100</v>
      </c>
      <c r="I89" s="8">
        <v>7500200</v>
      </c>
      <c r="J89" s="8">
        <v>7998700</v>
      </c>
      <c r="K89" s="8">
        <v>8551900</v>
      </c>
      <c r="L89" s="8">
        <v>6285600</v>
      </c>
      <c r="M89" s="8">
        <v>6764000</v>
      </c>
      <c r="N89" s="8">
        <v>6933500</v>
      </c>
      <c r="O89" s="8">
        <v>7170200</v>
      </c>
    </row>
    <row r="90" spans="1:15" x14ac:dyDescent="0.3">
      <c r="A90" s="15">
        <f>VLOOKUP(B90,'PORTFOLIO RAW'!B:B,1,FALSE)</f>
        <v>687609</v>
      </c>
      <c r="B90" s="13">
        <v>687609</v>
      </c>
      <c r="C90" s="8" t="s">
        <v>4738</v>
      </c>
      <c r="D90" s="8" t="s">
        <v>4739</v>
      </c>
      <c r="E90" s="8">
        <v>7672329</v>
      </c>
      <c r="F90" s="8">
        <v>8541261</v>
      </c>
      <c r="G90" s="8">
        <v>8727362</v>
      </c>
      <c r="H90" s="8">
        <v>9145139</v>
      </c>
      <c r="I90" s="8">
        <v>11677517</v>
      </c>
      <c r="J90" s="8">
        <v>14028000</v>
      </c>
      <c r="K90" s="8">
        <v>16051000</v>
      </c>
      <c r="L90" s="8">
        <v>17938000</v>
      </c>
      <c r="M90" s="8">
        <v>8592000</v>
      </c>
      <c r="N90" s="8">
        <v>8979000</v>
      </c>
      <c r="O90" s="8">
        <v>9595000</v>
      </c>
    </row>
    <row r="91" spans="1:15" x14ac:dyDescent="0.3">
      <c r="A91" s="15">
        <f>VLOOKUP(B91,'PORTFOLIO RAW'!B:B,1,FALSE)</f>
        <v>923937</v>
      </c>
      <c r="B91" s="13">
        <v>923937</v>
      </c>
      <c r="C91" s="8" t="s">
        <v>4740</v>
      </c>
      <c r="D91" s="8" t="s">
        <v>4741</v>
      </c>
      <c r="E91" s="8">
        <v>119190000</v>
      </c>
      <c r="F91" s="8">
        <v>112452000</v>
      </c>
      <c r="G91" s="8">
        <v>143272000</v>
      </c>
      <c r="H91" s="8">
        <v>129645000</v>
      </c>
      <c r="I91" s="8">
        <v>107242000</v>
      </c>
      <c r="J91" s="8">
        <v>98061000</v>
      </c>
      <c r="K91" s="8">
        <v>98845000</v>
      </c>
      <c r="L91" s="8">
        <v>94067000</v>
      </c>
      <c r="M91" s="8">
        <v>92876000</v>
      </c>
      <c r="N91" s="8">
        <v>93481000</v>
      </c>
      <c r="O91" s="8">
        <v>99512000</v>
      </c>
    </row>
    <row r="92" spans="1:15" x14ac:dyDescent="0.3">
      <c r="A92" s="15">
        <f>VLOOKUP(B92,'PORTFOLIO RAW'!B:B,1,FALSE)</f>
        <v>741344</v>
      </c>
      <c r="B92" s="13">
        <v>741344</v>
      </c>
      <c r="C92" s="8" t="s">
        <v>4742</v>
      </c>
      <c r="D92" s="8" t="s">
        <v>4743</v>
      </c>
      <c r="E92" s="8">
        <v>159229000</v>
      </c>
      <c r="F92" s="8">
        <v>105756000</v>
      </c>
      <c r="G92" s="8">
        <v>107409000</v>
      </c>
      <c r="H92" s="8">
        <v>115867000</v>
      </c>
      <c r="I92" s="8">
        <v>103310000</v>
      </c>
      <c r="J92" s="8">
        <v>98290000</v>
      </c>
      <c r="K92" s="8">
        <v>93078000</v>
      </c>
      <c r="L92" s="8">
        <v>90996000</v>
      </c>
      <c r="M92" s="8">
        <v>88540000</v>
      </c>
      <c r="N92" s="8">
        <v>83006000</v>
      </c>
      <c r="O92" s="8">
        <v>87430000</v>
      </c>
    </row>
    <row r="93" spans="1:15" x14ac:dyDescent="0.3">
      <c r="A93" s="15">
        <f>VLOOKUP(B93,'PORTFOLIO RAW'!B:B,1,FALSE)</f>
        <v>357922</v>
      </c>
      <c r="B93" s="13">
        <v>357922</v>
      </c>
      <c r="C93" s="8" t="s">
        <v>4744</v>
      </c>
      <c r="D93" s="8" t="s">
        <v>4745</v>
      </c>
      <c r="E93" s="8">
        <v>6830000</v>
      </c>
      <c r="F93" s="8">
        <v>6726000</v>
      </c>
      <c r="G93" s="8">
        <v>5024000</v>
      </c>
      <c r="H93" s="8">
        <v>5798000</v>
      </c>
      <c r="I93" s="8">
        <v>7178000</v>
      </c>
      <c r="J93" s="8">
        <v>8102000</v>
      </c>
      <c r="K93" s="8">
        <v>9350000</v>
      </c>
      <c r="L93" s="8">
        <v>9527000</v>
      </c>
      <c r="M93" s="8">
        <v>9648000</v>
      </c>
      <c r="N93" s="8">
        <v>9008000</v>
      </c>
      <c r="O93" s="8">
        <v>9549000</v>
      </c>
    </row>
    <row r="94" spans="1:15" x14ac:dyDescent="0.3">
      <c r="A94" s="15">
        <f>VLOOKUP(B94,'PORTFOLIO RAW'!B:B,1,FALSE)</f>
        <v>883488</v>
      </c>
      <c r="B94" s="13">
        <v>883488</v>
      </c>
      <c r="C94" s="8" t="s">
        <v>4746</v>
      </c>
      <c r="D94" s="8" t="s">
        <v>4747</v>
      </c>
      <c r="E94" s="8">
        <v>2427286</v>
      </c>
      <c r="F94" s="8">
        <v>3230439</v>
      </c>
      <c r="G94" s="8">
        <v>2877410</v>
      </c>
      <c r="H94" s="8">
        <v>2436956</v>
      </c>
      <c r="I94" s="8">
        <v>2366276</v>
      </c>
      <c r="J94" s="8">
        <v>2209652</v>
      </c>
      <c r="K94" s="8">
        <v>1964098</v>
      </c>
      <c r="L94" s="8">
        <v>2019000</v>
      </c>
      <c r="M94" s="8">
        <v>1557000</v>
      </c>
      <c r="N94" s="8">
        <v>2026000</v>
      </c>
      <c r="O94" s="8">
        <v>2452000</v>
      </c>
    </row>
    <row r="95" spans="1:15" x14ac:dyDescent="0.3">
      <c r="A95" s="15">
        <f>VLOOKUP(B95,'PORTFOLIO RAW'!B:B,1,FALSE)</f>
        <v>755148</v>
      </c>
      <c r="B95" s="13">
        <v>755148</v>
      </c>
      <c r="C95" s="8" t="s">
        <v>4748</v>
      </c>
      <c r="D95" s="8" t="s">
        <v>4749</v>
      </c>
      <c r="E95" s="8">
        <v>1615013</v>
      </c>
      <c r="F95" s="8">
        <v>1038614</v>
      </c>
      <c r="G95" s="8">
        <v>852632</v>
      </c>
      <c r="H95" s="8">
        <v>935954</v>
      </c>
      <c r="I95" s="8">
        <v>1149835</v>
      </c>
      <c r="J95" s="8">
        <v>1326424</v>
      </c>
      <c r="K95" s="8">
        <v>1460116</v>
      </c>
      <c r="L95" s="8">
        <v>1580932</v>
      </c>
      <c r="M95" s="8">
        <v>1702091</v>
      </c>
      <c r="N95" s="8">
        <v>1816083</v>
      </c>
      <c r="O95" s="8">
        <v>1943032</v>
      </c>
    </row>
    <row r="96" spans="1:15" x14ac:dyDescent="0.3">
      <c r="A96" s="15">
        <f>VLOOKUP(B96,'PORTFOLIO RAW'!B:B,1,FALSE)</f>
        <v>135448</v>
      </c>
      <c r="B96" s="13">
        <v>135448</v>
      </c>
      <c r="C96" s="8" t="s">
        <v>4750</v>
      </c>
      <c r="D96" s="8" t="s">
        <v>4751</v>
      </c>
      <c r="E96" s="8">
        <v>11090375</v>
      </c>
      <c r="F96" s="8">
        <v>11617187</v>
      </c>
      <c r="G96" s="8">
        <v>11664151</v>
      </c>
      <c r="H96" s="8">
        <v>12640744</v>
      </c>
      <c r="I96" s="8">
        <v>14048393</v>
      </c>
      <c r="J96" s="8">
        <v>14266492</v>
      </c>
      <c r="K96" s="8">
        <v>13904865</v>
      </c>
      <c r="L96" s="8">
        <v>14643387</v>
      </c>
      <c r="M96" s="8">
        <v>15068901</v>
      </c>
      <c r="N96" s="8">
        <v>15094562</v>
      </c>
      <c r="O96" s="8">
        <v>14391375</v>
      </c>
    </row>
    <row r="97" spans="1:15" x14ac:dyDescent="0.3">
      <c r="A97" s="15">
        <f>VLOOKUP(B97,'PORTFOLIO RAW'!B:B,1,FALSE)</f>
        <v>921268</v>
      </c>
      <c r="B97" s="13">
        <v>921268</v>
      </c>
      <c r="C97" s="8" t="s">
        <v>4752</v>
      </c>
      <c r="D97" s="8" t="s">
        <v>4753</v>
      </c>
      <c r="E97" s="8">
        <v>5469600</v>
      </c>
      <c r="F97" s="8">
        <v>6137500</v>
      </c>
      <c r="G97" s="8">
        <v>5900600</v>
      </c>
      <c r="H97" s="8">
        <v>6089700</v>
      </c>
      <c r="I97" s="8">
        <v>6828400</v>
      </c>
      <c r="J97" s="8">
        <v>11838700</v>
      </c>
      <c r="K97" s="8">
        <v>13253400</v>
      </c>
      <c r="L97" s="8">
        <v>14280500</v>
      </c>
      <c r="M97" s="8">
        <v>13545100</v>
      </c>
      <c r="N97" s="8">
        <v>13152800</v>
      </c>
      <c r="O97" s="8">
        <v>13838300</v>
      </c>
    </row>
    <row r="98" spans="1:15" x14ac:dyDescent="0.3">
      <c r="A98" s="15">
        <f>VLOOKUP(B98,'PORTFOLIO RAW'!B:B,1,FALSE)</f>
        <v>912157</v>
      </c>
      <c r="B98" s="13">
        <v>912157</v>
      </c>
      <c r="C98" s="8" t="s">
        <v>4754</v>
      </c>
      <c r="D98" s="8" t="s">
        <v>4755</v>
      </c>
      <c r="E98" s="8">
        <v>1787331</v>
      </c>
      <c r="F98" s="8">
        <v>1937465</v>
      </c>
      <c r="G98" s="8">
        <v>1812202</v>
      </c>
      <c r="H98" s="8">
        <v>1704346</v>
      </c>
      <c r="I98" s="8">
        <v>1921287</v>
      </c>
      <c r="J98" s="8">
        <v>2115205</v>
      </c>
      <c r="K98" s="8">
        <v>2166232</v>
      </c>
      <c r="L98" s="8">
        <v>2237219</v>
      </c>
      <c r="M98" s="8">
        <v>2262359</v>
      </c>
      <c r="N98" s="8">
        <v>2115517</v>
      </c>
      <c r="O98" s="8">
        <v>2256982</v>
      </c>
    </row>
    <row r="99" spans="1:15" x14ac:dyDescent="0.3">
      <c r="A99" s="15">
        <f>VLOOKUP(B99,'PORTFOLIO RAW'!B:B,1,FALSE)</f>
        <v>500320</v>
      </c>
      <c r="B99" s="13">
        <v>500320</v>
      </c>
      <c r="C99" s="8" t="s">
        <v>4756</v>
      </c>
      <c r="D99" s="8" t="s">
        <v>4757</v>
      </c>
      <c r="E99" s="8">
        <v>3091000</v>
      </c>
      <c r="F99" s="8">
        <v>3665000</v>
      </c>
      <c r="G99" s="8">
        <v>4212000</v>
      </c>
      <c r="H99" s="8">
        <v>3654000</v>
      </c>
      <c r="I99" s="8">
        <v>3589000</v>
      </c>
      <c r="J99" s="8">
        <v>4143000</v>
      </c>
      <c r="K99" s="8">
        <v>3797000</v>
      </c>
      <c r="L99" s="8">
        <v>3575000</v>
      </c>
      <c r="M99" s="8">
        <v>4515000</v>
      </c>
      <c r="N99" s="8">
        <v>4396000</v>
      </c>
      <c r="O99" s="8">
        <v>4845000</v>
      </c>
    </row>
    <row r="100" spans="1:15" x14ac:dyDescent="0.3">
      <c r="A100" s="15">
        <f>VLOOKUP(B100,'PORTFOLIO RAW'!B:B,1,FALSE)</f>
        <v>905115</v>
      </c>
      <c r="B100" s="13">
        <v>905115</v>
      </c>
      <c r="C100" s="8" t="s">
        <v>4758</v>
      </c>
      <c r="D100" s="8" t="s">
        <v>4759</v>
      </c>
      <c r="E100" s="8">
        <v>22572000</v>
      </c>
      <c r="F100" s="8">
        <v>24807000</v>
      </c>
      <c r="G100" s="8">
        <v>20939000</v>
      </c>
      <c r="H100" s="8">
        <v>21044000</v>
      </c>
      <c r="I100" s="8">
        <v>24211000</v>
      </c>
      <c r="J100" s="8">
        <v>24427000</v>
      </c>
      <c r="K100" s="8">
        <v>24669000</v>
      </c>
      <c r="L100" s="8">
        <v>24537000</v>
      </c>
      <c r="M100" s="8">
        <v>22304000</v>
      </c>
      <c r="N100" s="8">
        <v>14522000</v>
      </c>
      <c r="O100" s="8">
        <v>15264000</v>
      </c>
    </row>
    <row r="101" spans="1:15" x14ac:dyDescent="0.3">
      <c r="A101" s="15">
        <f>VLOOKUP(B101,'PORTFOLIO RAW'!B:B,1,FALSE)</f>
        <v>902306</v>
      </c>
      <c r="B101" s="13">
        <v>902306</v>
      </c>
      <c r="C101" s="8" t="s">
        <v>4760</v>
      </c>
      <c r="D101" s="8" t="s">
        <v>4761</v>
      </c>
      <c r="E101" s="8">
        <v>11484398</v>
      </c>
      <c r="F101" s="8">
        <v>13093756</v>
      </c>
      <c r="G101" s="8">
        <v>10423650</v>
      </c>
      <c r="H101" s="8">
        <v>11267577</v>
      </c>
      <c r="I101" s="8">
        <v>11050073</v>
      </c>
      <c r="J101" s="8">
        <v>10301079</v>
      </c>
      <c r="K101" s="8">
        <v>11390947</v>
      </c>
      <c r="L101" s="8">
        <v>12494921</v>
      </c>
      <c r="M101" s="8">
        <v>11513251</v>
      </c>
      <c r="N101" s="8">
        <v>10845645</v>
      </c>
      <c r="O101" s="8">
        <v>11074481</v>
      </c>
    </row>
    <row r="102" spans="1:15" x14ac:dyDescent="0.3">
      <c r="A102" s="15">
        <f>VLOOKUP(B102,'PORTFOLIO RAW'!B:B,1,FALSE)</f>
        <v>500373</v>
      </c>
      <c r="B102" s="13">
        <v>500373</v>
      </c>
      <c r="C102" s="8" t="s">
        <v>4762</v>
      </c>
      <c r="D102" s="8" t="s">
        <v>4763</v>
      </c>
      <c r="E102" s="8">
        <v>4038496</v>
      </c>
      <c r="F102" s="8">
        <v>6386519</v>
      </c>
      <c r="G102" s="8">
        <v>3806589</v>
      </c>
      <c r="H102" s="8">
        <v>5790895</v>
      </c>
      <c r="I102" s="8">
        <v>8973980</v>
      </c>
      <c r="J102" s="8">
        <v>11055070</v>
      </c>
      <c r="K102" s="8">
        <v>14455902</v>
      </c>
      <c r="L102" s="8">
        <v>16693477</v>
      </c>
      <c r="M102" s="8">
        <v>8704302</v>
      </c>
      <c r="N102" s="8">
        <v>7544405</v>
      </c>
      <c r="O102" s="8">
        <v>11287588</v>
      </c>
    </row>
    <row r="103" spans="1:15" x14ac:dyDescent="0.3">
      <c r="A103" s="15">
        <f>VLOOKUP(B103,'PORTFOLIO RAW'!B:B,1,FALSE)</f>
        <v>906194</v>
      </c>
      <c r="B103" s="13">
        <v>906194</v>
      </c>
      <c r="C103" s="8" t="s">
        <v>4764</v>
      </c>
      <c r="D103" s="8" t="s">
        <v>4765</v>
      </c>
      <c r="E103" s="8">
        <v>1843000</v>
      </c>
      <c r="F103" s="8">
        <v>1935700</v>
      </c>
      <c r="G103" s="8">
        <v>1824500</v>
      </c>
      <c r="H103" s="8">
        <v>1859500</v>
      </c>
      <c r="I103" s="8">
        <v>1959800</v>
      </c>
      <c r="J103" s="8">
        <v>2160500</v>
      </c>
      <c r="K103" s="8">
        <v>2303900</v>
      </c>
      <c r="L103" s="8">
        <v>2436400</v>
      </c>
      <c r="M103" s="8">
        <v>2663600</v>
      </c>
      <c r="N103" s="8">
        <v>3144900</v>
      </c>
      <c r="O103" s="8">
        <v>3362200</v>
      </c>
    </row>
    <row r="104" spans="1:15" x14ac:dyDescent="0.3">
      <c r="A104" s="15">
        <f>VLOOKUP(B104,'PORTFOLIO RAW'!B:B,1,FALSE)</f>
        <v>329534</v>
      </c>
      <c r="B104" s="13">
        <v>329534</v>
      </c>
      <c r="C104" s="8" t="s">
        <v>4766</v>
      </c>
      <c r="D104" s="8" t="s">
        <v>4767</v>
      </c>
      <c r="E104" s="8">
        <v>2038084</v>
      </c>
      <c r="F104" s="8">
        <v>2103204</v>
      </c>
      <c r="G104" s="8">
        <v>1943711</v>
      </c>
      <c r="H104" s="8">
        <v>1995519</v>
      </c>
      <c r="I104" s="8">
        <v>1989463</v>
      </c>
      <c r="J104" s="8">
        <v>2123715</v>
      </c>
      <c r="K104" s="8">
        <v>2399929</v>
      </c>
      <c r="L104" s="8">
        <v>2832710</v>
      </c>
      <c r="M104" s="8">
        <v>3080098</v>
      </c>
      <c r="N104" s="8">
        <v>6485586</v>
      </c>
      <c r="O104" s="8">
        <v>2647630</v>
      </c>
    </row>
    <row r="105" spans="1:15" x14ac:dyDescent="0.3">
      <c r="A105" s="15">
        <f>VLOOKUP(B105,'PORTFOLIO RAW'!B:B,1,FALSE)</f>
        <v>867375</v>
      </c>
      <c r="B105" s="13">
        <v>867375</v>
      </c>
      <c r="C105" s="8" t="s">
        <v>4768</v>
      </c>
      <c r="D105" s="8" t="s">
        <v>4769</v>
      </c>
      <c r="E105" s="8">
        <v>7037500</v>
      </c>
      <c r="F105" s="8">
        <v>7910800</v>
      </c>
      <c r="G105" s="8">
        <v>7331900</v>
      </c>
      <c r="H105" s="8">
        <v>7795800</v>
      </c>
      <c r="I105" s="8">
        <v>8810000</v>
      </c>
      <c r="J105" s="8">
        <v>9713600</v>
      </c>
      <c r="K105" s="8">
        <v>10183200</v>
      </c>
      <c r="L105" s="8">
        <v>10968900</v>
      </c>
      <c r="M105" s="8">
        <v>10780400</v>
      </c>
      <c r="N105" s="8">
        <v>11262300</v>
      </c>
      <c r="O105" s="8">
        <v>11824000</v>
      </c>
    </row>
    <row r="106" spans="1:15" x14ac:dyDescent="0.3">
      <c r="A106" s="15">
        <f>VLOOKUP(B106,'PORTFOLIO RAW'!B:B,1,FALSE)</f>
        <v>910722</v>
      </c>
      <c r="B106" s="13">
        <v>910722</v>
      </c>
      <c r="C106" s="8" t="s">
        <v>4770</v>
      </c>
      <c r="D106" s="8" t="s">
        <v>4771</v>
      </c>
      <c r="E106" s="8">
        <v>5235171</v>
      </c>
      <c r="F106" s="8">
        <v>5633878</v>
      </c>
      <c r="G106" s="8">
        <v>4092283</v>
      </c>
      <c r="H106" s="8">
        <v>5967573</v>
      </c>
      <c r="I106" s="8">
        <v>6150498</v>
      </c>
      <c r="J106" s="8">
        <v>5980943</v>
      </c>
      <c r="K106" s="8">
        <v>6080257</v>
      </c>
      <c r="L106" s="8">
        <v>6564721</v>
      </c>
      <c r="M106" s="8">
        <v>6616632</v>
      </c>
      <c r="N106" s="8">
        <v>6098037</v>
      </c>
      <c r="O106" s="8">
        <v>6920948</v>
      </c>
    </row>
    <row r="107" spans="1:15" x14ac:dyDescent="0.3">
      <c r="A107" s="15">
        <f>VLOOKUP(B107,'PORTFOLIO RAW'!B:B,1,FALSE)</f>
        <v>905039</v>
      </c>
      <c r="B107" s="13">
        <v>905039</v>
      </c>
      <c r="C107" s="8" t="s">
        <v>4772</v>
      </c>
      <c r="D107" s="8" t="s">
        <v>4773</v>
      </c>
      <c r="E107" s="8">
        <v>358600000</v>
      </c>
      <c r="F107" s="8">
        <v>425071000</v>
      </c>
      <c r="G107" s="8">
        <v>275564000</v>
      </c>
      <c r="H107" s="8">
        <v>341578000</v>
      </c>
      <c r="I107" s="8">
        <v>433526000</v>
      </c>
      <c r="J107" s="8">
        <v>420714000</v>
      </c>
      <c r="K107" s="8">
        <v>390247000</v>
      </c>
      <c r="L107" s="8">
        <v>364763000</v>
      </c>
      <c r="M107" s="8">
        <v>236810000</v>
      </c>
      <c r="N107" s="8">
        <v>197518000</v>
      </c>
      <c r="O107" s="8">
        <v>237162000</v>
      </c>
    </row>
    <row r="108" spans="1:15" x14ac:dyDescent="0.3">
      <c r="A108" s="15">
        <f>VLOOKUP(B108,'PORTFOLIO RAW'!B:B,1,FALSE)</f>
        <v>905082</v>
      </c>
      <c r="B108" s="13">
        <v>905082</v>
      </c>
      <c r="C108" s="8" t="s">
        <v>4774</v>
      </c>
      <c r="D108" s="8" t="s">
        <v>4775</v>
      </c>
      <c r="E108" s="8">
        <v>2632900</v>
      </c>
      <c r="F108" s="8">
        <v>3115300</v>
      </c>
      <c r="G108" s="8">
        <v>2826200</v>
      </c>
      <c r="H108" s="8">
        <v>3116300</v>
      </c>
      <c r="I108" s="8">
        <v>3377900</v>
      </c>
      <c r="J108" s="8">
        <v>3748300</v>
      </c>
      <c r="K108" s="8">
        <v>3874800</v>
      </c>
      <c r="L108" s="8">
        <v>4037700</v>
      </c>
      <c r="M108" s="8">
        <v>3276500</v>
      </c>
      <c r="N108" s="8">
        <v>3282400</v>
      </c>
      <c r="O108" s="8">
        <v>2878600</v>
      </c>
    </row>
    <row r="109" spans="1:15" x14ac:dyDescent="0.3">
      <c r="A109" s="15">
        <f>VLOOKUP(B109,'PORTFOLIO RAW'!B:B,1,FALSE)</f>
        <v>905016</v>
      </c>
      <c r="B109" s="13">
        <v>905016</v>
      </c>
      <c r="C109" s="8" t="s">
        <v>4776</v>
      </c>
      <c r="D109" s="8" t="s">
        <v>4777</v>
      </c>
      <c r="E109" s="8">
        <v>15263000</v>
      </c>
      <c r="F109" s="8">
        <v>16410000</v>
      </c>
      <c r="G109" s="8">
        <v>15479000</v>
      </c>
      <c r="H109" s="8">
        <v>14667000</v>
      </c>
      <c r="I109" s="8">
        <v>14827000</v>
      </c>
      <c r="J109" s="8">
        <v>14085000</v>
      </c>
      <c r="K109" s="8">
        <v>15136000</v>
      </c>
      <c r="L109" s="8">
        <v>16601000</v>
      </c>
      <c r="M109" s="8">
        <v>16554000</v>
      </c>
      <c r="N109" s="8">
        <v>15696000</v>
      </c>
      <c r="O109" s="8">
        <v>16741000</v>
      </c>
    </row>
    <row r="110" spans="1:15" x14ac:dyDescent="0.3">
      <c r="A110" s="15" t="str">
        <f>VLOOKUP(B110,'PORTFOLIO RAW'!B:B,1,FALSE)</f>
        <v>28341F</v>
      </c>
      <c r="B110" s="13" t="s">
        <v>364</v>
      </c>
      <c r="C110" s="8" t="s">
        <v>4778</v>
      </c>
      <c r="D110" s="8" t="s">
        <v>4779</v>
      </c>
      <c r="E110" s="8">
        <v>8441701</v>
      </c>
      <c r="F110" s="8">
        <v>8913986</v>
      </c>
      <c r="G110" s="8">
        <v>8721708</v>
      </c>
      <c r="H110" s="8">
        <v>8519870</v>
      </c>
      <c r="I110" s="8">
        <v>8259314</v>
      </c>
      <c r="J110" s="8">
        <v>8455532</v>
      </c>
      <c r="K110" s="8">
        <v>9052044</v>
      </c>
      <c r="L110" s="8">
        <v>10381683</v>
      </c>
      <c r="M110" s="8">
        <v>10330518</v>
      </c>
      <c r="N110" s="8">
        <v>7538654</v>
      </c>
      <c r="O110" s="8">
        <v>6415900</v>
      </c>
    </row>
    <row r="111" spans="1:15" x14ac:dyDescent="0.3">
      <c r="A111" s="15">
        <f>VLOOKUP(B111,'PORTFOLIO RAW'!B:B,1,FALSE)</f>
        <v>755980</v>
      </c>
      <c r="B111" s="13">
        <v>755980</v>
      </c>
      <c r="C111" s="8" t="s">
        <v>4780</v>
      </c>
      <c r="D111" s="8" t="s">
        <v>4781</v>
      </c>
      <c r="E111" s="8">
        <v>2061819</v>
      </c>
      <c r="F111" s="8">
        <v>2340425</v>
      </c>
      <c r="G111" s="8">
        <v>1930330</v>
      </c>
      <c r="H111" s="8">
        <v>2269471</v>
      </c>
      <c r="I111" s="8">
        <v>2766859</v>
      </c>
      <c r="J111" s="8">
        <v>3133577</v>
      </c>
      <c r="K111" s="8">
        <v>3326106</v>
      </c>
      <c r="L111" s="8">
        <v>3733507</v>
      </c>
      <c r="M111" s="8">
        <v>3869187</v>
      </c>
      <c r="N111" s="8">
        <v>3962036</v>
      </c>
      <c r="O111" s="8">
        <v>4390500</v>
      </c>
    </row>
    <row r="112" spans="1:15" x14ac:dyDescent="0.3">
      <c r="A112" s="15">
        <f>VLOOKUP(B112,'PORTFOLIO RAW'!B:B,1,FALSE)</f>
        <v>905994</v>
      </c>
      <c r="B112" s="13">
        <v>905994</v>
      </c>
      <c r="C112" s="8" t="s">
        <v>4782</v>
      </c>
      <c r="D112" s="8" t="s">
        <v>4783</v>
      </c>
      <c r="E112" s="8">
        <v>485892</v>
      </c>
      <c r="F112" s="8">
        <v>520525</v>
      </c>
      <c r="G112" s="8">
        <v>531019</v>
      </c>
      <c r="H112" s="8">
        <v>544674</v>
      </c>
      <c r="I112" s="8">
        <v>553059</v>
      </c>
      <c r="J112" s="8">
        <v>608018</v>
      </c>
      <c r="K112" s="8">
        <v>637413</v>
      </c>
      <c r="L112" s="8">
        <v>686090</v>
      </c>
      <c r="M112" s="8">
        <v>744012</v>
      </c>
      <c r="N112" s="8">
        <v>801591</v>
      </c>
      <c r="O112" s="8">
        <v>857348</v>
      </c>
    </row>
    <row r="113" spans="1:15" x14ac:dyDescent="0.3">
      <c r="A113" s="15">
        <f>VLOOKUP(B113,'PORTFOLIO RAW'!B:B,1,FALSE)</f>
        <v>997198</v>
      </c>
      <c r="B113" s="13">
        <v>997198</v>
      </c>
      <c r="C113" s="8" t="s">
        <v>4784</v>
      </c>
      <c r="D113" s="8" t="s">
        <v>4785</v>
      </c>
      <c r="E113" s="8">
        <v>8494000</v>
      </c>
      <c r="F113" s="8">
        <v>8205000</v>
      </c>
      <c r="G113" s="8">
        <v>7298000</v>
      </c>
      <c r="H113" s="8">
        <v>6645000</v>
      </c>
      <c r="I113" s="8">
        <v>6204000</v>
      </c>
      <c r="J113" s="8">
        <v>6130000</v>
      </c>
      <c r="K113" s="8">
        <v>6813000</v>
      </c>
      <c r="L113" s="8">
        <v>6321000</v>
      </c>
      <c r="M113" s="8">
        <v>6637000</v>
      </c>
      <c r="N113" s="8">
        <v>6823000</v>
      </c>
      <c r="O113" s="8">
        <v>7666000</v>
      </c>
    </row>
    <row r="114" spans="1:15" x14ac:dyDescent="0.3">
      <c r="A114" s="15">
        <f>VLOOKUP(B114,'PORTFOLIO RAW'!B:B,1,FALSE)</f>
        <v>951503</v>
      </c>
      <c r="B114" s="13">
        <v>951503</v>
      </c>
      <c r="C114" s="8" t="s">
        <v>4786</v>
      </c>
      <c r="D114" s="8" t="s">
        <v>4787</v>
      </c>
      <c r="E114" s="8">
        <v>4596167</v>
      </c>
      <c r="F114" s="8">
        <v>4403023</v>
      </c>
      <c r="G114" s="8">
        <v>3942920</v>
      </c>
      <c r="H114" s="8">
        <v>3920118</v>
      </c>
      <c r="I114" s="8">
        <v>4350105</v>
      </c>
      <c r="J114" s="8">
        <v>4674653</v>
      </c>
      <c r="K114" s="8">
        <v>4838665</v>
      </c>
      <c r="L114" s="8">
        <v>4752822</v>
      </c>
      <c r="M114" s="8">
        <v>5010148</v>
      </c>
      <c r="N114" s="8">
        <v>5721867</v>
      </c>
      <c r="O114" s="8">
        <v>6018938</v>
      </c>
    </row>
    <row r="115" spans="1:15" x14ac:dyDescent="0.3">
      <c r="A115" s="15">
        <f>VLOOKUP(B115,'PORTFOLIO RAW'!B:B,1,FALSE)</f>
        <v>741123</v>
      </c>
      <c r="B115" s="13">
        <v>741123</v>
      </c>
      <c r="C115" s="8" t="s">
        <v>4788</v>
      </c>
      <c r="D115" s="8" t="s">
        <v>4789</v>
      </c>
      <c r="E115" s="8">
        <v>3922000</v>
      </c>
      <c r="F115" s="8">
        <v>4739000</v>
      </c>
      <c r="G115" s="8">
        <v>4077000</v>
      </c>
      <c r="H115" s="8">
        <v>4133000</v>
      </c>
      <c r="I115" s="8">
        <v>4337000</v>
      </c>
      <c r="J115" s="8">
        <v>4482000</v>
      </c>
      <c r="K115" s="8">
        <v>4814000</v>
      </c>
      <c r="L115" s="8">
        <v>5066000</v>
      </c>
      <c r="M115" s="8">
        <v>5254000</v>
      </c>
      <c r="N115" s="8">
        <v>5505000</v>
      </c>
      <c r="O115" s="8">
        <v>5696000</v>
      </c>
    </row>
    <row r="116" spans="1:15" x14ac:dyDescent="0.3">
      <c r="A116" s="15">
        <f>VLOOKUP(B116,'PORTFOLIO RAW'!B:B,1,FALSE)</f>
        <v>546814</v>
      </c>
      <c r="B116" s="13">
        <v>546814</v>
      </c>
      <c r="C116" s="8" t="s">
        <v>4790</v>
      </c>
      <c r="D116" s="8" t="s">
        <v>4791</v>
      </c>
      <c r="E116" s="8">
        <v>26313000</v>
      </c>
      <c r="F116" s="8">
        <v>24892000</v>
      </c>
      <c r="G116" s="8">
        <v>23489000</v>
      </c>
      <c r="H116" s="8">
        <v>25003000</v>
      </c>
      <c r="I116" s="8">
        <v>26405000</v>
      </c>
      <c r="J116" s="8">
        <v>27686000</v>
      </c>
      <c r="K116" s="8">
        <v>27931000</v>
      </c>
      <c r="L116" s="8">
        <v>28105000</v>
      </c>
      <c r="M116" s="8">
        <v>27079000</v>
      </c>
      <c r="N116" s="8">
        <v>25778000</v>
      </c>
      <c r="O116" s="8">
        <v>24837000</v>
      </c>
    </row>
    <row r="117" spans="1:15" x14ac:dyDescent="0.3">
      <c r="A117" s="15">
        <f>VLOOKUP(B117,'PORTFOLIO RAW'!B:B,1,FALSE)</f>
        <v>938076</v>
      </c>
      <c r="B117" s="13">
        <v>938076</v>
      </c>
      <c r="C117" s="8" t="s">
        <v>4792</v>
      </c>
      <c r="D117" s="8" t="s">
        <v>4793</v>
      </c>
      <c r="E117" s="8">
        <v>6205769</v>
      </c>
      <c r="F117" s="8">
        <v>6032386</v>
      </c>
      <c r="G117" s="8">
        <v>4159565</v>
      </c>
      <c r="H117" s="8">
        <v>5914140</v>
      </c>
      <c r="I117" s="8">
        <v>7209754</v>
      </c>
      <c r="J117" s="8">
        <v>7174500</v>
      </c>
      <c r="K117" s="8">
        <v>8086100</v>
      </c>
      <c r="L117" s="8">
        <v>8592500</v>
      </c>
      <c r="M117" s="8">
        <v>7968500</v>
      </c>
      <c r="N117" s="8">
        <v>6683500</v>
      </c>
      <c r="O117" s="8">
        <v>6526600</v>
      </c>
    </row>
    <row r="118" spans="1:15" x14ac:dyDescent="0.3">
      <c r="A118" s="15">
        <f>VLOOKUP(B118,'PORTFOLIO RAW'!B:B,1,FALSE)</f>
        <v>152594</v>
      </c>
      <c r="B118" s="13">
        <v>152594</v>
      </c>
      <c r="C118" s="8" t="s">
        <v>4794</v>
      </c>
      <c r="D118" s="8" t="s">
        <v>4795</v>
      </c>
      <c r="E118" s="8">
        <v>16939000</v>
      </c>
      <c r="F118" s="8">
        <v>17796000</v>
      </c>
      <c r="G118" s="8">
        <v>15040000</v>
      </c>
      <c r="H118" s="8">
        <v>18395000</v>
      </c>
      <c r="I118" s="8">
        <v>21427000</v>
      </c>
      <c r="J118" s="8">
        <v>18010000</v>
      </c>
      <c r="K118" s="8">
        <v>21391000</v>
      </c>
      <c r="L118" s="8">
        <v>21222000</v>
      </c>
      <c r="M118" s="8">
        <v>16229000</v>
      </c>
      <c r="N118" s="8">
        <v>14599000</v>
      </c>
      <c r="O118" s="8">
        <v>15888000</v>
      </c>
    </row>
    <row r="119" spans="1:15" x14ac:dyDescent="0.3">
      <c r="A119" s="15">
        <f>VLOOKUP(B119,'PORTFOLIO RAW'!B:B,1,FALSE)</f>
        <v>951018</v>
      </c>
      <c r="B119" s="13">
        <v>951018</v>
      </c>
      <c r="C119" s="8" t="s">
        <v>4796</v>
      </c>
      <c r="D119" s="8" t="s">
        <v>4797</v>
      </c>
      <c r="E119" s="8">
        <v>15763000</v>
      </c>
      <c r="F119" s="8">
        <v>14526000</v>
      </c>
      <c r="G119" s="8">
        <v>14197000</v>
      </c>
      <c r="H119" s="8">
        <v>14664000</v>
      </c>
      <c r="I119" s="8">
        <v>14549000</v>
      </c>
      <c r="J119" s="8">
        <v>15651000</v>
      </c>
      <c r="K119" s="8">
        <v>16148000</v>
      </c>
      <c r="L119" s="8">
        <v>16435000</v>
      </c>
      <c r="M119" s="8">
        <v>15797000</v>
      </c>
      <c r="N119" s="8">
        <v>15516000</v>
      </c>
      <c r="O119" s="8">
        <v>15855000</v>
      </c>
    </row>
    <row r="120" spans="1:15" x14ac:dyDescent="0.3">
      <c r="A120" s="15">
        <f>VLOOKUP(B120,'PORTFOLIO RAW'!B:B,1,FALSE)</f>
        <v>907652</v>
      </c>
      <c r="B120" s="13">
        <v>907652</v>
      </c>
      <c r="C120" s="8" t="s">
        <v>4798</v>
      </c>
      <c r="D120" s="8" t="s">
        <v>4799</v>
      </c>
      <c r="E120" s="8">
        <v>27240000</v>
      </c>
      <c r="F120" s="8">
        <v>29300000</v>
      </c>
      <c r="G120" s="8">
        <v>31981000</v>
      </c>
      <c r="H120" s="8">
        <v>32466000</v>
      </c>
      <c r="I120" s="8">
        <v>32677000</v>
      </c>
      <c r="J120" s="8">
        <v>31513000</v>
      </c>
      <c r="K120" s="8">
        <v>31218000</v>
      </c>
      <c r="L120" s="8">
        <v>30852000</v>
      </c>
      <c r="M120" s="8">
        <v>31469000</v>
      </c>
      <c r="N120" s="8">
        <v>31353000</v>
      </c>
      <c r="O120" s="8">
        <v>30973000</v>
      </c>
    </row>
    <row r="121" spans="1:15" x14ac:dyDescent="0.3">
      <c r="A121" s="15">
        <f>VLOOKUP(B121,'PORTFOLIO RAW'!B:B,1,FALSE)</f>
        <v>905801</v>
      </c>
      <c r="B121" s="13">
        <v>905801</v>
      </c>
      <c r="C121" s="8" t="s">
        <v>4800</v>
      </c>
      <c r="D121" s="8" t="s">
        <v>4801</v>
      </c>
      <c r="E121" s="8">
        <v>12442000</v>
      </c>
      <c r="F121" s="8">
        <v>13652100</v>
      </c>
      <c r="G121" s="8">
        <v>14691300</v>
      </c>
      <c r="H121" s="8">
        <v>14796500</v>
      </c>
      <c r="I121" s="8">
        <v>14880200</v>
      </c>
      <c r="J121" s="8">
        <v>16657900</v>
      </c>
      <c r="K121" s="8">
        <v>17774100</v>
      </c>
      <c r="L121" s="8">
        <v>17909600</v>
      </c>
      <c r="M121" s="8">
        <v>17630300</v>
      </c>
      <c r="N121" s="8">
        <v>16563100</v>
      </c>
      <c r="O121" s="8">
        <v>15619800</v>
      </c>
    </row>
    <row r="122" spans="1:15" x14ac:dyDescent="0.3">
      <c r="A122" s="15">
        <f>VLOOKUP(B122,'PORTFOLIO RAW'!B:B,1,FALSE)</f>
        <v>906511</v>
      </c>
      <c r="B122" s="13">
        <v>906511</v>
      </c>
      <c r="C122" s="8" t="s">
        <v>4802</v>
      </c>
      <c r="D122" s="8" t="s">
        <v>4803</v>
      </c>
      <c r="E122" s="8">
        <v>10843195</v>
      </c>
      <c r="F122" s="8">
        <v>11015263</v>
      </c>
      <c r="G122" s="8">
        <v>10057512</v>
      </c>
      <c r="H122" s="8">
        <v>11207589</v>
      </c>
      <c r="I122" s="8">
        <v>12458877</v>
      </c>
      <c r="J122" s="8">
        <v>13013868</v>
      </c>
      <c r="K122" s="8">
        <v>14077843</v>
      </c>
      <c r="L122" s="8">
        <v>15341647</v>
      </c>
      <c r="M122" s="8">
        <v>15280044</v>
      </c>
      <c r="N122" s="8">
        <v>15339713</v>
      </c>
      <c r="O122" s="8">
        <v>16308801</v>
      </c>
    </row>
    <row r="123" spans="1:15" x14ac:dyDescent="0.3">
      <c r="A123" s="15">
        <f>VLOOKUP(B123,'PORTFOLIO RAW'!B:B,1,FALSE)</f>
        <v>546697</v>
      </c>
      <c r="B123" s="13">
        <v>546697</v>
      </c>
      <c r="C123" s="8" t="s">
        <v>4804</v>
      </c>
      <c r="D123" s="8" t="s">
        <v>4805</v>
      </c>
      <c r="E123" s="8">
        <v>4230045</v>
      </c>
      <c r="F123" s="8">
        <v>5335750</v>
      </c>
      <c r="G123" s="8">
        <v>6929689</v>
      </c>
      <c r="H123" s="8">
        <v>7949420</v>
      </c>
      <c r="I123" s="8">
        <v>8464032</v>
      </c>
      <c r="J123" s="8">
        <v>9702517</v>
      </c>
      <c r="K123" s="8">
        <v>11201688</v>
      </c>
      <c r="L123" s="8">
        <v>24890000</v>
      </c>
      <c r="M123" s="8">
        <v>32639000</v>
      </c>
      <c r="N123" s="8">
        <v>30390000</v>
      </c>
      <c r="O123" s="8">
        <v>26107000</v>
      </c>
    </row>
    <row r="124" spans="1:15" x14ac:dyDescent="0.3">
      <c r="A124" s="15">
        <f>VLOOKUP(B124,'PORTFOLIO RAW'!B:B,1,FALSE)</f>
        <v>134784</v>
      </c>
      <c r="B124" s="13">
        <v>134784</v>
      </c>
      <c r="C124" s="8" t="s">
        <v>4806</v>
      </c>
      <c r="D124" s="8" t="s">
        <v>4807</v>
      </c>
      <c r="E124" s="8">
        <v>92977000</v>
      </c>
      <c r="F124" s="8">
        <v>101703000</v>
      </c>
      <c r="G124" s="8">
        <v>106632000</v>
      </c>
      <c r="H124" s="8">
        <v>108702000</v>
      </c>
      <c r="I124" s="8">
        <v>112084000</v>
      </c>
      <c r="J124" s="8">
        <v>122734000</v>
      </c>
      <c r="K124" s="8">
        <v>122455000</v>
      </c>
      <c r="L124" s="8">
        <v>137609000</v>
      </c>
      <c r="M124" s="8">
        <v>179045000</v>
      </c>
      <c r="N124" s="8">
        <v>190884000</v>
      </c>
      <c r="O124" s="8">
        <v>198533000</v>
      </c>
    </row>
    <row r="125" spans="1:15" x14ac:dyDescent="0.3">
      <c r="A125" s="15">
        <f>VLOOKUP(B125,'PORTFOLIO RAW'!B:B,1,FALSE)</f>
        <v>694405</v>
      </c>
      <c r="B125" s="13">
        <v>694405</v>
      </c>
      <c r="C125" s="8" t="s">
        <v>4808</v>
      </c>
      <c r="D125" s="8" t="s">
        <v>4809</v>
      </c>
      <c r="E125" s="8">
        <v>4097860</v>
      </c>
      <c r="F125" s="8">
        <v>3424859</v>
      </c>
      <c r="G125" s="8">
        <v>3326445</v>
      </c>
      <c r="H125" s="8">
        <v>3543309</v>
      </c>
      <c r="I125" s="8">
        <v>3997930</v>
      </c>
      <c r="J125" s="8">
        <v>4280159</v>
      </c>
      <c r="K125" s="8">
        <v>4130162</v>
      </c>
      <c r="L125" s="8">
        <v>4681507</v>
      </c>
      <c r="M125" s="8">
        <v>5010000</v>
      </c>
      <c r="N125" s="8">
        <v>6910000</v>
      </c>
      <c r="O125" s="8">
        <v>9714000</v>
      </c>
    </row>
    <row r="126" spans="1:15" x14ac:dyDescent="0.3">
      <c r="A126" s="15">
        <f>VLOOKUP(B126,'PORTFOLIO RAW'!B:B,1,FALSE)</f>
        <v>906150</v>
      </c>
      <c r="B126" s="13">
        <v>906150</v>
      </c>
      <c r="C126" s="8" t="s">
        <v>4810</v>
      </c>
      <c r="D126" s="8" t="s">
        <v>4811</v>
      </c>
      <c r="E126" s="8">
        <v>169719000</v>
      </c>
      <c r="F126" s="8">
        <v>180929000</v>
      </c>
      <c r="G126" s="8">
        <v>155896000</v>
      </c>
      <c r="H126" s="8">
        <v>149079000</v>
      </c>
      <c r="I126" s="8">
        <v>142237000</v>
      </c>
      <c r="J126" s="8">
        <v>144796000</v>
      </c>
      <c r="K126" s="8">
        <v>142937000</v>
      </c>
      <c r="L126" s="8">
        <v>147811000</v>
      </c>
      <c r="M126" s="8">
        <v>115159000</v>
      </c>
      <c r="N126" s="8">
        <v>119688000</v>
      </c>
      <c r="O126" s="8">
        <v>120467000</v>
      </c>
    </row>
    <row r="127" spans="1:15" x14ac:dyDescent="0.3">
      <c r="A127" s="15">
        <f>VLOOKUP(B127,'PORTFOLIO RAW'!B:B,1,FALSE)</f>
        <v>905898</v>
      </c>
      <c r="B127" s="13">
        <v>905898</v>
      </c>
      <c r="C127" s="8" t="s">
        <v>4812</v>
      </c>
      <c r="D127" s="8" t="s">
        <v>4813</v>
      </c>
      <c r="E127" s="8">
        <v>6418014</v>
      </c>
      <c r="F127" s="8">
        <v>6850032</v>
      </c>
      <c r="G127" s="8">
        <v>6221991</v>
      </c>
      <c r="H127" s="8">
        <v>7182158</v>
      </c>
      <c r="I127" s="8">
        <v>8078185</v>
      </c>
      <c r="J127" s="8">
        <v>8950045</v>
      </c>
      <c r="K127" s="8">
        <v>9437758</v>
      </c>
      <c r="L127" s="8">
        <v>9964953</v>
      </c>
      <c r="M127" s="8">
        <v>9973384</v>
      </c>
      <c r="N127" s="8">
        <v>10137204</v>
      </c>
      <c r="O127" s="8">
        <v>10424858</v>
      </c>
    </row>
    <row r="128" spans="1:15" x14ac:dyDescent="0.3">
      <c r="A128" s="15">
        <f>VLOOKUP(B128,'PORTFOLIO RAW'!B:B,1,FALSE)</f>
        <v>904678</v>
      </c>
      <c r="B128" s="13">
        <v>904678</v>
      </c>
      <c r="C128" s="8" t="s">
        <v>4814</v>
      </c>
      <c r="D128" s="8" t="s">
        <v>4815</v>
      </c>
      <c r="E128" s="8">
        <v>15264000</v>
      </c>
      <c r="F128" s="8">
        <v>18279000</v>
      </c>
      <c r="G128" s="8">
        <v>14675000</v>
      </c>
      <c r="H128" s="8">
        <v>17973000</v>
      </c>
      <c r="I128" s="8">
        <v>24829000</v>
      </c>
      <c r="J128" s="8">
        <v>28503000</v>
      </c>
      <c r="K128" s="8">
        <v>29402000</v>
      </c>
      <c r="L128" s="8">
        <v>32870000</v>
      </c>
      <c r="M128" s="8">
        <v>23633000</v>
      </c>
      <c r="N128" s="8">
        <v>15887000</v>
      </c>
      <c r="O128" s="8">
        <v>20620000</v>
      </c>
    </row>
    <row r="129" spans="1:15" x14ac:dyDescent="0.3">
      <c r="A129" s="15">
        <f>VLOOKUP(B129,'PORTFOLIO RAW'!B:B,1,FALSE)</f>
        <v>696738</v>
      </c>
      <c r="B129" s="13">
        <v>696738</v>
      </c>
      <c r="C129" s="8" t="s">
        <v>4816</v>
      </c>
      <c r="D129" s="8" t="s">
        <v>4817</v>
      </c>
      <c r="E129" s="8">
        <v>87968000</v>
      </c>
      <c r="F129" s="8">
        <v>53579000</v>
      </c>
      <c r="G129" s="8">
        <v>51673000</v>
      </c>
      <c r="H129" s="8">
        <v>45967000</v>
      </c>
      <c r="I129" s="8">
        <v>36793000</v>
      </c>
      <c r="J129" s="8">
        <v>41664000</v>
      </c>
      <c r="K129" s="8">
        <v>40874000</v>
      </c>
      <c r="L129" s="8">
        <v>40085000</v>
      </c>
      <c r="M129" s="8">
        <v>39395000</v>
      </c>
      <c r="N129" s="8">
        <v>37850000</v>
      </c>
      <c r="O129" s="8">
        <v>42828000</v>
      </c>
    </row>
    <row r="130" spans="1:15" x14ac:dyDescent="0.3">
      <c r="A130" s="15">
        <f>VLOOKUP(B130,'PORTFOLIO RAW'!B:B,1,FALSE)</f>
        <v>729665</v>
      </c>
      <c r="B130" s="13">
        <v>729665</v>
      </c>
      <c r="C130" s="8" t="s">
        <v>4818</v>
      </c>
      <c r="D130" s="8" t="s">
        <v>4819</v>
      </c>
      <c r="E130" s="8">
        <v>6143044</v>
      </c>
      <c r="F130" s="8">
        <v>5971277</v>
      </c>
      <c r="G130" s="8">
        <v>4827309</v>
      </c>
      <c r="H130" s="8">
        <v>4865687</v>
      </c>
      <c r="I130" s="8">
        <v>5311713</v>
      </c>
      <c r="J130" s="8">
        <v>5580506</v>
      </c>
      <c r="K130" s="8">
        <v>5899872</v>
      </c>
      <c r="L130" s="8">
        <v>6228508</v>
      </c>
      <c r="M130" s="8">
        <v>5995402</v>
      </c>
      <c r="N130" s="8">
        <v>5996458</v>
      </c>
      <c r="O130" s="8">
        <v>5647224</v>
      </c>
    </row>
    <row r="131" spans="1:15" x14ac:dyDescent="0.3">
      <c r="A131" s="15">
        <f>VLOOKUP(B131,'PORTFOLIO RAW'!B:B,1,FALSE)</f>
        <v>912030</v>
      </c>
      <c r="B131" s="13">
        <v>912030</v>
      </c>
      <c r="C131" s="8" t="s">
        <v>4820</v>
      </c>
      <c r="D131" s="8" t="s">
        <v>4821</v>
      </c>
      <c r="E131" s="8">
        <v>3837557</v>
      </c>
      <c r="F131" s="8">
        <v>4021520</v>
      </c>
      <c r="G131" s="8">
        <v>4067947</v>
      </c>
      <c r="H131" s="8">
        <v>4002161</v>
      </c>
      <c r="I131" s="8">
        <v>4285589</v>
      </c>
      <c r="J131" s="8">
        <v>4088983</v>
      </c>
      <c r="K131" s="8">
        <v>4082157</v>
      </c>
      <c r="L131" s="8">
        <v>4277207</v>
      </c>
      <c r="M131" s="8">
        <v>4447509</v>
      </c>
      <c r="N131" s="8">
        <v>5019822</v>
      </c>
      <c r="O131" s="8">
        <v>5209782</v>
      </c>
    </row>
    <row r="132" spans="1:15" x14ac:dyDescent="0.3">
      <c r="A132" s="15">
        <f>VLOOKUP(B132,'PORTFOLIO RAW'!B:B,1,FALSE)</f>
        <v>945589</v>
      </c>
      <c r="B132" s="13">
        <v>945589</v>
      </c>
      <c r="C132" s="8" t="s">
        <v>4822</v>
      </c>
      <c r="D132" s="8" t="s">
        <v>4823</v>
      </c>
      <c r="E132" s="8">
        <v>1058185</v>
      </c>
      <c r="F132" s="8">
        <v>1182570</v>
      </c>
      <c r="G132" s="8">
        <v>1157030</v>
      </c>
      <c r="H132" s="8">
        <v>1255134</v>
      </c>
      <c r="I132" s="8">
        <v>1725386</v>
      </c>
      <c r="J132" s="8">
        <v>1900722</v>
      </c>
      <c r="K132" s="8">
        <v>2099878</v>
      </c>
      <c r="L132" s="8">
        <v>2269567</v>
      </c>
      <c r="M132" s="8">
        <v>2550689</v>
      </c>
      <c r="N132" s="8">
        <v>2293992</v>
      </c>
      <c r="O132" s="8">
        <v>2205019</v>
      </c>
    </row>
    <row r="133" spans="1:15" x14ac:dyDescent="0.3">
      <c r="A133" s="15">
        <f>VLOOKUP(B133,'PORTFOLIO RAW'!B:B,1,FALSE)</f>
        <v>905077</v>
      </c>
      <c r="B133" s="13">
        <v>905077</v>
      </c>
      <c r="C133" s="8" t="s">
        <v>4824</v>
      </c>
      <c r="D133" s="8" t="s">
        <v>4825</v>
      </c>
      <c r="E133" s="8">
        <v>4946716</v>
      </c>
      <c r="F133" s="8">
        <v>5132768</v>
      </c>
      <c r="G133" s="8">
        <v>5298668</v>
      </c>
      <c r="H133" s="8">
        <v>5671009</v>
      </c>
      <c r="I133" s="8">
        <v>6080788</v>
      </c>
      <c r="J133" s="8">
        <v>6644252</v>
      </c>
      <c r="K133" s="8">
        <v>7146079</v>
      </c>
      <c r="L133" s="8">
        <v>7421768</v>
      </c>
      <c r="M133" s="8">
        <v>7386626</v>
      </c>
      <c r="N133" s="8">
        <v>7440181</v>
      </c>
      <c r="O133" s="8">
        <v>7515426</v>
      </c>
    </row>
    <row r="134" spans="1:15" x14ac:dyDescent="0.3">
      <c r="A134" s="15">
        <f>VLOOKUP(B134,'PORTFOLIO RAW'!B:B,1,FALSE)</f>
        <v>699943</v>
      </c>
      <c r="B134" s="13">
        <v>699943</v>
      </c>
      <c r="C134" s="8" t="s">
        <v>4826</v>
      </c>
      <c r="D134" s="8" t="s">
        <v>4827</v>
      </c>
      <c r="E134" s="8">
        <v>2836088</v>
      </c>
      <c r="F134" s="8">
        <v>3572376</v>
      </c>
      <c r="G134" s="8">
        <v>3315912</v>
      </c>
      <c r="H134" s="8">
        <v>4093266</v>
      </c>
      <c r="I134" s="8">
        <v>4448709</v>
      </c>
      <c r="J134" s="8">
        <v>4365400</v>
      </c>
      <c r="K134" s="8">
        <v>4669100</v>
      </c>
      <c r="L134" s="8">
        <v>4627100</v>
      </c>
      <c r="M134" s="8">
        <v>4857800</v>
      </c>
      <c r="N134" s="8">
        <v>4990100</v>
      </c>
      <c r="O134" s="8">
        <v>5027200</v>
      </c>
    </row>
    <row r="135" spans="1:15" x14ac:dyDescent="0.3">
      <c r="A135" s="15">
        <f>VLOOKUP(B135,'PORTFOLIO RAW'!B:B,1,FALSE)</f>
        <v>542983</v>
      </c>
      <c r="B135" s="13">
        <v>542983</v>
      </c>
      <c r="C135" s="8" t="s">
        <v>4828</v>
      </c>
      <c r="D135" s="8" t="s">
        <v>4829</v>
      </c>
      <c r="E135" s="8">
        <v>738368</v>
      </c>
      <c r="F135" s="8">
        <v>1674499</v>
      </c>
      <c r="G135" s="8">
        <v>1637134</v>
      </c>
      <c r="H135" s="8">
        <v>1679552</v>
      </c>
      <c r="I135" s="8">
        <v>1789349</v>
      </c>
      <c r="J135" s="8">
        <v>2002652</v>
      </c>
      <c r="K135" s="8">
        <v>2492279</v>
      </c>
      <c r="L135" s="8">
        <v>2530700</v>
      </c>
      <c r="M135" s="8">
        <v>2705000</v>
      </c>
      <c r="N135" s="8">
        <v>2832700</v>
      </c>
      <c r="O135" s="8">
        <v>3058800</v>
      </c>
    </row>
    <row r="136" spans="1:15" x14ac:dyDescent="0.3">
      <c r="A136" s="15">
        <f>VLOOKUP(B136,'PORTFOLIO RAW'!B:B,1,FALSE)</f>
        <v>741410</v>
      </c>
      <c r="B136" s="13">
        <v>741410</v>
      </c>
      <c r="C136" s="8" t="s">
        <v>4830</v>
      </c>
      <c r="D136" s="8" t="s">
        <v>4831</v>
      </c>
      <c r="E136" s="8">
        <v>10596100</v>
      </c>
      <c r="F136" s="8">
        <v>10148400</v>
      </c>
      <c r="G136" s="8">
        <v>10302800</v>
      </c>
      <c r="H136" s="8">
        <v>10209100</v>
      </c>
      <c r="I136" s="8">
        <v>10312300</v>
      </c>
      <c r="J136" s="8">
        <v>10531500</v>
      </c>
      <c r="K136" s="8">
        <v>10354600</v>
      </c>
      <c r="L136" s="8">
        <v>10523200</v>
      </c>
      <c r="M136" s="8">
        <v>10763700</v>
      </c>
      <c r="N136" s="8">
        <v>11077000</v>
      </c>
      <c r="O136" s="8">
        <v>11294900</v>
      </c>
    </row>
    <row r="137" spans="1:15" x14ac:dyDescent="0.3">
      <c r="A137" s="15">
        <f>VLOOKUP(B137,'PORTFOLIO RAW'!B:B,1,FALSE)</f>
        <v>998171</v>
      </c>
      <c r="B137" s="13">
        <v>998171</v>
      </c>
      <c r="C137" s="8" t="s">
        <v>4832</v>
      </c>
      <c r="D137" s="8" t="s">
        <v>4833</v>
      </c>
      <c r="E137" s="8">
        <v>77349000</v>
      </c>
      <c r="F137" s="8">
        <v>71288000</v>
      </c>
      <c r="G137" s="8">
        <v>66176000</v>
      </c>
      <c r="H137" s="8">
        <v>67997000</v>
      </c>
      <c r="I137" s="8">
        <v>70395000</v>
      </c>
      <c r="J137" s="8">
        <v>74754000</v>
      </c>
      <c r="K137" s="8">
        <v>78812000</v>
      </c>
      <c r="L137" s="8">
        <v>83176000</v>
      </c>
      <c r="M137" s="8">
        <v>88519000</v>
      </c>
      <c r="N137" s="8">
        <v>94595000</v>
      </c>
      <c r="O137" s="8">
        <v>100904000</v>
      </c>
    </row>
    <row r="138" spans="1:15" x14ac:dyDescent="0.3">
      <c r="A138" s="15">
        <f>VLOOKUP(B138,'PORTFOLIO RAW'!B:B,1,FALSE)</f>
        <v>904842</v>
      </c>
      <c r="B138" s="13">
        <v>904842</v>
      </c>
      <c r="C138" s="8" t="s">
        <v>4834</v>
      </c>
      <c r="D138" s="8" t="s">
        <v>4835</v>
      </c>
      <c r="E138" s="8">
        <v>9623000</v>
      </c>
      <c r="F138" s="8">
        <v>11322000</v>
      </c>
      <c r="G138" s="8">
        <v>8281000</v>
      </c>
      <c r="H138" s="8">
        <v>8695000</v>
      </c>
      <c r="I138" s="8">
        <v>8348000</v>
      </c>
      <c r="J138" s="8">
        <v>7409000</v>
      </c>
      <c r="K138" s="8">
        <v>8095000</v>
      </c>
      <c r="L138" s="8">
        <v>9261000</v>
      </c>
      <c r="M138" s="8">
        <v>7252000</v>
      </c>
      <c r="N138" s="8">
        <v>7528000</v>
      </c>
      <c r="O138" s="8">
        <v>9403000</v>
      </c>
    </row>
    <row r="139" spans="1:15" x14ac:dyDescent="0.3">
      <c r="A139" s="15">
        <f>VLOOKUP(B139,'PORTFOLIO RAW'!B:B,1,FALSE)</f>
        <v>916860</v>
      </c>
      <c r="B139" s="13">
        <v>916860</v>
      </c>
      <c r="C139" s="8" t="s">
        <v>4836</v>
      </c>
      <c r="D139" s="8" t="s">
        <v>4837</v>
      </c>
      <c r="E139" s="8">
        <v>25289989</v>
      </c>
      <c r="F139" s="8">
        <v>29049472</v>
      </c>
      <c r="G139" s="8">
        <v>30960414</v>
      </c>
      <c r="H139" s="8">
        <v>33868208</v>
      </c>
      <c r="I139" s="8">
        <v>36832000</v>
      </c>
      <c r="J139" s="8">
        <v>39126000</v>
      </c>
      <c r="K139" s="8">
        <v>41313000</v>
      </c>
      <c r="L139" s="8">
        <v>48500000</v>
      </c>
      <c r="M139" s="8">
        <v>54289000</v>
      </c>
      <c r="N139" s="8">
        <v>54379000</v>
      </c>
      <c r="O139" s="8">
        <v>53767000</v>
      </c>
    </row>
    <row r="140" spans="1:15" x14ac:dyDescent="0.3">
      <c r="A140" s="15">
        <f>VLOOKUP(B140,'PORTFOLIO RAW'!B:B,1,FALSE)</f>
        <v>951068</v>
      </c>
      <c r="B140" s="13">
        <v>951068</v>
      </c>
      <c r="C140" s="8" t="s">
        <v>4838</v>
      </c>
      <c r="D140" s="8" t="s">
        <v>4839</v>
      </c>
      <c r="E140" s="8">
        <v>3419566</v>
      </c>
      <c r="F140" s="8">
        <v>3663201</v>
      </c>
      <c r="G140" s="8">
        <v>3292650</v>
      </c>
      <c r="H140" s="8">
        <v>3200972</v>
      </c>
      <c r="I140" s="8">
        <v>2982792</v>
      </c>
      <c r="J140" s="8">
        <v>3018166</v>
      </c>
      <c r="K140" s="8">
        <v>2860434</v>
      </c>
      <c r="L140" s="8">
        <v>2955641</v>
      </c>
      <c r="M140" s="8">
        <v>3155691</v>
      </c>
      <c r="N140" s="8">
        <v>3783963</v>
      </c>
      <c r="O140" s="8">
        <v>4744000</v>
      </c>
    </row>
    <row r="141" spans="1:15" x14ac:dyDescent="0.3">
      <c r="A141" s="15">
        <f>VLOOKUP(B141,'PORTFOLIO RAW'!B:B,1,FALSE)</f>
        <v>545725</v>
      </c>
      <c r="B141" s="13">
        <v>545725</v>
      </c>
      <c r="C141" s="8" t="s">
        <v>4840</v>
      </c>
      <c r="D141" s="8" t="s">
        <v>4841</v>
      </c>
      <c r="E141" s="8">
        <v>3171600</v>
      </c>
      <c r="F141" s="8">
        <v>4097500</v>
      </c>
      <c r="G141" s="8">
        <v>4426700</v>
      </c>
      <c r="H141" s="8">
        <v>4670700</v>
      </c>
      <c r="I141" s="8">
        <v>5085500</v>
      </c>
      <c r="J141" s="8">
        <v>5516500</v>
      </c>
      <c r="K141" s="8">
        <v>6932199</v>
      </c>
      <c r="L141" s="8">
        <v>9703324</v>
      </c>
      <c r="M141" s="8">
        <v>10763800</v>
      </c>
      <c r="N141" s="8">
        <v>11448800</v>
      </c>
      <c r="O141" s="8">
        <v>12273900</v>
      </c>
    </row>
    <row r="142" spans="1:15" x14ac:dyDescent="0.3">
      <c r="A142" s="15">
        <f>VLOOKUP(B142,'PORTFOLIO RAW'!B:B,1,FALSE)</f>
        <v>905052</v>
      </c>
      <c r="B142" s="13">
        <v>905052</v>
      </c>
      <c r="C142" s="8" t="s">
        <v>4842</v>
      </c>
      <c r="D142" s="8" t="s">
        <v>4843</v>
      </c>
      <c r="E142" s="8">
        <v>16170611</v>
      </c>
      <c r="F142" s="8">
        <v>15869354</v>
      </c>
      <c r="G142" s="8">
        <v>13877068</v>
      </c>
      <c r="H142" s="8">
        <v>15870376</v>
      </c>
      <c r="I142" s="8">
        <v>17786583</v>
      </c>
      <c r="J142" s="8">
        <v>17924000</v>
      </c>
      <c r="K142" s="8">
        <v>14135000</v>
      </c>
      <c r="L142" s="8">
        <v>14484000</v>
      </c>
      <c r="M142" s="8">
        <v>13405000</v>
      </c>
      <c r="N142" s="8">
        <v>13599000</v>
      </c>
      <c r="O142" s="8">
        <v>14314000</v>
      </c>
    </row>
    <row r="143" spans="1:15" x14ac:dyDescent="0.3">
      <c r="A143" s="15">
        <f>VLOOKUP(B143,'PORTFOLIO RAW'!B:B,1,FALSE)</f>
        <v>328184</v>
      </c>
      <c r="B143" s="13">
        <v>328184</v>
      </c>
      <c r="C143" s="8" t="s">
        <v>4844</v>
      </c>
      <c r="D143" s="8" t="s">
        <v>4845</v>
      </c>
      <c r="E143" s="8">
        <v>2672947</v>
      </c>
      <c r="F143" s="8">
        <v>3070974</v>
      </c>
      <c r="G143" s="8">
        <v>3182537</v>
      </c>
      <c r="H143" s="8">
        <v>3455000</v>
      </c>
      <c r="I143" s="8">
        <v>3851000</v>
      </c>
      <c r="J143" s="8">
        <v>4151000</v>
      </c>
      <c r="K143" s="8">
        <v>4171000</v>
      </c>
      <c r="L143" s="8">
        <v>4506000</v>
      </c>
      <c r="M143" s="8">
        <v>4192000</v>
      </c>
      <c r="N143" s="8">
        <v>4694000</v>
      </c>
      <c r="O143" s="8">
        <v>5177000</v>
      </c>
    </row>
    <row r="144" spans="1:15" x14ac:dyDescent="0.3">
      <c r="A144" s="15">
        <f>VLOOKUP(B144,'PORTFOLIO RAW'!B:B,1,FALSE)</f>
        <v>922726</v>
      </c>
      <c r="B144" s="13">
        <v>922726</v>
      </c>
      <c r="C144" s="8" t="s">
        <v>4846</v>
      </c>
      <c r="D144" s="8" t="s">
        <v>4847</v>
      </c>
      <c r="E144" s="8">
        <v>38334000</v>
      </c>
      <c r="F144" s="8">
        <v>37586000</v>
      </c>
      <c r="G144" s="8">
        <v>35127000</v>
      </c>
      <c r="H144" s="8">
        <v>43623000</v>
      </c>
      <c r="I144" s="8">
        <v>53999000</v>
      </c>
      <c r="J144" s="8">
        <v>53341000</v>
      </c>
      <c r="K144" s="8">
        <v>52708000</v>
      </c>
      <c r="L144" s="8">
        <v>55870000</v>
      </c>
      <c r="M144" s="8">
        <v>55355000</v>
      </c>
      <c r="N144" s="8">
        <v>59387000</v>
      </c>
      <c r="O144" s="8">
        <v>62761000</v>
      </c>
    </row>
    <row r="145" spans="1:15" x14ac:dyDescent="0.3">
      <c r="A145" s="15">
        <f>VLOOKUP(B145,'PORTFOLIO RAW'!B:B,1,FALSE)</f>
        <v>905050</v>
      </c>
      <c r="B145" s="13">
        <v>905050</v>
      </c>
      <c r="C145" s="8" t="s">
        <v>4848</v>
      </c>
      <c r="D145" s="8" t="s">
        <v>4849</v>
      </c>
      <c r="E145" s="8">
        <v>2276638</v>
      </c>
      <c r="F145" s="8">
        <v>2389372</v>
      </c>
      <c r="G145" s="8">
        <v>2326158</v>
      </c>
      <c r="H145" s="8">
        <v>2622862</v>
      </c>
      <c r="I145" s="8">
        <v>2788018</v>
      </c>
      <c r="J145" s="8">
        <v>2821446</v>
      </c>
      <c r="K145" s="8">
        <v>2952896</v>
      </c>
      <c r="L145" s="8">
        <v>3088533</v>
      </c>
      <c r="M145" s="8">
        <v>3023189</v>
      </c>
      <c r="N145" s="8">
        <v>3116350</v>
      </c>
      <c r="O145" s="8">
        <v>3398719</v>
      </c>
    </row>
    <row r="146" spans="1:15" x14ac:dyDescent="0.3">
      <c r="A146" s="15">
        <f>VLOOKUP(B146,'PORTFOLIO RAW'!B:B,1,FALSE)</f>
        <v>904069</v>
      </c>
      <c r="B146" s="13">
        <v>904069</v>
      </c>
      <c r="C146" s="8" t="s">
        <v>4850</v>
      </c>
      <c r="D146" s="8" t="s">
        <v>4851</v>
      </c>
      <c r="E146" s="8">
        <v>21890000</v>
      </c>
      <c r="F146" s="8">
        <v>24829000</v>
      </c>
      <c r="G146" s="8">
        <v>23366000</v>
      </c>
      <c r="H146" s="8">
        <v>25179000</v>
      </c>
      <c r="I146" s="8">
        <v>26034000</v>
      </c>
      <c r="J146" s="8">
        <v>27833000</v>
      </c>
      <c r="K146" s="8">
        <v>29080000</v>
      </c>
      <c r="L146" s="8">
        <v>23617000</v>
      </c>
      <c r="M146" s="8">
        <v>22365000</v>
      </c>
      <c r="N146" s="8">
        <v>21079000</v>
      </c>
      <c r="O146" s="8">
        <v>21743000</v>
      </c>
    </row>
    <row r="147" spans="1:15" x14ac:dyDescent="0.3">
      <c r="A147" s="15">
        <f>VLOOKUP(B147,'PORTFOLIO RAW'!B:B,1,FALSE)</f>
        <v>923465</v>
      </c>
      <c r="B147" s="13">
        <v>923465</v>
      </c>
      <c r="C147" s="8" t="s">
        <v>4852</v>
      </c>
      <c r="D147" s="8" t="s">
        <v>4853</v>
      </c>
      <c r="E147" s="8">
        <v>6554200</v>
      </c>
      <c r="F147" s="8">
        <v>6962700</v>
      </c>
      <c r="G147" s="8">
        <v>6027600</v>
      </c>
      <c r="H147" s="8">
        <v>6531900</v>
      </c>
      <c r="I147" s="8">
        <v>7014600</v>
      </c>
      <c r="J147" s="8">
        <v>6956200</v>
      </c>
      <c r="K147" s="8">
        <v>7122300</v>
      </c>
      <c r="L147" s="8">
        <v>7537100</v>
      </c>
      <c r="M147" s="8">
        <v>7613800</v>
      </c>
      <c r="N147" s="8">
        <v>7846600</v>
      </c>
      <c r="O147" s="8">
        <v>7882400</v>
      </c>
    </row>
    <row r="148" spans="1:15" x14ac:dyDescent="0.3">
      <c r="A148" s="15">
        <f>VLOOKUP(B148,'PORTFOLIO RAW'!B:B,1,FALSE)</f>
        <v>912142</v>
      </c>
      <c r="B148" s="13">
        <v>912142</v>
      </c>
      <c r="C148" s="8" t="s">
        <v>4854</v>
      </c>
      <c r="D148" s="8" t="s">
        <v>4855</v>
      </c>
      <c r="E148" s="8">
        <v>8473970</v>
      </c>
      <c r="F148" s="8">
        <v>11252159</v>
      </c>
      <c r="G148" s="8">
        <v>11467376</v>
      </c>
      <c r="H148" s="8">
        <v>9915517</v>
      </c>
      <c r="I148" s="8">
        <v>10381664</v>
      </c>
      <c r="J148" s="8">
        <v>10893778</v>
      </c>
      <c r="K148" s="8">
        <v>11818376</v>
      </c>
      <c r="L148" s="8">
        <v>12695157</v>
      </c>
      <c r="M148" s="8">
        <v>12114832</v>
      </c>
      <c r="N148" s="8">
        <v>10964157</v>
      </c>
      <c r="O148" s="8">
        <v>10022788</v>
      </c>
    </row>
    <row r="149" spans="1:15" x14ac:dyDescent="0.3">
      <c r="A149" s="15">
        <f>VLOOKUP(B149,'PORTFOLIO RAW'!B:B,1,FALSE)</f>
        <v>912212</v>
      </c>
      <c r="B149" s="13">
        <v>912212</v>
      </c>
      <c r="C149" s="8" t="s">
        <v>4856</v>
      </c>
      <c r="D149" s="8" t="s">
        <v>4857</v>
      </c>
      <c r="E149" s="8">
        <v>61095000</v>
      </c>
      <c r="F149" s="8">
        <v>63747000</v>
      </c>
      <c r="G149" s="8">
        <v>61944000</v>
      </c>
      <c r="H149" s="8">
        <v>61641000</v>
      </c>
      <c r="I149" s="8">
        <v>65039000</v>
      </c>
      <c r="J149" s="8">
        <v>67224000</v>
      </c>
      <c r="K149" s="8">
        <v>71310000</v>
      </c>
      <c r="L149" s="8">
        <v>74336000</v>
      </c>
      <c r="M149" s="8">
        <v>70079000</v>
      </c>
      <c r="N149" s="8">
        <v>71891000</v>
      </c>
      <c r="O149" s="8">
        <v>76451000</v>
      </c>
    </row>
    <row r="150" spans="1:15" x14ac:dyDescent="0.3">
      <c r="A150" s="15">
        <f>VLOOKUP(B150,'PORTFOLIO RAW'!B:B,1,FALSE)</f>
        <v>867871</v>
      </c>
      <c r="B150" s="13">
        <v>867871</v>
      </c>
      <c r="C150" s="8" t="s">
        <v>4858</v>
      </c>
      <c r="D150" s="8" t="s">
        <v>4859</v>
      </c>
      <c r="E150" s="8">
        <v>26399000</v>
      </c>
      <c r="F150" s="8">
        <v>13183000</v>
      </c>
      <c r="G150" s="8">
        <v>26209000</v>
      </c>
      <c r="H150" s="8">
        <v>22817000</v>
      </c>
      <c r="I150" s="8">
        <v>22033000</v>
      </c>
      <c r="J150" s="8">
        <v>26761000</v>
      </c>
      <c r="K150" s="8">
        <v>26329000</v>
      </c>
      <c r="L150" s="8">
        <v>18678000</v>
      </c>
      <c r="M150" s="8">
        <v>18485000</v>
      </c>
      <c r="N150" s="8">
        <v>18364000</v>
      </c>
      <c r="O150" s="8">
        <v>16989000</v>
      </c>
    </row>
    <row r="151" spans="1:15" x14ac:dyDescent="0.3">
      <c r="A151" s="15">
        <f>VLOOKUP(B151,'PORTFOLIO RAW'!B:B,1,FALSE)</f>
        <v>993062</v>
      </c>
      <c r="B151" s="13">
        <v>993062</v>
      </c>
      <c r="C151" s="8" t="s">
        <v>4860</v>
      </c>
      <c r="D151" s="8" t="s">
        <v>4861</v>
      </c>
      <c r="E151" s="8">
        <v>2731229</v>
      </c>
      <c r="F151" s="8">
        <v>2521716</v>
      </c>
      <c r="G151" s="8">
        <v>1520216</v>
      </c>
      <c r="H151" s="8">
        <v>1822159</v>
      </c>
      <c r="I151" s="8">
        <v>3175167</v>
      </c>
      <c r="J151" s="8">
        <v>3171944</v>
      </c>
      <c r="K151" s="8">
        <v>2842781</v>
      </c>
      <c r="L151" s="8">
        <v>2929408</v>
      </c>
      <c r="M151" s="8">
        <v>2814049</v>
      </c>
      <c r="N151" s="8">
        <v>2984493</v>
      </c>
      <c r="O151" s="8">
        <v>3480014</v>
      </c>
    </row>
    <row r="152" spans="1:15" x14ac:dyDescent="0.3">
      <c r="A152" s="15">
        <f>VLOOKUP(B152,'PORTFOLIO RAW'!B:B,1,FALSE)</f>
        <v>271980</v>
      </c>
      <c r="B152" s="13">
        <v>271980</v>
      </c>
      <c r="C152" s="8" t="s">
        <v>4862</v>
      </c>
      <c r="D152" s="8" t="s">
        <v>4863</v>
      </c>
      <c r="E152" s="8">
        <v>11362000</v>
      </c>
      <c r="F152" s="8">
        <v>15365000</v>
      </c>
      <c r="G152" s="8">
        <v>7631000</v>
      </c>
      <c r="H152" s="8">
        <v>9129000</v>
      </c>
      <c r="I152" s="8">
        <v>10573000</v>
      </c>
      <c r="J152" s="8">
        <v>8809000</v>
      </c>
      <c r="K152" s="8">
        <v>10588000</v>
      </c>
      <c r="L152" s="8">
        <v>17555000</v>
      </c>
      <c r="M152" s="8">
        <v>12633000</v>
      </c>
      <c r="N152" s="8">
        <v>10518000</v>
      </c>
      <c r="O152" s="8">
        <v>13949000</v>
      </c>
    </row>
    <row r="153" spans="1:15" x14ac:dyDescent="0.3">
      <c r="A153" s="15">
        <f>VLOOKUP(B153,'PORTFOLIO RAW'!B:B,1,FALSE)</f>
        <v>905922</v>
      </c>
      <c r="B153" s="13">
        <v>905922</v>
      </c>
      <c r="C153" s="8" t="s">
        <v>4864</v>
      </c>
      <c r="D153" s="8" t="s">
        <v>4865</v>
      </c>
      <c r="E153" s="8">
        <v>11776000</v>
      </c>
      <c r="F153" s="8">
        <v>12822000</v>
      </c>
      <c r="G153" s="8">
        <v>12575000</v>
      </c>
      <c r="H153" s="8">
        <v>12397000</v>
      </c>
      <c r="I153" s="8">
        <v>13198000</v>
      </c>
      <c r="J153" s="8">
        <v>14197000</v>
      </c>
      <c r="K153" s="8">
        <v>14792000</v>
      </c>
      <c r="L153" s="8">
        <v>14580000</v>
      </c>
      <c r="M153" s="8">
        <v>13525000</v>
      </c>
      <c r="N153" s="8">
        <v>13014000</v>
      </c>
      <c r="O153" s="8">
        <v>12923000</v>
      </c>
    </row>
    <row r="154" spans="1:15" x14ac:dyDescent="0.3">
      <c r="A154" s="15">
        <f>VLOOKUP(B154,'PORTFOLIO RAW'!B:B,1,FALSE)</f>
        <v>916130</v>
      </c>
      <c r="B154" s="13">
        <v>916130</v>
      </c>
      <c r="C154" s="8" t="s">
        <v>4866</v>
      </c>
      <c r="D154" s="8" t="s">
        <v>4867</v>
      </c>
      <c r="E154" s="8">
        <v>7609000</v>
      </c>
      <c r="F154" s="8">
        <v>6334000</v>
      </c>
      <c r="G154" s="8">
        <v>5516000</v>
      </c>
      <c r="H154" s="8">
        <v>5342000</v>
      </c>
      <c r="I154" s="8">
        <v>4672000</v>
      </c>
      <c r="J154" s="8">
        <v>4561000</v>
      </c>
      <c r="K154" s="8">
        <v>4386000</v>
      </c>
      <c r="L154" s="8">
        <v>4351000</v>
      </c>
      <c r="M154" s="8">
        <v>4502000</v>
      </c>
      <c r="N154" s="8">
        <v>5390000</v>
      </c>
      <c r="O154" s="8">
        <v>6868000</v>
      </c>
    </row>
    <row r="155" spans="1:15" x14ac:dyDescent="0.3">
      <c r="A155" s="15">
        <f>VLOOKUP(B155,'PORTFOLIO RAW'!B:B,1,FALSE)</f>
        <v>546169</v>
      </c>
      <c r="B155" s="13">
        <v>546169</v>
      </c>
      <c r="C155" s="8" t="s">
        <v>4868</v>
      </c>
      <c r="D155" s="8" t="s">
        <v>4869</v>
      </c>
      <c r="E155" s="8">
        <v>750594</v>
      </c>
      <c r="F155" s="8">
        <v>824703</v>
      </c>
      <c r="G155" s="8">
        <v>844329</v>
      </c>
      <c r="H155" s="8">
        <v>898876</v>
      </c>
      <c r="I155" s="8">
        <v>916288</v>
      </c>
      <c r="J155" s="8">
        <v>929808</v>
      </c>
      <c r="K155" s="8">
        <v>946673</v>
      </c>
      <c r="L155" s="8">
        <v>993897</v>
      </c>
      <c r="M155" s="8">
        <v>1166769</v>
      </c>
      <c r="N155" s="8">
        <v>1170792</v>
      </c>
      <c r="O155" s="8">
        <v>1200834</v>
      </c>
    </row>
    <row r="156" spans="1:15" x14ac:dyDescent="0.3">
      <c r="A156" s="15">
        <f>VLOOKUP(B156,'PORTFOLIO RAW'!B:B,1,FALSE)</f>
        <v>902354</v>
      </c>
      <c r="B156" s="13">
        <v>902354</v>
      </c>
      <c r="C156" s="8" t="s">
        <v>4870</v>
      </c>
      <c r="D156" s="8" t="s">
        <v>4871</v>
      </c>
      <c r="E156" s="8">
        <v>18266000</v>
      </c>
      <c r="F156" s="8">
        <v>19415000</v>
      </c>
      <c r="G156" s="8">
        <v>19115000</v>
      </c>
      <c r="H156" s="8">
        <v>19746000</v>
      </c>
      <c r="I156" s="8">
        <v>20846000</v>
      </c>
      <c r="J156" s="8">
        <v>21063000</v>
      </c>
      <c r="K156" s="8">
        <v>21152000</v>
      </c>
      <c r="L156" s="8">
        <v>19724000</v>
      </c>
      <c r="M156" s="8">
        <v>18591000</v>
      </c>
      <c r="N156" s="8">
        <v>18202000</v>
      </c>
      <c r="O156" s="8">
        <v>18259000</v>
      </c>
    </row>
    <row r="157" spans="1:15" x14ac:dyDescent="0.3">
      <c r="A157" s="15">
        <f>VLOOKUP(B157,'PORTFOLIO RAW'!B:B,1,FALSE)</f>
        <v>325849</v>
      </c>
      <c r="B157" s="13">
        <v>325849</v>
      </c>
      <c r="C157" s="8" t="s">
        <v>4872</v>
      </c>
      <c r="D157" s="8" t="s">
        <v>4873</v>
      </c>
      <c r="E157" s="8">
        <v>16473734</v>
      </c>
      <c r="F157" s="8">
        <v>16389000</v>
      </c>
      <c r="G157" s="8">
        <v>17178000</v>
      </c>
      <c r="H157" s="8">
        <v>18391000</v>
      </c>
      <c r="I157" s="8">
        <v>18804000</v>
      </c>
      <c r="J157" s="8">
        <v>19279000</v>
      </c>
      <c r="K157" s="8">
        <v>19031000</v>
      </c>
      <c r="L157" s="8">
        <v>19023000</v>
      </c>
      <c r="M157" s="8">
        <v>19204000</v>
      </c>
      <c r="N157" s="8">
        <v>18686000</v>
      </c>
      <c r="O157" s="8">
        <v>19095000</v>
      </c>
    </row>
    <row r="158" spans="1:15" x14ac:dyDescent="0.3">
      <c r="A158" s="15">
        <f>VLOOKUP(B158,'PORTFOLIO RAW'!B:B,1,FALSE)</f>
        <v>912134</v>
      </c>
      <c r="B158" s="13">
        <v>912134</v>
      </c>
      <c r="C158" s="8" t="s">
        <v>4874</v>
      </c>
      <c r="D158" s="8" t="s">
        <v>4875</v>
      </c>
      <c r="E158" s="8">
        <v>70235000</v>
      </c>
      <c r="F158" s="8">
        <v>76000000</v>
      </c>
      <c r="G158" s="8">
        <v>76733000</v>
      </c>
      <c r="H158" s="8">
        <v>82189000</v>
      </c>
      <c r="I158" s="8">
        <v>90374000</v>
      </c>
      <c r="J158" s="8">
        <v>96751000</v>
      </c>
      <c r="K158" s="8">
        <v>98375000</v>
      </c>
      <c r="L158" s="8">
        <v>108465000</v>
      </c>
      <c r="M158" s="8">
        <v>109830000</v>
      </c>
      <c r="N158" s="8">
        <v>115337000</v>
      </c>
      <c r="O158" s="8">
        <v>122662000</v>
      </c>
    </row>
    <row r="159" spans="1:15" x14ac:dyDescent="0.3">
      <c r="A159" s="15">
        <f>VLOOKUP(B159,'PORTFOLIO RAW'!B:B,1,FALSE)</f>
        <v>277355</v>
      </c>
      <c r="B159" s="13">
        <v>277355</v>
      </c>
      <c r="C159" s="8" t="s">
        <v>4876</v>
      </c>
      <c r="D159" s="8" t="s">
        <v>4877</v>
      </c>
      <c r="E159" s="8">
        <v>636406</v>
      </c>
      <c r="F159" s="8">
        <v>790924</v>
      </c>
      <c r="G159" s="8">
        <v>859773</v>
      </c>
      <c r="H159" s="8">
        <v>1023586</v>
      </c>
      <c r="I159" s="8">
        <v>1158538</v>
      </c>
      <c r="J159" s="8">
        <v>1373947</v>
      </c>
      <c r="K159" s="8">
        <v>1577922</v>
      </c>
      <c r="L159" s="8">
        <v>1963874</v>
      </c>
      <c r="M159" s="8">
        <v>2197448</v>
      </c>
      <c r="N159" s="8">
        <v>2340049</v>
      </c>
      <c r="O159" s="8">
        <v>2502996</v>
      </c>
    </row>
    <row r="160" spans="1:15" x14ac:dyDescent="0.3">
      <c r="A160" s="15">
        <f>VLOOKUP(B160,'PORTFOLIO RAW'!B:B,1,FALSE)</f>
        <v>906487</v>
      </c>
      <c r="B160" s="13">
        <v>906487</v>
      </c>
      <c r="C160" s="8" t="s">
        <v>4878</v>
      </c>
      <c r="D160" s="8" t="s">
        <v>4879</v>
      </c>
      <c r="E160" s="8">
        <v>4306400</v>
      </c>
      <c r="F160" s="8">
        <v>4076100</v>
      </c>
      <c r="G160" s="8">
        <v>3054000</v>
      </c>
      <c r="H160" s="8">
        <v>3358000</v>
      </c>
      <c r="I160" s="8">
        <v>3635400</v>
      </c>
      <c r="J160" s="8">
        <v>3720800</v>
      </c>
      <c r="K160" s="8">
        <v>3746000</v>
      </c>
      <c r="L160" s="8">
        <v>3782300</v>
      </c>
      <c r="M160" s="8">
        <v>3917200</v>
      </c>
      <c r="N160" s="8">
        <v>3749900</v>
      </c>
      <c r="O160" s="8">
        <v>3943800</v>
      </c>
    </row>
    <row r="161" spans="1:15" x14ac:dyDescent="0.3">
      <c r="A161" s="15">
        <f>VLOOKUP(B161,'PORTFOLIO RAW'!B:B,1,FALSE)</f>
        <v>912219</v>
      </c>
      <c r="B161" s="13">
        <v>912219</v>
      </c>
      <c r="C161" s="8" t="s">
        <v>4880</v>
      </c>
      <c r="D161" s="8" t="s">
        <v>4881</v>
      </c>
      <c r="E161" s="8">
        <v>10186781</v>
      </c>
      <c r="F161" s="8">
        <v>4575417</v>
      </c>
      <c r="G161" s="8">
        <v>3119387</v>
      </c>
      <c r="H161" s="8">
        <v>3074022</v>
      </c>
      <c r="I161" s="8">
        <v>3095385</v>
      </c>
      <c r="J161" s="8">
        <v>4104706</v>
      </c>
      <c r="K161" s="8">
        <v>5935095</v>
      </c>
      <c r="L161" s="8">
        <v>7779812</v>
      </c>
      <c r="M161" s="8">
        <v>9474008</v>
      </c>
      <c r="N161" s="8">
        <v>10949999</v>
      </c>
      <c r="O161" s="8">
        <v>12646365</v>
      </c>
    </row>
    <row r="162" spans="1:15" x14ac:dyDescent="0.3">
      <c r="A162" s="15">
        <f>VLOOKUP(B162,'PORTFOLIO RAW'!B:B,1,FALSE)</f>
        <v>921290</v>
      </c>
      <c r="B162" s="13">
        <v>921290</v>
      </c>
      <c r="C162" s="8" t="s">
        <v>4882</v>
      </c>
      <c r="D162" s="8" t="s">
        <v>4883</v>
      </c>
      <c r="E162" s="8">
        <v>18633500</v>
      </c>
      <c r="F162" s="8">
        <v>20378000</v>
      </c>
      <c r="G162" s="8">
        <v>21836000</v>
      </c>
      <c r="H162" s="8">
        <v>23076000</v>
      </c>
      <c r="I162" s="8">
        <v>24286500</v>
      </c>
      <c r="J162" s="8">
        <v>22603400</v>
      </c>
      <c r="K162" s="8">
        <v>23113100</v>
      </c>
      <c r="L162" s="8">
        <v>19615600</v>
      </c>
      <c r="M162" s="8">
        <v>19958700</v>
      </c>
      <c r="N162" s="8">
        <v>21222100</v>
      </c>
      <c r="O162" s="8">
        <v>22871300</v>
      </c>
    </row>
    <row r="163" spans="1:15" x14ac:dyDescent="0.3">
      <c r="A163" s="15">
        <f>VLOOKUP(B163,'PORTFOLIO RAW'!B:B,1,FALSE)</f>
        <v>912402</v>
      </c>
      <c r="B163" s="13">
        <v>912402</v>
      </c>
      <c r="C163" s="8" t="s">
        <v>4884</v>
      </c>
      <c r="D163" s="8" t="s">
        <v>4885</v>
      </c>
      <c r="E163" s="8">
        <v>10594000</v>
      </c>
      <c r="F163" s="8">
        <v>10958000</v>
      </c>
      <c r="G163" s="8">
        <v>8890000</v>
      </c>
      <c r="H163" s="8">
        <v>10559000</v>
      </c>
      <c r="I163" s="8">
        <v>10754000</v>
      </c>
      <c r="J163" s="8">
        <v>11685000</v>
      </c>
      <c r="K163" s="8">
        <v>12049000</v>
      </c>
      <c r="L163" s="8">
        <v>13580000</v>
      </c>
      <c r="M163" s="8">
        <v>13682000</v>
      </c>
      <c r="N163" s="8">
        <v>13505000</v>
      </c>
      <c r="O163" s="8">
        <v>14291000</v>
      </c>
    </row>
    <row r="164" spans="1:15" x14ac:dyDescent="0.3">
      <c r="A164" s="15">
        <f>VLOOKUP(B164,'PORTFOLIO RAW'!B:B,1,FALSE)</f>
        <v>277487</v>
      </c>
      <c r="B164" s="13">
        <v>277487</v>
      </c>
      <c r="C164" s="8" t="s">
        <v>4886</v>
      </c>
      <c r="D164" s="8" t="s">
        <v>4887</v>
      </c>
      <c r="E164" s="8">
        <v>49692000</v>
      </c>
      <c r="F164" s="8">
        <v>51486000</v>
      </c>
      <c r="G164" s="8">
        <v>45119000</v>
      </c>
      <c r="H164" s="8">
        <v>49449000</v>
      </c>
      <c r="I164" s="8">
        <v>53206000</v>
      </c>
      <c r="J164" s="8">
        <v>54127000</v>
      </c>
      <c r="K164" s="8">
        <v>55438000</v>
      </c>
      <c r="L164" s="8">
        <v>58232000</v>
      </c>
      <c r="M164" s="8">
        <v>58363000</v>
      </c>
      <c r="N164" s="8">
        <v>60906000</v>
      </c>
      <c r="O164" s="8">
        <v>65872000</v>
      </c>
    </row>
    <row r="165" spans="1:15" x14ac:dyDescent="0.3">
      <c r="A165" s="15">
        <f>VLOOKUP(B165,'PORTFOLIO RAW'!B:B,1,FALSE)</f>
        <v>277642</v>
      </c>
      <c r="B165" s="13">
        <v>277642</v>
      </c>
      <c r="C165" s="8" t="s">
        <v>4888</v>
      </c>
      <c r="D165" s="8" t="s">
        <v>4889</v>
      </c>
      <c r="E165" s="8">
        <v>5420000</v>
      </c>
      <c r="F165" s="8">
        <v>5774000</v>
      </c>
      <c r="G165" s="8">
        <v>4481000</v>
      </c>
      <c r="H165" s="8">
        <v>5444000</v>
      </c>
      <c r="I165" s="8">
        <v>6615000</v>
      </c>
      <c r="J165" s="8">
        <v>6858000</v>
      </c>
      <c r="K165" s="8">
        <v>6782000</v>
      </c>
      <c r="L165" s="8">
        <v>6981000</v>
      </c>
      <c r="M165" s="8">
        <v>4038000</v>
      </c>
      <c r="N165" s="8">
        <v>4202000</v>
      </c>
      <c r="O165" s="8">
        <v>4472000</v>
      </c>
    </row>
    <row r="166" spans="1:15" x14ac:dyDescent="0.3">
      <c r="A166" s="15">
        <f>VLOOKUP(B166,'PORTFOLIO RAW'!B:B,1,FALSE)</f>
        <v>154423</v>
      </c>
      <c r="B166" s="13">
        <v>154423</v>
      </c>
      <c r="C166" s="8" t="s">
        <v>4890</v>
      </c>
      <c r="D166" s="8" t="s">
        <v>4891</v>
      </c>
      <c r="E166" s="8">
        <v>41862000</v>
      </c>
      <c r="F166" s="8">
        <v>42731000</v>
      </c>
      <c r="G166" s="8">
        <v>45189000</v>
      </c>
      <c r="H166" s="8">
        <v>45803000</v>
      </c>
      <c r="I166" s="8">
        <v>46499000</v>
      </c>
      <c r="J166" s="8">
        <v>47182000</v>
      </c>
      <c r="K166" s="8">
        <v>45358000</v>
      </c>
      <c r="L166" s="8">
        <v>45600000</v>
      </c>
      <c r="M166" s="8">
        <v>46132000</v>
      </c>
      <c r="N166" s="8">
        <v>47248000</v>
      </c>
      <c r="O166" s="8">
        <v>51048000</v>
      </c>
    </row>
    <row r="167" spans="1:15" x14ac:dyDescent="0.3">
      <c r="A167" s="15">
        <f>VLOOKUP(B167,'PORTFOLIO RAW'!B:B,1,FALSE)</f>
        <v>922418</v>
      </c>
      <c r="B167" s="13">
        <v>922418</v>
      </c>
      <c r="C167" s="8" t="s">
        <v>4892</v>
      </c>
      <c r="D167" s="8" t="s">
        <v>4893</v>
      </c>
      <c r="E167" s="8">
        <v>14367000</v>
      </c>
      <c r="F167" s="8">
        <v>13247000</v>
      </c>
      <c r="G167" s="8">
        <v>15469000</v>
      </c>
      <c r="H167" s="8">
        <v>14759000</v>
      </c>
      <c r="I167" s="8">
        <v>14343000</v>
      </c>
      <c r="J167" s="8">
        <v>14706000</v>
      </c>
      <c r="K167" s="8">
        <v>15131000</v>
      </c>
      <c r="L167" s="8">
        <v>14402000</v>
      </c>
      <c r="M167" s="8">
        <v>13571000</v>
      </c>
      <c r="N167" s="8">
        <v>13186000</v>
      </c>
      <c r="O167" s="8">
        <v>13749000</v>
      </c>
    </row>
    <row r="168" spans="1:15" x14ac:dyDescent="0.3">
      <c r="A168" s="15">
        <f>VLOOKUP(B168,'PORTFOLIO RAW'!B:B,1,FALSE)</f>
        <v>755695</v>
      </c>
      <c r="B168" s="13">
        <v>755695</v>
      </c>
      <c r="C168" s="8" t="s">
        <v>4894</v>
      </c>
      <c r="D168" s="8" t="s">
        <v>4895</v>
      </c>
      <c r="E168" s="8">
        <v>13033000</v>
      </c>
      <c r="F168" s="8">
        <v>14646000</v>
      </c>
      <c r="G168" s="8">
        <v>13157000</v>
      </c>
      <c r="H168" s="8">
        <v>14469000</v>
      </c>
      <c r="I168" s="8">
        <v>15793000</v>
      </c>
      <c r="J168" s="8">
        <v>15382000</v>
      </c>
      <c r="K168" s="8">
        <v>15456000</v>
      </c>
      <c r="L168" s="8">
        <v>15884000</v>
      </c>
      <c r="M168" s="8">
        <v>15714000</v>
      </c>
      <c r="N168" s="8">
        <v>16389000</v>
      </c>
      <c r="O168" s="8">
        <v>17510000</v>
      </c>
    </row>
    <row r="169" spans="1:15" x14ac:dyDescent="0.3">
      <c r="A169" s="15">
        <f>VLOOKUP(B169,'PORTFOLIO RAW'!B:B,1,FALSE)</f>
        <v>905620</v>
      </c>
      <c r="B169" s="13">
        <v>905620</v>
      </c>
      <c r="C169" s="8" t="s">
        <v>4896</v>
      </c>
      <c r="D169" s="8" t="s">
        <v>4897</v>
      </c>
      <c r="E169" s="8">
        <v>48283000</v>
      </c>
      <c r="F169" s="8">
        <v>48230000</v>
      </c>
      <c r="G169" s="8">
        <v>47220000</v>
      </c>
      <c r="H169" s="8">
        <v>48815000</v>
      </c>
      <c r="I169" s="8">
        <v>50208000</v>
      </c>
      <c r="J169" s="8">
        <v>50521000</v>
      </c>
      <c r="K169" s="8">
        <v>53417000</v>
      </c>
      <c r="L169" s="8">
        <v>56223000</v>
      </c>
      <c r="M169" s="8">
        <v>59074000</v>
      </c>
      <c r="N169" s="8">
        <v>65017000</v>
      </c>
      <c r="O169" s="8">
        <v>68619000</v>
      </c>
    </row>
    <row r="170" spans="1:15" x14ac:dyDescent="0.3">
      <c r="A170" s="15">
        <f>VLOOKUP(B170,'PORTFOLIO RAW'!B:B,1,FALSE)</f>
        <v>944314</v>
      </c>
      <c r="B170" s="13">
        <v>944314</v>
      </c>
      <c r="C170" s="8" t="s">
        <v>4898</v>
      </c>
      <c r="D170" s="8" t="s">
        <v>4899</v>
      </c>
      <c r="E170" s="8">
        <v>15674000</v>
      </c>
      <c r="F170" s="8">
        <v>16290000</v>
      </c>
      <c r="G170" s="8">
        <v>15131000</v>
      </c>
      <c r="H170" s="8">
        <v>14573000</v>
      </c>
      <c r="I170" s="8">
        <v>14125000</v>
      </c>
      <c r="J170" s="8">
        <v>12848000</v>
      </c>
      <c r="K170" s="8">
        <v>13120000</v>
      </c>
      <c r="L170" s="8">
        <v>12436000</v>
      </c>
      <c r="M170" s="8">
        <v>11683000</v>
      </c>
      <c r="N170" s="8">
        <v>11737000</v>
      </c>
      <c r="O170" s="8">
        <v>12586000</v>
      </c>
    </row>
    <row r="171" spans="1:15" x14ac:dyDescent="0.3">
      <c r="A171" s="15">
        <f>VLOOKUP(B171,'PORTFOLIO RAW'!B:B,1,FALSE)</f>
        <v>357366</v>
      </c>
      <c r="B171" s="13">
        <v>357366</v>
      </c>
      <c r="C171" s="8" t="s">
        <v>4900</v>
      </c>
      <c r="D171" s="8" t="s">
        <v>4901</v>
      </c>
      <c r="E171" s="8">
        <v>896368</v>
      </c>
      <c r="F171" s="8">
        <v>901490</v>
      </c>
      <c r="G171" s="8">
        <v>805654</v>
      </c>
      <c r="H171" s="8">
        <v>758559</v>
      </c>
      <c r="I171" s="8">
        <v>791250</v>
      </c>
      <c r="J171" s="8">
        <v>881323</v>
      </c>
      <c r="K171" s="8">
        <v>1029475</v>
      </c>
      <c r="L171" s="8">
        <v>1105247</v>
      </c>
      <c r="M171" s="8">
        <v>1288149</v>
      </c>
      <c r="N171" s="8">
        <v>1041271</v>
      </c>
      <c r="O171" s="8">
        <v>993662</v>
      </c>
    </row>
    <row r="172" spans="1:15" x14ac:dyDescent="0.3">
      <c r="A172" s="15">
        <f>VLOOKUP(B172,'PORTFOLIO RAW'!B:B,1,FALSE)</f>
        <v>516007</v>
      </c>
      <c r="B172" s="13">
        <v>516007</v>
      </c>
      <c r="C172" s="8" t="s">
        <v>4902</v>
      </c>
      <c r="D172" s="8" t="s">
        <v>4903</v>
      </c>
      <c r="E172" s="8">
        <v>7691637</v>
      </c>
      <c r="F172" s="8">
        <v>7208767</v>
      </c>
      <c r="G172" s="8">
        <v>5978589</v>
      </c>
      <c r="H172" s="8">
        <v>6019233</v>
      </c>
      <c r="I172" s="8">
        <v>7849312</v>
      </c>
      <c r="J172" s="8">
        <v>8803247</v>
      </c>
      <c r="K172" s="8">
        <v>9444999</v>
      </c>
      <c r="L172" s="8">
        <v>9698550</v>
      </c>
      <c r="M172" s="8">
        <v>8791232</v>
      </c>
      <c r="N172" s="8">
        <v>9057971</v>
      </c>
      <c r="O172" s="8">
        <v>10371862</v>
      </c>
    </row>
    <row r="173" spans="1:15" x14ac:dyDescent="0.3">
      <c r="A173" s="15">
        <f>VLOOKUP(B173,'PORTFOLIO RAW'!B:B,1,FALSE)</f>
        <v>510493</v>
      </c>
      <c r="B173" s="13">
        <v>510493</v>
      </c>
      <c r="C173" s="8" t="s">
        <v>4904</v>
      </c>
      <c r="D173" s="8" t="s">
        <v>4905</v>
      </c>
      <c r="E173" s="8">
        <v>2916200</v>
      </c>
      <c r="F173" s="8">
        <v>3176600</v>
      </c>
      <c r="G173" s="8">
        <v>3192100</v>
      </c>
      <c r="H173" s="8">
        <v>3336800</v>
      </c>
      <c r="I173" s="8">
        <v>3697600</v>
      </c>
      <c r="J173" s="8">
        <v>4014200</v>
      </c>
      <c r="K173" s="8">
        <v>4123400</v>
      </c>
      <c r="L173" s="8">
        <v>4243200</v>
      </c>
      <c r="M173" s="8">
        <v>4296300</v>
      </c>
      <c r="N173" s="8">
        <v>4411500</v>
      </c>
      <c r="O173" s="8">
        <v>4834100</v>
      </c>
    </row>
    <row r="174" spans="1:15" x14ac:dyDescent="0.3">
      <c r="A174" s="15">
        <f>VLOOKUP(B174,'PORTFOLIO RAW'!B:B,1,FALSE)</f>
        <v>921910</v>
      </c>
      <c r="B174" s="13">
        <v>921910</v>
      </c>
      <c r="C174" s="8" t="s">
        <v>4906</v>
      </c>
      <c r="D174" s="8" t="s">
        <v>4907</v>
      </c>
      <c r="E174" s="8">
        <v>22786600</v>
      </c>
      <c r="F174" s="8">
        <v>23522400</v>
      </c>
      <c r="G174" s="8">
        <v>22744700</v>
      </c>
      <c r="H174" s="8">
        <v>24074600</v>
      </c>
      <c r="I174" s="8">
        <v>27006000</v>
      </c>
      <c r="J174" s="8">
        <v>27567000</v>
      </c>
      <c r="K174" s="8">
        <v>28105700</v>
      </c>
      <c r="L174" s="8">
        <v>27441300</v>
      </c>
      <c r="M174" s="8">
        <v>25413000</v>
      </c>
      <c r="N174" s="8">
        <v>24621900</v>
      </c>
      <c r="O174" s="8">
        <v>22820400</v>
      </c>
    </row>
    <row r="175" spans="1:15" x14ac:dyDescent="0.3">
      <c r="A175" s="15">
        <f>VLOOKUP(B175,'PORTFOLIO RAW'!B:B,1,FALSE)</f>
        <v>311759</v>
      </c>
      <c r="B175" s="13">
        <v>311759</v>
      </c>
      <c r="C175" s="8" t="s">
        <v>4908</v>
      </c>
      <c r="D175" s="8" t="s">
        <v>4909</v>
      </c>
      <c r="E175" s="8">
        <v>4782047</v>
      </c>
      <c r="F175" s="8">
        <v>3704079</v>
      </c>
      <c r="G175" s="8">
        <v>4433517</v>
      </c>
      <c r="H175" s="8">
        <v>4708782</v>
      </c>
      <c r="I175" s="8">
        <v>4710184</v>
      </c>
      <c r="J175" s="8">
        <v>4932832</v>
      </c>
      <c r="K175" s="8">
        <v>5597844</v>
      </c>
      <c r="L175" s="8">
        <v>5841690</v>
      </c>
      <c r="M175" s="8">
        <v>5933771</v>
      </c>
      <c r="N175" s="8">
        <v>5807294</v>
      </c>
      <c r="O175" s="8">
        <v>6605583</v>
      </c>
    </row>
    <row r="176" spans="1:15" x14ac:dyDescent="0.3">
      <c r="A176" s="15">
        <f>VLOOKUP(B176,'PORTFOLIO RAW'!B:B,1,FALSE)</f>
        <v>912588</v>
      </c>
      <c r="B176" s="13">
        <v>912588</v>
      </c>
      <c r="C176" s="8" t="s">
        <v>4910</v>
      </c>
      <c r="D176" s="8" t="s">
        <v>4911</v>
      </c>
      <c r="E176" s="8">
        <v>5426000</v>
      </c>
      <c r="F176" s="8">
        <v>5288000</v>
      </c>
      <c r="G176" s="8">
        <v>4158000</v>
      </c>
      <c r="H176" s="8">
        <v>4437000</v>
      </c>
      <c r="I176" s="8">
        <v>4998000</v>
      </c>
      <c r="J176" s="8">
        <v>5286000</v>
      </c>
      <c r="K176" s="8">
        <v>5166000</v>
      </c>
      <c r="L176" s="8">
        <v>5354000</v>
      </c>
      <c r="M176" s="8">
        <v>5387000</v>
      </c>
      <c r="N176" s="8">
        <v>5430000</v>
      </c>
      <c r="O176" s="8">
        <v>5387000</v>
      </c>
    </row>
    <row r="177" spans="1:15" x14ac:dyDescent="0.3">
      <c r="A177" s="15">
        <f>VLOOKUP(B177,'PORTFOLIO RAW'!B:B,1,FALSE)</f>
        <v>904780</v>
      </c>
      <c r="B177" s="13">
        <v>904780</v>
      </c>
      <c r="C177" s="8" t="s">
        <v>4912</v>
      </c>
      <c r="D177" s="8" t="s">
        <v>4913</v>
      </c>
      <c r="E177" s="8">
        <v>11350000</v>
      </c>
      <c r="F177" s="8">
        <v>11587000</v>
      </c>
      <c r="G177" s="8">
        <v>10493000</v>
      </c>
      <c r="H177" s="8">
        <v>10550000</v>
      </c>
      <c r="I177" s="8">
        <v>11526000</v>
      </c>
      <c r="J177" s="8">
        <v>11924000</v>
      </c>
      <c r="K177" s="8">
        <v>12261000</v>
      </c>
      <c r="L177" s="8">
        <v>12951000</v>
      </c>
      <c r="M177" s="8">
        <v>12893000</v>
      </c>
      <c r="N177" s="8">
        <v>13211000</v>
      </c>
      <c r="O177" s="8">
        <v>14024000</v>
      </c>
    </row>
    <row r="178" spans="1:15" x14ac:dyDescent="0.3">
      <c r="A178" s="15">
        <f>VLOOKUP(B178,'PORTFOLIO RAW'!B:B,1,FALSE)</f>
        <v>905624</v>
      </c>
      <c r="B178" s="13">
        <v>905624</v>
      </c>
      <c r="C178" s="8" t="s">
        <v>4914</v>
      </c>
      <c r="D178" s="8" t="s">
        <v>4915</v>
      </c>
      <c r="E178" s="8">
        <v>11770000</v>
      </c>
      <c r="F178" s="8">
        <v>9600000</v>
      </c>
      <c r="G178" s="8">
        <v>7792000</v>
      </c>
      <c r="H178" s="8">
        <v>7592000</v>
      </c>
      <c r="I178" s="8">
        <v>7467000</v>
      </c>
      <c r="J178" s="8">
        <v>7745000</v>
      </c>
      <c r="K178" s="8">
        <v>8173000</v>
      </c>
      <c r="L178" s="8">
        <v>8521000</v>
      </c>
      <c r="M178" s="8">
        <v>7142000</v>
      </c>
      <c r="N178" s="8">
        <v>7357000</v>
      </c>
      <c r="O178" s="8">
        <v>7644000</v>
      </c>
    </row>
    <row r="179" spans="1:15" x14ac:dyDescent="0.3">
      <c r="A179" s="15">
        <f>VLOOKUP(B179,'PORTFOLIO RAW'!B:B,1,FALSE)</f>
        <v>130062</v>
      </c>
      <c r="B179" s="13">
        <v>130062</v>
      </c>
      <c r="C179" s="8" t="s">
        <v>4916</v>
      </c>
      <c r="D179" s="8" t="s">
        <v>4917</v>
      </c>
      <c r="E179" s="8">
        <v>2207141</v>
      </c>
      <c r="F179" s="8">
        <v>2120081</v>
      </c>
      <c r="G179" s="8">
        <v>1702603</v>
      </c>
      <c r="H179" s="8">
        <v>1782857</v>
      </c>
      <c r="I179" s="8">
        <v>1713823</v>
      </c>
      <c r="J179" s="8">
        <v>2037667</v>
      </c>
      <c r="K179" s="8">
        <v>2155551</v>
      </c>
      <c r="L179" s="8">
        <v>2957951</v>
      </c>
      <c r="M179" s="8">
        <v>3539570</v>
      </c>
      <c r="N179" s="8">
        <v>3818749</v>
      </c>
      <c r="O179" s="8">
        <v>3965594</v>
      </c>
    </row>
    <row r="180" spans="1:15" x14ac:dyDescent="0.3">
      <c r="A180" s="15">
        <f>VLOOKUP(B180,'PORTFOLIO RAW'!B:B,1,FALSE)</f>
        <v>286738</v>
      </c>
      <c r="B180" s="13">
        <v>286738</v>
      </c>
      <c r="C180" s="8" t="s">
        <v>4918</v>
      </c>
      <c r="D180" s="8" t="s">
        <v>4919</v>
      </c>
      <c r="E180" s="8">
        <v>51890000</v>
      </c>
      <c r="F180" s="8">
        <v>52842000</v>
      </c>
      <c r="G180" s="8">
        <v>42499000</v>
      </c>
      <c r="H180" s="8">
        <v>52389000</v>
      </c>
      <c r="I180" s="8">
        <v>70533000</v>
      </c>
      <c r="J180" s="8">
        <v>67603000</v>
      </c>
      <c r="K180" s="8">
        <v>68365000</v>
      </c>
      <c r="L180" s="8">
        <v>73376000</v>
      </c>
      <c r="M180" s="8">
        <v>70041000</v>
      </c>
      <c r="N180" s="8">
        <v>63605000</v>
      </c>
      <c r="O180" s="8">
        <v>62318000</v>
      </c>
    </row>
    <row r="181" spans="1:15" x14ac:dyDescent="0.3">
      <c r="A181" s="15">
        <f>VLOOKUP(B181,'PORTFOLIO RAW'!B:B,1,FALSE)</f>
        <v>771830</v>
      </c>
      <c r="B181" s="13">
        <v>771830</v>
      </c>
      <c r="C181" s="8" t="s">
        <v>4920</v>
      </c>
      <c r="D181" s="8" t="s">
        <v>4921</v>
      </c>
      <c r="E181" s="8">
        <v>2009124</v>
      </c>
      <c r="F181" s="8">
        <v>2052783</v>
      </c>
      <c r="G181" s="8">
        <v>1646015</v>
      </c>
      <c r="H181" s="8">
        <v>1997603</v>
      </c>
      <c r="I181" s="8">
        <v>2473493</v>
      </c>
      <c r="J181" s="8">
        <v>2403529</v>
      </c>
      <c r="K181" s="8">
        <v>2441459</v>
      </c>
      <c r="L181" s="8">
        <v>2453663</v>
      </c>
      <c r="M181" s="8">
        <v>2306864</v>
      </c>
      <c r="N181" s="8">
        <v>2194719</v>
      </c>
      <c r="O181" s="8">
        <v>2295615</v>
      </c>
    </row>
    <row r="182" spans="1:15" x14ac:dyDescent="0.3">
      <c r="A182" s="15">
        <f>VLOOKUP(B182,'PORTFOLIO RAW'!B:B,1,FALSE)</f>
        <v>312367</v>
      </c>
      <c r="B182" s="13">
        <v>312367</v>
      </c>
      <c r="C182" s="8" t="s">
        <v>4922</v>
      </c>
      <c r="D182" s="8" t="s">
        <v>4923</v>
      </c>
      <c r="E182" s="8">
        <v>1349000</v>
      </c>
      <c r="F182" s="8">
        <v>3026000</v>
      </c>
      <c r="G182" s="8">
        <v>4279000</v>
      </c>
      <c r="H182" s="8">
        <v>4447000</v>
      </c>
      <c r="I182" s="8">
        <v>4755000</v>
      </c>
      <c r="J182" s="8">
        <v>4856000</v>
      </c>
      <c r="K182" s="8">
        <v>4583000</v>
      </c>
      <c r="L182" s="8">
        <v>4408000</v>
      </c>
      <c r="M182" s="8">
        <v>4664000</v>
      </c>
      <c r="N182" s="8">
        <v>6608000</v>
      </c>
      <c r="O182" s="8">
        <v>7017000</v>
      </c>
    </row>
    <row r="183" spans="1:15" x14ac:dyDescent="0.3">
      <c r="A183" s="15">
        <f>VLOOKUP(B183,'PORTFOLIO RAW'!B:B,1,FALSE)</f>
        <v>912635</v>
      </c>
      <c r="B183" s="13">
        <v>912635</v>
      </c>
      <c r="C183" s="8" t="s">
        <v>4924</v>
      </c>
      <c r="D183" s="8" t="s">
        <v>4925</v>
      </c>
      <c r="E183" s="8">
        <v>76329500</v>
      </c>
      <c r="F183" s="8">
        <v>87471900</v>
      </c>
      <c r="G183" s="8">
        <v>98729000</v>
      </c>
      <c r="H183" s="8">
        <v>96413000</v>
      </c>
      <c r="I183" s="8">
        <v>107100000</v>
      </c>
      <c r="J183" s="8">
        <v>123133000</v>
      </c>
      <c r="K183" s="8">
        <v>126761000</v>
      </c>
      <c r="L183" s="8">
        <v>139367000</v>
      </c>
      <c r="M183" s="8">
        <v>153290000</v>
      </c>
      <c r="N183" s="8">
        <v>177526000</v>
      </c>
      <c r="O183" s="8">
        <v>184765000</v>
      </c>
    </row>
    <row r="184" spans="1:15" x14ac:dyDescent="0.3">
      <c r="A184" s="15">
        <f>VLOOKUP(B184,'PORTFOLIO RAW'!B:B,1,FALSE)</f>
        <v>152533</v>
      </c>
      <c r="B184" s="13">
        <v>152533</v>
      </c>
      <c r="C184" s="8" t="s">
        <v>4926</v>
      </c>
      <c r="D184" s="8" t="s">
        <v>4927</v>
      </c>
      <c r="E184" s="8">
        <v>4068200</v>
      </c>
      <c r="F184" s="8">
        <v>4505200</v>
      </c>
      <c r="G184" s="8">
        <v>4694700</v>
      </c>
      <c r="H184" s="8">
        <v>5003900</v>
      </c>
      <c r="I184" s="8">
        <v>5542300</v>
      </c>
      <c r="J184" s="8">
        <v>5671400</v>
      </c>
      <c r="K184" s="8">
        <v>5808300</v>
      </c>
      <c r="L184" s="8">
        <v>6011600</v>
      </c>
      <c r="M184" s="8">
        <v>8505700</v>
      </c>
      <c r="N184" s="8">
        <v>9437200</v>
      </c>
      <c r="O184" s="8">
        <v>10205900</v>
      </c>
    </row>
    <row r="185" spans="1:15" x14ac:dyDescent="0.3">
      <c r="A185" s="15">
        <f>VLOOKUP(B185,'PORTFOLIO RAW'!B:B,1,FALSE)</f>
        <v>719643</v>
      </c>
      <c r="B185" s="13">
        <v>719643</v>
      </c>
      <c r="C185" s="8" t="s">
        <v>4928</v>
      </c>
      <c r="D185" s="8" t="s">
        <v>4929</v>
      </c>
      <c r="E185" s="8">
        <v>51122000</v>
      </c>
      <c r="F185" s="8">
        <v>60420000</v>
      </c>
      <c r="G185" s="8">
        <v>58437000</v>
      </c>
      <c r="H185" s="8">
        <v>61989000</v>
      </c>
      <c r="I185" s="8">
        <v>69950000</v>
      </c>
      <c r="J185" s="8">
        <v>73723000</v>
      </c>
      <c r="K185" s="8">
        <v>77849000</v>
      </c>
      <c r="L185" s="8">
        <v>86833000</v>
      </c>
      <c r="M185" s="8">
        <v>93580000</v>
      </c>
      <c r="N185" s="8">
        <v>85320000</v>
      </c>
      <c r="O185" s="8">
        <v>89950000</v>
      </c>
    </row>
    <row r="186" spans="1:15" x14ac:dyDescent="0.3">
      <c r="A186" s="15">
        <f>VLOOKUP(B186,'PORTFOLIO RAW'!B:B,1,FALSE)</f>
        <v>999506</v>
      </c>
      <c r="B186" s="13">
        <v>999506</v>
      </c>
      <c r="C186" s="8" t="s">
        <v>4930</v>
      </c>
      <c r="D186" s="8" t="s">
        <v>4931</v>
      </c>
      <c r="E186" s="8">
        <v>5688000</v>
      </c>
      <c r="F186" s="8">
        <v>5841000</v>
      </c>
      <c r="G186" s="8">
        <v>4803000</v>
      </c>
      <c r="H186" s="8">
        <v>8482000</v>
      </c>
      <c r="I186" s="8">
        <v>8788000</v>
      </c>
      <c r="J186" s="8">
        <v>8234000</v>
      </c>
      <c r="K186" s="8">
        <v>9073000</v>
      </c>
      <c r="L186" s="8">
        <v>16358000</v>
      </c>
      <c r="M186" s="8">
        <v>16192000</v>
      </c>
      <c r="N186" s="8">
        <v>12399000</v>
      </c>
      <c r="O186" s="8">
        <v>20322000</v>
      </c>
    </row>
    <row r="187" spans="1:15" x14ac:dyDescent="0.3">
      <c r="A187" s="15">
        <f>VLOOKUP(B187,'PORTFOLIO RAW'!B:B,1,FALSE)</f>
        <v>328228</v>
      </c>
      <c r="B187" s="13">
        <v>328228</v>
      </c>
      <c r="C187" s="8" t="s">
        <v>4932</v>
      </c>
      <c r="D187" s="8" t="s">
        <v>4933</v>
      </c>
      <c r="E187" s="8">
        <v>1039671</v>
      </c>
      <c r="F187" s="8">
        <v>1035737</v>
      </c>
      <c r="G187" s="8">
        <v>903297</v>
      </c>
      <c r="H187" s="8">
        <v>947729</v>
      </c>
      <c r="I187" s="8">
        <v>1487205</v>
      </c>
      <c r="J187" s="8">
        <v>1383176</v>
      </c>
      <c r="K187" s="8">
        <v>1581623</v>
      </c>
      <c r="L187" s="8">
        <v>1931217</v>
      </c>
      <c r="M187" s="8">
        <v>2147036</v>
      </c>
      <c r="N187" s="8">
        <v>2173334</v>
      </c>
      <c r="O187" s="8">
        <v>3407807</v>
      </c>
    </row>
    <row r="188" spans="1:15" x14ac:dyDescent="0.3">
      <c r="A188" s="15">
        <f>VLOOKUP(B188,'PORTFOLIO RAW'!B:B,1,FALSE)</f>
        <v>902172</v>
      </c>
      <c r="B188" s="13">
        <v>902172</v>
      </c>
      <c r="C188" s="8" t="s">
        <v>4934</v>
      </c>
      <c r="D188" s="8" t="s">
        <v>4935</v>
      </c>
      <c r="E188" s="8">
        <v>24462000</v>
      </c>
      <c r="F188" s="8">
        <v>25269000</v>
      </c>
      <c r="G188" s="8">
        <v>23123000</v>
      </c>
      <c r="H188" s="8">
        <v>26662000</v>
      </c>
      <c r="I188" s="8">
        <v>29611000</v>
      </c>
      <c r="J188" s="8">
        <v>29904000</v>
      </c>
      <c r="K188" s="8">
        <v>30871000</v>
      </c>
      <c r="L188" s="8">
        <v>31821000</v>
      </c>
      <c r="M188" s="8">
        <v>30274000</v>
      </c>
      <c r="N188" s="8">
        <v>30109000</v>
      </c>
      <c r="O188" s="8">
        <v>31657000</v>
      </c>
    </row>
    <row r="189" spans="1:15" x14ac:dyDescent="0.3">
      <c r="A189" s="15">
        <f>VLOOKUP(B189,'PORTFOLIO RAW'!B:B,1,FALSE)</f>
        <v>325475</v>
      </c>
      <c r="B189" s="13">
        <v>325475</v>
      </c>
      <c r="C189" s="8" t="s">
        <v>4936</v>
      </c>
      <c r="D189" s="8" t="s">
        <v>4937</v>
      </c>
      <c r="E189" s="8">
        <v>7586018</v>
      </c>
      <c r="F189" s="8">
        <v>6826348</v>
      </c>
      <c r="G189" s="8">
        <v>5344024</v>
      </c>
      <c r="H189" s="8">
        <v>5319072</v>
      </c>
      <c r="I189" s="8">
        <v>5642258</v>
      </c>
      <c r="J189" s="8">
        <v>5787980</v>
      </c>
      <c r="K189" s="8">
        <v>7348754</v>
      </c>
      <c r="L189" s="8">
        <v>7803446</v>
      </c>
      <c r="M189" s="8">
        <v>8071563</v>
      </c>
      <c r="N189" s="8">
        <v>8959087</v>
      </c>
      <c r="O189" s="8">
        <v>9491290</v>
      </c>
    </row>
    <row r="190" spans="1:15" x14ac:dyDescent="0.3">
      <c r="A190" s="15">
        <f>VLOOKUP(B190,'PORTFOLIO RAW'!B:B,1,FALSE)</f>
        <v>905010</v>
      </c>
      <c r="B190" s="13">
        <v>905010</v>
      </c>
      <c r="C190" s="8" t="s">
        <v>4938</v>
      </c>
      <c r="D190" s="8" t="s">
        <v>4939</v>
      </c>
      <c r="E190" s="8">
        <v>10034170</v>
      </c>
      <c r="F190" s="8">
        <v>11203156</v>
      </c>
      <c r="G190" s="8">
        <v>9644303</v>
      </c>
      <c r="H190" s="8">
        <v>10299808</v>
      </c>
      <c r="I190" s="8">
        <v>10648734</v>
      </c>
      <c r="J190" s="8">
        <v>10128223</v>
      </c>
      <c r="K190" s="8">
        <v>10910290</v>
      </c>
      <c r="L190" s="8">
        <v>11697831</v>
      </c>
      <c r="M190" s="8">
        <v>11043612</v>
      </c>
      <c r="N190" s="8">
        <v>11104352</v>
      </c>
      <c r="O190" s="8">
        <v>11394000</v>
      </c>
    </row>
    <row r="191" spans="1:15" x14ac:dyDescent="0.3">
      <c r="A191" s="15">
        <f>VLOOKUP(B191,'PORTFOLIO RAW'!B:B,1,FALSE)</f>
        <v>902230</v>
      </c>
      <c r="B191" s="13">
        <v>902230</v>
      </c>
      <c r="C191" s="8" t="s">
        <v>4940</v>
      </c>
      <c r="D191" s="8" t="s">
        <v>4941</v>
      </c>
      <c r="E191" s="8">
        <v>172455000</v>
      </c>
      <c r="F191" s="8">
        <v>146277000</v>
      </c>
      <c r="G191" s="8">
        <v>118308000</v>
      </c>
      <c r="H191" s="8">
        <v>128954000</v>
      </c>
      <c r="I191" s="8">
        <v>136264000</v>
      </c>
      <c r="J191" s="8">
        <v>134252000</v>
      </c>
      <c r="K191" s="8">
        <v>146917000</v>
      </c>
      <c r="L191" s="8">
        <v>144077000</v>
      </c>
      <c r="M191" s="8">
        <v>149558000</v>
      </c>
      <c r="N191" s="8">
        <v>151800000</v>
      </c>
      <c r="O191" s="8">
        <v>156776000</v>
      </c>
    </row>
    <row r="192" spans="1:15" x14ac:dyDescent="0.3">
      <c r="A192" s="15">
        <f>VLOOKUP(B192,'PORTFOLIO RAW'!B:B,1,FALSE)</f>
        <v>884383</v>
      </c>
      <c r="B192" s="13">
        <v>884383</v>
      </c>
      <c r="C192" s="8" t="s">
        <v>4942</v>
      </c>
      <c r="D192" s="8" t="s">
        <v>4943</v>
      </c>
      <c r="E192" s="8">
        <v>9789000</v>
      </c>
      <c r="F192" s="8">
        <v>13431400</v>
      </c>
      <c r="G192" s="8">
        <v>12686000</v>
      </c>
      <c r="H192" s="8">
        <v>12146000</v>
      </c>
      <c r="I192" s="8">
        <v>14650000</v>
      </c>
      <c r="J192" s="8">
        <v>20041000</v>
      </c>
      <c r="K192" s="8">
        <v>22869000</v>
      </c>
      <c r="L192" s="8">
        <v>21440000</v>
      </c>
      <c r="M192" s="8">
        <v>14757000</v>
      </c>
      <c r="N192" s="8">
        <v>7251000</v>
      </c>
      <c r="O192" s="8">
        <v>7304000</v>
      </c>
    </row>
    <row r="193" spans="1:15" x14ac:dyDescent="0.3">
      <c r="A193" s="15">
        <f>VLOOKUP(B193,'PORTFOLIO RAW'!B:B,1,FALSE)</f>
        <v>867422</v>
      </c>
      <c r="B193" s="13">
        <v>867422</v>
      </c>
      <c r="C193" s="8" t="s">
        <v>4944</v>
      </c>
      <c r="D193" s="8" t="s">
        <v>4945</v>
      </c>
      <c r="E193" s="8">
        <v>2804282</v>
      </c>
      <c r="F193" s="8">
        <v>3303167</v>
      </c>
      <c r="G193" s="8">
        <v>3535108</v>
      </c>
      <c r="H193" s="8">
        <v>3931400</v>
      </c>
      <c r="I193" s="8">
        <v>5122600</v>
      </c>
      <c r="J193" s="8">
        <v>6214300</v>
      </c>
      <c r="K193" s="8">
        <v>6332400</v>
      </c>
      <c r="L193" s="8">
        <v>6325100</v>
      </c>
      <c r="M193" s="8">
        <v>6122700</v>
      </c>
      <c r="N193" s="8">
        <v>5546000</v>
      </c>
      <c r="O193" s="8">
        <v>5519000</v>
      </c>
    </row>
    <row r="194" spans="1:15" x14ac:dyDescent="0.3">
      <c r="A194" s="15">
        <f>VLOOKUP(B194,'PORTFOLIO RAW'!B:B,1,FALSE)</f>
        <v>906933</v>
      </c>
      <c r="B194" s="13">
        <v>906933</v>
      </c>
      <c r="C194" s="8" t="s">
        <v>4946</v>
      </c>
      <c r="D194" s="8" t="s">
        <v>4947</v>
      </c>
      <c r="E194" s="8">
        <v>6407300</v>
      </c>
      <c r="F194" s="8">
        <v>6470600</v>
      </c>
      <c r="G194" s="8">
        <v>5577600</v>
      </c>
      <c r="H194" s="8">
        <v>5759200</v>
      </c>
      <c r="I194" s="8">
        <v>5864600</v>
      </c>
      <c r="J194" s="8">
        <v>5902700</v>
      </c>
      <c r="K194" s="8">
        <v>5692500</v>
      </c>
      <c r="L194" s="8">
        <v>5727000</v>
      </c>
      <c r="M194" s="8">
        <v>5915700</v>
      </c>
      <c r="N194" s="8">
        <v>13264000</v>
      </c>
      <c r="O194" s="8">
        <v>14742200</v>
      </c>
    </row>
    <row r="195" spans="1:15" x14ac:dyDescent="0.3">
      <c r="A195" s="15">
        <f>VLOOKUP(B195,'PORTFOLIO RAW'!B:B,1,FALSE)</f>
        <v>912160</v>
      </c>
      <c r="B195" s="13">
        <v>912160</v>
      </c>
      <c r="C195" s="8" t="s">
        <v>4948</v>
      </c>
      <c r="D195" s="8" t="s">
        <v>4949</v>
      </c>
      <c r="E195" s="8">
        <v>5526000</v>
      </c>
      <c r="F195" s="8">
        <v>6199000</v>
      </c>
      <c r="G195" s="8">
        <v>7705000</v>
      </c>
      <c r="H195" s="8">
        <v>9540000</v>
      </c>
      <c r="I195" s="8">
        <v>10358000</v>
      </c>
      <c r="J195" s="8">
        <v>9868000</v>
      </c>
      <c r="K195" s="8">
        <v>8322000</v>
      </c>
      <c r="L195" s="8">
        <v>7292000</v>
      </c>
      <c r="M195" s="8">
        <v>7729000</v>
      </c>
      <c r="N195" s="8">
        <v>6711000</v>
      </c>
      <c r="O195" s="8">
        <v>7348000</v>
      </c>
    </row>
    <row r="196" spans="1:15" x14ac:dyDescent="0.3">
      <c r="A196" s="15">
        <f>VLOOKUP(B196,'PORTFOLIO RAW'!B:B,1,FALSE)</f>
        <v>993249</v>
      </c>
      <c r="B196" s="13">
        <v>993249</v>
      </c>
      <c r="C196" s="8" t="s">
        <v>4950</v>
      </c>
      <c r="D196" s="8" t="s">
        <v>4951</v>
      </c>
      <c r="E196" s="8">
        <v>16325900</v>
      </c>
      <c r="F196" s="8">
        <v>18627000</v>
      </c>
      <c r="G196" s="8">
        <v>19083400</v>
      </c>
      <c r="H196" s="8">
        <v>18962600</v>
      </c>
      <c r="I196" s="8">
        <v>20892000</v>
      </c>
      <c r="J196" s="8">
        <v>24123000</v>
      </c>
      <c r="K196" s="8">
        <v>25313000</v>
      </c>
      <c r="L196" s="8">
        <v>27799000</v>
      </c>
      <c r="M196" s="8">
        <v>30696000</v>
      </c>
      <c r="N196" s="8">
        <v>32464000</v>
      </c>
      <c r="O196" s="8">
        <v>34254000</v>
      </c>
    </row>
    <row r="197" spans="1:15" x14ac:dyDescent="0.3">
      <c r="A197" s="15">
        <f>VLOOKUP(B197,'PORTFOLIO RAW'!B:B,1,FALSE)</f>
        <v>906557</v>
      </c>
      <c r="B197" s="13">
        <v>906557</v>
      </c>
      <c r="C197" s="8" t="s">
        <v>4952</v>
      </c>
      <c r="D197" s="8" t="s">
        <v>4953</v>
      </c>
      <c r="E197" s="8">
        <v>3061102</v>
      </c>
      <c r="F197" s="8">
        <v>3727000</v>
      </c>
      <c r="G197" s="8">
        <v>2229000</v>
      </c>
      <c r="H197" s="8">
        <v>2904000</v>
      </c>
      <c r="I197" s="8">
        <v>3568000</v>
      </c>
      <c r="J197" s="8">
        <v>4037000</v>
      </c>
      <c r="K197" s="8">
        <v>4809000</v>
      </c>
      <c r="L197" s="8">
        <v>4931000</v>
      </c>
      <c r="M197" s="8">
        <v>3043000</v>
      </c>
      <c r="N197" s="8">
        <v>3389000</v>
      </c>
      <c r="O197" s="8">
        <v>4060000</v>
      </c>
    </row>
    <row r="198" spans="1:15" x14ac:dyDescent="0.3">
      <c r="A198" s="15">
        <f>VLOOKUP(B198,'PORTFOLIO RAW'!B:B,1,FALSE)</f>
        <v>906560</v>
      </c>
      <c r="B198" s="13">
        <v>906560</v>
      </c>
      <c r="C198" s="8" t="s">
        <v>4954</v>
      </c>
      <c r="D198" s="8" t="s">
        <v>4955</v>
      </c>
      <c r="E198" s="8">
        <v>8828000</v>
      </c>
      <c r="F198" s="8">
        <v>8573000</v>
      </c>
      <c r="G198" s="8">
        <v>8627000</v>
      </c>
      <c r="H198" s="8">
        <v>9700000</v>
      </c>
      <c r="I198" s="8">
        <v>10877000</v>
      </c>
      <c r="J198" s="8">
        <v>12148000</v>
      </c>
      <c r="K198" s="8">
        <v>12540000</v>
      </c>
      <c r="L198" s="8">
        <v>13506000</v>
      </c>
      <c r="M198" s="8">
        <v>14437000</v>
      </c>
      <c r="N198" s="8">
        <v>14757000</v>
      </c>
      <c r="O198" s="8">
        <v>15478000</v>
      </c>
    </row>
    <row r="199" spans="1:15" x14ac:dyDescent="0.3">
      <c r="A199" s="15">
        <f>VLOOKUP(B199,'PORTFOLIO RAW'!B:B,1,FALSE)</f>
        <v>901899</v>
      </c>
      <c r="B199" s="13">
        <v>901899</v>
      </c>
      <c r="C199" s="8" t="s">
        <v>4956</v>
      </c>
      <c r="D199" s="8" t="s">
        <v>4957</v>
      </c>
      <c r="E199" s="8">
        <v>9432000</v>
      </c>
      <c r="F199" s="8">
        <v>10661000</v>
      </c>
      <c r="G199" s="8">
        <v>7969000</v>
      </c>
      <c r="H199" s="8">
        <v>9516000</v>
      </c>
      <c r="I199" s="8">
        <v>11172000</v>
      </c>
      <c r="J199" s="8">
        <v>11040000</v>
      </c>
      <c r="K199" s="8">
        <v>11245000</v>
      </c>
      <c r="L199" s="8">
        <v>11624000</v>
      </c>
      <c r="M199" s="8">
        <v>10511000</v>
      </c>
      <c r="N199" s="8">
        <v>9888000</v>
      </c>
      <c r="O199" s="8">
        <v>10551000</v>
      </c>
    </row>
    <row r="200" spans="1:15" x14ac:dyDescent="0.3">
      <c r="A200" s="15">
        <f>VLOOKUP(B200,'PORTFOLIO RAW'!B:B,1,FALSE)</f>
        <v>906176</v>
      </c>
      <c r="B200" s="13">
        <v>906176</v>
      </c>
      <c r="C200" s="8" t="s">
        <v>4958</v>
      </c>
      <c r="D200" s="8" t="s">
        <v>4959</v>
      </c>
      <c r="E200" s="8">
        <v>7939800</v>
      </c>
      <c r="F200" s="8">
        <v>8874200</v>
      </c>
      <c r="G200" s="8">
        <v>6539100</v>
      </c>
      <c r="H200" s="8">
        <v>6362300</v>
      </c>
      <c r="I200" s="8">
        <v>5956500</v>
      </c>
      <c r="J200" s="8">
        <v>5033400</v>
      </c>
      <c r="K200" s="8">
        <v>5657200</v>
      </c>
      <c r="L200" s="8">
        <v>6470600</v>
      </c>
      <c r="M200" s="8">
        <v>4651800</v>
      </c>
      <c r="N200" s="8">
        <v>4492500</v>
      </c>
      <c r="O200" s="8">
        <v>4874600</v>
      </c>
    </row>
    <row r="201" spans="1:15" x14ac:dyDescent="0.3">
      <c r="A201" s="15">
        <f>VLOOKUP(B201,'PORTFOLIO RAW'!B:B,1,FALSE)</f>
        <v>905861</v>
      </c>
      <c r="B201" s="13">
        <v>905861</v>
      </c>
      <c r="C201" s="8" t="s">
        <v>4960</v>
      </c>
      <c r="D201" s="8" t="s">
        <v>4961</v>
      </c>
      <c r="E201" s="8">
        <v>5393000</v>
      </c>
      <c r="F201" s="8">
        <v>5834500</v>
      </c>
      <c r="G201" s="8">
        <v>4210900</v>
      </c>
      <c r="H201" s="8">
        <v>4101000</v>
      </c>
      <c r="I201" s="8">
        <v>4192500</v>
      </c>
      <c r="J201" s="8">
        <v>4188100</v>
      </c>
      <c r="K201" s="8">
        <v>4311700</v>
      </c>
      <c r="L201" s="8">
        <v>4512600</v>
      </c>
      <c r="M201" s="8">
        <v>4856500</v>
      </c>
      <c r="N201" s="8">
        <v>5143800</v>
      </c>
      <c r="O201" s="8">
        <v>5715500</v>
      </c>
    </row>
    <row r="202" spans="1:15" x14ac:dyDescent="0.3">
      <c r="A202" s="15">
        <f>VLOOKUP(B202,'PORTFOLIO RAW'!B:B,1,FALSE)</f>
        <v>905809</v>
      </c>
      <c r="B202" s="13">
        <v>905809</v>
      </c>
      <c r="C202" s="8" t="s">
        <v>4962</v>
      </c>
      <c r="D202" s="8" t="s">
        <v>4963</v>
      </c>
      <c r="E202" s="8">
        <v>32018000</v>
      </c>
      <c r="F202" s="8">
        <v>33887000</v>
      </c>
      <c r="G202" s="8">
        <v>33755000</v>
      </c>
      <c r="H202" s="8">
        <v>34757000</v>
      </c>
      <c r="I202" s="8">
        <v>26412000</v>
      </c>
      <c r="J202" s="8">
        <v>25218000</v>
      </c>
      <c r="K202" s="8">
        <v>24661000</v>
      </c>
      <c r="L202" s="8">
        <v>23979000</v>
      </c>
      <c r="M202" s="8">
        <v>23526000</v>
      </c>
      <c r="N202" s="8">
        <v>24508000</v>
      </c>
      <c r="O202" s="8">
        <v>25803000</v>
      </c>
    </row>
    <row r="203" spans="1:15" x14ac:dyDescent="0.3">
      <c r="A203" s="15">
        <f>VLOOKUP(B203,'PORTFOLIO RAW'!B:B,1,FALSE)</f>
        <v>906195</v>
      </c>
      <c r="B203" s="13">
        <v>906195</v>
      </c>
      <c r="C203" s="8" t="s">
        <v>4964</v>
      </c>
      <c r="D203" s="8" t="s">
        <v>4965</v>
      </c>
      <c r="E203" s="8">
        <v>54396000</v>
      </c>
      <c r="F203" s="8">
        <v>51652000</v>
      </c>
      <c r="G203" s="8">
        <v>100303000</v>
      </c>
      <c r="H203" s="8">
        <v>94189000</v>
      </c>
      <c r="I203" s="8">
        <v>88308000</v>
      </c>
      <c r="J203" s="8">
        <v>91663000</v>
      </c>
      <c r="K203" s="8">
        <v>88069000</v>
      </c>
      <c r="L203" s="8">
        <v>88372000</v>
      </c>
      <c r="M203" s="8">
        <v>90033000</v>
      </c>
      <c r="N203" s="8">
        <v>94176000</v>
      </c>
      <c r="O203" s="8">
        <v>97741000</v>
      </c>
    </row>
    <row r="204" spans="1:15" x14ac:dyDescent="0.3">
      <c r="A204" s="15">
        <f>VLOOKUP(B204,'PORTFOLIO RAW'!B:B,1,FALSE)</f>
        <v>921482</v>
      </c>
      <c r="B204" s="13">
        <v>921482</v>
      </c>
      <c r="C204" s="8" t="s">
        <v>4966</v>
      </c>
      <c r="D204" s="8" t="s">
        <v>4967</v>
      </c>
      <c r="E204" s="8">
        <v>16592976</v>
      </c>
      <c r="F204" s="8">
        <v>23663324</v>
      </c>
      <c r="G204" s="8">
        <v>11190296</v>
      </c>
      <c r="H204" s="8">
        <v>15844627</v>
      </c>
      <c r="I204" s="8">
        <v>20023564</v>
      </c>
      <c r="J204" s="8">
        <v>19429273</v>
      </c>
      <c r="K204" s="8">
        <v>19052046</v>
      </c>
      <c r="L204" s="8">
        <v>21105141</v>
      </c>
      <c r="M204" s="8">
        <v>16439276</v>
      </c>
      <c r="N204" s="8">
        <v>16208122</v>
      </c>
      <c r="O204" s="8">
        <v>20252393</v>
      </c>
    </row>
    <row r="205" spans="1:15" x14ac:dyDescent="0.3">
      <c r="A205" s="15">
        <f>VLOOKUP(B205,'PORTFOLIO RAW'!B:B,1,FALSE)</f>
        <v>134843</v>
      </c>
      <c r="B205" s="13">
        <v>134843</v>
      </c>
      <c r="C205" s="8" t="s">
        <v>4968</v>
      </c>
      <c r="D205" s="8" t="s">
        <v>4969</v>
      </c>
      <c r="E205" s="8">
        <v>19132379</v>
      </c>
      <c r="F205" s="8">
        <v>17744314</v>
      </c>
      <c r="G205" s="8">
        <v>15982688</v>
      </c>
      <c r="H205" s="8">
        <v>19004000</v>
      </c>
      <c r="I205" s="8">
        <v>18823000</v>
      </c>
      <c r="J205" s="8">
        <v>23343000</v>
      </c>
      <c r="K205" s="8">
        <v>24217000</v>
      </c>
      <c r="L205" s="8">
        <v>23893000</v>
      </c>
      <c r="M205" s="8">
        <v>25068000</v>
      </c>
      <c r="N205" s="8">
        <v>27519000</v>
      </c>
      <c r="O205" s="8">
        <v>29999000</v>
      </c>
    </row>
    <row r="206" spans="1:15" x14ac:dyDescent="0.3">
      <c r="A206" s="15">
        <f>VLOOKUP(B206,'PORTFOLIO RAW'!B:B,1,FALSE)</f>
        <v>905102</v>
      </c>
      <c r="B206" s="13">
        <v>905102</v>
      </c>
      <c r="C206" s="8" t="s">
        <v>4970</v>
      </c>
      <c r="D206" s="8" t="s">
        <v>4971</v>
      </c>
      <c r="E206" s="8">
        <v>18784000</v>
      </c>
      <c r="F206" s="8">
        <v>24217000</v>
      </c>
      <c r="G206" s="8">
        <v>15369000</v>
      </c>
      <c r="H206" s="8">
        <v>19043000</v>
      </c>
      <c r="I206" s="8">
        <v>24092000</v>
      </c>
      <c r="J206" s="8">
        <v>24123000</v>
      </c>
      <c r="K206" s="8">
        <v>24561000</v>
      </c>
      <c r="L206" s="8">
        <v>19442000</v>
      </c>
      <c r="M206" s="8">
        <v>12598000</v>
      </c>
      <c r="N206" s="8">
        <v>10196000</v>
      </c>
      <c r="O206" s="8">
        <v>12653000</v>
      </c>
    </row>
    <row r="207" spans="1:15" x14ac:dyDescent="0.3">
      <c r="A207" s="15">
        <f>VLOOKUP(B207,'PORTFOLIO RAW'!B:B,1,FALSE)</f>
        <v>719618</v>
      </c>
      <c r="B207" s="13">
        <v>719618</v>
      </c>
      <c r="C207" s="8" t="s">
        <v>4972</v>
      </c>
      <c r="D207" s="8" t="s">
        <v>4973</v>
      </c>
      <c r="E207" s="8">
        <v>17996000</v>
      </c>
      <c r="F207" s="8">
        <v>22430000</v>
      </c>
      <c r="G207" s="8">
        <v>23252000</v>
      </c>
      <c r="H207" s="8">
        <v>26820000</v>
      </c>
      <c r="I207" s="8">
        <v>35622000</v>
      </c>
      <c r="J207" s="8">
        <v>37121000</v>
      </c>
      <c r="K207" s="8">
        <v>37180000</v>
      </c>
      <c r="L207" s="8">
        <v>38275000</v>
      </c>
      <c r="M207" s="8">
        <v>38226000</v>
      </c>
      <c r="N207" s="8">
        <v>37047000</v>
      </c>
      <c r="O207" s="8">
        <v>37728000</v>
      </c>
    </row>
    <row r="208" spans="1:15" x14ac:dyDescent="0.3">
      <c r="A208" s="15">
        <f>VLOOKUP(B208,'PORTFOLIO RAW'!B:B,1,FALSE)</f>
        <v>921757</v>
      </c>
      <c r="B208" s="13">
        <v>921757</v>
      </c>
      <c r="C208" s="8" t="s">
        <v>4974</v>
      </c>
      <c r="D208" s="8" t="s">
        <v>4975</v>
      </c>
      <c r="E208" s="8">
        <v>15221700</v>
      </c>
      <c r="F208" s="8">
        <v>14972500</v>
      </c>
      <c r="G208" s="8">
        <v>8086500</v>
      </c>
      <c r="H208" s="8">
        <v>10292900</v>
      </c>
      <c r="I208" s="8">
        <v>16355200</v>
      </c>
      <c r="J208" s="8">
        <v>17050500</v>
      </c>
      <c r="K208" s="8">
        <v>17123800</v>
      </c>
      <c r="L208" s="8">
        <v>18997000</v>
      </c>
      <c r="M208" s="8">
        <v>19115100</v>
      </c>
      <c r="N208" s="8">
        <v>17032900</v>
      </c>
      <c r="O208" s="8">
        <v>19456400</v>
      </c>
    </row>
    <row r="209" spans="1:15" x14ac:dyDescent="0.3">
      <c r="A209" s="15">
        <f>VLOOKUP(B209,'PORTFOLIO RAW'!B:B,1,FALSE)</f>
        <v>902317</v>
      </c>
      <c r="B209" s="13">
        <v>902317</v>
      </c>
      <c r="C209" s="8" t="s">
        <v>4976</v>
      </c>
      <c r="D209" s="8" t="s">
        <v>4977</v>
      </c>
      <c r="E209" s="8">
        <v>18916000</v>
      </c>
      <c r="F209" s="8">
        <v>18859000</v>
      </c>
      <c r="G209" s="8">
        <v>17318000</v>
      </c>
      <c r="H209" s="8">
        <v>18644000</v>
      </c>
      <c r="I209" s="8">
        <v>18924000</v>
      </c>
      <c r="J209" s="8">
        <v>23489000</v>
      </c>
      <c r="K209" s="8">
        <v>24888000</v>
      </c>
      <c r="L209" s="8">
        <v>27429000</v>
      </c>
      <c r="M209" s="8">
        <v>29447000</v>
      </c>
      <c r="N209" s="8">
        <v>31360000</v>
      </c>
      <c r="O209" s="8">
        <v>33531000</v>
      </c>
    </row>
    <row r="210" spans="1:15" x14ac:dyDescent="0.3">
      <c r="A210" s="15">
        <f>VLOOKUP(B210,'PORTFOLIO RAW'!B:B,1,FALSE)</f>
        <v>905150</v>
      </c>
      <c r="B210" s="13">
        <v>905150</v>
      </c>
      <c r="C210" s="8" t="s">
        <v>4978</v>
      </c>
      <c r="D210" s="8" t="s">
        <v>4979</v>
      </c>
      <c r="E210" s="8">
        <v>10718059</v>
      </c>
      <c r="F210" s="8">
        <v>12145605</v>
      </c>
      <c r="G210" s="8">
        <v>10309015</v>
      </c>
      <c r="H210" s="8">
        <v>9993166</v>
      </c>
      <c r="I210" s="8">
        <v>12345870</v>
      </c>
      <c r="J210" s="8">
        <v>13145942</v>
      </c>
      <c r="K210" s="8">
        <v>13015704</v>
      </c>
      <c r="L210" s="8">
        <v>13215971</v>
      </c>
      <c r="M210" s="8">
        <v>12711744</v>
      </c>
      <c r="N210" s="8">
        <v>11360753</v>
      </c>
      <c r="O210" s="8">
        <v>12029312</v>
      </c>
    </row>
    <row r="211" spans="1:15" x14ac:dyDescent="0.3">
      <c r="A211" s="15">
        <f>VLOOKUP(B211,'PORTFOLIO RAW'!B:B,1,FALSE)</f>
        <v>945297</v>
      </c>
      <c r="B211" s="13">
        <v>945297</v>
      </c>
      <c r="C211" s="8" t="s">
        <v>4980</v>
      </c>
      <c r="D211" s="8" t="s">
        <v>4981</v>
      </c>
      <c r="E211" s="8">
        <v>1886964</v>
      </c>
      <c r="F211" s="8">
        <v>2059873</v>
      </c>
      <c r="G211" s="8">
        <v>2082759</v>
      </c>
      <c r="H211" s="8">
        <v>2000820</v>
      </c>
      <c r="I211" s="8">
        <v>2083000</v>
      </c>
      <c r="J211" s="8">
        <v>2229800</v>
      </c>
      <c r="K211" s="8">
        <v>2326200</v>
      </c>
      <c r="L211" s="8">
        <v>2518900</v>
      </c>
      <c r="M211" s="8">
        <v>2739600</v>
      </c>
      <c r="N211" s="8">
        <v>2951900</v>
      </c>
      <c r="O211" s="8">
        <v>3151300</v>
      </c>
    </row>
    <row r="212" spans="1:15" x14ac:dyDescent="0.3">
      <c r="A212" s="15">
        <f>VLOOKUP(B212,'PORTFOLIO RAW'!B:B,1,FALSE)</f>
        <v>902107</v>
      </c>
      <c r="B212" s="13">
        <v>902107</v>
      </c>
      <c r="C212" s="8" t="s">
        <v>4982</v>
      </c>
      <c r="D212" s="8" t="s">
        <v>4983</v>
      </c>
      <c r="E212" s="8">
        <v>6498000</v>
      </c>
      <c r="F212" s="8">
        <v>8044000</v>
      </c>
      <c r="G212" s="8">
        <v>7556000</v>
      </c>
      <c r="H212" s="8">
        <v>8907000</v>
      </c>
      <c r="I212" s="8">
        <v>11298000</v>
      </c>
      <c r="J212" s="8">
        <v>12597000</v>
      </c>
      <c r="K212" s="8">
        <v>11919000</v>
      </c>
      <c r="L212" s="8">
        <v>12822000</v>
      </c>
      <c r="M212" s="8">
        <v>7669000</v>
      </c>
      <c r="N212" s="8">
        <v>7517000</v>
      </c>
      <c r="O212" s="8">
        <v>7447000</v>
      </c>
    </row>
    <row r="213" spans="1:15" x14ac:dyDescent="0.3">
      <c r="A213" s="15">
        <f>VLOOKUP(B213,'PORTFOLIO RAW'!B:B,1,FALSE)</f>
        <v>905677</v>
      </c>
      <c r="B213" s="13">
        <v>905677</v>
      </c>
      <c r="C213" s="8" t="s">
        <v>4984</v>
      </c>
      <c r="D213" s="8" t="s">
        <v>4985</v>
      </c>
      <c r="E213" s="8">
        <v>39474000</v>
      </c>
      <c r="F213" s="8">
        <v>43251000</v>
      </c>
      <c r="G213" s="8">
        <v>43232000</v>
      </c>
      <c r="H213" s="8">
        <v>57838000</v>
      </c>
      <c r="I213" s="8">
        <v>66504000</v>
      </c>
      <c r="J213" s="8">
        <v>65492000</v>
      </c>
      <c r="K213" s="8">
        <v>66415000</v>
      </c>
      <c r="L213" s="8">
        <v>66683000</v>
      </c>
      <c r="M213" s="8">
        <v>63056000</v>
      </c>
      <c r="N213" s="8">
        <v>62799000</v>
      </c>
      <c r="O213" s="8">
        <v>63525000</v>
      </c>
    </row>
    <row r="214" spans="1:15" x14ac:dyDescent="0.3">
      <c r="A214" s="15">
        <f>VLOOKUP(B214,'PORTFOLIO RAW'!B:B,1,FALSE)</f>
        <v>904030</v>
      </c>
      <c r="B214" s="13">
        <v>904030</v>
      </c>
      <c r="C214" s="8" t="s">
        <v>4986</v>
      </c>
      <c r="D214" s="8" t="s">
        <v>4987</v>
      </c>
      <c r="E214" s="8">
        <v>48428000</v>
      </c>
      <c r="F214" s="8">
        <v>48296000</v>
      </c>
      <c r="G214" s="8">
        <v>50009000</v>
      </c>
      <c r="H214" s="8">
        <v>67809000</v>
      </c>
      <c r="I214" s="8">
        <v>67425000</v>
      </c>
      <c r="J214" s="8">
        <v>58986000</v>
      </c>
      <c r="K214" s="8">
        <v>51584000</v>
      </c>
      <c r="L214" s="8">
        <v>49605000</v>
      </c>
      <c r="M214" s="8">
        <v>48851000</v>
      </c>
      <c r="N214" s="8">
        <v>52824000</v>
      </c>
      <c r="O214" s="8">
        <v>52546000</v>
      </c>
    </row>
    <row r="215" spans="1:15" x14ac:dyDescent="0.3">
      <c r="A215" s="15">
        <f>VLOOKUP(B215,'PORTFOLIO RAW'!B:B,1,FALSE)</f>
        <v>901666</v>
      </c>
      <c r="B215" s="13">
        <v>901666</v>
      </c>
      <c r="C215" s="8" t="s">
        <v>4988</v>
      </c>
      <c r="D215" s="8" t="s">
        <v>4989</v>
      </c>
      <c r="E215" s="8">
        <v>171500000</v>
      </c>
      <c r="F215" s="8">
        <v>225424000</v>
      </c>
      <c r="G215" s="8">
        <v>134052000</v>
      </c>
      <c r="H215" s="8">
        <v>176906000</v>
      </c>
      <c r="I215" s="8">
        <v>230557000</v>
      </c>
      <c r="J215" s="8">
        <v>58258000</v>
      </c>
      <c r="K215" s="8">
        <v>54943000</v>
      </c>
      <c r="L215" s="8">
        <v>52366000</v>
      </c>
      <c r="M215" s="8">
        <v>29456000</v>
      </c>
      <c r="N215" s="8">
        <v>24147000</v>
      </c>
      <c r="O215" s="8">
        <v>29558000</v>
      </c>
    </row>
    <row r="216" spans="1:15" x14ac:dyDescent="0.3">
      <c r="A216" s="15">
        <f>VLOOKUP(B216,'PORTFOLIO RAW'!B:B,1,FALSE)</f>
        <v>895705</v>
      </c>
      <c r="B216" s="13">
        <v>895705</v>
      </c>
      <c r="C216" s="8" t="s">
        <v>4990</v>
      </c>
      <c r="D216" s="8" t="s">
        <v>4991</v>
      </c>
      <c r="E216" s="8">
        <v>1740851</v>
      </c>
      <c r="F216" s="8">
        <v>2277350</v>
      </c>
      <c r="G216" s="8">
        <v>1609984</v>
      </c>
      <c r="H216" s="8">
        <v>1714217</v>
      </c>
      <c r="I216" s="8">
        <v>2261145</v>
      </c>
      <c r="J216" s="8">
        <v>2811660</v>
      </c>
      <c r="K216" s="8">
        <v>3489518</v>
      </c>
      <c r="L216" s="8">
        <v>4325000</v>
      </c>
      <c r="M216" s="8">
        <v>3142000</v>
      </c>
      <c r="N216" s="8">
        <v>3951000</v>
      </c>
      <c r="O216" s="8">
        <v>5294000</v>
      </c>
    </row>
    <row r="217" spans="1:15" x14ac:dyDescent="0.3">
      <c r="A217" s="15">
        <f>VLOOKUP(B217,'PORTFOLIO RAW'!B:B,1,FALSE)</f>
        <v>904853</v>
      </c>
      <c r="B217" s="13">
        <v>904853</v>
      </c>
      <c r="C217" s="8" t="s">
        <v>4992</v>
      </c>
      <c r="D217" s="8" t="s">
        <v>4993</v>
      </c>
      <c r="E217" s="8">
        <v>38051000</v>
      </c>
      <c r="F217" s="8">
        <v>15957000</v>
      </c>
      <c r="G217" s="8">
        <v>16824000</v>
      </c>
      <c r="H217" s="8">
        <v>16892000</v>
      </c>
      <c r="I217" s="8">
        <v>17109000</v>
      </c>
      <c r="J217" s="8">
        <v>17493000</v>
      </c>
      <c r="K217" s="8">
        <v>17663000</v>
      </c>
      <c r="L217" s="8">
        <v>17945000</v>
      </c>
      <c r="M217" s="8">
        <v>18854000</v>
      </c>
      <c r="N217" s="8">
        <v>19337000</v>
      </c>
      <c r="O217" s="8">
        <v>19494000</v>
      </c>
    </row>
    <row r="218" spans="1:15" x14ac:dyDescent="0.3">
      <c r="A218" s="15">
        <f>VLOOKUP(B218,'PORTFOLIO RAW'!B:B,1,FALSE)</f>
        <v>944175</v>
      </c>
      <c r="B218" s="13">
        <v>944175</v>
      </c>
      <c r="C218" s="8" t="s">
        <v>4994</v>
      </c>
      <c r="D218" s="8" t="s">
        <v>4995</v>
      </c>
      <c r="E218" s="8">
        <v>10083000</v>
      </c>
      <c r="F218" s="8">
        <v>9537000</v>
      </c>
      <c r="G218" s="8">
        <v>18732000</v>
      </c>
      <c r="H218" s="8">
        <v>17261000</v>
      </c>
      <c r="I218" s="8">
        <v>15972000</v>
      </c>
      <c r="J218" s="8">
        <v>16717000</v>
      </c>
      <c r="K218" s="8">
        <v>16888000</v>
      </c>
      <c r="L218" s="8">
        <v>16292000</v>
      </c>
      <c r="M218" s="8">
        <v>16270000</v>
      </c>
      <c r="N218" s="8">
        <v>16456000</v>
      </c>
      <c r="O218" s="8">
        <v>18019000</v>
      </c>
    </row>
    <row r="219" spans="1:15" x14ac:dyDescent="0.3">
      <c r="A219" s="15">
        <f>VLOOKUP(B219,'PORTFOLIO RAW'!B:B,1,FALSE)</f>
        <v>901897</v>
      </c>
      <c r="B219" s="13">
        <v>901897</v>
      </c>
      <c r="C219" s="8" t="s">
        <v>4996</v>
      </c>
      <c r="D219" s="8" t="s">
        <v>4997</v>
      </c>
      <c r="E219" s="8">
        <v>11206000</v>
      </c>
      <c r="F219" s="8">
        <v>15849000</v>
      </c>
      <c r="G219" s="8">
        <v>12239000</v>
      </c>
      <c r="H219" s="8">
        <v>13424000</v>
      </c>
      <c r="I219" s="8">
        <v>14883000</v>
      </c>
      <c r="J219" s="8">
        <v>15199500</v>
      </c>
      <c r="K219" s="8">
        <v>15108000</v>
      </c>
      <c r="L219" s="8">
        <v>15360000</v>
      </c>
      <c r="M219" s="8">
        <v>15330000</v>
      </c>
      <c r="N219" s="8">
        <v>14751000</v>
      </c>
      <c r="O219" s="8">
        <v>14750000</v>
      </c>
    </row>
    <row r="220" spans="1:15" x14ac:dyDescent="0.3">
      <c r="A220" s="15">
        <f>VLOOKUP(B220,'PORTFOLIO RAW'!B:B,1,FALSE)</f>
        <v>312385</v>
      </c>
      <c r="B220" s="13">
        <v>312385</v>
      </c>
      <c r="C220" s="8" t="s">
        <v>4998</v>
      </c>
      <c r="D220" s="8" t="s">
        <v>4999</v>
      </c>
      <c r="E220" s="8">
        <v>64908891</v>
      </c>
      <c r="F220" s="8">
        <v>72483020</v>
      </c>
      <c r="G220" s="8">
        <v>71422000</v>
      </c>
      <c r="H220" s="8">
        <v>77946000</v>
      </c>
      <c r="I220" s="8">
        <v>88915000</v>
      </c>
      <c r="J220" s="8">
        <v>99137000</v>
      </c>
      <c r="K220" s="8">
        <v>105156000</v>
      </c>
      <c r="L220" s="8">
        <v>112640000</v>
      </c>
      <c r="M220" s="8">
        <v>116199000</v>
      </c>
      <c r="N220" s="8">
        <v>118719000</v>
      </c>
      <c r="O220" s="8">
        <v>129025000</v>
      </c>
    </row>
    <row r="221" spans="1:15" x14ac:dyDescent="0.3">
      <c r="A221" s="15">
        <f>VLOOKUP(B221,'PORTFOLIO RAW'!B:B,1,FALSE)</f>
        <v>729104</v>
      </c>
      <c r="B221" s="13">
        <v>729104</v>
      </c>
      <c r="C221" s="8" t="s">
        <v>5000</v>
      </c>
      <c r="D221" s="8" t="s">
        <v>5001</v>
      </c>
      <c r="E221" s="8">
        <v>2233100</v>
      </c>
      <c r="F221" s="8">
        <v>2121300</v>
      </c>
      <c r="G221" s="8">
        <v>1871900</v>
      </c>
      <c r="H221" s="8">
        <v>2370700</v>
      </c>
      <c r="I221" s="8">
        <v>2750200</v>
      </c>
      <c r="J221" s="8">
        <v>3024800</v>
      </c>
      <c r="K221" s="8">
        <v>3499200</v>
      </c>
      <c r="L221" s="8">
        <v>4053200</v>
      </c>
      <c r="M221" s="8">
        <v>4200600</v>
      </c>
      <c r="N221" s="8">
        <v>4222900</v>
      </c>
      <c r="O221" s="8">
        <v>4793000</v>
      </c>
    </row>
    <row r="222" spans="1:15" x14ac:dyDescent="0.3">
      <c r="A222" s="15">
        <f>VLOOKUP(B222,'PORTFOLIO RAW'!B:B,1,FALSE)</f>
        <v>877181</v>
      </c>
      <c r="B222" s="13">
        <v>877181</v>
      </c>
      <c r="C222" s="8" t="s">
        <v>5002</v>
      </c>
      <c r="D222" s="8" t="s">
        <v>5003</v>
      </c>
      <c r="E222" s="8">
        <v>6704907</v>
      </c>
      <c r="F222" s="8">
        <v>7249447</v>
      </c>
      <c r="G222" s="8">
        <v>7455243</v>
      </c>
      <c r="H222" s="8">
        <v>7368925</v>
      </c>
      <c r="I222" s="8">
        <v>7510490</v>
      </c>
      <c r="J222" s="8">
        <v>7382562</v>
      </c>
      <c r="K222" s="8">
        <v>7146000</v>
      </c>
      <c r="L222" s="8">
        <v>7435000</v>
      </c>
      <c r="M222" s="8">
        <v>7493000</v>
      </c>
      <c r="N222" s="8">
        <v>7515000</v>
      </c>
      <c r="O222" s="8">
        <v>7709000</v>
      </c>
    </row>
    <row r="223" spans="1:15" x14ac:dyDescent="0.3">
      <c r="A223" s="15">
        <f>VLOOKUP(B223,'PORTFOLIO RAW'!B:B,1,FALSE)</f>
        <v>912228</v>
      </c>
      <c r="B223" s="13">
        <v>912228</v>
      </c>
      <c r="C223" s="8" t="s">
        <v>5004</v>
      </c>
      <c r="D223" s="8" t="s">
        <v>5005</v>
      </c>
      <c r="E223" s="8">
        <v>76476000</v>
      </c>
      <c r="F223" s="8">
        <v>83503000</v>
      </c>
      <c r="G223" s="8">
        <v>79029000</v>
      </c>
      <c r="H223" s="8">
        <v>78938000</v>
      </c>
      <c r="I223" s="8">
        <v>82559000</v>
      </c>
      <c r="J223" s="8">
        <v>83680000</v>
      </c>
      <c r="K223" s="8">
        <v>84167000</v>
      </c>
      <c r="L223" s="8">
        <v>83062000</v>
      </c>
      <c r="M223" s="8">
        <v>76279000</v>
      </c>
      <c r="N223" s="8">
        <v>65299000</v>
      </c>
      <c r="O223" s="8">
        <v>65058000</v>
      </c>
    </row>
    <row r="224" spans="1:15" x14ac:dyDescent="0.3">
      <c r="A224" s="15">
        <f>VLOOKUP(B224,'PORTFOLIO RAW'!B:B,1,FALSE)</f>
        <v>936324</v>
      </c>
      <c r="B224" s="13">
        <v>936324</v>
      </c>
      <c r="C224" s="8" t="s">
        <v>5006</v>
      </c>
      <c r="D224" s="8" t="s">
        <v>5007</v>
      </c>
      <c r="E224" s="8">
        <v>14696100</v>
      </c>
      <c r="F224" s="8">
        <v>14690100</v>
      </c>
      <c r="G224" s="8">
        <v>14593300</v>
      </c>
      <c r="H224" s="8">
        <v>14958900</v>
      </c>
      <c r="I224" s="8">
        <v>15500200</v>
      </c>
      <c r="J224" s="8">
        <v>17078300</v>
      </c>
      <c r="K224" s="8">
        <v>18156400</v>
      </c>
      <c r="L224" s="8">
        <v>19377300</v>
      </c>
      <c r="M224" s="8">
        <v>20831900</v>
      </c>
      <c r="N224" s="8">
        <v>23417400</v>
      </c>
      <c r="O224" s="8">
        <v>26816100</v>
      </c>
    </row>
    <row r="225" spans="1:15" x14ac:dyDescent="0.3">
      <c r="A225" s="15">
        <f>VLOOKUP(B225,'PORTFOLIO RAW'!B:B,1,FALSE)</f>
        <v>902321</v>
      </c>
      <c r="B225" s="13">
        <v>902321</v>
      </c>
      <c r="C225" s="8" t="s">
        <v>5008</v>
      </c>
      <c r="D225" s="8" t="s">
        <v>5009</v>
      </c>
      <c r="E225" s="8">
        <v>12853000</v>
      </c>
      <c r="F225" s="8">
        <v>13322000</v>
      </c>
      <c r="G225" s="8">
        <v>11738000</v>
      </c>
      <c r="H225" s="8">
        <v>11570000</v>
      </c>
      <c r="I225" s="8">
        <v>10868000</v>
      </c>
      <c r="J225" s="8">
        <v>9780000</v>
      </c>
      <c r="K225" s="8">
        <v>9968000</v>
      </c>
      <c r="L225" s="8">
        <v>10886000</v>
      </c>
      <c r="M225" s="8">
        <v>10415000</v>
      </c>
      <c r="N225" s="8">
        <v>9061000</v>
      </c>
      <c r="O225" s="8">
        <v>9084000</v>
      </c>
    </row>
    <row r="226" spans="1:15" x14ac:dyDescent="0.3">
      <c r="A226" s="15">
        <f>VLOOKUP(B226,'PORTFOLIO RAW'!B:B,1,FALSE)</f>
        <v>912518</v>
      </c>
      <c r="B226" s="13">
        <v>912518</v>
      </c>
      <c r="C226" s="8" t="s">
        <v>5010</v>
      </c>
      <c r="D226" s="8" t="s">
        <v>5011</v>
      </c>
      <c r="E226" s="8">
        <v>9263094</v>
      </c>
      <c r="F226" s="8">
        <v>6289458</v>
      </c>
      <c r="G226" s="8">
        <v>4084389</v>
      </c>
      <c r="H226" s="8">
        <v>4569290</v>
      </c>
      <c r="I226" s="8">
        <v>4136690</v>
      </c>
      <c r="J226" s="8">
        <v>4819998</v>
      </c>
      <c r="K226" s="8">
        <v>5679595</v>
      </c>
      <c r="L226" s="8">
        <v>5822363</v>
      </c>
      <c r="M226" s="8">
        <v>5981964</v>
      </c>
      <c r="N226" s="8">
        <v>7668476</v>
      </c>
      <c r="O226" s="8">
        <v>8573250</v>
      </c>
    </row>
    <row r="227" spans="1:15" x14ac:dyDescent="0.3">
      <c r="A227" s="15">
        <f>VLOOKUP(B227,'PORTFOLIO RAW'!B:B,1,FALSE)</f>
        <v>546370</v>
      </c>
      <c r="B227" s="13">
        <v>546370</v>
      </c>
      <c r="C227" s="8" t="s">
        <v>5012</v>
      </c>
      <c r="D227" s="8" t="s">
        <v>5013</v>
      </c>
      <c r="E227" s="8">
        <v>8871000</v>
      </c>
      <c r="F227" s="8">
        <v>11142000</v>
      </c>
      <c r="G227" s="8">
        <v>10416000</v>
      </c>
      <c r="H227" s="8">
        <v>10991000</v>
      </c>
      <c r="I227" s="8">
        <v>14957000</v>
      </c>
      <c r="J227" s="8">
        <v>19121000</v>
      </c>
      <c r="K227" s="8">
        <v>24866000</v>
      </c>
      <c r="L227" s="8">
        <v>26487000</v>
      </c>
      <c r="M227" s="8">
        <v>25281000</v>
      </c>
      <c r="N227" s="8">
        <v>23554000</v>
      </c>
      <c r="O227" s="8">
        <v>22291000</v>
      </c>
    </row>
    <row r="228" spans="1:15" x14ac:dyDescent="0.3">
      <c r="A228" s="15">
        <f>VLOOKUP(B228,'PORTFOLIO RAW'!B:B,1,FALSE)</f>
        <v>312451</v>
      </c>
      <c r="B228" s="13">
        <v>312451</v>
      </c>
      <c r="C228" s="8" t="s">
        <v>5014</v>
      </c>
      <c r="D228" s="8" t="s">
        <v>5015</v>
      </c>
      <c r="E228" s="8">
        <v>451508</v>
      </c>
      <c r="F228" s="8">
        <v>493421</v>
      </c>
      <c r="G228" s="8">
        <v>489232</v>
      </c>
      <c r="H228" s="8">
        <v>486806</v>
      </c>
      <c r="I228" s="8">
        <v>500417</v>
      </c>
      <c r="J228" s="8">
        <v>496920</v>
      </c>
      <c r="K228" s="8">
        <v>489007</v>
      </c>
      <c r="L228" s="8">
        <v>537898</v>
      </c>
      <c r="M228" s="8">
        <v>569763</v>
      </c>
      <c r="N228" s="8">
        <v>614371</v>
      </c>
      <c r="O228" s="8">
        <v>984326</v>
      </c>
    </row>
    <row r="229" spans="1:15" x14ac:dyDescent="0.3">
      <c r="A229" s="15">
        <f>VLOOKUP(B229,'PORTFOLIO RAW'!B:B,1,FALSE)</f>
        <v>992656</v>
      </c>
      <c r="B229" s="13">
        <v>992656</v>
      </c>
      <c r="C229" s="8" t="s">
        <v>5016</v>
      </c>
      <c r="D229" s="8" t="s">
        <v>5017</v>
      </c>
      <c r="E229" s="8">
        <v>500194</v>
      </c>
      <c r="F229" s="8">
        <v>590598</v>
      </c>
      <c r="G229" s="8">
        <v>615261</v>
      </c>
      <c r="H229" s="8">
        <v>646596</v>
      </c>
      <c r="I229" s="8">
        <v>705585</v>
      </c>
      <c r="J229" s="8">
        <v>729363</v>
      </c>
      <c r="K229" s="8">
        <v>758926</v>
      </c>
      <c r="L229" s="8">
        <v>818046</v>
      </c>
      <c r="M229" s="8">
        <v>894638</v>
      </c>
      <c r="N229" s="8">
        <v>959861</v>
      </c>
      <c r="O229" s="8">
        <v>995791</v>
      </c>
    </row>
    <row r="230" spans="1:15" x14ac:dyDescent="0.3">
      <c r="A230" s="15">
        <f>VLOOKUP(B230,'PORTFOLIO RAW'!B:B,1,FALSE)</f>
        <v>951046</v>
      </c>
      <c r="B230" s="13">
        <v>951046</v>
      </c>
      <c r="C230" s="8" t="s">
        <v>5018</v>
      </c>
      <c r="D230" s="8" t="s">
        <v>5019</v>
      </c>
      <c r="E230" s="8">
        <v>20308000</v>
      </c>
      <c r="F230" s="8">
        <v>19698000</v>
      </c>
      <c r="G230" s="8">
        <v>20088000</v>
      </c>
      <c r="H230" s="8">
        <v>19543000</v>
      </c>
      <c r="I230" s="8">
        <v>20537000</v>
      </c>
      <c r="J230" s="8">
        <v>20778000</v>
      </c>
      <c r="K230" s="8">
        <v>21073000</v>
      </c>
      <c r="L230" s="8">
        <v>21400000</v>
      </c>
      <c r="M230" s="8">
        <v>21495000</v>
      </c>
      <c r="N230" s="8">
        <v>22749000</v>
      </c>
      <c r="O230" s="8">
        <v>23996000</v>
      </c>
    </row>
    <row r="231" spans="1:15" x14ac:dyDescent="0.3">
      <c r="A231" s="15">
        <f>VLOOKUP(B231,'PORTFOLIO RAW'!B:B,1,FALSE)</f>
        <v>702365</v>
      </c>
      <c r="B231" s="13">
        <v>702365</v>
      </c>
      <c r="C231" s="8" t="s">
        <v>5020</v>
      </c>
      <c r="D231" s="8" t="s">
        <v>5021</v>
      </c>
      <c r="E231" s="8">
        <v>5975212</v>
      </c>
      <c r="F231" s="8">
        <v>6486139</v>
      </c>
      <c r="G231" s="8">
        <v>7184213</v>
      </c>
      <c r="H231" s="8">
        <v>7866100</v>
      </c>
      <c r="I231" s="8">
        <v>8608291</v>
      </c>
      <c r="J231" s="8">
        <v>9721065</v>
      </c>
      <c r="K231" s="8">
        <v>10230353</v>
      </c>
      <c r="L231" s="8">
        <v>11041677</v>
      </c>
      <c r="M231" s="8">
        <v>11939999</v>
      </c>
      <c r="N231" s="8">
        <v>12866757</v>
      </c>
      <c r="O231" s="8">
        <v>14134732</v>
      </c>
    </row>
    <row r="232" spans="1:15" x14ac:dyDescent="0.3">
      <c r="A232" s="15">
        <f>VLOOKUP(B232,'PORTFOLIO RAW'!B:B,1,FALSE)</f>
        <v>546965</v>
      </c>
      <c r="B232" s="13">
        <v>546965</v>
      </c>
      <c r="C232" s="8" t="s">
        <v>5022</v>
      </c>
      <c r="D232" s="8" t="s">
        <v>5023</v>
      </c>
      <c r="E232" s="8">
        <v>2102049</v>
      </c>
      <c r="F232" s="8">
        <v>2306371</v>
      </c>
      <c r="G232" s="8">
        <v>2049668</v>
      </c>
      <c r="H232" s="8">
        <v>2386112</v>
      </c>
      <c r="I232" s="8">
        <v>2797089</v>
      </c>
      <c r="J232" s="8">
        <v>2993489</v>
      </c>
      <c r="K232" s="8">
        <v>3238128</v>
      </c>
      <c r="L232" s="8">
        <v>3549494</v>
      </c>
      <c r="M232" s="8">
        <v>3582395</v>
      </c>
      <c r="N232" s="8">
        <v>3789925</v>
      </c>
      <c r="O232" s="8">
        <v>4607471</v>
      </c>
    </row>
    <row r="233" spans="1:15" x14ac:dyDescent="0.3">
      <c r="A233" s="15">
        <f>VLOOKUP(B233,'PORTFOLIO RAW'!B:B,1,FALSE)</f>
        <v>902233</v>
      </c>
      <c r="B233" s="13">
        <v>902233</v>
      </c>
      <c r="C233" s="8" t="s">
        <v>5024</v>
      </c>
      <c r="D233" s="8" t="s">
        <v>5025</v>
      </c>
      <c r="E233" s="8">
        <v>5003900</v>
      </c>
      <c r="F233" s="8">
        <v>5697800</v>
      </c>
      <c r="G233" s="8">
        <v>4325300</v>
      </c>
      <c r="H233" s="8">
        <v>4857000</v>
      </c>
      <c r="I233" s="8">
        <v>6000100</v>
      </c>
      <c r="J233" s="8">
        <v>6260500</v>
      </c>
      <c r="K233" s="8">
        <v>6351900</v>
      </c>
      <c r="L233" s="8">
        <v>6623500</v>
      </c>
      <c r="M233" s="8">
        <v>6307900</v>
      </c>
      <c r="N233" s="8">
        <v>5879500</v>
      </c>
      <c r="O233" s="8">
        <v>6311300</v>
      </c>
    </row>
    <row r="234" spans="1:15" x14ac:dyDescent="0.3">
      <c r="A234" s="15">
        <f>VLOOKUP(B234,'PORTFOLIO RAW'!B:B,1,FALSE)</f>
        <v>322549</v>
      </c>
      <c r="B234" s="13">
        <v>322549</v>
      </c>
      <c r="C234" s="8" t="s">
        <v>5026</v>
      </c>
      <c r="D234" s="8" t="s">
        <v>5027</v>
      </c>
      <c r="E234" s="8">
        <v>6149139</v>
      </c>
      <c r="F234" s="8">
        <v>6532525</v>
      </c>
      <c r="G234" s="8">
        <v>5889826</v>
      </c>
      <c r="H234" s="8">
        <v>6752504</v>
      </c>
      <c r="I234" s="8">
        <v>7537263</v>
      </c>
      <c r="J234" s="8">
        <v>7688024</v>
      </c>
      <c r="K234" s="8">
        <v>7959894</v>
      </c>
      <c r="L234" s="8">
        <v>8073855</v>
      </c>
      <c r="M234" s="8">
        <v>8299074</v>
      </c>
      <c r="N234" s="8">
        <v>8496401</v>
      </c>
      <c r="O234" s="8">
        <v>8777845</v>
      </c>
    </row>
    <row r="235" spans="1:15" x14ac:dyDescent="0.3">
      <c r="A235" s="15">
        <f>VLOOKUP(B235,'PORTFOLIO RAW'!B:B,1,FALSE)</f>
        <v>912633</v>
      </c>
      <c r="B235" s="13">
        <v>912633</v>
      </c>
      <c r="C235" s="8" t="s">
        <v>5028</v>
      </c>
      <c r="D235" s="8" t="s">
        <v>5029</v>
      </c>
      <c r="E235" s="8">
        <v>21301000</v>
      </c>
      <c r="F235" s="8">
        <v>23174000</v>
      </c>
      <c r="G235" s="8">
        <v>24888000</v>
      </c>
      <c r="H235" s="8">
        <v>25183000</v>
      </c>
      <c r="I235" s="8">
        <v>24857000</v>
      </c>
      <c r="J235" s="8">
        <v>24414000</v>
      </c>
      <c r="K235" s="8">
        <v>23706000</v>
      </c>
      <c r="L235" s="8">
        <v>22826000</v>
      </c>
      <c r="M235" s="8">
        <v>23247000</v>
      </c>
      <c r="N235" s="8">
        <v>24069000</v>
      </c>
      <c r="O235" s="8">
        <v>25348000</v>
      </c>
    </row>
    <row r="236" spans="1:15" x14ac:dyDescent="0.3">
      <c r="A236" s="15">
        <f>VLOOKUP(B236,'PORTFOLIO RAW'!B:B,1,FALSE)</f>
        <v>933974</v>
      </c>
      <c r="B236" s="13">
        <v>933974</v>
      </c>
      <c r="C236" s="8" t="s">
        <v>5030</v>
      </c>
      <c r="D236" s="8" t="s">
        <v>5031</v>
      </c>
      <c r="E236" s="8">
        <v>26087000</v>
      </c>
      <c r="F236" s="8">
        <v>24897000</v>
      </c>
      <c r="G236" s="8">
        <v>24938000</v>
      </c>
      <c r="H236" s="8">
        <v>25138000</v>
      </c>
      <c r="I236" s="8">
        <v>25471000</v>
      </c>
      <c r="J236" s="8">
        <v>25755000</v>
      </c>
      <c r="K236" s="8">
        <v>26206000</v>
      </c>
      <c r="L236" s="8">
        <v>27162000</v>
      </c>
      <c r="M236" s="8">
        <v>26852000</v>
      </c>
      <c r="N236" s="8">
        <v>27654000</v>
      </c>
      <c r="O236" s="8">
        <v>28916000</v>
      </c>
    </row>
    <row r="237" spans="1:15" x14ac:dyDescent="0.3">
      <c r="A237" s="15" t="str">
        <f>VLOOKUP(B237,'PORTFOLIO RAW'!B:B,1,FALSE)</f>
        <v>14015T</v>
      </c>
      <c r="B237" s="13" t="s">
        <v>372</v>
      </c>
      <c r="C237" s="8" t="s">
        <v>5032</v>
      </c>
      <c r="D237" s="8" t="s">
        <v>5033</v>
      </c>
      <c r="E237" s="8">
        <v>4758016</v>
      </c>
      <c r="F237" s="8">
        <v>3446000</v>
      </c>
      <c r="G237" s="8">
        <v>3769500</v>
      </c>
      <c r="H237" s="8">
        <v>5269500</v>
      </c>
      <c r="I237" s="8">
        <v>5745700</v>
      </c>
      <c r="J237" s="8">
        <v>5807600</v>
      </c>
      <c r="K237" s="8">
        <v>6070700</v>
      </c>
      <c r="L237" s="8">
        <v>6413800</v>
      </c>
      <c r="M237" s="8">
        <v>6595200</v>
      </c>
      <c r="N237" s="8">
        <v>9241000</v>
      </c>
      <c r="O237" s="8">
        <v>9123000</v>
      </c>
    </row>
    <row r="238" spans="1:15" x14ac:dyDescent="0.3">
      <c r="A238" s="15">
        <f>VLOOKUP(B238,'PORTFOLIO RAW'!B:B,1,FALSE)</f>
        <v>905019</v>
      </c>
      <c r="B238" s="13">
        <v>905019</v>
      </c>
      <c r="C238" s="8" t="s">
        <v>5034</v>
      </c>
      <c r="D238" s="8" t="s">
        <v>5035</v>
      </c>
      <c r="E238" s="8">
        <v>24197700</v>
      </c>
      <c r="F238" s="8">
        <v>23850300</v>
      </c>
      <c r="G238" s="8">
        <v>27428300</v>
      </c>
      <c r="H238" s="8">
        <v>45913000</v>
      </c>
      <c r="I238" s="8">
        <v>48132000</v>
      </c>
      <c r="J238" s="8">
        <v>47347000</v>
      </c>
      <c r="K238" s="8">
        <v>44033000</v>
      </c>
      <c r="L238" s="8">
        <v>42237000</v>
      </c>
      <c r="M238" s="8">
        <v>39498000</v>
      </c>
      <c r="N238" s="8">
        <v>39807000</v>
      </c>
      <c r="O238" s="8">
        <v>40122000</v>
      </c>
    </row>
    <row r="239" spans="1:15" x14ac:dyDescent="0.3">
      <c r="A239" s="15">
        <f>VLOOKUP(B239,'PORTFOLIO RAW'!B:B,1,FALSE)</f>
        <v>912090</v>
      </c>
      <c r="B239" s="13">
        <v>912090</v>
      </c>
      <c r="C239" s="8" t="s">
        <v>5036</v>
      </c>
      <c r="D239" s="8" t="s">
        <v>5037</v>
      </c>
      <c r="E239" s="8">
        <v>23277000</v>
      </c>
      <c r="F239" s="8">
        <v>27163000</v>
      </c>
      <c r="G239" s="8">
        <v>22702000</v>
      </c>
      <c r="H239" s="8">
        <v>27447000</v>
      </c>
      <c r="I239" s="8">
        <v>39540000</v>
      </c>
      <c r="J239" s="8">
        <v>42149000</v>
      </c>
      <c r="K239" s="8">
        <v>46294000</v>
      </c>
      <c r="L239" s="8">
        <v>48580000</v>
      </c>
      <c r="M239" s="8">
        <v>35475000</v>
      </c>
      <c r="N239" s="8">
        <v>27810000</v>
      </c>
      <c r="O239" s="8">
        <v>30440000</v>
      </c>
    </row>
    <row r="240" spans="1:15" x14ac:dyDescent="0.3">
      <c r="A240" s="15">
        <f>VLOOKUP(B240,'PORTFOLIO RAW'!B:B,1,FALSE)</f>
        <v>755741</v>
      </c>
      <c r="B240" s="13">
        <v>755741</v>
      </c>
      <c r="C240" s="8" t="s">
        <v>5038</v>
      </c>
      <c r="D240" s="8" t="s">
        <v>5039</v>
      </c>
      <c r="E240" s="8">
        <v>5617000</v>
      </c>
      <c r="F240" s="8">
        <v>5393000</v>
      </c>
      <c r="G240" s="8">
        <v>4474000</v>
      </c>
      <c r="H240" s="8">
        <v>4510000</v>
      </c>
      <c r="I240" s="8">
        <v>4915000</v>
      </c>
      <c r="J240" s="8">
        <v>5081000</v>
      </c>
      <c r="K240" s="8">
        <v>5549000</v>
      </c>
      <c r="L240" s="8">
        <v>6157000</v>
      </c>
      <c r="M240" s="8">
        <v>6501000</v>
      </c>
      <c r="N240" s="8">
        <v>7644000</v>
      </c>
      <c r="O240" s="8">
        <v>8960000</v>
      </c>
    </row>
    <row r="241" spans="1:15" x14ac:dyDescent="0.3">
      <c r="A241" s="15" t="str">
        <f>VLOOKUP(B241,'PORTFOLIO RAW'!B:B,1,FALSE)</f>
        <v>14361V</v>
      </c>
      <c r="B241" s="13" t="s">
        <v>384</v>
      </c>
      <c r="C241" s="8" t="s">
        <v>5040</v>
      </c>
      <c r="D241" s="8" t="s">
        <v>5041</v>
      </c>
      <c r="E241" s="8">
        <v>3897500</v>
      </c>
      <c r="F241" s="8">
        <v>4121100</v>
      </c>
      <c r="G241" s="8">
        <v>4095400</v>
      </c>
      <c r="H241" s="8">
        <v>4220200</v>
      </c>
      <c r="I241" s="8">
        <v>4451800</v>
      </c>
      <c r="J241" s="8">
        <v>4471700</v>
      </c>
      <c r="K241" s="8">
        <v>4623400</v>
      </c>
      <c r="L241" s="8">
        <v>4673300</v>
      </c>
      <c r="M241" s="8">
        <v>5997800</v>
      </c>
      <c r="N241" s="8">
        <v>7683900</v>
      </c>
      <c r="O241" s="8">
        <v>7824100</v>
      </c>
    </row>
    <row r="242" spans="1:15" x14ac:dyDescent="0.3">
      <c r="A242" s="15">
        <f>VLOOKUP(B242,'PORTFOLIO RAW'!B:B,1,FALSE)</f>
        <v>154680</v>
      </c>
      <c r="B242" s="13">
        <v>154680</v>
      </c>
      <c r="C242" s="8" t="s">
        <v>5042</v>
      </c>
      <c r="D242" s="8" t="s">
        <v>5043</v>
      </c>
      <c r="E242" s="8">
        <v>66074312</v>
      </c>
      <c r="F242" s="8">
        <v>70189733</v>
      </c>
      <c r="G242" s="8">
        <v>71759990</v>
      </c>
      <c r="H242" s="8">
        <v>77953979</v>
      </c>
      <c r="I242" s="8">
        <v>80217558</v>
      </c>
      <c r="J242" s="8">
        <v>79489596</v>
      </c>
      <c r="K242" s="8">
        <v>87959167</v>
      </c>
      <c r="L242" s="8">
        <v>119569127</v>
      </c>
      <c r="M242" s="8">
        <v>135961803</v>
      </c>
      <c r="N242" s="8">
        <v>146849686</v>
      </c>
      <c r="O242" s="8">
        <v>153143826</v>
      </c>
    </row>
    <row r="243" spans="1:15" x14ac:dyDescent="0.3">
      <c r="A243" s="15" t="str">
        <f>VLOOKUP(B243,'PORTFOLIO RAW'!B:B,1,FALSE)</f>
        <v>14698C</v>
      </c>
      <c r="B243" s="13" t="s">
        <v>378</v>
      </c>
      <c r="C243" s="8" t="s">
        <v>5044</v>
      </c>
      <c r="D243" s="8" t="s">
        <v>5045</v>
      </c>
      <c r="E243" s="8">
        <v>10800400</v>
      </c>
      <c r="F243" s="8">
        <v>9921700</v>
      </c>
      <c r="G243" s="8">
        <v>9223300</v>
      </c>
      <c r="H243" s="8">
        <v>9298900</v>
      </c>
      <c r="I243" s="8">
        <v>8790400</v>
      </c>
      <c r="J243" s="8">
        <v>9213600</v>
      </c>
      <c r="K243" s="8">
        <v>9405500</v>
      </c>
      <c r="L243" s="8">
        <v>10555600</v>
      </c>
      <c r="M243" s="8">
        <v>11994600</v>
      </c>
      <c r="N243" s="8">
        <v>12492500</v>
      </c>
      <c r="O243" s="8">
        <v>14175000</v>
      </c>
    </row>
    <row r="244" spans="1:15" x14ac:dyDescent="0.3">
      <c r="A244" s="15">
        <f>VLOOKUP(B244,'PORTFOLIO RAW'!B:B,1,FALSE)</f>
        <v>905361</v>
      </c>
      <c r="B244" s="13">
        <v>905361</v>
      </c>
      <c r="C244" s="8" t="s">
        <v>5046</v>
      </c>
      <c r="D244" s="8" t="s">
        <v>5047</v>
      </c>
      <c r="E244" s="8">
        <v>8005292</v>
      </c>
      <c r="F244" s="8">
        <v>7979727</v>
      </c>
      <c r="G244" s="8">
        <v>7094249</v>
      </c>
      <c r="H244" s="8">
        <v>7776424</v>
      </c>
      <c r="I244" s="8">
        <v>8765699</v>
      </c>
      <c r="J244" s="8">
        <v>9534462</v>
      </c>
      <c r="K244" s="8">
        <v>10185532</v>
      </c>
      <c r="L244" s="8">
        <v>11129533</v>
      </c>
      <c r="M244" s="8">
        <v>11339304</v>
      </c>
      <c r="N244" s="8">
        <v>11855602</v>
      </c>
      <c r="O244" s="8">
        <v>14983788</v>
      </c>
    </row>
    <row r="245" spans="1:15" x14ac:dyDescent="0.3">
      <c r="A245" s="15">
        <f>VLOOKUP(B245,'PORTFOLIO RAW'!B:B,1,FALSE)</f>
        <v>357834</v>
      </c>
      <c r="B245" s="13">
        <v>357834</v>
      </c>
      <c r="C245" s="8" t="s">
        <v>5048</v>
      </c>
      <c r="D245" s="8" t="s">
        <v>5049</v>
      </c>
      <c r="E245" s="8">
        <v>3650799</v>
      </c>
      <c r="F245" s="8">
        <v>3783155</v>
      </c>
      <c r="G245" s="8">
        <v>3775216</v>
      </c>
      <c r="H245" s="8">
        <v>3957630</v>
      </c>
      <c r="I245" s="8">
        <v>4306432</v>
      </c>
      <c r="J245" s="8">
        <v>4880084</v>
      </c>
      <c r="K245" s="8">
        <v>5170138</v>
      </c>
      <c r="L245" s="8">
        <v>4870818</v>
      </c>
      <c r="M245" s="8">
        <v>5266103</v>
      </c>
      <c r="N245" s="8">
        <v>5435229</v>
      </c>
      <c r="O245" s="8">
        <v>5538640</v>
      </c>
    </row>
    <row r="246" spans="1:15" x14ac:dyDescent="0.3">
      <c r="A246" s="15">
        <f>VLOOKUP(B246,'PORTFOLIO RAW'!B:B,1,FALSE)</f>
        <v>906400</v>
      </c>
      <c r="B246" s="13">
        <v>906400</v>
      </c>
      <c r="C246" s="8" t="s">
        <v>5050</v>
      </c>
      <c r="D246" s="8" t="s">
        <v>5051</v>
      </c>
      <c r="E246" s="8">
        <v>2904200</v>
      </c>
      <c r="F246" s="8">
        <v>2934700</v>
      </c>
      <c r="G246" s="8">
        <v>2417500</v>
      </c>
      <c r="H246" s="8">
        <v>2681400</v>
      </c>
      <c r="I246" s="8">
        <v>2978500</v>
      </c>
      <c r="J246" s="8">
        <v>3099200</v>
      </c>
      <c r="K246" s="8">
        <v>3237500</v>
      </c>
      <c r="L246" s="8">
        <v>3492600</v>
      </c>
      <c r="M246" s="8">
        <v>3593100</v>
      </c>
      <c r="N246" s="8">
        <v>3711800</v>
      </c>
      <c r="O246" s="8">
        <v>4000300</v>
      </c>
    </row>
    <row r="247" spans="1:15" x14ac:dyDescent="0.3">
      <c r="A247" s="15" t="str">
        <f>VLOOKUP(B247,'PORTFOLIO RAW'!B:B,1,FALSE)</f>
        <v>14861V</v>
      </c>
      <c r="B247" s="13" t="s">
        <v>379</v>
      </c>
      <c r="C247" s="8" t="s">
        <v>5052</v>
      </c>
      <c r="D247" s="8" t="s">
        <v>5053</v>
      </c>
      <c r="E247" s="8">
        <v>36034000</v>
      </c>
      <c r="F247" s="8">
        <v>33295000</v>
      </c>
      <c r="G247" s="8">
        <v>35643000</v>
      </c>
      <c r="H247" s="8">
        <v>40370000</v>
      </c>
      <c r="I247" s="8">
        <v>50895000</v>
      </c>
      <c r="J247" s="8">
        <v>86541000</v>
      </c>
      <c r="K247" s="8">
        <v>41660000</v>
      </c>
      <c r="L247" s="8">
        <v>54161000</v>
      </c>
      <c r="M247" s="8">
        <v>57260000</v>
      </c>
      <c r="N247" s="8">
        <v>59001000</v>
      </c>
      <c r="O247" s="8">
        <v>59956000</v>
      </c>
    </row>
    <row r="248" spans="1:15" x14ac:dyDescent="0.3">
      <c r="A248" s="15" t="str">
        <f>VLOOKUP(B248,'PORTFOLIO RAW'!B:B,1,FALSE)</f>
        <v>14806F</v>
      </c>
      <c r="B248" s="13" t="s">
        <v>360</v>
      </c>
      <c r="C248" s="8" t="s">
        <v>5054</v>
      </c>
      <c r="D248" s="8" t="s">
        <v>5055</v>
      </c>
      <c r="E248" s="8">
        <v>4844404</v>
      </c>
      <c r="F248" s="8">
        <v>5142255</v>
      </c>
      <c r="G248" s="8">
        <v>5412623</v>
      </c>
      <c r="H248" s="8">
        <v>5925203</v>
      </c>
      <c r="I248" s="8">
        <v>6170462</v>
      </c>
      <c r="J248" s="8">
        <v>6205003</v>
      </c>
      <c r="K248" s="8">
        <v>6493814</v>
      </c>
      <c r="L248" s="8">
        <v>9843861</v>
      </c>
      <c r="M248" s="8">
        <v>9737018</v>
      </c>
      <c r="N248" s="8">
        <v>9567679</v>
      </c>
      <c r="O248" s="8">
        <v>9373784</v>
      </c>
    </row>
    <row r="249" spans="1:15" x14ac:dyDescent="0.3">
      <c r="A249" s="15">
        <f>VLOOKUP(B249,'PORTFOLIO RAW'!B:B,1,FALSE)</f>
        <v>902324</v>
      </c>
      <c r="B249" s="13">
        <v>902324</v>
      </c>
      <c r="C249" s="8" t="s">
        <v>5056</v>
      </c>
      <c r="D249" s="8" t="s">
        <v>5057</v>
      </c>
      <c r="E249" s="8">
        <v>13113000</v>
      </c>
      <c r="F249" s="8">
        <v>14112000</v>
      </c>
      <c r="G249" s="8">
        <v>12256000</v>
      </c>
      <c r="H249" s="8">
        <v>12531000</v>
      </c>
      <c r="I249" s="8">
        <v>12715000</v>
      </c>
      <c r="J249" s="8">
        <v>11862000</v>
      </c>
      <c r="K249" s="8">
        <v>12581000</v>
      </c>
      <c r="L249" s="8">
        <v>13413000</v>
      </c>
      <c r="M249" s="8">
        <v>11524000</v>
      </c>
      <c r="N249" s="8">
        <v>11869000</v>
      </c>
      <c r="O249" s="8">
        <v>12320000</v>
      </c>
    </row>
    <row r="250" spans="1:15" x14ac:dyDescent="0.3">
      <c r="A250" s="15">
        <f>VLOOKUP(B250,'PORTFOLIO RAW'!B:B,1,FALSE)</f>
        <v>902325</v>
      </c>
      <c r="B250" s="13">
        <v>902325</v>
      </c>
      <c r="C250" s="8" t="s">
        <v>5058</v>
      </c>
      <c r="D250" s="8" t="s">
        <v>5059</v>
      </c>
      <c r="E250" s="8">
        <v>15353000</v>
      </c>
      <c r="F250" s="8">
        <v>17127000</v>
      </c>
      <c r="G250" s="8">
        <v>15738000</v>
      </c>
      <c r="H250" s="8">
        <v>17458000</v>
      </c>
      <c r="I250" s="8">
        <v>17655000</v>
      </c>
      <c r="J250" s="8">
        <v>16537000</v>
      </c>
      <c r="K250" s="8">
        <v>17087000</v>
      </c>
      <c r="L250" s="8">
        <v>18467000</v>
      </c>
      <c r="M250" s="8">
        <v>17489000</v>
      </c>
      <c r="N250" s="8">
        <v>19896000</v>
      </c>
      <c r="O250" s="8">
        <v>23031000</v>
      </c>
    </row>
    <row r="251" spans="1:15" x14ac:dyDescent="0.3">
      <c r="A251" s="15">
        <f>VLOOKUP(B251,'PORTFOLIO RAW'!B:B,1,FALSE)</f>
        <v>992305</v>
      </c>
      <c r="B251" s="13">
        <v>992305</v>
      </c>
      <c r="C251" s="8" t="s">
        <v>5060</v>
      </c>
      <c r="D251" s="8" t="s">
        <v>5061</v>
      </c>
      <c r="E251" s="8">
        <v>10668000</v>
      </c>
      <c r="F251" s="8">
        <v>10404000</v>
      </c>
      <c r="G251" s="8">
        <v>10824000</v>
      </c>
      <c r="H251" s="8">
        <v>11707000</v>
      </c>
      <c r="I251" s="8">
        <v>9770000</v>
      </c>
      <c r="J251" s="8">
        <v>10515000</v>
      </c>
      <c r="K251" s="8">
        <v>10737000</v>
      </c>
      <c r="L251" s="8">
        <v>10275000</v>
      </c>
      <c r="M251" s="8">
        <v>10603000</v>
      </c>
      <c r="N251" s="8">
        <v>11680000</v>
      </c>
      <c r="O251" s="8">
        <v>12156000</v>
      </c>
    </row>
    <row r="252" spans="1:15" x14ac:dyDescent="0.3">
      <c r="A252" s="15">
        <f>VLOOKUP(B252,'PORTFOLIO RAW'!B:B,1,FALSE)</f>
        <v>905647</v>
      </c>
      <c r="B252" s="13">
        <v>905647</v>
      </c>
      <c r="C252" s="8" t="s">
        <v>5062</v>
      </c>
      <c r="D252" s="8" t="s">
        <v>5063</v>
      </c>
      <c r="E252" s="8">
        <v>9861000</v>
      </c>
      <c r="F252" s="8">
        <v>11023000</v>
      </c>
      <c r="G252" s="8">
        <v>10350000</v>
      </c>
      <c r="H252" s="8">
        <v>12104000</v>
      </c>
      <c r="I252" s="8">
        <v>15658000</v>
      </c>
      <c r="J252" s="8">
        <v>17088000</v>
      </c>
      <c r="K252" s="8">
        <v>17699000</v>
      </c>
      <c r="L252" s="8">
        <v>18605000</v>
      </c>
      <c r="M252" s="8">
        <v>19820000</v>
      </c>
      <c r="N252" s="8">
        <v>20425000</v>
      </c>
      <c r="O252" s="8">
        <v>21171000</v>
      </c>
    </row>
    <row r="253" spans="1:15" x14ac:dyDescent="0.3">
      <c r="A253" s="15">
        <f>VLOOKUP(B253,'PORTFOLIO RAW'!B:B,1,FALSE)</f>
        <v>945388</v>
      </c>
      <c r="B253" s="13">
        <v>945388</v>
      </c>
      <c r="C253" s="8" t="s">
        <v>5064</v>
      </c>
      <c r="D253" s="8" t="s">
        <v>5065</v>
      </c>
      <c r="E253" s="8">
        <v>118928000</v>
      </c>
      <c r="F253" s="8">
        <v>124028000</v>
      </c>
      <c r="G253" s="8">
        <v>123018000</v>
      </c>
      <c r="H253" s="8">
        <v>124280000</v>
      </c>
      <c r="I253" s="8">
        <v>126723000</v>
      </c>
      <c r="J253" s="8">
        <v>127434000</v>
      </c>
      <c r="K253" s="8">
        <v>128752000</v>
      </c>
      <c r="L253" s="8">
        <v>132447000</v>
      </c>
      <c r="M253" s="8">
        <v>146801000</v>
      </c>
      <c r="N253" s="8">
        <v>163786000</v>
      </c>
      <c r="O253" s="8">
        <v>160546000</v>
      </c>
    </row>
    <row r="254" spans="1:15" x14ac:dyDescent="0.3">
      <c r="A254" s="15">
        <f>VLOOKUP(B254,'PORTFOLIO RAW'!B:B,1,FALSE)</f>
        <v>905024</v>
      </c>
      <c r="B254" s="13">
        <v>905024</v>
      </c>
      <c r="C254" s="8" t="s">
        <v>5066</v>
      </c>
      <c r="D254" s="8" t="s">
        <v>5067</v>
      </c>
      <c r="E254" s="8">
        <v>203970000</v>
      </c>
      <c r="F254" s="8">
        <v>255112000</v>
      </c>
      <c r="G254" s="8">
        <v>159387000</v>
      </c>
      <c r="H254" s="8">
        <v>189607000</v>
      </c>
      <c r="I254" s="8">
        <v>236541000</v>
      </c>
      <c r="J254" s="8">
        <v>222629000</v>
      </c>
      <c r="K254" s="8">
        <v>211772000</v>
      </c>
      <c r="L254" s="8">
        <v>191755000</v>
      </c>
      <c r="M254" s="8">
        <v>129648000</v>
      </c>
      <c r="N254" s="8">
        <v>110484000</v>
      </c>
      <c r="O254" s="8">
        <v>134779000</v>
      </c>
    </row>
    <row r="255" spans="1:15" x14ac:dyDescent="0.3">
      <c r="A255" s="15">
        <f>VLOOKUP(B255,'PORTFOLIO RAW'!B:B,1,FALSE)</f>
        <v>951052</v>
      </c>
      <c r="B255" s="13">
        <v>951052</v>
      </c>
      <c r="C255" s="8" t="s">
        <v>5068</v>
      </c>
      <c r="D255" s="8" t="s">
        <v>5069</v>
      </c>
      <c r="E255" s="8">
        <v>11818000</v>
      </c>
      <c r="F255" s="8">
        <v>12922000</v>
      </c>
      <c r="G255" s="8">
        <v>10517000</v>
      </c>
      <c r="H255" s="8">
        <v>9679000</v>
      </c>
      <c r="I255" s="8">
        <v>9862000</v>
      </c>
      <c r="J255" s="8">
        <v>9574000</v>
      </c>
      <c r="K255" s="8">
        <v>10316000</v>
      </c>
      <c r="L255" s="8">
        <v>10688000</v>
      </c>
      <c r="M255" s="8">
        <v>10761000</v>
      </c>
      <c r="N255" s="8">
        <v>10637000</v>
      </c>
      <c r="O255" s="8">
        <v>11774000</v>
      </c>
    </row>
    <row r="256" spans="1:15" x14ac:dyDescent="0.3">
      <c r="A256" s="15">
        <f>VLOOKUP(B256,'PORTFOLIO RAW'!B:B,1,FALSE)</f>
        <v>326143</v>
      </c>
      <c r="B256" s="13">
        <v>326143</v>
      </c>
      <c r="C256" s="8" t="s">
        <v>5070</v>
      </c>
      <c r="D256" s="8" t="s">
        <v>5071</v>
      </c>
      <c r="E256" s="8">
        <v>9411497</v>
      </c>
      <c r="F256" s="8">
        <v>10383000</v>
      </c>
      <c r="G256" s="8">
        <v>9779100</v>
      </c>
      <c r="H256" s="8">
        <v>10707400</v>
      </c>
      <c r="I256" s="8">
        <v>11700400</v>
      </c>
      <c r="J256" s="8">
        <v>13299500</v>
      </c>
      <c r="K256" s="8">
        <v>14892200</v>
      </c>
      <c r="L256" s="8">
        <v>16447800</v>
      </c>
      <c r="M256" s="8">
        <v>19162700</v>
      </c>
      <c r="N256" s="8">
        <v>21315900</v>
      </c>
      <c r="O256" s="8">
        <v>22386800</v>
      </c>
    </row>
    <row r="257" spans="1:15" x14ac:dyDescent="0.3">
      <c r="A257" s="15">
        <f>VLOOKUP(B257,'PORTFOLIO RAW'!B:B,1,FALSE)</f>
        <v>905792</v>
      </c>
      <c r="B257" s="13">
        <v>905792</v>
      </c>
      <c r="C257" s="8" t="s">
        <v>5072</v>
      </c>
      <c r="D257" s="8" t="s">
        <v>5073</v>
      </c>
      <c r="E257" s="8">
        <v>1816371</v>
      </c>
      <c r="F257" s="8">
        <v>1745607</v>
      </c>
      <c r="G257" s="8">
        <v>1627702</v>
      </c>
      <c r="H257" s="8">
        <v>1646722</v>
      </c>
      <c r="I257" s="8">
        <v>1752102</v>
      </c>
      <c r="J257" s="8">
        <v>1826729</v>
      </c>
      <c r="K257" s="8">
        <v>1985979</v>
      </c>
      <c r="L257" s="8">
        <v>2197883</v>
      </c>
      <c r="M257" s="8">
        <v>2400199</v>
      </c>
      <c r="N257" s="8">
        <v>2561238</v>
      </c>
      <c r="O257" s="8">
        <v>2669949</v>
      </c>
    </row>
    <row r="258" spans="1:15" x14ac:dyDescent="0.3">
      <c r="A258" s="15">
        <f>VLOOKUP(B258,'PORTFOLIO RAW'!B:B,1,FALSE)</f>
        <v>981722</v>
      </c>
      <c r="B258" s="13">
        <v>981722</v>
      </c>
      <c r="C258" s="8" t="s">
        <v>5074</v>
      </c>
      <c r="D258" s="8" t="s">
        <v>5075</v>
      </c>
      <c r="E258" s="8">
        <v>6000500</v>
      </c>
      <c r="F258" s="8">
        <v>6718200</v>
      </c>
      <c r="G258" s="8">
        <v>6723100</v>
      </c>
      <c r="H258" s="8">
        <v>7320000</v>
      </c>
      <c r="I258" s="8">
        <v>8307000</v>
      </c>
      <c r="J258" s="8">
        <v>8657000</v>
      </c>
      <c r="K258" s="8">
        <v>9021000</v>
      </c>
      <c r="L258" s="8">
        <v>9675000</v>
      </c>
      <c r="M258" s="8">
        <v>9946000</v>
      </c>
      <c r="N258" s="8">
        <v>11325000</v>
      </c>
      <c r="O258" s="8">
        <v>12444000</v>
      </c>
    </row>
    <row r="259" spans="1:15" x14ac:dyDescent="0.3">
      <c r="A259" s="15">
        <f>VLOOKUP(B259,'PORTFOLIO RAW'!B:B,1,FALSE)</f>
        <v>922725</v>
      </c>
      <c r="B259" s="13">
        <v>922725</v>
      </c>
      <c r="C259" s="8" t="s">
        <v>5076</v>
      </c>
      <c r="D259" s="8" t="s">
        <v>5077</v>
      </c>
      <c r="E259" s="8">
        <v>13394224</v>
      </c>
      <c r="F259" s="8">
        <v>12479361</v>
      </c>
      <c r="G259" s="8">
        <v>10440025</v>
      </c>
      <c r="H259" s="8">
        <v>9414000</v>
      </c>
      <c r="I259" s="8">
        <v>8830000</v>
      </c>
      <c r="J259" s="8">
        <v>10468000</v>
      </c>
      <c r="K259" s="8">
        <v>8602000</v>
      </c>
      <c r="L259" s="8">
        <v>8606000</v>
      </c>
      <c r="M259" s="8">
        <v>8533000</v>
      </c>
      <c r="N259" s="8">
        <v>9161000</v>
      </c>
      <c r="O259" s="8">
        <v>9634000</v>
      </c>
    </row>
    <row r="260" spans="1:15" x14ac:dyDescent="0.3">
      <c r="A260" s="15">
        <f>VLOOKUP(B260,'PORTFOLIO RAW'!B:B,1,FALSE)</f>
        <v>541900</v>
      </c>
      <c r="B260" s="13">
        <v>541900</v>
      </c>
      <c r="C260" s="8" t="s">
        <v>5078</v>
      </c>
      <c r="D260" s="8" t="s">
        <v>5079</v>
      </c>
      <c r="E260" s="8">
        <v>5199366</v>
      </c>
      <c r="F260" s="8">
        <v>5874419</v>
      </c>
      <c r="G260" s="8">
        <v>6149854</v>
      </c>
      <c r="H260" s="8">
        <v>5985000</v>
      </c>
      <c r="I260" s="8">
        <v>6190000</v>
      </c>
      <c r="J260" s="8">
        <v>6730000</v>
      </c>
      <c r="K260" s="8">
        <v>6906000</v>
      </c>
      <c r="L260" s="8">
        <v>6676000</v>
      </c>
      <c r="M260" s="8">
        <v>6508000</v>
      </c>
      <c r="N260" s="8">
        <v>3600000</v>
      </c>
      <c r="O260" s="8">
        <v>4019000</v>
      </c>
    </row>
    <row r="261" spans="1:15" x14ac:dyDescent="0.3">
      <c r="A261" s="15">
        <f>VLOOKUP(B261,'PORTFOLIO RAW'!B:B,1,FALSE)</f>
        <v>325059</v>
      </c>
      <c r="B261" s="13">
        <v>325059</v>
      </c>
      <c r="C261" s="8" t="s">
        <v>5080</v>
      </c>
      <c r="D261" s="8" t="s">
        <v>5081</v>
      </c>
      <c r="E261" s="8">
        <v>1212469</v>
      </c>
      <c r="F261" s="8">
        <v>1336951</v>
      </c>
      <c r="G261" s="8">
        <v>1354660</v>
      </c>
      <c r="H261" s="8">
        <v>1378972</v>
      </c>
      <c r="I261" s="8">
        <v>1544204</v>
      </c>
      <c r="J261" s="8">
        <v>1756017</v>
      </c>
      <c r="K261" s="8">
        <v>1962214</v>
      </c>
      <c r="L261" s="8">
        <v>2057472</v>
      </c>
      <c r="M261" s="8">
        <v>2242211</v>
      </c>
      <c r="N261" s="8">
        <v>2422532</v>
      </c>
      <c r="O261" s="8">
        <v>2724880</v>
      </c>
    </row>
    <row r="262" spans="1:15" x14ac:dyDescent="0.3">
      <c r="A262" s="15">
        <f>VLOOKUP(B262,'PORTFOLIO RAW'!B:B,1,FALSE)</f>
        <v>916079</v>
      </c>
      <c r="B262" s="13">
        <v>916079</v>
      </c>
      <c r="C262" s="8" t="s">
        <v>5082</v>
      </c>
      <c r="D262" s="8" t="s">
        <v>5083</v>
      </c>
      <c r="E262" s="8">
        <v>35042075</v>
      </c>
      <c r="F262" s="8">
        <v>37522111</v>
      </c>
      <c r="G262" s="8">
        <v>36853330</v>
      </c>
      <c r="H262" s="8">
        <v>37243495</v>
      </c>
      <c r="I262" s="8">
        <v>39323489</v>
      </c>
      <c r="J262" s="8">
        <v>42380939</v>
      </c>
      <c r="K262" s="8">
        <v>44411233</v>
      </c>
      <c r="L262" s="8">
        <v>46516712</v>
      </c>
      <c r="M262" s="8">
        <v>48680752</v>
      </c>
      <c r="N262" s="8">
        <v>50366919</v>
      </c>
      <c r="O262" s="8">
        <v>55371139</v>
      </c>
    </row>
    <row r="263" spans="1:15" x14ac:dyDescent="0.3">
      <c r="A263" s="15">
        <f>VLOOKUP(B263,'PORTFOLIO RAW'!B:B,1,FALSE)</f>
        <v>905061</v>
      </c>
      <c r="B263" s="13">
        <v>905061</v>
      </c>
      <c r="C263" s="8" t="s">
        <v>5084</v>
      </c>
      <c r="D263" s="8" t="s">
        <v>5085</v>
      </c>
      <c r="E263" s="8">
        <v>13835000</v>
      </c>
      <c r="F263" s="8">
        <v>12501000</v>
      </c>
      <c r="G263" s="8">
        <v>10427000</v>
      </c>
      <c r="H263" s="8">
        <v>13966000</v>
      </c>
      <c r="I263" s="8">
        <v>13735000</v>
      </c>
      <c r="J263" s="8">
        <v>12825000</v>
      </c>
      <c r="K263" s="8">
        <v>12205000</v>
      </c>
      <c r="L263" s="8">
        <v>13045000</v>
      </c>
      <c r="M263" s="8">
        <v>13000000</v>
      </c>
      <c r="N263" s="8">
        <v>13370000</v>
      </c>
      <c r="O263" s="8">
        <v>14961000</v>
      </c>
    </row>
    <row r="264" spans="1:15" x14ac:dyDescent="0.3">
      <c r="A264" s="15">
        <f>VLOOKUP(B264,'PORTFOLIO RAW'!B:B,1,FALSE)</f>
        <v>906394</v>
      </c>
      <c r="B264" s="13">
        <v>906394</v>
      </c>
      <c r="C264" s="8" t="s">
        <v>5086</v>
      </c>
      <c r="D264" s="8" t="s">
        <v>5087</v>
      </c>
      <c r="E264" s="8">
        <v>9746400</v>
      </c>
      <c r="F264" s="8">
        <v>10498000</v>
      </c>
      <c r="G264" s="8">
        <v>10109700</v>
      </c>
      <c r="H264" s="8">
        <v>10788700</v>
      </c>
      <c r="I264" s="8">
        <v>11725900</v>
      </c>
      <c r="J264" s="8">
        <v>12509900</v>
      </c>
      <c r="K264" s="8">
        <v>13090300</v>
      </c>
      <c r="L264" s="8">
        <v>16889600</v>
      </c>
      <c r="M264" s="8">
        <v>16965400</v>
      </c>
      <c r="N264" s="8">
        <v>18274100</v>
      </c>
      <c r="O264" s="8">
        <v>20918000</v>
      </c>
    </row>
    <row r="265" spans="1:15" x14ac:dyDescent="0.3">
      <c r="A265" s="15">
        <f>VLOOKUP(B265,'PORTFOLIO RAW'!B:B,1,FALSE)</f>
        <v>745110</v>
      </c>
      <c r="B265" s="13">
        <v>745110</v>
      </c>
      <c r="C265" s="8" t="s">
        <v>5088</v>
      </c>
      <c r="D265" s="8" t="s">
        <v>5089</v>
      </c>
      <c r="E265" s="8">
        <v>2938771</v>
      </c>
      <c r="F265" s="8">
        <v>2859997</v>
      </c>
      <c r="G265" s="8">
        <v>2709704</v>
      </c>
      <c r="H265" s="8">
        <v>3085290</v>
      </c>
      <c r="I265" s="8">
        <v>3642937</v>
      </c>
      <c r="J265" s="8">
        <v>3794249</v>
      </c>
      <c r="K265" s="8">
        <v>4031130</v>
      </c>
      <c r="L265" s="8">
        <v>4249913</v>
      </c>
      <c r="M265" s="8">
        <v>4104900</v>
      </c>
      <c r="N265" s="8">
        <v>4001800</v>
      </c>
      <c r="O265" s="8">
        <v>4169800</v>
      </c>
    </row>
    <row r="266" spans="1:15" x14ac:dyDescent="0.3">
      <c r="A266" s="15">
        <f>VLOOKUP(B266,'PORTFOLIO RAW'!B:B,1,FALSE)</f>
        <v>944738</v>
      </c>
      <c r="B266" s="13">
        <v>944738</v>
      </c>
      <c r="C266" s="8" t="s">
        <v>5090</v>
      </c>
      <c r="D266" s="8" t="s">
        <v>5091</v>
      </c>
      <c r="E266" s="8">
        <v>1805836</v>
      </c>
      <c r="F266" s="8">
        <v>1938608</v>
      </c>
      <c r="G266" s="8">
        <v>1688062</v>
      </c>
      <c r="H266" s="8">
        <v>1717577</v>
      </c>
      <c r="I266" s="8">
        <v>1808966</v>
      </c>
      <c r="J266" s="8">
        <v>1870972</v>
      </c>
      <c r="K266" s="8">
        <v>2132353</v>
      </c>
      <c r="L266" s="8">
        <v>2446877</v>
      </c>
      <c r="M266" s="8">
        <v>2779541</v>
      </c>
      <c r="N266" s="8">
        <v>4170077</v>
      </c>
      <c r="O266" s="8">
        <v>4927965</v>
      </c>
    </row>
    <row r="267" spans="1:15" x14ac:dyDescent="0.3">
      <c r="A267" s="15">
        <f>VLOOKUP(B267,'PORTFOLIO RAW'!B:B,1,FALSE)</f>
        <v>867138</v>
      </c>
      <c r="B267" s="13">
        <v>867138</v>
      </c>
      <c r="C267" s="8" t="s">
        <v>5092</v>
      </c>
      <c r="D267" s="8" t="s">
        <v>5093</v>
      </c>
      <c r="E267" s="8">
        <v>5264151</v>
      </c>
      <c r="F267" s="8">
        <v>5660173</v>
      </c>
      <c r="G267" s="8">
        <v>6108800</v>
      </c>
      <c r="H267" s="8">
        <v>6447391</v>
      </c>
      <c r="I267" s="8">
        <v>6982214</v>
      </c>
      <c r="J267" s="8">
        <v>8186280</v>
      </c>
      <c r="K267" s="8">
        <v>11764050</v>
      </c>
      <c r="L267" s="8">
        <v>12795106</v>
      </c>
      <c r="M267" s="8">
        <v>13781837</v>
      </c>
      <c r="N267" s="8">
        <v>14745105</v>
      </c>
      <c r="O267" s="8">
        <v>10876634</v>
      </c>
    </row>
    <row r="268" spans="1:15" x14ac:dyDescent="0.3">
      <c r="A268" s="15">
        <f>VLOOKUP(B268,'PORTFOLIO RAW'!B:B,1,FALSE)</f>
        <v>906643</v>
      </c>
      <c r="B268" s="13">
        <v>906643</v>
      </c>
      <c r="C268" s="8" t="s">
        <v>5094</v>
      </c>
      <c r="D268" s="8" t="s">
        <v>5095</v>
      </c>
      <c r="E268" s="8">
        <v>26900000</v>
      </c>
      <c r="F268" s="8">
        <v>26862000</v>
      </c>
      <c r="G268" s="8">
        <v>26738000</v>
      </c>
      <c r="H268" s="8">
        <v>28403000</v>
      </c>
      <c r="I268" s="8">
        <v>32246000</v>
      </c>
      <c r="J268" s="8">
        <v>33288000</v>
      </c>
      <c r="K268" s="8">
        <v>34384000</v>
      </c>
      <c r="L268" s="8">
        <v>37505000</v>
      </c>
      <c r="M268" s="8">
        <v>41311000</v>
      </c>
      <c r="N268" s="8">
        <v>36808000</v>
      </c>
      <c r="O268" s="8">
        <v>38371000</v>
      </c>
    </row>
    <row r="269" spans="1:15" x14ac:dyDescent="0.3">
      <c r="A269" s="15">
        <f>VLOOKUP(B269,'PORTFOLIO RAW'!B:B,1,FALSE)</f>
        <v>544682</v>
      </c>
      <c r="B269" s="13">
        <v>544682</v>
      </c>
      <c r="C269" s="8" t="s">
        <v>5096</v>
      </c>
      <c r="D269" s="8" t="s">
        <v>5097</v>
      </c>
      <c r="E269" s="8">
        <v>59389000</v>
      </c>
      <c r="F269" s="8">
        <v>72128000</v>
      </c>
      <c r="G269" s="8">
        <v>48470000</v>
      </c>
      <c r="H269" s="8">
        <v>66993000</v>
      </c>
      <c r="I269" s="8">
        <v>14658000</v>
      </c>
      <c r="J269" s="8">
        <v>15618000</v>
      </c>
      <c r="K269" s="8">
        <v>14565000</v>
      </c>
      <c r="L269" s="8">
        <v>10924000</v>
      </c>
      <c r="M269" s="8">
        <v>5596000</v>
      </c>
      <c r="N269" s="8">
        <v>4086000</v>
      </c>
      <c r="O269" s="8">
        <v>4451000</v>
      </c>
    </row>
    <row r="270" spans="1:15" x14ac:dyDescent="0.3">
      <c r="A270" s="15">
        <f>VLOOKUP(B270,'PORTFOLIO RAW'!B:B,1,FALSE)</f>
        <v>905105</v>
      </c>
      <c r="B270" s="13">
        <v>905105</v>
      </c>
      <c r="C270" s="8" t="s">
        <v>5098</v>
      </c>
      <c r="D270" s="8" t="s">
        <v>5099</v>
      </c>
      <c r="E270" s="8">
        <v>16283000</v>
      </c>
      <c r="F270" s="8">
        <v>17970000</v>
      </c>
      <c r="G270" s="8">
        <v>14143000</v>
      </c>
      <c r="H270" s="8">
        <v>16965000</v>
      </c>
      <c r="I270" s="8">
        <v>19557000</v>
      </c>
      <c r="J270" s="8">
        <v>20926000</v>
      </c>
      <c r="K270" s="8">
        <v>21963000</v>
      </c>
      <c r="L270" s="8">
        <v>23988000</v>
      </c>
      <c r="M270" s="8">
        <v>21813000</v>
      </c>
      <c r="N270" s="8">
        <v>19941000</v>
      </c>
      <c r="O270" s="8">
        <v>21240000</v>
      </c>
    </row>
    <row r="271" spans="1:15" x14ac:dyDescent="0.3">
      <c r="A271" s="15">
        <f>VLOOKUP(B271,'PORTFOLIO RAW'!B:B,1,FALSE)</f>
        <v>905122</v>
      </c>
      <c r="B271" s="13">
        <v>905122</v>
      </c>
      <c r="C271" s="8" t="s">
        <v>5100</v>
      </c>
      <c r="D271" s="8" t="s">
        <v>5101</v>
      </c>
      <c r="E271" s="8">
        <v>53920000</v>
      </c>
      <c r="F271" s="8">
        <v>58043000</v>
      </c>
      <c r="G271" s="8">
        <v>52425000</v>
      </c>
      <c r="H271" s="8">
        <v>54207000</v>
      </c>
      <c r="I271" s="8">
        <v>58094000</v>
      </c>
      <c r="J271" s="8">
        <v>57708000</v>
      </c>
      <c r="K271" s="8">
        <v>62626000</v>
      </c>
      <c r="L271" s="8">
        <v>65100000</v>
      </c>
      <c r="M271" s="8">
        <v>56098000</v>
      </c>
      <c r="N271" s="8">
        <v>57244000</v>
      </c>
      <c r="O271" s="8">
        <v>59837000</v>
      </c>
    </row>
    <row r="272" spans="1:15" x14ac:dyDescent="0.3">
      <c r="A272" s="15">
        <f>VLOOKUP(B272,'PORTFOLIO RAW'!B:B,1,FALSE)</f>
        <v>702635</v>
      </c>
      <c r="B272" s="13">
        <v>702635</v>
      </c>
      <c r="C272" s="8" t="s">
        <v>5102</v>
      </c>
      <c r="D272" s="8" t="s">
        <v>5103</v>
      </c>
      <c r="E272" s="8">
        <v>75437000</v>
      </c>
      <c r="F272" s="8">
        <v>81307000</v>
      </c>
      <c r="G272" s="8">
        <v>87138000</v>
      </c>
      <c r="H272" s="8">
        <v>94178000</v>
      </c>
      <c r="I272" s="8">
        <v>101874000</v>
      </c>
      <c r="J272" s="8">
        <v>110624000</v>
      </c>
      <c r="K272" s="8">
        <v>122489000</v>
      </c>
      <c r="L272" s="8">
        <v>130474000</v>
      </c>
      <c r="M272" s="8">
        <v>157107000</v>
      </c>
      <c r="N272" s="8">
        <v>184840000</v>
      </c>
      <c r="O272" s="8">
        <v>201159000</v>
      </c>
    </row>
    <row r="273" spans="1:15" x14ac:dyDescent="0.3">
      <c r="A273" s="15">
        <f>VLOOKUP(B273,'PORTFOLIO RAW'!B:B,1,FALSE)</f>
        <v>906220</v>
      </c>
      <c r="B273" s="13">
        <v>906220</v>
      </c>
      <c r="C273" s="8" t="s">
        <v>5104</v>
      </c>
      <c r="D273" s="8" t="s">
        <v>5105</v>
      </c>
      <c r="E273" s="8">
        <v>1776624</v>
      </c>
      <c r="F273" s="8">
        <v>2069730</v>
      </c>
      <c r="G273" s="8">
        <v>2214060</v>
      </c>
      <c r="H273" s="8">
        <v>2355685</v>
      </c>
      <c r="I273" s="8">
        <v>2597666</v>
      </c>
      <c r="J273" s="8">
        <v>2807015</v>
      </c>
      <c r="K273" s="8">
        <v>2942897</v>
      </c>
      <c r="L273" s="8">
        <v>3049800</v>
      </c>
      <c r="M273" s="8">
        <v>3099111</v>
      </c>
      <c r="N273" s="8">
        <v>3217800</v>
      </c>
      <c r="O273" s="8">
        <v>2668200</v>
      </c>
    </row>
    <row r="274" spans="1:15" x14ac:dyDescent="0.3">
      <c r="A274" s="15">
        <f>VLOOKUP(B274,'PORTFOLIO RAW'!B:B,1,FALSE)</f>
        <v>901892</v>
      </c>
      <c r="B274" s="13">
        <v>901892</v>
      </c>
      <c r="C274" s="8" t="s">
        <v>5106</v>
      </c>
      <c r="D274" s="8" t="s">
        <v>5107</v>
      </c>
      <c r="E274" s="8">
        <v>7140811</v>
      </c>
      <c r="F274" s="8">
        <v>7561621</v>
      </c>
      <c r="G274" s="8">
        <v>7142540</v>
      </c>
      <c r="H274" s="8">
        <v>7630506</v>
      </c>
      <c r="I274" s="8">
        <v>9358952</v>
      </c>
      <c r="J274" s="8">
        <v>10766020</v>
      </c>
      <c r="K274" s="8">
        <v>11419648</v>
      </c>
      <c r="L274" s="8">
        <v>12282161</v>
      </c>
      <c r="M274" s="8">
        <v>12376744</v>
      </c>
      <c r="N274" s="8">
        <v>12019003</v>
      </c>
      <c r="O274" s="8">
        <v>11811177</v>
      </c>
    </row>
    <row r="275" spans="1:15" x14ac:dyDescent="0.3">
      <c r="A275" s="15">
        <f>VLOOKUP(B275,'PORTFOLIO RAW'!B:B,1,FALSE)</f>
        <v>545310</v>
      </c>
      <c r="B275" s="13">
        <v>545310</v>
      </c>
      <c r="C275" s="8" t="s">
        <v>5108</v>
      </c>
      <c r="D275" s="8" t="s">
        <v>5109</v>
      </c>
      <c r="E275" s="8">
        <v>199012</v>
      </c>
      <c r="F275" s="8">
        <v>175504</v>
      </c>
      <c r="G275" s="8">
        <v>101889</v>
      </c>
      <c r="H275" s="8">
        <v>143370</v>
      </c>
      <c r="I275" s="8">
        <v>1410626</v>
      </c>
      <c r="J275" s="8">
        <v>1527042</v>
      </c>
      <c r="K275" s="8">
        <v>1211975</v>
      </c>
      <c r="L275" s="8">
        <v>580415</v>
      </c>
      <c r="M275" s="8">
        <v>1032336</v>
      </c>
      <c r="N275" s="8">
        <v>1702177</v>
      </c>
      <c r="O275" s="8">
        <v>2488652</v>
      </c>
    </row>
    <row r="276" spans="1:15" x14ac:dyDescent="0.3">
      <c r="A276" s="15">
        <f>VLOOKUP(B276,'PORTFOLIO RAW'!B:B,1,FALSE)</f>
        <v>905816</v>
      </c>
      <c r="B276" s="13">
        <v>905816</v>
      </c>
      <c r="C276" s="8" t="s">
        <v>5110</v>
      </c>
      <c r="D276" s="8" t="s">
        <v>5111</v>
      </c>
      <c r="E276" s="8">
        <v>3327787</v>
      </c>
      <c r="F276" s="8">
        <v>3651438</v>
      </c>
      <c r="G276" s="8">
        <v>2690490</v>
      </c>
      <c r="H276" s="8">
        <v>2558862</v>
      </c>
      <c r="I276" s="8">
        <v>2564550</v>
      </c>
      <c r="J276" s="8">
        <v>2567310</v>
      </c>
      <c r="K276" s="8">
        <v>2770709</v>
      </c>
      <c r="L276" s="8">
        <v>2994169</v>
      </c>
      <c r="M276" s="8">
        <v>3422181</v>
      </c>
      <c r="N276" s="8">
        <v>3592667</v>
      </c>
      <c r="O276" s="8">
        <v>3890296</v>
      </c>
    </row>
    <row r="277" spans="1:15" x14ac:dyDescent="0.3">
      <c r="A277" s="15">
        <f>VLOOKUP(B277,'PORTFOLIO RAW'!B:B,1,FALSE)</f>
        <v>912146</v>
      </c>
      <c r="B277" s="13">
        <v>912146</v>
      </c>
      <c r="C277" s="8" t="s">
        <v>5112</v>
      </c>
      <c r="D277" s="8" t="s">
        <v>5113</v>
      </c>
      <c r="E277" s="8">
        <v>3270629</v>
      </c>
      <c r="F277" s="8">
        <v>2697051</v>
      </c>
      <c r="G277" s="8">
        <v>2742578</v>
      </c>
      <c r="H277" s="8">
        <v>2779727</v>
      </c>
      <c r="I277" s="8">
        <v>2915665</v>
      </c>
      <c r="J277" s="8">
        <v>2766457</v>
      </c>
      <c r="K277" s="8">
        <v>2760909</v>
      </c>
      <c r="L277" s="8">
        <v>2798974</v>
      </c>
      <c r="M277" s="8">
        <v>2576348</v>
      </c>
      <c r="N277" s="8">
        <v>2482600</v>
      </c>
      <c r="O277" s="8">
        <v>2087366</v>
      </c>
    </row>
    <row r="278" spans="1:15" x14ac:dyDescent="0.3">
      <c r="A278" s="15">
        <f>VLOOKUP(B278,'PORTFOLIO RAW'!B:B,1,FALSE)</f>
        <v>916548</v>
      </c>
      <c r="B278" s="13">
        <v>916548</v>
      </c>
      <c r="C278" s="8" t="s">
        <v>5114</v>
      </c>
      <c r="D278" s="8" t="s">
        <v>5115</v>
      </c>
      <c r="E278" s="8">
        <v>378611000</v>
      </c>
      <c r="F278" s="8">
        <v>405607000</v>
      </c>
      <c r="G278" s="8">
        <v>408214000</v>
      </c>
      <c r="H278" s="8">
        <v>421849000</v>
      </c>
      <c r="I278" s="8">
        <v>446950000</v>
      </c>
      <c r="J278" s="8">
        <v>469162000</v>
      </c>
      <c r="K278" s="8">
        <v>476294000</v>
      </c>
      <c r="L278" s="8">
        <v>485651000</v>
      </c>
      <c r="M278" s="8">
        <v>482130000</v>
      </c>
      <c r="N278" s="8">
        <v>485873000</v>
      </c>
      <c r="O278" s="8">
        <v>500343000</v>
      </c>
    </row>
    <row r="279" spans="1:15" x14ac:dyDescent="0.3">
      <c r="A279" s="15">
        <f>VLOOKUP(B279,'PORTFOLIO RAW'!B:B,1,FALSE)</f>
        <v>519514</v>
      </c>
      <c r="B279" s="13">
        <v>519514</v>
      </c>
      <c r="C279" s="8" t="s">
        <v>5116</v>
      </c>
      <c r="D279" s="8" t="s">
        <v>5117</v>
      </c>
      <c r="E279" s="8">
        <v>13310000</v>
      </c>
      <c r="F279" s="8">
        <v>13388000</v>
      </c>
      <c r="G279" s="8">
        <v>11791000</v>
      </c>
      <c r="H279" s="8">
        <v>12515000</v>
      </c>
      <c r="I279" s="8">
        <v>13378000</v>
      </c>
      <c r="J279" s="8">
        <v>13649000</v>
      </c>
      <c r="K279" s="8">
        <v>13983000</v>
      </c>
      <c r="L279" s="8">
        <v>13996000</v>
      </c>
      <c r="M279" s="8">
        <v>12961000</v>
      </c>
      <c r="N279" s="8">
        <v>13609000</v>
      </c>
      <c r="O279" s="8">
        <v>14485000</v>
      </c>
    </row>
    <row r="280" spans="1:15" x14ac:dyDescent="0.3">
      <c r="A280" s="15">
        <f>VLOOKUP(B280,'PORTFOLIO RAW'!B:B,1,FALSE)</f>
        <v>867390</v>
      </c>
      <c r="B280" s="13">
        <v>867390</v>
      </c>
      <c r="C280" s="8" t="s">
        <v>5118</v>
      </c>
      <c r="D280" s="8" t="s">
        <v>5119</v>
      </c>
      <c r="E280" s="8">
        <v>1473048</v>
      </c>
      <c r="F280" s="8">
        <v>1575124</v>
      </c>
      <c r="G280" s="8">
        <v>1498700</v>
      </c>
      <c r="H280" s="8">
        <v>1643371</v>
      </c>
      <c r="I280" s="8">
        <v>1851184</v>
      </c>
      <c r="J280" s="8">
        <v>1843641</v>
      </c>
      <c r="K280" s="8">
        <v>1904218</v>
      </c>
      <c r="L280" s="8">
        <v>1989344</v>
      </c>
      <c r="M280" s="8">
        <v>2042332</v>
      </c>
      <c r="N280" s="8">
        <v>2167423</v>
      </c>
      <c r="O280" s="8">
        <v>2309078</v>
      </c>
    </row>
    <row r="281" spans="1:15" x14ac:dyDescent="0.3">
      <c r="A281" s="15">
        <f>VLOOKUP(B281,'PORTFOLIO RAW'!B:B,1,FALSE)</f>
        <v>906785</v>
      </c>
      <c r="B281" s="13">
        <v>906785</v>
      </c>
      <c r="C281" s="8" t="s">
        <v>5120</v>
      </c>
      <c r="D281" s="8" t="s">
        <v>5121</v>
      </c>
      <c r="E281" s="8">
        <v>5468000</v>
      </c>
      <c r="F281" s="8">
        <v>8074000</v>
      </c>
      <c r="G281" s="8">
        <v>7453000</v>
      </c>
      <c r="H281" s="8">
        <v>9850000</v>
      </c>
      <c r="I281" s="8">
        <v>9526000</v>
      </c>
      <c r="J281" s="8">
        <v>12478000</v>
      </c>
      <c r="K281" s="8">
        <v>15351000</v>
      </c>
      <c r="L281" s="8">
        <v>15130000</v>
      </c>
      <c r="M281" s="8">
        <v>14572000</v>
      </c>
      <c r="N281" s="8">
        <v>12994000</v>
      </c>
      <c r="O281" s="8">
        <v>19093000</v>
      </c>
    </row>
    <row r="282" spans="1:15" x14ac:dyDescent="0.3">
      <c r="A282" s="15">
        <f>VLOOKUP(B282,'PORTFOLIO RAW'!B:B,1,FALSE)</f>
        <v>905818</v>
      </c>
      <c r="B282" s="13">
        <v>905818</v>
      </c>
      <c r="C282" s="8" t="s">
        <v>5122</v>
      </c>
      <c r="D282" s="8" t="s">
        <v>5123</v>
      </c>
      <c r="E282" s="8">
        <v>16308000</v>
      </c>
      <c r="F282" s="8">
        <v>8018000</v>
      </c>
      <c r="G282" s="8">
        <v>5528000</v>
      </c>
      <c r="H282" s="8">
        <v>6552000</v>
      </c>
      <c r="I282" s="8">
        <v>6216000</v>
      </c>
      <c r="J282" s="8">
        <v>7059000</v>
      </c>
      <c r="K282" s="8">
        <v>8529000</v>
      </c>
      <c r="L282" s="8">
        <v>7403000</v>
      </c>
      <c r="M282" s="8">
        <v>7082000</v>
      </c>
      <c r="N282" s="8">
        <v>6365000</v>
      </c>
      <c r="O282" s="8">
        <v>7196000</v>
      </c>
    </row>
    <row r="283" spans="1:15" x14ac:dyDescent="0.3">
      <c r="A283" s="15">
        <f>VLOOKUP(B283,'PORTFOLIO RAW'!B:B,1,FALSE)</f>
        <v>904869</v>
      </c>
      <c r="B283" s="13">
        <v>904869</v>
      </c>
      <c r="C283" s="8" t="s">
        <v>5124</v>
      </c>
      <c r="D283" s="8" t="s">
        <v>5125</v>
      </c>
      <c r="E283" s="8">
        <v>19408000</v>
      </c>
      <c r="F283" s="8">
        <v>18907000</v>
      </c>
      <c r="G283" s="8">
        <v>17099000</v>
      </c>
      <c r="H283" s="8">
        <v>18366000</v>
      </c>
      <c r="I283" s="8">
        <v>18666000</v>
      </c>
      <c r="J283" s="8">
        <v>18143000</v>
      </c>
      <c r="K283" s="8">
        <v>18769000</v>
      </c>
      <c r="L283" s="8">
        <v>19872000</v>
      </c>
      <c r="M283" s="8">
        <v>20891000</v>
      </c>
      <c r="N283" s="8">
        <v>20718000</v>
      </c>
      <c r="O283" s="8">
        <v>21253000</v>
      </c>
    </row>
    <row r="284" spans="1:15" x14ac:dyDescent="0.3">
      <c r="A284" s="15" t="str">
        <f>VLOOKUP(B284,'PORTFOLIO RAW'!B:B,1,FALSE)</f>
        <v>26406N</v>
      </c>
      <c r="B284" s="13" t="s">
        <v>383</v>
      </c>
      <c r="C284" s="8" t="s">
        <v>5126</v>
      </c>
      <c r="D284" s="8" t="s">
        <v>5127</v>
      </c>
      <c r="E284" s="8">
        <v>2687519</v>
      </c>
      <c r="F284" s="8">
        <v>2987324</v>
      </c>
      <c r="G284" s="8">
        <v>3045611</v>
      </c>
      <c r="H284" s="8">
        <v>4184698</v>
      </c>
      <c r="I284" s="8">
        <v>5269792</v>
      </c>
      <c r="J284" s="8">
        <v>5154284</v>
      </c>
      <c r="K284" s="8">
        <v>5620936</v>
      </c>
      <c r="L284" s="8">
        <v>5433661</v>
      </c>
      <c r="M284" s="8">
        <v>4075883</v>
      </c>
      <c r="N284" s="8">
        <v>4466297</v>
      </c>
      <c r="O284" s="8">
        <v>6306368</v>
      </c>
    </row>
    <row r="285" spans="1:15" x14ac:dyDescent="0.3">
      <c r="A285" s="15" t="str">
        <f>VLOOKUP(B285,'PORTFOLIO RAW'!B:B,1,FALSE)</f>
        <v>26393N</v>
      </c>
      <c r="B285" s="13" t="s">
        <v>369</v>
      </c>
      <c r="C285" s="8" t="s">
        <v>5128</v>
      </c>
      <c r="D285" s="8" t="s">
        <v>5129</v>
      </c>
      <c r="E285" s="8">
        <v>1756101</v>
      </c>
      <c r="F285" s="8">
        <v>2561019</v>
      </c>
      <c r="G285" s="8">
        <v>2612800</v>
      </c>
      <c r="H285" s="8">
        <v>3003700</v>
      </c>
      <c r="I285" s="8">
        <v>3280600</v>
      </c>
      <c r="J285" s="8">
        <v>2914600</v>
      </c>
      <c r="K285" s="8">
        <v>2936300</v>
      </c>
      <c r="L285" s="8">
        <v>3112500</v>
      </c>
      <c r="M285" s="8">
        <v>3326800</v>
      </c>
      <c r="N285" s="8">
        <v>3595200</v>
      </c>
      <c r="O285" s="8">
        <v>3644700</v>
      </c>
    </row>
    <row r="286" spans="1:15" x14ac:dyDescent="0.3">
      <c r="A286" s="15">
        <f>VLOOKUP(B286,'PORTFOLIO RAW'!B:B,1,FALSE)</f>
        <v>922407</v>
      </c>
      <c r="B286" s="13">
        <v>922407</v>
      </c>
      <c r="C286" s="8" t="s">
        <v>5130</v>
      </c>
      <c r="D286" s="8" t="s">
        <v>5131</v>
      </c>
      <c r="E286" s="8">
        <v>10558000</v>
      </c>
      <c r="F286" s="8">
        <v>12352000</v>
      </c>
      <c r="G286" s="8">
        <v>8255000</v>
      </c>
      <c r="H286" s="8">
        <v>9616000</v>
      </c>
      <c r="I286" s="8">
        <v>7930000</v>
      </c>
      <c r="J286" s="8">
        <v>7486000</v>
      </c>
      <c r="K286" s="8">
        <v>6860000</v>
      </c>
      <c r="L286" s="8">
        <v>7637000</v>
      </c>
      <c r="M286" s="8">
        <v>7360000</v>
      </c>
      <c r="N286" s="8">
        <v>7499000</v>
      </c>
      <c r="O286" s="8">
        <v>8031000</v>
      </c>
    </row>
    <row r="287" spans="1:15" x14ac:dyDescent="0.3">
      <c r="A287" s="15">
        <f>VLOOKUP(B287,'PORTFOLIO RAW'!B:B,1,FALSE)</f>
        <v>906979</v>
      </c>
      <c r="B287" s="13">
        <v>906979</v>
      </c>
      <c r="C287" s="8" t="s">
        <v>5132</v>
      </c>
      <c r="D287" s="8" t="s">
        <v>5133</v>
      </c>
      <c r="E287" s="8">
        <v>3437600</v>
      </c>
      <c r="F287" s="8">
        <v>3681700</v>
      </c>
      <c r="G287" s="8">
        <v>3432800</v>
      </c>
      <c r="H287" s="8">
        <v>3416100</v>
      </c>
      <c r="I287" s="8">
        <v>3665300</v>
      </c>
      <c r="J287" s="8">
        <v>3094500</v>
      </c>
      <c r="K287" s="8">
        <v>3276800</v>
      </c>
      <c r="L287" s="8">
        <v>3350300</v>
      </c>
      <c r="M287" s="8">
        <v>3253600</v>
      </c>
      <c r="N287" s="8">
        <v>3320000</v>
      </c>
      <c r="O287" s="8">
        <v>3382200</v>
      </c>
    </row>
    <row r="288" spans="1:15" x14ac:dyDescent="0.3">
      <c r="A288" s="15">
        <f>VLOOKUP(B288,'PORTFOLIO RAW'!B:B,1,FALSE)</f>
        <v>877723</v>
      </c>
      <c r="B288" s="13">
        <v>877723</v>
      </c>
      <c r="C288" s="8" t="s">
        <v>5134</v>
      </c>
      <c r="D288" s="8" t="s">
        <v>5135</v>
      </c>
      <c r="E288" s="8">
        <v>7465656</v>
      </c>
      <c r="F288" s="8">
        <v>8199571</v>
      </c>
      <c r="G288" s="8">
        <v>6973966</v>
      </c>
      <c r="H288" s="8">
        <v>7470193</v>
      </c>
      <c r="I288" s="8">
        <v>8975554</v>
      </c>
      <c r="J288" s="8">
        <v>10003599</v>
      </c>
      <c r="K288" s="8">
        <v>10962818</v>
      </c>
      <c r="L288" s="8">
        <v>12574299</v>
      </c>
      <c r="M288" s="8">
        <v>14268716</v>
      </c>
      <c r="N288" s="8">
        <v>15149675</v>
      </c>
      <c r="O288" s="8">
        <v>15875118</v>
      </c>
    </row>
    <row r="289" spans="1:15" x14ac:dyDescent="0.3">
      <c r="A289" s="15">
        <f>VLOOKUP(B289,'PORTFOLIO RAW'!B:B,1,FALSE)</f>
        <v>543542</v>
      </c>
      <c r="B289" s="13">
        <v>543542</v>
      </c>
      <c r="C289" s="8" t="s">
        <v>5136</v>
      </c>
      <c r="D289" s="8" t="s">
        <v>5137</v>
      </c>
      <c r="E289" s="8">
        <v>1842739</v>
      </c>
      <c r="F289" s="8">
        <v>1841372</v>
      </c>
      <c r="G289" s="8">
        <v>1825184</v>
      </c>
      <c r="H289" s="8">
        <v>1833554</v>
      </c>
      <c r="I289" s="8">
        <v>2369445</v>
      </c>
      <c r="J289" s="8">
        <v>2240736</v>
      </c>
      <c r="K289" s="8">
        <v>2168652</v>
      </c>
      <c r="L289" s="8">
        <v>2382531</v>
      </c>
      <c r="M289" s="8">
        <v>2377344</v>
      </c>
      <c r="N289" s="8">
        <v>2213881</v>
      </c>
      <c r="O289" s="8">
        <v>2349330</v>
      </c>
    </row>
    <row r="290" spans="1:15" x14ac:dyDescent="0.3">
      <c r="A290" s="15" t="str">
        <f>VLOOKUP(B290,'PORTFOLIO RAW'!B:B,1,FALSE)</f>
        <v>26276P</v>
      </c>
      <c r="B290" s="13" t="s">
        <v>368</v>
      </c>
      <c r="C290" s="8" t="s">
        <v>5138</v>
      </c>
      <c r="D290" s="8" t="s">
        <v>5139</v>
      </c>
      <c r="E290" s="8">
        <v>1431166</v>
      </c>
      <c r="F290" s="8">
        <v>1970347</v>
      </c>
      <c r="G290" s="8">
        <v>1009794</v>
      </c>
      <c r="H290" s="8">
        <v>1613683</v>
      </c>
      <c r="I290" s="8">
        <v>1757889</v>
      </c>
      <c r="J290" s="8">
        <v>1623938</v>
      </c>
      <c r="K290" s="8">
        <v>1998051</v>
      </c>
      <c r="L290" s="8">
        <v>2424176</v>
      </c>
      <c r="M290" s="8">
        <v>1452619</v>
      </c>
      <c r="N290" s="8">
        <v>1257345</v>
      </c>
      <c r="O290" s="8">
        <v>1918249</v>
      </c>
    </row>
    <row r="291" spans="1:15" x14ac:dyDescent="0.3">
      <c r="A291" s="15">
        <f>VLOOKUP(B291,'PORTFOLIO RAW'!B:B,1,FALSE)</f>
        <v>921855</v>
      </c>
      <c r="B291" s="13">
        <v>921855</v>
      </c>
      <c r="C291" s="8" t="s">
        <v>5140</v>
      </c>
      <c r="D291" s="8" t="s">
        <v>5141</v>
      </c>
      <c r="E291" s="8">
        <v>18647126</v>
      </c>
      <c r="F291" s="8">
        <v>18999505</v>
      </c>
      <c r="G291" s="8">
        <v>20288444</v>
      </c>
      <c r="H291" s="8">
        <v>21942193</v>
      </c>
      <c r="I291" s="8">
        <v>23191455</v>
      </c>
      <c r="J291" s="8">
        <v>25878372</v>
      </c>
      <c r="K291" s="8">
        <v>27422696</v>
      </c>
      <c r="L291" s="8">
        <v>29078407</v>
      </c>
      <c r="M291" s="8">
        <v>30944938</v>
      </c>
      <c r="N291" s="8">
        <v>33183744</v>
      </c>
      <c r="O291" s="8">
        <v>35864664</v>
      </c>
    </row>
    <row r="292" spans="1:15" x14ac:dyDescent="0.3">
      <c r="A292" s="15">
        <f>VLOOKUP(B292,'PORTFOLIO RAW'!B:B,1,FALSE)</f>
        <v>951584</v>
      </c>
      <c r="B292" s="13">
        <v>951584</v>
      </c>
      <c r="C292" s="8" t="s">
        <v>5142</v>
      </c>
      <c r="D292" s="8" t="s">
        <v>5143</v>
      </c>
      <c r="E292" s="8">
        <v>3775878</v>
      </c>
      <c r="F292" s="8">
        <v>3529679</v>
      </c>
      <c r="G292" s="8">
        <v>3020072</v>
      </c>
      <c r="H292" s="8">
        <v>2847018</v>
      </c>
      <c r="I292" s="8">
        <v>2725428</v>
      </c>
      <c r="J292" s="8">
        <v>2584435</v>
      </c>
      <c r="K292" s="8">
        <v>2426006</v>
      </c>
      <c r="L292" s="8">
        <v>2354984</v>
      </c>
      <c r="M292" s="8">
        <v>2200144</v>
      </c>
      <c r="N292" s="8">
        <v>2462904</v>
      </c>
      <c r="O292" s="8">
        <v>2732000</v>
      </c>
    </row>
    <row r="293" spans="1:15" x14ac:dyDescent="0.3">
      <c r="A293" s="15">
        <f>VLOOKUP(B293,'PORTFOLIO RAW'!B:B,1,FALSE)</f>
        <v>951051</v>
      </c>
      <c r="B293" s="13">
        <v>951051</v>
      </c>
      <c r="C293" s="8" t="s">
        <v>5144</v>
      </c>
      <c r="D293" s="8" t="s">
        <v>5145</v>
      </c>
      <c r="E293" s="8">
        <v>10930498</v>
      </c>
      <c r="F293" s="8">
        <v>9657921</v>
      </c>
      <c r="G293" s="8">
        <v>7994000</v>
      </c>
      <c r="H293" s="8">
        <v>8053000</v>
      </c>
      <c r="I293" s="8">
        <v>6387000</v>
      </c>
      <c r="J293" s="8">
        <v>5882000</v>
      </c>
      <c r="K293" s="8">
        <v>5651000</v>
      </c>
      <c r="L293" s="8">
        <v>5488000</v>
      </c>
      <c r="M293" s="8">
        <v>5642000</v>
      </c>
      <c r="N293" s="8">
        <v>5950000</v>
      </c>
      <c r="O293" s="8">
        <v>6093000</v>
      </c>
    </row>
    <row r="294" spans="1:15" x14ac:dyDescent="0.3">
      <c r="A294" s="15" t="str">
        <f>VLOOKUP(B294,'PORTFOLIO RAW'!B:B,1,FALSE)</f>
        <v>29756N</v>
      </c>
      <c r="B294" s="13" t="s">
        <v>367</v>
      </c>
      <c r="C294" s="8" t="s">
        <v>5146</v>
      </c>
      <c r="D294" s="8" t="s">
        <v>5147</v>
      </c>
      <c r="E294" s="8">
        <v>6444000</v>
      </c>
      <c r="F294" s="8">
        <v>6823000</v>
      </c>
      <c r="G294" s="8">
        <v>5082000</v>
      </c>
      <c r="H294" s="8">
        <v>5918000</v>
      </c>
      <c r="I294" s="8">
        <v>6763000</v>
      </c>
      <c r="J294" s="8">
        <v>6418000</v>
      </c>
      <c r="K294" s="8">
        <v>6510000</v>
      </c>
      <c r="L294" s="8">
        <v>6802000</v>
      </c>
      <c r="M294" s="8">
        <v>5674000</v>
      </c>
      <c r="N294" s="8">
        <v>5389000</v>
      </c>
      <c r="O294" s="8">
        <v>6140000</v>
      </c>
    </row>
    <row r="295" spans="1:15" x14ac:dyDescent="0.3">
      <c r="A295" s="15">
        <f>VLOOKUP(B295,'PORTFOLIO RAW'!B:B,1,FALSE)</f>
        <v>905997</v>
      </c>
      <c r="B295" s="13">
        <v>905997</v>
      </c>
      <c r="C295" s="8" t="s">
        <v>5148</v>
      </c>
      <c r="D295" s="8" t="s">
        <v>5149</v>
      </c>
      <c r="E295" s="8">
        <v>6190592</v>
      </c>
      <c r="F295" s="8">
        <v>4774300</v>
      </c>
      <c r="G295" s="8">
        <v>3032400</v>
      </c>
      <c r="H295" s="8">
        <v>3254400</v>
      </c>
      <c r="I295" s="8">
        <v>3515700</v>
      </c>
      <c r="J295" s="8">
        <v>3916500</v>
      </c>
      <c r="K295" s="8">
        <v>4206100</v>
      </c>
      <c r="L295" s="8">
        <v>4146300</v>
      </c>
      <c r="M295" s="8">
        <v>3567500</v>
      </c>
      <c r="N295" s="8">
        <v>4885000</v>
      </c>
      <c r="O295" s="8">
        <v>11002800</v>
      </c>
    </row>
    <row r="296" spans="1:15" x14ac:dyDescent="0.3">
      <c r="A296" s="15" t="str">
        <f>VLOOKUP(B296,'PORTFOLIO RAW'!B:B,1,FALSE)</f>
        <v>31604H</v>
      </c>
      <c r="B296" s="13" t="s">
        <v>362</v>
      </c>
      <c r="C296" s="8" t="s">
        <v>5150</v>
      </c>
      <c r="D296" s="8" t="s">
        <v>5151</v>
      </c>
      <c r="E296" s="8">
        <v>8909000</v>
      </c>
      <c r="F296" s="8">
        <v>7149000</v>
      </c>
      <c r="G296" s="8">
        <v>7830000</v>
      </c>
      <c r="H296" s="8">
        <v>9656000</v>
      </c>
      <c r="I296" s="8">
        <v>10122000</v>
      </c>
      <c r="J296" s="8">
        <v>9837000</v>
      </c>
      <c r="K296" s="8">
        <v>11230000</v>
      </c>
      <c r="L296" s="8">
        <v>12296000</v>
      </c>
      <c r="M296" s="8">
        <v>12200000</v>
      </c>
      <c r="N296" s="8">
        <v>11735000</v>
      </c>
      <c r="O296" s="8">
        <v>12075000</v>
      </c>
    </row>
    <row r="297" spans="1:15" x14ac:dyDescent="0.3">
      <c r="A297" s="15">
        <f>VLOOKUP(B297,'PORTFOLIO RAW'!B:B,1,FALSE)</f>
        <v>543487</v>
      </c>
      <c r="B297" s="13">
        <v>543487</v>
      </c>
      <c r="C297" s="8" t="s">
        <v>5152</v>
      </c>
      <c r="D297" s="8" t="s">
        <v>5153</v>
      </c>
      <c r="E297" s="8">
        <v>13423100</v>
      </c>
      <c r="F297" s="8">
        <v>14625000</v>
      </c>
      <c r="G297" s="8">
        <v>13619000</v>
      </c>
      <c r="H297" s="8">
        <v>12449302</v>
      </c>
      <c r="I297" s="8">
        <v>14914000</v>
      </c>
      <c r="J297" s="8">
        <v>13887000</v>
      </c>
      <c r="K297" s="8">
        <v>13794000</v>
      </c>
      <c r="L297" s="8">
        <v>13783000</v>
      </c>
      <c r="M297" s="8">
        <v>13268000</v>
      </c>
      <c r="N297" s="8">
        <v>12488000</v>
      </c>
      <c r="O297" s="8">
        <v>13263000</v>
      </c>
    </row>
    <row r="298" spans="1:15" x14ac:dyDescent="0.3">
      <c r="A298" s="15" t="str">
        <f>VLOOKUP(B298,'PORTFOLIO RAW'!B:B,1,FALSE)</f>
        <v>32480Q</v>
      </c>
      <c r="B298" s="13" t="s">
        <v>366</v>
      </c>
      <c r="C298" s="8" t="s">
        <v>5154</v>
      </c>
      <c r="D298" s="8" t="s">
        <v>5155</v>
      </c>
      <c r="E298" s="8">
        <v>14072900</v>
      </c>
      <c r="F298" s="8">
        <v>13950400</v>
      </c>
      <c r="G298" s="8">
        <v>13014600</v>
      </c>
      <c r="H298" s="8">
        <v>14059800</v>
      </c>
      <c r="I298" s="8">
        <v>14245000</v>
      </c>
      <c r="J298" s="8">
        <v>14089000</v>
      </c>
      <c r="K298" s="8">
        <v>15284000</v>
      </c>
      <c r="L298" s="8">
        <v>13806000</v>
      </c>
      <c r="M298" s="8">
        <v>13886000</v>
      </c>
      <c r="N298" s="8">
        <v>13166000</v>
      </c>
      <c r="O298" s="8">
        <v>13692000</v>
      </c>
    </row>
    <row r="299" spans="1:15" x14ac:dyDescent="0.3">
      <c r="A299" s="15" t="str">
        <f>VLOOKUP(B299,'PORTFOLIO RAW'!B:B,1,FALSE)</f>
        <v>41071J</v>
      </c>
      <c r="B299" s="13" t="s">
        <v>373</v>
      </c>
      <c r="C299" s="8" t="s">
        <v>5156</v>
      </c>
      <c r="D299" s="8" t="s">
        <v>5157</v>
      </c>
      <c r="E299" s="8">
        <v>4474537</v>
      </c>
      <c r="F299" s="8">
        <v>4248770</v>
      </c>
      <c r="G299" s="8">
        <v>3891275</v>
      </c>
      <c r="H299" s="8">
        <v>4326713</v>
      </c>
      <c r="I299" s="8">
        <v>4637143</v>
      </c>
      <c r="J299" s="8">
        <v>4525721</v>
      </c>
      <c r="K299" s="8">
        <v>4627802</v>
      </c>
      <c r="L299" s="8">
        <v>5324746</v>
      </c>
      <c r="M299" s="8">
        <v>5731549</v>
      </c>
      <c r="N299" s="8">
        <v>6028199</v>
      </c>
      <c r="O299" s="8">
        <v>6471410</v>
      </c>
    </row>
    <row r="300" spans="1:15" x14ac:dyDescent="0.3">
      <c r="A300" s="15" t="str">
        <f>VLOOKUP(B300,'PORTFOLIO RAW'!B:B,1,FALSE)</f>
        <v>41195M</v>
      </c>
      <c r="B300" s="13" t="s">
        <v>381</v>
      </c>
      <c r="C300" s="8" t="s">
        <v>5158</v>
      </c>
      <c r="D300" s="8" t="s">
        <v>5159</v>
      </c>
      <c r="E300" s="8">
        <v>4900200</v>
      </c>
      <c r="F300" s="8">
        <v>5282000</v>
      </c>
      <c r="G300" s="8">
        <v>5044500</v>
      </c>
      <c r="H300" s="8">
        <v>5142400</v>
      </c>
      <c r="I300" s="8">
        <v>5521700</v>
      </c>
      <c r="J300" s="8">
        <v>5664800</v>
      </c>
      <c r="K300" s="8">
        <v>5542000</v>
      </c>
      <c r="L300" s="8">
        <v>5607200</v>
      </c>
      <c r="M300" s="8">
        <v>5483700</v>
      </c>
      <c r="N300" s="8">
        <v>5422900</v>
      </c>
      <c r="O300" s="8">
        <v>5524300</v>
      </c>
    </row>
    <row r="301" spans="1:15" x14ac:dyDescent="0.3">
      <c r="A301" s="15">
        <f>VLOOKUP(B301,'PORTFOLIO RAW'!B:B,1,FALSE)</f>
        <v>517465</v>
      </c>
      <c r="B301" s="13">
        <v>517465</v>
      </c>
      <c r="C301" s="8" t="s">
        <v>5160</v>
      </c>
      <c r="D301" s="8" t="s">
        <v>5161</v>
      </c>
      <c r="E301" s="8">
        <v>892400</v>
      </c>
      <c r="F301" s="8">
        <v>1219400</v>
      </c>
      <c r="G301" s="8">
        <v>1075900</v>
      </c>
      <c r="H301" s="8">
        <v>1126600</v>
      </c>
      <c r="I301" s="8">
        <v>1357800</v>
      </c>
      <c r="J301" s="8">
        <v>1348700</v>
      </c>
      <c r="K301" s="8">
        <v>1337600</v>
      </c>
      <c r="L301" s="8">
        <v>1381400</v>
      </c>
      <c r="M301" s="8">
        <v>1421300</v>
      </c>
      <c r="N301" s="8">
        <v>1470000</v>
      </c>
      <c r="O301" s="8">
        <v>1655300</v>
      </c>
    </row>
    <row r="302" spans="1:15" x14ac:dyDescent="0.3">
      <c r="A302" s="15">
        <f>VLOOKUP(B302,'PORTFOLIO RAW'!B:B,1,FALSE)</f>
        <v>905840</v>
      </c>
      <c r="B302" s="13">
        <v>905840</v>
      </c>
      <c r="C302" s="8" t="s">
        <v>5162</v>
      </c>
      <c r="D302" s="8" t="s">
        <v>5163</v>
      </c>
      <c r="E302" s="8">
        <v>14726000</v>
      </c>
      <c r="F302" s="8">
        <v>17893000</v>
      </c>
      <c r="G302" s="8">
        <v>12081900</v>
      </c>
      <c r="H302" s="8">
        <v>14863200</v>
      </c>
      <c r="I302" s="8">
        <v>15658200</v>
      </c>
      <c r="J302" s="8">
        <v>15565300</v>
      </c>
      <c r="K302" s="8">
        <v>15602000</v>
      </c>
      <c r="L302" s="8">
        <v>15435000</v>
      </c>
      <c r="M302" s="8">
        <v>15490000</v>
      </c>
      <c r="N302" s="8">
        <v>15640000</v>
      </c>
      <c r="O302" s="8">
        <v>16250000</v>
      </c>
    </row>
    <row r="303" spans="1:15" x14ac:dyDescent="0.3">
      <c r="A303" s="15" t="str">
        <f>VLOOKUP(B303,'PORTFOLIO RAW'!B:B,1,FALSE)</f>
        <v>51245V</v>
      </c>
      <c r="B303" s="13" t="s">
        <v>375</v>
      </c>
      <c r="C303" s="8" t="s">
        <v>5164</v>
      </c>
      <c r="D303" s="8" t="s">
        <v>5165</v>
      </c>
      <c r="E303" s="8">
        <v>3878900</v>
      </c>
      <c r="F303" s="8">
        <v>3307600</v>
      </c>
      <c r="G303" s="8">
        <v>2627300</v>
      </c>
      <c r="H303" s="8">
        <v>3487700</v>
      </c>
      <c r="I303" s="8">
        <v>4092200</v>
      </c>
      <c r="J303" s="8">
        <v>4177000</v>
      </c>
      <c r="K303" s="8">
        <v>4684900</v>
      </c>
      <c r="L303" s="8">
        <v>5175500</v>
      </c>
      <c r="M303" s="8">
        <v>5147000</v>
      </c>
      <c r="N303" s="8">
        <v>4766100</v>
      </c>
      <c r="O303" s="8">
        <v>5160300</v>
      </c>
    </row>
    <row r="304" spans="1:15" x14ac:dyDescent="0.3">
      <c r="A304" s="15">
        <f>VLOOKUP(B304,'PORTFOLIO RAW'!B:B,1,FALSE)</f>
        <v>328314</v>
      </c>
      <c r="B304" s="13">
        <v>328314</v>
      </c>
      <c r="C304" s="8" t="s">
        <v>5166</v>
      </c>
      <c r="D304" s="8" t="s">
        <v>5167</v>
      </c>
      <c r="E304" s="8">
        <v>14295000</v>
      </c>
      <c r="F304" s="8">
        <v>14732000</v>
      </c>
      <c r="G304" s="8">
        <v>15472000</v>
      </c>
      <c r="H304" s="8">
        <v>16065000</v>
      </c>
      <c r="I304" s="8">
        <v>16884000</v>
      </c>
      <c r="J304" s="8">
        <v>17973000</v>
      </c>
      <c r="K304" s="8">
        <v>19283000</v>
      </c>
      <c r="L304" s="8">
        <v>19239000</v>
      </c>
      <c r="M304" s="8">
        <v>19099000</v>
      </c>
      <c r="N304" s="8">
        <v>31572000</v>
      </c>
      <c r="O304" s="8">
        <v>32288000</v>
      </c>
    </row>
    <row r="305" spans="1:15" x14ac:dyDescent="0.3">
      <c r="A305" s="15" t="str">
        <f>VLOOKUP(B305,'PORTFOLIO RAW'!B:B,1,FALSE)</f>
        <v>31196R</v>
      </c>
      <c r="B305" s="13" t="s">
        <v>370</v>
      </c>
      <c r="C305" s="8" t="s">
        <v>5168</v>
      </c>
      <c r="D305" s="8" t="s">
        <v>5169</v>
      </c>
      <c r="E305" s="8">
        <v>3152929</v>
      </c>
      <c r="F305" s="8">
        <v>3443000</v>
      </c>
      <c r="G305" s="8">
        <v>3516000</v>
      </c>
      <c r="H305" s="8">
        <v>3773000</v>
      </c>
      <c r="I305" s="8">
        <v>4235000</v>
      </c>
      <c r="J305" s="8">
        <v>4487000</v>
      </c>
      <c r="K305" s="8">
        <v>5535000</v>
      </c>
      <c r="L305" s="8">
        <v>6265000</v>
      </c>
      <c r="M305" s="8">
        <v>6394000</v>
      </c>
      <c r="N305" s="8">
        <v>6497000</v>
      </c>
      <c r="O305" s="8">
        <v>6873000</v>
      </c>
    </row>
    <row r="306" spans="1:15" x14ac:dyDescent="0.3">
      <c r="A306" s="15">
        <f>VLOOKUP(B306,'PORTFOLIO RAW'!B:B,1,FALSE)</f>
        <v>771767</v>
      </c>
      <c r="B306" s="13">
        <v>771767</v>
      </c>
      <c r="C306" s="8" t="s">
        <v>5170</v>
      </c>
      <c r="D306" s="8" t="s">
        <v>5171</v>
      </c>
      <c r="E306" s="8">
        <v>5773700</v>
      </c>
      <c r="F306" s="8">
        <v>9812600</v>
      </c>
      <c r="G306" s="8">
        <v>10298000</v>
      </c>
      <c r="H306" s="8">
        <v>6759100</v>
      </c>
      <c r="I306" s="8">
        <v>9937800</v>
      </c>
      <c r="J306" s="8">
        <v>11107800</v>
      </c>
      <c r="K306" s="8">
        <v>8170135</v>
      </c>
      <c r="L306" s="8">
        <v>9055800</v>
      </c>
      <c r="M306" s="8">
        <v>8895300</v>
      </c>
      <c r="N306" s="8">
        <v>7162800</v>
      </c>
      <c r="O306" s="8">
        <v>7409400</v>
      </c>
    </row>
    <row r="307" spans="1:15" x14ac:dyDescent="0.3">
      <c r="A307" s="15">
        <f>VLOOKUP(B307,'PORTFOLIO RAW'!B:B,1,FALSE)</f>
        <v>921503</v>
      </c>
      <c r="B307" s="13">
        <v>921503</v>
      </c>
      <c r="C307" s="8" t="s">
        <v>5172</v>
      </c>
      <c r="D307" s="8" t="s">
        <v>5173</v>
      </c>
      <c r="E307" s="8">
        <v>4483800</v>
      </c>
      <c r="F307" s="8">
        <v>4426200</v>
      </c>
      <c r="G307" s="8">
        <v>3737100</v>
      </c>
      <c r="H307" s="8">
        <v>8409600</v>
      </c>
      <c r="I307" s="8">
        <v>10376400</v>
      </c>
      <c r="J307" s="8">
        <v>10190500</v>
      </c>
      <c r="K307" s="8">
        <v>11001200</v>
      </c>
      <c r="L307" s="8">
        <v>11338600</v>
      </c>
      <c r="M307" s="8">
        <v>11171800</v>
      </c>
      <c r="N307" s="8">
        <v>11406900</v>
      </c>
      <c r="O307" s="8">
        <v>12747200</v>
      </c>
    </row>
    <row r="308" spans="1:15" x14ac:dyDescent="0.3">
      <c r="A308" s="15">
        <f>VLOOKUP(B308,'PORTFOLIO RAW'!B:B,1,FALSE)</f>
        <v>255781</v>
      </c>
      <c r="B308" s="13">
        <v>255781</v>
      </c>
      <c r="C308" s="8" t="s">
        <v>5174</v>
      </c>
      <c r="D308" s="8" t="s">
        <v>5175</v>
      </c>
      <c r="E308" s="8">
        <v>3180319</v>
      </c>
      <c r="F308" s="8">
        <v>3494077</v>
      </c>
      <c r="G308" s="8">
        <v>2946440</v>
      </c>
      <c r="H308" s="8">
        <v>2689911</v>
      </c>
      <c r="I308" s="8">
        <v>2758569</v>
      </c>
      <c r="J308" s="8">
        <v>2715675</v>
      </c>
      <c r="K308" s="8">
        <v>2631851</v>
      </c>
      <c r="L308" s="8">
        <v>2870658</v>
      </c>
      <c r="M308" s="8">
        <v>2820270</v>
      </c>
      <c r="N308" s="8">
        <v>3018665</v>
      </c>
      <c r="O308" s="8">
        <v>3087004</v>
      </c>
    </row>
    <row r="309" spans="1:15" x14ac:dyDescent="0.3">
      <c r="A309" s="15">
        <f>VLOOKUP(B309,'PORTFOLIO RAW'!B:B,1,FALSE)</f>
        <v>670129</v>
      </c>
      <c r="B309" s="13">
        <v>670129</v>
      </c>
      <c r="C309" s="8" t="s">
        <v>5176</v>
      </c>
      <c r="D309" s="8" t="s">
        <v>5177</v>
      </c>
      <c r="E309" s="8">
        <v>669671</v>
      </c>
      <c r="F309" s="8">
        <v>715045</v>
      </c>
      <c r="G309" s="8">
        <v>633842</v>
      </c>
      <c r="H309" s="8">
        <v>633500</v>
      </c>
      <c r="I309" s="8">
        <v>1533291</v>
      </c>
      <c r="J309" s="8">
        <v>2005961</v>
      </c>
      <c r="K309" s="8">
        <v>2348142</v>
      </c>
      <c r="L309" s="8">
        <v>2486577</v>
      </c>
      <c r="M309" s="8">
        <v>2955961</v>
      </c>
      <c r="N309" s="8">
        <v>3290533</v>
      </c>
      <c r="O309" s="8">
        <v>3801099</v>
      </c>
    </row>
    <row r="310" spans="1:15" x14ac:dyDescent="0.3">
      <c r="A310" s="15" t="str">
        <f>VLOOKUP(B310,'PORTFOLIO RAW'!B:B,1,FALSE)</f>
        <v>14352P</v>
      </c>
      <c r="B310" s="13" t="s">
        <v>359</v>
      </c>
      <c r="C310" s="8" t="s">
        <v>5178</v>
      </c>
      <c r="D310" s="8" t="s">
        <v>5179</v>
      </c>
      <c r="E310" s="8">
        <v>21452747</v>
      </c>
      <c r="F310" s="8">
        <v>25313826</v>
      </c>
      <c r="G310" s="8">
        <v>23170968</v>
      </c>
      <c r="H310" s="8">
        <v>23094078</v>
      </c>
      <c r="I310" s="8">
        <v>27352914</v>
      </c>
      <c r="J310" s="8">
        <v>29777985</v>
      </c>
      <c r="K310" s="8">
        <v>28562810</v>
      </c>
      <c r="L310" s="8">
        <v>30002394</v>
      </c>
      <c r="M310" s="8">
        <v>31047931</v>
      </c>
      <c r="N310" s="8">
        <v>32882723</v>
      </c>
      <c r="O310" s="8">
        <v>34850182</v>
      </c>
    </row>
    <row r="311" spans="1:15" x14ac:dyDescent="0.3">
      <c r="A311" s="15">
        <f>VLOOKUP(B311,'PORTFOLIO RAW'!B:B,1,FALSE)</f>
        <v>749688</v>
      </c>
      <c r="B311" s="13">
        <v>749688</v>
      </c>
      <c r="C311" s="8" t="s">
        <v>5180</v>
      </c>
      <c r="D311" s="8" t="s">
        <v>5181</v>
      </c>
      <c r="E311" s="8">
        <v>26858000</v>
      </c>
      <c r="F311" s="8">
        <v>28374000</v>
      </c>
      <c r="G311" s="8">
        <v>30052000</v>
      </c>
      <c r="H311" s="8">
        <v>30683000</v>
      </c>
      <c r="I311" s="8">
        <v>29682000</v>
      </c>
      <c r="J311" s="8">
        <v>33013000</v>
      </c>
      <c r="K311" s="8">
        <v>34182000</v>
      </c>
      <c r="L311" s="8">
        <v>36918000</v>
      </c>
      <c r="M311" s="8">
        <v>39678000</v>
      </c>
      <c r="N311" s="8">
        <v>41490000</v>
      </c>
      <c r="O311" s="8">
        <v>43614000</v>
      </c>
    </row>
    <row r="312" spans="1:15" x14ac:dyDescent="0.3">
      <c r="A312" s="15">
        <f>VLOOKUP(B312,'PORTFOLIO RAW'!B:B,1,FALSE)</f>
        <v>894145</v>
      </c>
      <c r="B312" s="13">
        <v>894145</v>
      </c>
      <c r="C312" s="8" t="s">
        <v>5182</v>
      </c>
      <c r="D312" s="8" t="s">
        <v>5183</v>
      </c>
      <c r="E312" s="8">
        <v>4295400</v>
      </c>
      <c r="F312" s="8">
        <v>4880100</v>
      </c>
      <c r="G312" s="8">
        <v>5018900</v>
      </c>
      <c r="H312" s="8">
        <v>4978900</v>
      </c>
      <c r="I312" s="8">
        <v>5660300</v>
      </c>
      <c r="J312" s="8">
        <v>6859500</v>
      </c>
      <c r="K312" s="8">
        <v>6944800</v>
      </c>
      <c r="L312" s="8">
        <v>7450000</v>
      </c>
      <c r="M312" s="8">
        <v>7620000</v>
      </c>
      <c r="N312" s="8">
        <v>7405000</v>
      </c>
      <c r="O312" s="8">
        <v>6652800</v>
      </c>
    </row>
    <row r="313" spans="1:15" x14ac:dyDescent="0.3">
      <c r="A313" s="15" t="str">
        <f>VLOOKUP(B313,'PORTFOLIO RAW'!B:B,1,FALSE)</f>
        <v>26599V</v>
      </c>
      <c r="B313" s="13" t="s">
        <v>380</v>
      </c>
      <c r="C313" s="8" t="s">
        <v>5184</v>
      </c>
      <c r="D313" s="8" t="s">
        <v>5185</v>
      </c>
      <c r="E313" s="8">
        <v>11360000</v>
      </c>
      <c r="F313" s="8">
        <v>12708000</v>
      </c>
      <c r="G313" s="8">
        <v>9805000</v>
      </c>
      <c r="H313" s="8">
        <v>11395000</v>
      </c>
      <c r="I313" s="8">
        <v>10971000</v>
      </c>
      <c r="J313" s="8">
        <v>14939000</v>
      </c>
      <c r="K313" s="8">
        <v>14351000</v>
      </c>
      <c r="L313" s="8">
        <v>13724000</v>
      </c>
      <c r="M313" s="8">
        <v>13739000</v>
      </c>
      <c r="N313" s="8">
        <v>11160000</v>
      </c>
      <c r="O313" s="8">
        <v>10771000</v>
      </c>
    </row>
    <row r="314" spans="1:15" x14ac:dyDescent="0.3">
      <c r="A314" s="15">
        <f>VLOOKUP(B314,'PORTFOLIO RAW'!B:B,1,FALSE)</f>
        <v>904878</v>
      </c>
      <c r="B314" s="13">
        <v>904878</v>
      </c>
      <c r="C314" s="8" t="s">
        <v>5186</v>
      </c>
      <c r="D314" s="8" t="s">
        <v>5187</v>
      </c>
      <c r="E314" s="8">
        <v>36622000</v>
      </c>
      <c r="F314" s="8">
        <v>30146000</v>
      </c>
      <c r="G314" s="8">
        <v>22044000</v>
      </c>
      <c r="H314" s="8">
        <v>19282000</v>
      </c>
      <c r="I314" s="8">
        <v>8203000</v>
      </c>
      <c r="J314" s="8">
        <v>8698000</v>
      </c>
      <c r="K314" s="8">
        <v>8696000</v>
      </c>
      <c r="L314" s="8">
        <v>5881000</v>
      </c>
      <c r="M314" s="8">
        <v>5695000</v>
      </c>
      <c r="N314" s="8">
        <v>6038000</v>
      </c>
      <c r="O314" s="8">
        <v>6380000</v>
      </c>
    </row>
    <row r="315" spans="1:15" x14ac:dyDescent="0.3">
      <c r="A315" s="15">
        <f>VLOOKUP(B315,'PORTFOLIO RAW'!B:B,1,FALSE)</f>
        <v>922817</v>
      </c>
      <c r="B315" s="13">
        <v>922817</v>
      </c>
      <c r="C315" s="8" t="s">
        <v>5188</v>
      </c>
      <c r="D315" s="8" t="s">
        <v>5189</v>
      </c>
      <c r="E315" s="8">
        <v>7473000</v>
      </c>
      <c r="F315" s="8">
        <v>7631000</v>
      </c>
      <c r="G315" s="8">
        <v>7595000</v>
      </c>
      <c r="H315" s="8">
        <v>8512000</v>
      </c>
      <c r="I315" s="8">
        <v>11287000</v>
      </c>
      <c r="J315" s="8">
        <v>11521000</v>
      </c>
      <c r="K315" s="8">
        <v>11815000</v>
      </c>
      <c r="L315" s="8">
        <v>12045000</v>
      </c>
      <c r="M315" s="8">
        <v>11682000</v>
      </c>
      <c r="N315" s="8">
        <v>11627000</v>
      </c>
      <c r="O315" s="8">
        <v>9998000</v>
      </c>
    </row>
    <row r="316" spans="1:15" x14ac:dyDescent="0.3">
      <c r="A316" s="15">
        <f>VLOOKUP(B316,'PORTFOLIO RAW'!B:B,1,FALSE)</f>
        <v>905446</v>
      </c>
      <c r="B316" s="13">
        <v>905446</v>
      </c>
      <c r="C316" s="8" t="s">
        <v>5190</v>
      </c>
      <c r="D316" s="8" t="s">
        <v>5191</v>
      </c>
      <c r="E316" s="8">
        <v>6351845</v>
      </c>
      <c r="F316" s="8">
        <v>9001246</v>
      </c>
      <c r="G316" s="8">
        <v>9460106</v>
      </c>
      <c r="H316" s="8">
        <v>10665763</v>
      </c>
      <c r="I316" s="8">
        <v>10576225</v>
      </c>
      <c r="J316" s="8">
        <v>10873819</v>
      </c>
      <c r="K316" s="8">
        <v>9286341</v>
      </c>
      <c r="L316" s="8">
        <v>9763173</v>
      </c>
      <c r="M316" s="8">
        <v>12059213</v>
      </c>
      <c r="N316" s="8">
        <v>12239334</v>
      </c>
      <c r="O316" s="8">
        <v>12463505</v>
      </c>
    </row>
    <row r="317" spans="1:15" x14ac:dyDescent="0.3">
      <c r="A317" s="15" t="str">
        <f>VLOOKUP(B317,'PORTFOLIO RAW'!B:B,1,FALSE)</f>
        <v>28513N</v>
      </c>
      <c r="B317" s="13" t="s">
        <v>365</v>
      </c>
      <c r="C317" s="8" t="s">
        <v>5192</v>
      </c>
      <c r="D317" s="8" t="s">
        <v>5193</v>
      </c>
      <c r="E317" s="8">
        <v>6034249</v>
      </c>
      <c r="F317" s="8">
        <v>5128817</v>
      </c>
      <c r="G317" s="8">
        <v>4165820</v>
      </c>
      <c r="H317" s="8">
        <v>5115316</v>
      </c>
      <c r="I317" s="8">
        <v>5905411</v>
      </c>
      <c r="J317" s="8">
        <v>6514099</v>
      </c>
      <c r="K317" s="8">
        <v>7184794</v>
      </c>
      <c r="L317" s="8">
        <v>9049918</v>
      </c>
      <c r="M317" s="8">
        <v>10855810</v>
      </c>
      <c r="N317" s="8">
        <v>13071589</v>
      </c>
      <c r="O317" s="8">
        <v>14209608</v>
      </c>
    </row>
    <row r="318" spans="1:15" x14ac:dyDescent="0.3">
      <c r="A318" s="15" t="str">
        <f>VLOOKUP(B318,'PORTFOLIO RAW'!B:B,1,FALSE)</f>
        <v>31412T</v>
      </c>
      <c r="B318" s="13" t="s">
        <v>371</v>
      </c>
      <c r="C318" s="8" t="s">
        <v>5194</v>
      </c>
      <c r="D318" s="8" t="s">
        <v>5195</v>
      </c>
      <c r="E318" s="8">
        <v>2665332</v>
      </c>
      <c r="F318" s="8">
        <v>2937013</v>
      </c>
      <c r="G318" s="8">
        <v>2955426</v>
      </c>
      <c r="H318" s="8">
        <v>3348109</v>
      </c>
      <c r="I318" s="8">
        <v>3449009</v>
      </c>
      <c r="J318" s="8">
        <v>4030347</v>
      </c>
      <c r="K318" s="8">
        <v>4771259</v>
      </c>
      <c r="L318" s="8">
        <v>5763485</v>
      </c>
      <c r="M318" s="8">
        <v>6672317</v>
      </c>
      <c r="N318" s="8">
        <v>8773564</v>
      </c>
      <c r="O318" s="8">
        <v>10059844</v>
      </c>
    </row>
    <row r="319" spans="1:15" x14ac:dyDescent="0.3">
      <c r="A319" s="15">
        <f>VLOOKUP(B319,'PORTFOLIO RAW'!B:B,1,FALSE)</f>
        <v>680902</v>
      </c>
      <c r="B319" s="13">
        <v>680902</v>
      </c>
      <c r="C319" s="8" t="s">
        <v>5196</v>
      </c>
      <c r="D319" s="8" t="s">
        <v>5197</v>
      </c>
      <c r="E319" s="8">
        <v>1456594</v>
      </c>
      <c r="F319" s="8">
        <v>1593504</v>
      </c>
      <c r="G319" s="8">
        <v>1724114</v>
      </c>
      <c r="H319" s="8">
        <v>1985335</v>
      </c>
      <c r="I319" s="8">
        <v>2443532</v>
      </c>
      <c r="J319" s="8">
        <v>2875960</v>
      </c>
      <c r="K319" s="8">
        <v>3361407</v>
      </c>
      <c r="L319" s="8">
        <v>4100048</v>
      </c>
      <c r="M319" s="8">
        <v>4771516</v>
      </c>
      <c r="N319" s="8">
        <v>5785668</v>
      </c>
      <c r="O319" s="8">
        <v>6663900</v>
      </c>
    </row>
    <row r="320" spans="1:15" x14ac:dyDescent="0.3">
      <c r="A320" s="15">
        <f>VLOOKUP(B320,'PORTFOLIO RAW'!B:B,1,FALSE)</f>
        <v>904383</v>
      </c>
      <c r="B320" s="13">
        <v>904383</v>
      </c>
      <c r="C320" s="8" t="s">
        <v>5198</v>
      </c>
      <c r="D320" s="8" t="s">
        <v>5199</v>
      </c>
      <c r="E320" s="8">
        <v>12720000</v>
      </c>
      <c r="F320" s="8">
        <v>13207000</v>
      </c>
      <c r="G320" s="8">
        <v>12719000</v>
      </c>
      <c r="H320" s="8">
        <v>14310000</v>
      </c>
      <c r="I320" s="8">
        <v>14529000</v>
      </c>
      <c r="J320" s="8">
        <v>19624000</v>
      </c>
      <c r="K320" s="8">
        <v>24598000</v>
      </c>
      <c r="L320" s="8">
        <v>23925000</v>
      </c>
      <c r="M320" s="8">
        <v>23459000</v>
      </c>
      <c r="N320" s="8">
        <v>22743000</v>
      </c>
      <c r="O320" s="8">
        <v>23565000</v>
      </c>
    </row>
    <row r="321" spans="1:15" x14ac:dyDescent="0.3">
      <c r="A321" s="15" t="str">
        <f>VLOOKUP(B321,'PORTFOLIO RAW'!B:B,1,FALSE)</f>
        <v>13967E</v>
      </c>
      <c r="B321" s="13" t="s">
        <v>377</v>
      </c>
      <c r="C321" s="8" t="s">
        <v>5200</v>
      </c>
      <c r="D321" s="8" t="s">
        <v>5201</v>
      </c>
      <c r="E321" s="8">
        <v>37241000</v>
      </c>
      <c r="F321" s="8">
        <v>42201000</v>
      </c>
      <c r="G321" s="8">
        <v>40386000</v>
      </c>
      <c r="H321" s="8">
        <v>49207000</v>
      </c>
      <c r="I321" s="8">
        <v>54365000</v>
      </c>
      <c r="J321" s="8">
        <v>35015000</v>
      </c>
      <c r="K321" s="8">
        <v>35299000</v>
      </c>
      <c r="L321" s="8">
        <v>34244000</v>
      </c>
      <c r="M321" s="8">
        <v>29636000</v>
      </c>
      <c r="N321" s="8">
        <v>25923000</v>
      </c>
      <c r="O321" s="8">
        <v>25896000</v>
      </c>
    </row>
    <row r="322" spans="1:15" x14ac:dyDescent="0.3">
      <c r="A322" s="15">
        <f>VLOOKUP(B322,'PORTFOLIO RAW'!B:B,1,FALSE)</f>
        <v>903749</v>
      </c>
      <c r="B322" s="13">
        <v>903749</v>
      </c>
      <c r="C322" s="8" t="s">
        <v>5202</v>
      </c>
      <c r="D322" s="8" t="s">
        <v>5203</v>
      </c>
      <c r="E322" s="8">
        <v>13033000</v>
      </c>
      <c r="F322" s="8">
        <v>15376000</v>
      </c>
      <c r="G322" s="8">
        <v>11873000</v>
      </c>
      <c r="H322" s="8">
        <v>13715000</v>
      </c>
      <c r="I322" s="8">
        <v>16049000</v>
      </c>
      <c r="J322" s="8">
        <v>16311000</v>
      </c>
      <c r="K322" s="8">
        <v>22046000</v>
      </c>
      <c r="L322" s="8">
        <v>22552000</v>
      </c>
      <c r="M322" s="8">
        <v>20855000</v>
      </c>
      <c r="N322" s="8">
        <v>19747000</v>
      </c>
      <c r="O322" s="8">
        <v>20404000</v>
      </c>
    </row>
    <row r="323" spans="1:15" x14ac:dyDescent="0.3">
      <c r="A323" s="15">
        <f>VLOOKUP(B323,'PORTFOLIO RAW'!B:B,1,FALSE)</f>
        <v>937343</v>
      </c>
      <c r="B323" s="13">
        <v>937343</v>
      </c>
      <c r="C323" s="8" t="s">
        <v>5204</v>
      </c>
      <c r="D323" s="8" t="s">
        <v>5205</v>
      </c>
      <c r="E323" s="8">
        <v>10134000</v>
      </c>
      <c r="F323" s="8">
        <v>9043000</v>
      </c>
      <c r="G323" s="8">
        <v>8632000</v>
      </c>
      <c r="H323" s="8">
        <v>9613000</v>
      </c>
      <c r="I323" s="8">
        <v>10364000</v>
      </c>
      <c r="J323" s="8">
        <v>10459000</v>
      </c>
      <c r="K323" s="8">
        <v>10773000</v>
      </c>
      <c r="L323" s="8">
        <v>11454000</v>
      </c>
      <c r="M323" s="8">
        <v>12154000</v>
      </c>
      <c r="N323" s="8">
        <v>12574000</v>
      </c>
      <c r="O323" s="8">
        <v>12632000</v>
      </c>
    </row>
    <row r="324" spans="1:15" x14ac:dyDescent="0.3">
      <c r="A324" s="15">
        <f>VLOOKUP(B324,'PORTFOLIO RAW'!B:B,1,FALSE)</f>
        <v>905113</v>
      </c>
      <c r="B324" s="13">
        <v>905113</v>
      </c>
      <c r="C324" s="8" t="s">
        <v>5206</v>
      </c>
      <c r="D324" s="8" t="s">
        <v>5207</v>
      </c>
      <c r="E324" s="8">
        <v>30748000</v>
      </c>
      <c r="F324" s="8">
        <v>26955000</v>
      </c>
      <c r="G324" s="8">
        <v>18455000</v>
      </c>
      <c r="H324" s="8">
        <v>21128000</v>
      </c>
      <c r="I324" s="8">
        <v>24944000</v>
      </c>
      <c r="J324" s="8">
        <v>23718000</v>
      </c>
      <c r="K324" s="8">
        <v>23032000</v>
      </c>
      <c r="L324" s="8">
        <v>23906000</v>
      </c>
      <c r="M324" s="8">
        <v>22534000</v>
      </c>
      <c r="N324" s="8">
        <v>12394000</v>
      </c>
      <c r="O324" s="8">
        <v>12960000</v>
      </c>
    </row>
    <row r="325" spans="1:15" x14ac:dyDescent="0.3">
      <c r="A325" s="15" t="str">
        <f>VLOOKUP(B325,'PORTFOLIO RAW'!B:B,1,FALSE)</f>
        <v>13967H</v>
      </c>
      <c r="B325" s="13" t="s">
        <v>382</v>
      </c>
      <c r="C325" s="8" t="s">
        <v>5208</v>
      </c>
      <c r="D325" s="8" t="s">
        <v>5209</v>
      </c>
      <c r="E325" s="8">
        <v>2578000</v>
      </c>
      <c r="F325" s="8">
        <v>2834000</v>
      </c>
      <c r="G325" s="8">
        <v>3263000</v>
      </c>
      <c r="H325" s="8">
        <v>3339000</v>
      </c>
      <c r="I325" s="8">
        <v>3461000</v>
      </c>
      <c r="J325" s="8">
        <v>3480000</v>
      </c>
      <c r="K325" s="8">
        <v>3655000</v>
      </c>
      <c r="L325" s="8">
        <v>3802000</v>
      </c>
      <c r="M325" s="8">
        <v>3829000</v>
      </c>
      <c r="N325" s="8">
        <v>7887000</v>
      </c>
      <c r="O325" s="8">
        <v>8202000</v>
      </c>
    </row>
    <row r="326" spans="1:15" x14ac:dyDescent="0.3">
      <c r="A326" s="15">
        <f>VLOOKUP(B326,'PORTFOLIO RAW'!B:B,1,FALSE)</f>
        <v>921431</v>
      </c>
      <c r="B326" s="13">
        <v>921431</v>
      </c>
      <c r="C326" s="8" t="s">
        <v>5210</v>
      </c>
      <c r="D326" s="8" t="s">
        <v>5211</v>
      </c>
      <c r="E326" s="8">
        <v>10428200</v>
      </c>
      <c r="F326" s="8">
        <v>11864000</v>
      </c>
      <c r="G326" s="8">
        <v>9664000</v>
      </c>
      <c r="H326" s="8">
        <v>14414000</v>
      </c>
      <c r="I326" s="8">
        <v>19831000</v>
      </c>
      <c r="J326" s="8">
        <v>21361000</v>
      </c>
      <c r="K326" s="8">
        <v>22364000</v>
      </c>
      <c r="L326" s="8">
        <v>24551000</v>
      </c>
      <c r="M326" s="8">
        <v>15742000</v>
      </c>
      <c r="N326" s="8">
        <v>9841000</v>
      </c>
      <c r="O326" s="8">
        <v>17259000</v>
      </c>
    </row>
    <row r="327" spans="1:15" x14ac:dyDescent="0.3">
      <c r="A327" s="15">
        <f>VLOOKUP(B327,'PORTFOLIO RAW'!B:B,1,FALSE)</f>
        <v>266220</v>
      </c>
      <c r="B327" s="13">
        <v>266220</v>
      </c>
      <c r="C327" s="8" t="s">
        <v>5212</v>
      </c>
      <c r="D327" s="8" t="s">
        <v>5213</v>
      </c>
      <c r="E327" s="8">
        <v>2612456</v>
      </c>
      <c r="F327" s="8">
        <v>3180757</v>
      </c>
      <c r="G327" s="8">
        <v>3230468</v>
      </c>
      <c r="H327" s="8">
        <v>3607636</v>
      </c>
      <c r="I327" s="8">
        <v>4158507</v>
      </c>
      <c r="J327" s="8">
        <v>4763180</v>
      </c>
      <c r="K327" s="8">
        <v>5075390</v>
      </c>
      <c r="L327" s="8">
        <v>4806226</v>
      </c>
      <c r="M327" s="8">
        <v>4191600</v>
      </c>
      <c r="N327" s="8">
        <v>4491800</v>
      </c>
      <c r="O327" s="8">
        <v>4488300</v>
      </c>
    </row>
    <row r="328" spans="1:15" x14ac:dyDescent="0.3">
      <c r="A328" s="15" t="str">
        <f>VLOOKUP(B328,'PORTFOLIO RAW'!B:B,1,FALSE)</f>
        <v>30730Q</v>
      </c>
      <c r="B328" s="13" t="s">
        <v>374</v>
      </c>
      <c r="C328" s="8" t="s">
        <v>5214</v>
      </c>
      <c r="D328" s="8" t="s">
        <v>5215</v>
      </c>
      <c r="E328" s="8">
        <v>574293</v>
      </c>
      <c r="F328" s="8">
        <v>813078</v>
      </c>
      <c r="G328" s="8">
        <v>994788</v>
      </c>
      <c r="H328" s="8">
        <v>1149944</v>
      </c>
      <c r="I328" s="8">
        <v>1327491</v>
      </c>
      <c r="J328" s="8">
        <v>1362965</v>
      </c>
      <c r="K328" s="8">
        <v>1674000</v>
      </c>
      <c r="L328" s="8">
        <v>3092000</v>
      </c>
      <c r="M328" s="8">
        <v>3338000</v>
      </c>
      <c r="N328" s="8">
        <v>4499000</v>
      </c>
      <c r="O328" s="8">
        <v>4629000</v>
      </c>
    </row>
    <row r="329" spans="1:15" x14ac:dyDescent="0.3">
      <c r="A329" s="15">
        <f>VLOOKUP(B329,'PORTFOLIO RAW'!B:B,1,FALSE)</f>
        <v>921925</v>
      </c>
      <c r="B329" s="13">
        <v>921925</v>
      </c>
      <c r="C329" s="8" t="s">
        <v>5216</v>
      </c>
      <c r="D329" s="8" t="s">
        <v>5217</v>
      </c>
      <c r="E329" s="8">
        <v>1059254</v>
      </c>
      <c r="F329" s="8">
        <v>1058246</v>
      </c>
      <c r="G329" s="8">
        <v>902967</v>
      </c>
      <c r="H329" s="8">
        <v>514715</v>
      </c>
      <c r="I329" s="8">
        <v>534078</v>
      </c>
      <c r="J329" s="8">
        <v>7899134</v>
      </c>
      <c r="K329" s="8">
        <v>7970332</v>
      </c>
      <c r="L329" s="8">
        <v>8364437</v>
      </c>
      <c r="M329" s="8">
        <v>7940615</v>
      </c>
      <c r="N329" s="8">
        <v>7476740</v>
      </c>
      <c r="O329" s="8">
        <v>7895556</v>
      </c>
    </row>
    <row r="330" spans="1:15" x14ac:dyDescent="0.3">
      <c r="A330" s="15">
        <f>VLOOKUP(B330,'PORTFOLIO RAW'!B:B,1,FALSE)</f>
        <v>912278</v>
      </c>
      <c r="B330" s="13">
        <v>912278</v>
      </c>
      <c r="C330" s="8" t="s">
        <v>5218</v>
      </c>
      <c r="D330" s="8" t="s">
        <v>5219</v>
      </c>
      <c r="E330" s="8">
        <v>17663000</v>
      </c>
      <c r="F330" s="8">
        <v>19115000</v>
      </c>
      <c r="G330" s="8">
        <v>18461000</v>
      </c>
      <c r="H330" s="8">
        <v>21254000</v>
      </c>
      <c r="I330" s="8">
        <v>22024000</v>
      </c>
      <c r="J330" s="8">
        <v>29130000</v>
      </c>
      <c r="K330" s="8">
        <v>32391000</v>
      </c>
      <c r="L330" s="8">
        <v>34950000</v>
      </c>
      <c r="M330" s="8">
        <v>37988000</v>
      </c>
      <c r="N330" s="8">
        <v>39703000</v>
      </c>
      <c r="O330" s="8">
        <v>41643000</v>
      </c>
    </row>
    <row r="331" spans="1:15" x14ac:dyDescent="0.3">
      <c r="A331" s="15">
        <f>VLOOKUP(B331,'PORTFOLIO RAW'!B:B,1,FALSE)</f>
        <v>905284</v>
      </c>
      <c r="B331" s="13">
        <v>905284</v>
      </c>
      <c r="C331" s="8" t="s">
        <v>5220</v>
      </c>
      <c r="D331" s="8" t="s">
        <v>5221</v>
      </c>
      <c r="E331" s="8">
        <v>17228000</v>
      </c>
      <c r="F331" s="8">
        <v>17608000</v>
      </c>
      <c r="G331" s="8">
        <v>15179000</v>
      </c>
      <c r="H331" s="8">
        <v>21633000</v>
      </c>
      <c r="I331" s="8">
        <v>22626000</v>
      </c>
      <c r="J331" s="8">
        <v>22390000</v>
      </c>
      <c r="K331" s="8">
        <v>21435000</v>
      </c>
      <c r="L331" s="8">
        <v>19540000</v>
      </c>
      <c r="M331" s="8">
        <v>18045000</v>
      </c>
      <c r="N331" s="8">
        <v>10771000</v>
      </c>
      <c r="O331" s="8">
        <v>10265000</v>
      </c>
    </row>
    <row r="332" spans="1:15" x14ac:dyDescent="0.3">
      <c r="A332" s="15">
        <f>VLOOKUP(B332,'PORTFOLIO RAW'!B:B,1,FALSE)</f>
        <v>132808</v>
      </c>
      <c r="B332" s="13">
        <v>132808</v>
      </c>
      <c r="C332" s="8" t="s">
        <v>5222</v>
      </c>
      <c r="D332" s="8" t="s">
        <v>5223</v>
      </c>
      <c r="E332" s="8">
        <v>1721184</v>
      </c>
      <c r="F332" s="8">
        <v>1457918</v>
      </c>
      <c r="G332" s="8">
        <v>1195763</v>
      </c>
      <c r="H332" s="8">
        <v>1144934</v>
      </c>
      <c r="I332" s="8">
        <v>1079584</v>
      </c>
      <c r="J332" s="8">
        <v>1033197</v>
      </c>
      <c r="K332" s="8">
        <v>974053</v>
      </c>
      <c r="L332" s="8">
        <v>984363</v>
      </c>
      <c r="M332" s="8">
        <v>981310</v>
      </c>
      <c r="N332" s="8">
        <v>995854</v>
      </c>
      <c r="O332" s="8">
        <v>1005437</v>
      </c>
    </row>
    <row r="333" spans="1:15" x14ac:dyDescent="0.3">
      <c r="A333" s="15">
        <f>VLOOKUP(B333,'PORTFOLIO RAW'!B:B,1,FALSE)</f>
        <v>993394</v>
      </c>
      <c r="B333" s="13">
        <v>993394</v>
      </c>
      <c r="C333" s="8" t="s">
        <v>5224</v>
      </c>
      <c r="D333" s="8" t="s">
        <v>5225</v>
      </c>
      <c r="E333" s="8">
        <v>3486697</v>
      </c>
      <c r="F333" s="8">
        <v>3326918</v>
      </c>
      <c r="G333" s="8">
        <v>3382844</v>
      </c>
      <c r="H333" s="8">
        <v>3374128</v>
      </c>
      <c r="I333" s="8">
        <v>3377421</v>
      </c>
      <c r="J333" s="8">
        <v>3595116</v>
      </c>
      <c r="K333" s="8">
        <v>3774616</v>
      </c>
      <c r="L333" s="8">
        <v>3964296</v>
      </c>
      <c r="M333" s="8">
        <v>3766065</v>
      </c>
      <c r="N333" s="8">
        <v>3934629</v>
      </c>
      <c r="O333" s="8">
        <v>4155573</v>
      </c>
    </row>
    <row r="334" spans="1:15" x14ac:dyDescent="0.3">
      <c r="A334" s="15">
        <f>VLOOKUP(B334,'PORTFOLIO RAW'!B:B,1,FALSE)</f>
        <v>905409</v>
      </c>
      <c r="B334" s="13">
        <v>905409</v>
      </c>
      <c r="C334" s="8" t="s">
        <v>5226</v>
      </c>
      <c r="D334" s="8" t="s">
        <v>5227</v>
      </c>
      <c r="E334" s="8">
        <v>4243000</v>
      </c>
      <c r="F334" s="8">
        <v>5311000</v>
      </c>
      <c r="G334" s="8">
        <v>5005000</v>
      </c>
      <c r="H334" s="8">
        <v>5206100</v>
      </c>
      <c r="I334" s="8">
        <v>5924600</v>
      </c>
      <c r="J334" s="8">
        <v>5451300</v>
      </c>
      <c r="K334" s="8">
        <v>5111700</v>
      </c>
      <c r="L334" s="8">
        <v>5012000</v>
      </c>
      <c r="M334" s="8">
        <v>5083000</v>
      </c>
      <c r="N334" s="8">
        <v>7467000</v>
      </c>
      <c r="O334" s="8">
        <v>5900000</v>
      </c>
    </row>
    <row r="335" spans="1:15" x14ac:dyDescent="0.3">
      <c r="A335" s="15">
        <f>VLOOKUP(B335,'PORTFOLIO RAW'!B:B,1,FALSE)</f>
        <v>906585</v>
      </c>
      <c r="B335" s="13">
        <v>906585</v>
      </c>
      <c r="C335" s="8" t="s">
        <v>5228</v>
      </c>
      <c r="D335" s="8" t="s">
        <v>5229</v>
      </c>
      <c r="E335" s="8">
        <v>3398698</v>
      </c>
      <c r="F335" s="8">
        <v>3351976</v>
      </c>
      <c r="G335" s="8">
        <v>2692468</v>
      </c>
      <c r="H335" s="8">
        <v>3030773</v>
      </c>
      <c r="I335" s="8">
        <v>3456686</v>
      </c>
      <c r="J335" s="8">
        <v>4416146</v>
      </c>
      <c r="K335" s="8">
        <v>7479700</v>
      </c>
      <c r="L335" s="8">
        <v>7039000</v>
      </c>
      <c r="M335" s="8">
        <v>6449000</v>
      </c>
      <c r="N335" s="8">
        <v>4890000</v>
      </c>
      <c r="O335" s="8">
        <v>4936500</v>
      </c>
    </row>
    <row r="336" spans="1:15" x14ac:dyDescent="0.3">
      <c r="A336" s="15" t="str">
        <f>VLOOKUP(B336,'PORTFOLIO RAW'!B:B,1,FALSE)</f>
        <v>14737P</v>
      </c>
      <c r="B336" s="13" t="s">
        <v>363</v>
      </c>
      <c r="C336" s="8" t="s">
        <v>5230</v>
      </c>
      <c r="D336" s="8" t="s">
        <v>5231</v>
      </c>
      <c r="E336" s="8">
        <v>61394000</v>
      </c>
      <c r="F336" s="8">
        <v>62459000</v>
      </c>
      <c r="G336" s="8">
        <v>61686000</v>
      </c>
      <c r="H336" s="8">
        <v>58841200</v>
      </c>
      <c r="I336" s="8">
        <v>60804000</v>
      </c>
      <c r="J336" s="8">
        <v>61749500</v>
      </c>
      <c r="K336" s="8">
        <v>71122400</v>
      </c>
      <c r="L336" s="8">
        <v>73923100</v>
      </c>
      <c r="M336" s="8">
        <v>79239900</v>
      </c>
      <c r="N336" s="8">
        <v>84978400</v>
      </c>
      <c r="O336" s="8">
        <v>90072500</v>
      </c>
    </row>
    <row r="337" spans="1:15" x14ac:dyDescent="0.3">
      <c r="A337" s="15">
        <f>VLOOKUP(B337,'PORTFOLIO RAW'!B:B,1,FALSE)</f>
        <v>687197</v>
      </c>
      <c r="B337" s="13">
        <v>687197</v>
      </c>
      <c r="C337" s="8" t="s">
        <v>5232</v>
      </c>
      <c r="D337" s="8" t="s">
        <v>5233</v>
      </c>
      <c r="E337" s="8">
        <v>1385486</v>
      </c>
      <c r="F337" s="8">
        <v>1526504</v>
      </c>
      <c r="G337" s="8">
        <v>1685407</v>
      </c>
      <c r="H337" s="8">
        <v>1878658</v>
      </c>
      <c r="I337" s="8">
        <v>2032729</v>
      </c>
      <c r="J337" s="8">
        <v>2432680</v>
      </c>
      <c r="K337" s="8">
        <v>3022384</v>
      </c>
      <c r="L337" s="8">
        <v>3689884</v>
      </c>
      <c r="M337" s="8">
        <v>3663851</v>
      </c>
      <c r="N337" s="8">
        <v>3921225</v>
      </c>
      <c r="O337" s="8">
        <v>4355605</v>
      </c>
    </row>
    <row r="338" spans="1:15" x14ac:dyDescent="0.3">
      <c r="A338" s="15">
        <f>VLOOKUP(B338,'PORTFOLIO RAW'!B:B,1,FALSE)</f>
        <v>906496</v>
      </c>
      <c r="B338" s="13">
        <v>906496</v>
      </c>
      <c r="C338" s="8" t="s">
        <v>5234</v>
      </c>
      <c r="D338" s="8" t="s">
        <v>5235</v>
      </c>
      <c r="E338" s="8">
        <v>12299000</v>
      </c>
      <c r="F338" s="8">
        <v>13515000</v>
      </c>
      <c r="G338" s="8">
        <v>14599000</v>
      </c>
      <c r="H338" s="8">
        <v>15817000</v>
      </c>
      <c r="I338" s="8">
        <v>15933000</v>
      </c>
      <c r="J338" s="8">
        <v>16184000</v>
      </c>
      <c r="K338" s="8">
        <v>16590000</v>
      </c>
      <c r="L338" s="8">
        <v>17005000</v>
      </c>
      <c r="M338" s="8">
        <v>20261000</v>
      </c>
      <c r="N338" s="8">
        <v>28833000</v>
      </c>
      <c r="O338" s="8">
        <v>29710000</v>
      </c>
    </row>
    <row r="339" spans="1:15" x14ac:dyDescent="0.3">
      <c r="A339" s="15">
        <f>VLOOKUP(B339,'PORTFOLIO RAW'!B:B,1,FALSE)</f>
        <v>904866</v>
      </c>
      <c r="B339" s="13">
        <v>904866</v>
      </c>
      <c r="C339" s="8" t="s">
        <v>5236</v>
      </c>
      <c r="D339" s="8" t="s">
        <v>5237</v>
      </c>
      <c r="E339" s="8">
        <v>53762000</v>
      </c>
      <c r="F339" s="8">
        <v>59034000</v>
      </c>
      <c r="G339" s="8">
        <v>63335000</v>
      </c>
      <c r="H339" s="8">
        <v>67420000</v>
      </c>
      <c r="I339" s="8">
        <v>72184000</v>
      </c>
      <c r="J339" s="8">
        <v>71633000</v>
      </c>
      <c r="K339" s="8">
        <v>72217000</v>
      </c>
      <c r="L339" s="8">
        <v>76392000</v>
      </c>
      <c r="M339" s="8">
        <v>103444000</v>
      </c>
      <c r="N339" s="8">
        <v>117351000</v>
      </c>
      <c r="O339" s="8">
        <v>118214000</v>
      </c>
    </row>
    <row r="340" spans="1:15" x14ac:dyDescent="0.3">
      <c r="A340" s="15">
        <f>VLOOKUP(B340,'PORTFOLIO RAW'!B:B,1,FALSE)</f>
        <v>906931</v>
      </c>
      <c r="B340" s="13">
        <v>906931</v>
      </c>
      <c r="C340" s="8" t="s">
        <v>5238</v>
      </c>
      <c r="D340" s="8" t="s">
        <v>5239</v>
      </c>
      <c r="E340" s="8">
        <v>2905007</v>
      </c>
      <c r="F340" s="8">
        <v>5137585</v>
      </c>
      <c r="G340" s="8">
        <v>5092785</v>
      </c>
      <c r="H340" s="8">
        <v>5448221</v>
      </c>
      <c r="I340" s="8">
        <v>6135317</v>
      </c>
      <c r="J340" s="8">
        <v>6796110</v>
      </c>
      <c r="K340" s="8">
        <v>6909143</v>
      </c>
      <c r="L340" s="8">
        <v>7719600</v>
      </c>
      <c r="M340" s="8">
        <v>9429300</v>
      </c>
      <c r="N340" s="8">
        <v>11076900</v>
      </c>
      <c r="O340" s="8">
        <v>11907700</v>
      </c>
    </row>
    <row r="341" spans="1:15" x14ac:dyDescent="0.3">
      <c r="A341" s="15">
        <f>VLOOKUP(B341,'PORTFOLIO RAW'!B:B,1,FALSE)</f>
        <v>894720</v>
      </c>
      <c r="B341" s="13">
        <v>894720</v>
      </c>
      <c r="C341" s="8" t="s">
        <v>5240</v>
      </c>
      <c r="D341" s="8" t="s">
        <v>5241</v>
      </c>
      <c r="E341" s="8">
        <v>2730035</v>
      </c>
      <c r="F341" s="8">
        <v>3055134</v>
      </c>
      <c r="G341" s="8">
        <v>3013595</v>
      </c>
      <c r="H341" s="8">
        <v>3127549</v>
      </c>
      <c r="I341" s="8">
        <v>3014703</v>
      </c>
      <c r="J341" s="8">
        <v>3005255</v>
      </c>
      <c r="K341" s="8">
        <v>3025923</v>
      </c>
      <c r="L341" s="8">
        <v>3117693</v>
      </c>
      <c r="M341" s="8">
        <v>3007976</v>
      </c>
      <c r="N341" s="8">
        <v>3511453</v>
      </c>
      <c r="O341" s="8">
        <v>3845578</v>
      </c>
    </row>
    <row r="342" spans="1:15" x14ac:dyDescent="0.3">
      <c r="A342" s="15">
        <f>VLOOKUP(B342,'PORTFOLIO RAW'!B:B,1,FALSE)</f>
        <v>545615</v>
      </c>
      <c r="B342" s="13">
        <v>545615</v>
      </c>
      <c r="C342" s="8" t="s">
        <v>5242</v>
      </c>
      <c r="D342" s="8" t="s">
        <v>5243</v>
      </c>
      <c r="E342" s="8">
        <v>18781000</v>
      </c>
      <c r="F342" s="8">
        <v>20199000</v>
      </c>
      <c r="G342" s="8">
        <v>17237000</v>
      </c>
      <c r="H342" s="8">
        <v>17016000</v>
      </c>
      <c r="I342" s="8">
        <v>17355000</v>
      </c>
      <c r="J342" s="8">
        <v>10403000</v>
      </c>
      <c r="K342" s="8">
        <v>10647000</v>
      </c>
      <c r="L342" s="8">
        <v>10340000</v>
      </c>
      <c r="M342" s="8">
        <v>9902000</v>
      </c>
      <c r="N342" s="8">
        <v>37674000</v>
      </c>
      <c r="O342" s="8">
        <v>30172000</v>
      </c>
    </row>
    <row r="343" spans="1:15" x14ac:dyDescent="0.3">
      <c r="A343" s="15">
        <f>VLOOKUP(B343,'PORTFOLIO RAW'!B:B,1,FALSE)</f>
        <v>325596</v>
      </c>
      <c r="B343" s="13">
        <v>325596</v>
      </c>
      <c r="C343" s="8" t="s">
        <v>5244</v>
      </c>
      <c r="D343" s="8" t="s">
        <v>5245</v>
      </c>
      <c r="E343" s="8">
        <v>2496651</v>
      </c>
      <c r="F343" s="8">
        <v>2535501</v>
      </c>
      <c r="G343" s="8">
        <v>2793000</v>
      </c>
      <c r="H343" s="8">
        <v>3566900</v>
      </c>
      <c r="I343" s="8">
        <v>4584400</v>
      </c>
      <c r="J343" s="8">
        <v>5914900</v>
      </c>
      <c r="K343" s="8">
        <v>8677600</v>
      </c>
      <c r="L343" s="8">
        <v>13062300</v>
      </c>
      <c r="M343" s="8">
        <v>15071000</v>
      </c>
      <c r="N343" s="8">
        <v>14570600</v>
      </c>
      <c r="O343" s="8">
        <v>15940700</v>
      </c>
    </row>
    <row r="344" spans="1:15" x14ac:dyDescent="0.3">
      <c r="A344" s="15">
        <f>VLOOKUP(B344,'PORTFOLIO RAW'!B:B,1,FALSE)</f>
        <v>510209</v>
      </c>
      <c r="B344" s="13">
        <v>510209</v>
      </c>
      <c r="C344" s="8" t="s">
        <v>5246</v>
      </c>
      <c r="D344" s="8" t="s">
        <v>5247</v>
      </c>
      <c r="E344" s="8">
        <v>2009833</v>
      </c>
      <c r="F344" s="8">
        <v>2193723</v>
      </c>
      <c r="G344" s="8">
        <v>2159916</v>
      </c>
      <c r="H344" s="8">
        <v>2221014</v>
      </c>
      <c r="I344" s="8">
        <v>2537718</v>
      </c>
      <c r="J344" s="8">
        <v>2928429</v>
      </c>
      <c r="K344" s="8">
        <v>2950770</v>
      </c>
      <c r="L344" s="8">
        <v>2922620</v>
      </c>
      <c r="M344" s="8">
        <v>2674300</v>
      </c>
      <c r="N344" s="8">
        <v>3745300</v>
      </c>
      <c r="O344" s="8">
        <v>3993400</v>
      </c>
    </row>
    <row r="345" spans="1:15" x14ac:dyDescent="0.3">
      <c r="A345" s="15">
        <f>VLOOKUP(B345,'PORTFOLIO RAW'!B:B,1,FALSE)</f>
        <v>905414</v>
      </c>
      <c r="B345" s="13">
        <v>905414</v>
      </c>
      <c r="C345" s="8" t="s">
        <v>5248</v>
      </c>
      <c r="D345" s="8" t="s">
        <v>5249</v>
      </c>
      <c r="E345" s="8">
        <v>6772281</v>
      </c>
      <c r="F345" s="8">
        <v>6355055</v>
      </c>
      <c r="G345" s="8">
        <v>5951782</v>
      </c>
      <c r="H345" s="8">
        <v>6168331</v>
      </c>
      <c r="I345" s="8">
        <v>6246000</v>
      </c>
      <c r="J345" s="8">
        <v>4450000</v>
      </c>
      <c r="K345" s="8">
        <v>4875000</v>
      </c>
      <c r="L345" s="8">
        <v>5051000</v>
      </c>
      <c r="M345" s="8">
        <v>5313000</v>
      </c>
      <c r="N345" s="8">
        <v>5661000</v>
      </c>
      <c r="O345" s="8">
        <v>6063000</v>
      </c>
    </row>
    <row r="346" spans="1:15" x14ac:dyDescent="0.3">
      <c r="A346" s="15" t="str">
        <f>VLOOKUP(B346,'PORTFOLIO RAW'!B:B,1,FALSE)</f>
        <v>29026M</v>
      </c>
      <c r="B346" s="13" t="s">
        <v>361</v>
      </c>
      <c r="C346" s="8" t="s">
        <v>5250</v>
      </c>
      <c r="D346" s="8" t="s">
        <v>5251</v>
      </c>
      <c r="E346" s="8">
        <v>16593986</v>
      </c>
      <c r="F346" s="8">
        <v>21795550</v>
      </c>
      <c r="G346" s="8">
        <v>23325858</v>
      </c>
      <c r="H346" s="8">
        <v>29118000</v>
      </c>
      <c r="I346" s="8">
        <v>37862000</v>
      </c>
      <c r="J346" s="8">
        <v>50175000</v>
      </c>
      <c r="K346" s="8">
        <v>59825000</v>
      </c>
      <c r="L346" s="8">
        <v>66001000</v>
      </c>
      <c r="M346" s="8">
        <v>74989000</v>
      </c>
      <c r="N346" s="8">
        <v>90272000</v>
      </c>
      <c r="O346" s="8">
        <v>110855000</v>
      </c>
    </row>
    <row r="347" spans="1:15" x14ac:dyDescent="0.3">
      <c r="A347" s="15">
        <f>VLOOKUP(B347,'PORTFOLIO RAW'!B:B,1,FALSE)</f>
        <v>905277</v>
      </c>
      <c r="B347" s="13">
        <v>905277</v>
      </c>
      <c r="C347" s="8" t="s">
        <v>5252</v>
      </c>
      <c r="D347" s="8" t="s">
        <v>5253</v>
      </c>
      <c r="E347" s="8">
        <v>104286000</v>
      </c>
      <c r="F347" s="8">
        <v>118364000</v>
      </c>
      <c r="G347" s="8">
        <v>114068000</v>
      </c>
      <c r="H347" s="8">
        <v>125682000</v>
      </c>
      <c r="I347" s="8">
        <v>127245000</v>
      </c>
      <c r="J347" s="8">
        <v>120357000</v>
      </c>
      <c r="K347" s="8">
        <v>112298000</v>
      </c>
      <c r="L347" s="8">
        <v>111454000</v>
      </c>
      <c r="M347" s="8">
        <v>103355000</v>
      </c>
      <c r="N347" s="8">
        <v>48238000</v>
      </c>
      <c r="O347" s="8">
        <v>52056000</v>
      </c>
    </row>
    <row r="348" spans="1:15" x14ac:dyDescent="0.3">
      <c r="A348" s="15">
        <f>VLOOKUP(B348,'PORTFOLIO RAW'!B:B,1,FALSE)</f>
        <v>916091</v>
      </c>
      <c r="B348" s="13">
        <v>916091</v>
      </c>
      <c r="C348" s="8" t="s">
        <v>5254</v>
      </c>
      <c r="D348" s="8" t="s">
        <v>5255</v>
      </c>
      <c r="E348" s="8">
        <v>14856600</v>
      </c>
      <c r="F348" s="8">
        <v>16499500</v>
      </c>
      <c r="G348" s="8">
        <v>16739900</v>
      </c>
      <c r="H348" s="8">
        <v>16128000</v>
      </c>
      <c r="I348" s="8">
        <v>16042000</v>
      </c>
      <c r="J348" s="8">
        <v>16123000</v>
      </c>
      <c r="K348" s="8">
        <v>14993000</v>
      </c>
      <c r="L348" s="8">
        <v>12998000</v>
      </c>
      <c r="M348" s="8">
        <v>12173000</v>
      </c>
      <c r="N348" s="8">
        <v>7106000</v>
      </c>
      <c r="O348" s="8">
        <v>7607000</v>
      </c>
    </row>
    <row r="349" spans="1:15" x14ac:dyDescent="0.3">
      <c r="A349" s="15">
        <f>VLOOKUP(B349,'PORTFOLIO RAW'!B:B,1,FALSE)</f>
        <v>902335</v>
      </c>
      <c r="B349" s="4">
        <v>902335</v>
      </c>
      <c r="C349" s="4" t="s">
        <v>5256</v>
      </c>
      <c r="D349" s="4" t="s">
        <v>5257</v>
      </c>
      <c r="E349" s="4">
        <v>4237800</v>
      </c>
      <c r="F349" s="4">
        <v>4431000</v>
      </c>
      <c r="G349" s="4">
        <v>4127900</v>
      </c>
      <c r="H349" s="4">
        <v>4202500</v>
      </c>
      <c r="I349" s="4">
        <v>4486400</v>
      </c>
      <c r="J349" s="4">
        <v>4246400</v>
      </c>
      <c r="K349" s="4">
        <v>4519000</v>
      </c>
      <c r="L349" s="4">
        <v>4997100</v>
      </c>
      <c r="M349" s="4">
        <v>5926100</v>
      </c>
      <c r="N349" s="4">
        <v>7472300</v>
      </c>
      <c r="O349" s="4">
        <v>7648500</v>
      </c>
    </row>
    <row r="350" spans="1:15" x14ac:dyDescent="0.3">
      <c r="A350" s="15" t="str">
        <f>VLOOKUP(B350,'PORTFOLIO RAW'!B:B,1,FALSE)</f>
        <v>9373MH</v>
      </c>
      <c r="B350" s="4" t="s">
        <v>376</v>
      </c>
      <c r="C350" s="4" t="s">
        <v>5258</v>
      </c>
      <c r="D350" s="4" t="s">
        <v>5259</v>
      </c>
      <c r="E350" s="4">
        <v>9402000</v>
      </c>
      <c r="F350" s="4">
        <v>10796000</v>
      </c>
      <c r="G350" s="4">
        <v>8956000</v>
      </c>
      <c r="H350" s="4">
        <v>10116000</v>
      </c>
      <c r="I350" s="4">
        <v>11252000</v>
      </c>
      <c r="J350" s="4">
        <v>11224000</v>
      </c>
      <c r="K350" s="4">
        <v>11925000</v>
      </c>
      <c r="L350" s="4">
        <v>12273000</v>
      </c>
      <c r="M350" s="4">
        <v>10776000</v>
      </c>
      <c r="N350" s="4">
        <v>10534000</v>
      </c>
      <c r="O350" s="4">
        <v>11437000</v>
      </c>
    </row>
  </sheetData>
  <autoFilter ref="A2:O350" xr:uid="{DD084AD4-E9BC-4CCB-999C-16D9BF12F3EB}"/>
  <mergeCells count="1">
    <mergeCell ref="A1:O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EECC-6EE3-4FD1-A2A6-AC623252EEFD}">
  <sheetPr>
    <tabColor rgb="FF92D050"/>
  </sheetPr>
  <dimension ref="A1:O350"/>
  <sheetViews>
    <sheetView workbookViewId="0">
      <selection activeCell="A3" sqref="A3:A350"/>
    </sheetView>
  </sheetViews>
  <sheetFormatPr baseColWidth="10" defaultRowHeight="14" x14ac:dyDescent="0.3"/>
  <cols>
    <col min="1" max="2" width="11.6328125" style="4" bestFit="1" customWidth="1"/>
    <col min="3" max="3" width="62.90625" style="4" bestFit="1" customWidth="1"/>
    <col min="4" max="4" width="14.08984375" style="4" bestFit="1" customWidth="1"/>
    <col min="5" max="16384" width="10.90625" style="4"/>
  </cols>
  <sheetData>
    <row r="1" spans="1:15" ht="23" thickBot="1" x14ac:dyDescent="0.5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4.5" thickBot="1" x14ac:dyDescent="0.35">
      <c r="A2" s="17"/>
      <c r="B2" s="17" t="s">
        <v>358</v>
      </c>
      <c r="C2" s="37" t="s">
        <v>390</v>
      </c>
      <c r="D2" s="37" t="s">
        <v>358</v>
      </c>
      <c r="E2" s="37">
        <v>2007</v>
      </c>
      <c r="F2" s="37">
        <v>2008</v>
      </c>
      <c r="G2" s="37">
        <v>2009</v>
      </c>
      <c r="H2" s="37">
        <v>2010</v>
      </c>
      <c r="I2" s="37">
        <v>2011</v>
      </c>
      <c r="J2" s="37">
        <v>2012</v>
      </c>
      <c r="K2" s="37">
        <v>2013</v>
      </c>
      <c r="L2" s="37">
        <v>2014</v>
      </c>
      <c r="M2" s="37">
        <v>2015</v>
      </c>
      <c r="N2" s="37">
        <v>2016</v>
      </c>
      <c r="O2" s="37">
        <v>2017</v>
      </c>
    </row>
    <row r="3" spans="1:15" x14ac:dyDescent="0.3">
      <c r="A3" s="15">
        <f>VLOOKUP(B3,'PORTFOLIO RAW'!B:B,1,FALSE)</f>
        <v>891399</v>
      </c>
      <c r="B3" s="15">
        <v>891399</v>
      </c>
      <c r="C3" s="18" t="s">
        <v>5260</v>
      </c>
      <c r="D3" s="18" t="s">
        <v>5261</v>
      </c>
      <c r="E3" s="18">
        <v>10.130000000000001</v>
      </c>
      <c r="F3" s="18">
        <v>9.6</v>
      </c>
      <c r="G3" s="18">
        <v>8.41</v>
      </c>
      <c r="H3" s="18">
        <v>7.23</v>
      </c>
      <c r="I3" s="18">
        <v>3.06</v>
      </c>
      <c r="J3" s="18">
        <v>7.0000000000000007E-2</v>
      </c>
      <c r="K3" s="18">
        <v>1.01</v>
      </c>
      <c r="L3" s="18">
        <v>-0.22</v>
      </c>
      <c r="M3" s="18">
        <v>1.49</v>
      </c>
      <c r="N3" s="18">
        <v>3.63</v>
      </c>
      <c r="O3" s="18">
        <v>3.34</v>
      </c>
    </row>
    <row r="4" spans="1:15" x14ac:dyDescent="0.3">
      <c r="A4" s="15">
        <f>VLOOKUP(B4,'PORTFOLIO RAW'!B:B,1,FALSE)</f>
        <v>916328</v>
      </c>
      <c r="B4" s="13">
        <v>916328</v>
      </c>
      <c r="C4" s="8" t="s">
        <v>5262</v>
      </c>
      <c r="D4" s="8" t="s">
        <v>5263</v>
      </c>
      <c r="E4" s="8">
        <v>10.81</v>
      </c>
      <c r="F4" s="8">
        <v>13.22</v>
      </c>
      <c r="G4" s="8">
        <v>12.77</v>
      </c>
      <c r="H4" s="8">
        <v>9.32</v>
      </c>
      <c r="I4" s="8">
        <v>9.1999999999999993</v>
      </c>
      <c r="J4" s="8">
        <v>10.36</v>
      </c>
      <c r="K4" s="8">
        <v>4.97</v>
      </c>
      <c r="L4" s="8">
        <v>5.91</v>
      </c>
      <c r="M4" s="8">
        <v>11.72</v>
      </c>
      <c r="N4" s="8">
        <v>3.75</v>
      </c>
      <c r="O4" s="8">
        <v>1.71</v>
      </c>
    </row>
    <row r="5" spans="1:15" x14ac:dyDescent="0.3">
      <c r="A5" s="15">
        <f>VLOOKUP(B5,'PORTFOLIO RAW'!B:B,1,FALSE)</f>
        <v>545101</v>
      </c>
      <c r="B5" s="13">
        <v>545101</v>
      </c>
      <c r="C5" s="8" t="s">
        <v>5264</v>
      </c>
      <c r="D5" s="8" t="s">
        <v>5265</v>
      </c>
      <c r="E5" s="8">
        <v>3.32</v>
      </c>
      <c r="F5" s="8">
        <v>7.15</v>
      </c>
      <c r="G5" s="8">
        <v>4.28</v>
      </c>
      <c r="H5" s="8">
        <v>2.33</v>
      </c>
      <c r="I5" s="8">
        <v>2.6</v>
      </c>
      <c r="J5" s="8">
        <v>0.26</v>
      </c>
      <c r="K5" s="8">
        <v>2.61</v>
      </c>
      <c r="L5" s="8">
        <v>4.42</v>
      </c>
      <c r="M5" s="8">
        <v>3.33</v>
      </c>
      <c r="N5" s="8">
        <v>-0.56000000000000005</v>
      </c>
      <c r="O5" s="8">
        <v>-1.1599999999999999</v>
      </c>
    </row>
    <row r="6" spans="1:15" x14ac:dyDescent="0.3">
      <c r="A6" s="15">
        <f>VLOOKUP(B6,'PORTFOLIO RAW'!B:B,1,FALSE)</f>
        <v>906187</v>
      </c>
      <c r="B6" s="13">
        <v>906187</v>
      </c>
      <c r="C6" s="8" t="s">
        <v>5266</v>
      </c>
      <c r="D6" s="8" t="s">
        <v>5267</v>
      </c>
      <c r="E6" s="8">
        <v>9.91</v>
      </c>
      <c r="F6" s="8">
        <v>11.55</v>
      </c>
      <c r="G6" s="8">
        <v>13.28</v>
      </c>
      <c r="H6" s="8">
        <v>14.08</v>
      </c>
      <c r="I6" s="8">
        <v>14.51</v>
      </c>
      <c r="J6" s="8">
        <v>14.82</v>
      </c>
      <c r="K6" s="8">
        <v>14.01</v>
      </c>
      <c r="L6" s="8">
        <v>10.57</v>
      </c>
      <c r="M6" s="8">
        <v>12.54</v>
      </c>
      <c r="N6" s="8">
        <v>11.34</v>
      </c>
      <c r="O6" s="8">
        <v>5.31</v>
      </c>
    </row>
    <row r="7" spans="1:15" x14ac:dyDescent="0.3">
      <c r="A7" s="15">
        <f>VLOOKUP(B7,'PORTFOLIO RAW'!B:B,1,FALSE)</f>
        <v>936365</v>
      </c>
      <c r="B7" s="13">
        <v>936365</v>
      </c>
      <c r="C7" s="8" t="s">
        <v>5268</v>
      </c>
      <c r="D7" s="8" t="s">
        <v>5269</v>
      </c>
      <c r="E7" s="8">
        <v>-25.46</v>
      </c>
      <c r="F7" s="8">
        <v>-29.94</v>
      </c>
      <c r="G7" s="8">
        <v>7.98</v>
      </c>
      <c r="H7" s="8">
        <v>8.6199999999999992</v>
      </c>
      <c r="I7" s="8">
        <v>12.3</v>
      </c>
      <c r="J7" s="8">
        <v>-23.93</v>
      </c>
      <c r="K7" s="8">
        <v>0.77</v>
      </c>
      <c r="L7" s="8">
        <v>-7.11</v>
      </c>
      <c r="M7" s="8">
        <v>-16.170000000000002</v>
      </c>
      <c r="N7" s="8">
        <v>-12.3</v>
      </c>
      <c r="O7" s="8">
        <v>3.64</v>
      </c>
    </row>
    <row r="8" spans="1:15" x14ac:dyDescent="0.3">
      <c r="A8" s="15">
        <f>VLOOKUP(B8,'PORTFOLIO RAW'!B:B,1,FALSE)</f>
        <v>749382</v>
      </c>
      <c r="B8" s="13">
        <v>749382</v>
      </c>
      <c r="C8" s="8" t="s">
        <v>5270</v>
      </c>
      <c r="D8" s="8" t="s">
        <v>5271</v>
      </c>
      <c r="E8" s="8">
        <v>12.4</v>
      </c>
      <c r="F8" s="8">
        <v>15.23</v>
      </c>
      <c r="G8" s="8">
        <v>5.93</v>
      </c>
      <c r="H8" s="8">
        <v>10.53</v>
      </c>
      <c r="I8" s="8">
        <v>10.23</v>
      </c>
      <c r="J8" s="8">
        <v>9.24</v>
      </c>
      <c r="K8" s="8">
        <v>3.27</v>
      </c>
      <c r="L8" s="8">
        <v>2.9</v>
      </c>
      <c r="M8" s="8">
        <v>5.96</v>
      </c>
      <c r="N8" s="8">
        <v>9.94</v>
      </c>
      <c r="O8" s="8">
        <v>12.8</v>
      </c>
    </row>
    <row r="9" spans="1:15" x14ac:dyDescent="0.3">
      <c r="A9" s="15">
        <f>VLOOKUP(B9,'PORTFOLIO RAW'!B:B,1,FALSE)</f>
        <v>905271</v>
      </c>
      <c r="B9" s="13">
        <v>905271</v>
      </c>
      <c r="C9" s="8" t="s">
        <v>5272</v>
      </c>
      <c r="D9" s="8" t="s">
        <v>5273</v>
      </c>
      <c r="E9" s="8">
        <v>9.61</v>
      </c>
      <c r="F9" s="8">
        <v>8.08</v>
      </c>
      <c r="G9" s="8">
        <v>5.58</v>
      </c>
      <c r="H9" s="8">
        <v>8.4</v>
      </c>
      <c r="I9" s="8">
        <v>9.4600000000000009</v>
      </c>
      <c r="J9" s="8">
        <v>8.06</v>
      </c>
      <c r="K9" s="8">
        <v>6.27</v>
      </c>
      <c r="L9" s="8">
        <v>6.02</v>
      </c>
      <c r="M9" s="8">
        <v>7.7</v>
      </c>
      <c r="N9" s="8">
        <v>3.99</v>
      </c>
      <c r="O9" s="8">
        <v>16.989999999999998</v>
      </c>
    </row>
    <row r="10" spans="1:15" x14ac:dyDescent="0.3">
      <c r="A10" s="15">
        <f>VLOOKUP(B10,'PORTFOLIO RAW'!B:B,1,FALSE)</f>
        <v>894371</v>
      </c>
      <c r="B10" s="13">
        <v>894371</v>
      </c>
      <c r="C10" s="8" t="s">
        <v>5274</v>
      </c>
      <c r="D10" s="8" t="s">
        <v>5275</v>
      </c>
      <c r="E10" s="8">
        <v>14.46</v>
      </c>
      <c r="F10" s="8">
        <v>2.73</v>
      </c>
      <c r="G10" s="8">
        <v>3.79</v>
      </c>
      <c r="H10" s="8">
        <v>3.15</v>
      </c>
      <c r="I10" s="8">
        <v>3.76</v>
      </c>
      <c r="J10" s="8">
        <v>3.69</v>
      </c>
      <c r="K10" s="8">
        <v>5.84</v>
      </c>
      <c r="L10" s="8">
        <v>3.69</v>
      </c>
      <c r="M10" s="8">
        <v>4.5199999999999996</v>
      </c>
      <c r="N10" s="8">
        <v>4.2</v>
      </c>
      <c r="O10" s="8">
        <v>3.69</v>
      </c>
    </row>
    <row r="11" spans="1:15" x14ac:dyDescent="0.3">
      <c r="A11" s="15">
        <f>VLOOKUP(B11,'PORTFOLIO RAW'!B:B,1,FALSE)</f>
        <v>322677</v>
      </c>
      <c r="B11" s="13">
        <v>322677</v>
      </c>
      <c r="C11" s="8" t="s">
        <v>5276</v>
      </c>
      <c r="D11" s="8" t="s">
        <v>5277</v>
      </c>
      <c r="E11" s="8">
        <v>3.1</v>
      </c>
      <c r="F11" s="8">
        <v>-1.01</v>
      </c>
      <c r="G11" s="8">
        <v>0.85</v>
      </c>
      <c r="H11" s="8">
        <v>0.89</v>
      </c>
      <c r="I11" s="8">
        <v>0.8</v>
      </c>
      <c r="J11" s="8">
        <v>2.0299999999999998</v>
      </c>
      <c r="K11" s="8">
        <v>2.0099999999999998</v>
      </c>
      <c r="L11" s="8">
        <v>2.64</v>
      </c>
      <c r="M11" s="8">
        <v>2.2200000000000002</v>
      </c>
      <c r="N11" s="8">
        <v>1.94</v>
      </c>
      <c r="O11" s="8">
        <v>3.08</v>
      </c>
    </row>
    <row r="12" spans="1:15" x14ac:dyDescent="0.3">
      <c r="A12" s="15">
        <f>VLOOKUP(B12,'PORTFOLIO RAW'!B:B,1,FALSE)</f>
        <v>906191</v>
      </c>
      <c r="B12" s="13">
        <v>906191</v>
      </c>
      <c r="C12" s="8" t="s">
        <v>5278</v>
      </c>
      <c r="D12" s="8" t="s">
        <v>5279</v>
      </c>
      <c r="E12" s="8">
        <v>8.69</v>
      </c>
      <c r="F12" s="8">
        <v>9.2899999999999991</v>
      </c>
      <c r="G12" s="8">
        <v>7.28</v>
      </c>
      <c r="H12" s="8">
        <v>6.48</v>
      </c>
      <c r="I12" s="8">
        <v>6.42</v>
      </c>
      <c r="J12" s="8">
        <v>8.15</v>
      </c>
      <c r="K12" s="8">
        <v>9.76</v>
      </c>
      <c r="L12" s="8">
        <v>9.9</v>
      </c>
      <c r="M12" s="8">
        <v>10.59</v>
      </c>
      <c r="N12" s="8">
        <v>9.81</v>
      </c>
      <c r="O12" s="8">
        <v>3.29</v>
      </c>
    </row>
    <row r="13" spans="1:15" x14ac:dyDescent="0.3">
      <c r="A13" s="15">
        <f>VLOOKUP(B13,'PORTFOLIO RAW'!B:B,1,FALSE)</f>
        <v>938692</v>
      </c>
      <c r="B13" s="13">
        <v>938692</v>
      </c>
      <c r="C13" s="8" t="s">
        <v>5280</v>
      </c>
      <c r="D13" s="8" t="s">
        <v>5281</v>
      </c>
      <c r="E13" s="8">
        <v>9.8800000000000008</v>
      </c>
      <c r="F13" s="8">
        <v>12.38</v>
      </c>
      <c r="G13" s="8">
        <v>13.1</v>
      </c>
      <c r="H13" s="8">
        <v>12.08</v>
      </c>
      <c r="I13" s="8">
        <v>8.83</v>
      </c>
      <c r="J13" s="8">
        <v>9.75</v>
      </c>
      <c r="K13" s="8">
        <v>10.65</v>
      </c>
      <c r="L13" s="8">
        <v>9.68</v>
      </c>
      <c r="M13" s="8">
        <v>10.87</v>
      </c>
      <c r="N13" s="8">
        <v>11.45</v>
      </c>
      <c r="O13" s="8">
        <v>3.59</v>
      </c>
    </row>
    <row r="14" spans="1:15" x14ac:dyDescent="0.3">
      <c r="A14" s="15">
        <f>VLOOKUP(B14,'PORTFOLIO RAW'!B:B,1,FALSE)</f>
        <v>905802</v>
      </c>
      <c r="B14" s="13">
        <v>905802</v>
      </c>
      <c r="C14" s="8" t="s">
        <v>5282</v>
      </c>
      <c r="D14" s="8" t="s">
        <v>5283</v>
      </c>
      <c r="E14" s="8">
        <v>8.84</v>
      </c>
      <c r="F14" s="8">
        <v>10.02</v>
      </c>
      <c r="G14" s="8">
        <v>3.65</v>
      </c>
      <c r="H14" s="8">
        <v>7.83</v>
      </c>
      <c r="I14" s="8">
        <v>5.62</v>
      </c>
      <c r="J14" s="8">
        <v>6.01</v>
      </c>
      <c r="K14" s="8">
        <v>13.17</v>
      </c>
      <c r="L14" s="8">
        <v>6.58</v>
      </c>
      <c r="M14" s="8">
        <v>-8.39</v>
      </c>
      <c r="N14" s="8" t="s">
        <v>989</v>
      </c>
      <c r="O14" s="8">
        <v>-14.96</v>
      </c>
    </row>
    <row r="15" spans="1:15" x14ac:dyDescent="0.3">
      <c r="A15" s="15">
        <f>VLOOKUP(B15,'PORTFOLIO RAW'!B:B,1,FALSE)</f>
        <v>906156</v>
      </c>
      <c r="B15" s="13">
        <v>906156</v>
      </c>
      <c r="C15" s="8" t="s">
        <v>5284</v>
      </c>
      <c r="D15" s="8" t="s">
        <v>5285</v>
      </c>
      <c r="E15" s="8">
        <v>4.74</v>
      </c>
      <c r="F15" s="8">
        <v>3.71</v>
      </c>
      <c r="G15" s="8">
        <v>2.93</v>
      </c>
      <c r="H15" s="8">
        <v>4.2</v>
      </c>
      <c r="I15" s="8">
        <v>4.3499999999999996</v>
      </c>
      <c r="J15" s="8">
        <v>3.91</v>
      </c>
      <c r="K15" s="8">
        <v>4.37</v>
      </c>
      <c r="L15" s="8">
        <v>4.51</v>
      </c>
      <c r="M15" s="8">
        <v>3.91</v>
      </c>
      <c r="N15" s="8">
        <v>4.0999999999999996</v>
      </c>
      <c r="O15" s="8">
        <v>2.4300000000000002</v>
      </c>
    </row>
    <row r="16" spans="1:15" x14ac:dyDescent="0.3">
      <c r="A16" s="15">
        <f>VLOOKUP(B16,'PORTFOLIO RAW'!B:B,1,FALSE)</f>
        <v>905425</v>
      </c>
      <c r="B16" s="13">
        <v>905425</v>
      </c>
      <c r="C16" s="8" t="s">
        <v>5286</v>
      </c>
      <c r="D16" s="8" t="s">
        <v>5287</v>
      </c>
      <c r="E16" s="8">
        <v>4.12</v>
      </c>
      <c r="F16" s="8">
        <v>4.62</v>
      </c>
      <c r="G16" s="8">
        <v>4.1500000000000004</v>
      </c>
      <c r="H16" s="8">
        <v>3.67</v>
      </c>
      <c r="I16" s="8">
        <v>4.8499999999999996</v>
      </c>
      <c r="J16" s="8">
        <v>3.57</v>
      </c>
      <c r="K16" s="8">
        <v>3.65</v>
      </c>
      <c r="L16" s="8">
        <v>3.69</v>
      </c>
      <c r="M16" s="8">
        <v>4.17</v>
      </c>
      <c r="N16" s="8">
        <v>1.77</v>
      </c>
      <c r="O16" s="8">
        <v>3.8</v>
      </c>
    </row>
    <row r="17" spans="1:15" x14ac:dyDescent="0.3">
      <c r="A17" s="15">
        <f>VLOOKUP(B17,'PORTFOLIO RAW'!B:B,1,FALSE)</f>
        <v>933185</v>
      </c>
      <c r="B17" s="13">
        <v>933185</v>
      </c>
      <c r="C17" s="8" t="s">
        <v>5288</v>
      </c>
      <c r="D17" s="8" t="s">
        <v>5289</v>
      </c>
      <c r="E17" s="8">
        <v>2.63</v>
      </c>
      <c r="F17" s="8">
        <v>1.75</v>
      </c>
      <c r="G17" s="8">
        <v>1.89</v>
      </c>
      <c r="H17" s="8">
        <v>2.64</v>
      </c>
      <c r="I17" s="8">
        <v>1.92</v>
      </c>
      <c r="J17" s="8">
        <v>2.4500000000000002</v>
      </c>
      <c r="K17" s="8">
        <v>2.65</v>
      </c>
      <c r="L17" s="8">
        <v>2.62</v>
      </c>
      <c r="M17" s="8">
        <v>2.29</v>
      </c>
      <c r="N17" s="8">
        <v>2.2799999999999998</v>
      </c>
      <c r="O17" s="8">
        <v>3.57</v>
      </c>
    </row>
    <row r="18" spans="1:15" x14ac:dyDescent="0.3">
      <c r="A18" s="15">
        <f>VLOOKUP(B18,'PORTFOLIO RAW'!B:B,1,FALSE)</f>
        <v>916305</v>
      </c>
      <c r="B18" s="13">
        <v>916305</v>
      </c>
      <c r="C18" s="8" t="s">
        <v>5290</v>
      </c>
      <c r="D18" s="8" t="s">
        <v>5291</v>
      </c>
      <c r="E18" s="8">
        <v>1.23</v>
      </c>
      <c r="F18" s="8">
        <v>-9.24</v>
      </c>
      <c r="G18" s="8">
        <v>-0.11</v>
      </c>
      <c r="H18" s="8">
        <v>0.88</v>
      </c>
      <c r="I18" s="8">
        <v>3.19</v>
      </c>
      <c r="J18" s="8">
        <v>0.93</v>
      </c>
      <c r="K18" s="8">
        <v>1.99</v>
      </c>
      <c r="L18" s="8">
        <v>1.7</v>
      </c>
      <c r="M18" s="8">
        <v>0.62</v>
      </c>
      <c r="N18" s="8">
        <v>-0.01</v>
      </c>
      <c r="O18" s="8">
        <v>-1.1100000000000001</v>
      </c>
    </row>
    <row r="19" spans="1:15" x14ac:dyDescent="0.3">
      <c r="A19" s="15">
        <f>VLOOKUP(B19,'PORTFOLIO RAW'!B:B,1,FALSE)</f>
        <v>905276</v>
      </c>
      <c r="B19" s="13">
        <v>905276</v>
      </c>
      <c r="C19" s="8" t="s">
        <v>5292</v>
      </c>
      <c r="D19" s="8" t="s">
        <v>5293</v>
      </c>
      <c r="E19" s="8">
        <v>14.5</v>
      </c>
      <c r="F19" s="8">
        <v>26.46</v>
      </c>
      <c r="G19" s="8">
        <v>7.88</v>
      </c>
      <c r="H19" s="8">
        <v>18.899999999999999</v>
      </c>
      <c r="I19" s="8">
        <v>18.489999999999998</v>
      </c>
      <c r="J19" s="8">
        <v>12.36</v>
      </c>
      <c r="K19" s="8">
        <v>11.58</v>
      </c>
      <c r="L19" s="8">
        <v>9.89</v>
      </c>
      <c r="M19" s="8">
        <v>10.31</v>
      </c>
      <c r="N19" s="8">
        <v>12.29</v>
      </c>
      <c r="O19" s="8">
        <v>6.12</v>
      </c>
    </row>
    <row r="20" spans="1:15" x14ac:dyDescent="0.3">
      <c r="A20" s="15">
        <f>VLOOKUP(B20,'PORTFOLIO RAW'!B:B,1,FALSE)</f>
        <v>982852</v>
      </c>
      <c r="B20" s="13">
        <v>982852</v>
      </c>
      <c r="C20" s="8" t="s">
        <v>5294</v>
      </c>
      <c r="D20" s="8" t="s">
        <v>5295</v>
      </c>
      <c r="E20" s="8">
        <v>13.59</v>
      </c>
      <c r="F20" s="8">
        <v>-2.36</v>
      </c>
      <c r="G20" s="8">
        <v>-4.9000000000000004</v>
      </c>
      <c r="H20" s="8">
        <v>1.74</v>
      </c>
      <c r="I20" s="8">
        <v>5.85</v>
      </c>
      <c r="J20" s="8">
        <v>5.24</v>
      </c>
      <c r="K20" s="8">
        <v>6.44</v>
      </c>
      <c r="L20" s="8">
        <v>8.3699999999999992</v>
      </c>
      <c r="M20" s="8">
        <v>9.5</v>
      </c>
      <c r="N20" s="8">
        <v>5.69</v>
      </c>
      <c r="O20" s="8">
        <v>9.06</v>
      </c>
    </row>
    <row r="21" spans="1:15" x14ac:dyDescent="0.3">
      <c r="A21" s="15">
        <f>VLOOKUP(B21,'PORTFOLIO RAW'!B:B,1,FALSE)</f>
        <v>921983</v>
      </c>
      <c r="B21" s="13">
        <v>921983</v>
      </c>
      <c r="C21" s="8" t="s">
        <v>5296</v>
      </c>
      <c r="D21" s="8" t="s">
        <v>5297</v>
      </c>
      <c r="E21" s="8">
        <v>11.2</v>
      </c>
      <c r="F21" s="8">
        <v>2.89</v>
      </c>
      <c r="G21" s="8">
        <v>-0.41</v>
      </c>
      <c r="H21" s="8">
        <v>8.91</v>
      </c>
      <c r="I21" s="8">
        <v>9.84</v>
      </c>
      <c r="J21" s="8">
        <v>3.75</v>
      </c>
      <c r="K21" s="8">
        <v>3.87</v>
      </c>
      <c r="L21" s="8">
        <v>-9.0299999999999994</v>
      </c>
      <c r="M21" s="8">
        <v>-61.35</v>
      </c>
      <c r="N21" s="8">
        <v>-4.7</v>
      </c>
      <c r="O21" s="8">
        <v>7.08</v>
      </c>
    </row>
    <row r="22" spans="1:15" x14ac:dyDescent="0.3">
      <c r="A22" s="15">
        <f>VLOOKUP(B22,'PORTFOLIO RAW'!B:B,1,FALSE)</f>
        <v>981550</v>
      </c>
      <c r="B22" s="13">
        <v>981550</v>
      </c>
      <c r="C22" s="8" t="s">
        <v>5298</v>
      </c>
      <c r="D22" s="8" t="s">
        <v>5299</v>
      </c>
      <c r="E22" s="8">
        <v>3.64</v>
      </c>
      <c r="F22" s="8">
        <v>3.65</v>
      </c>
      <c r="G22" s="8">
        <v>4.47</v>
      </c>
      <c r="H22" s="8">
        <v>4.3600000000000003</v>
      </c>
      <c r="I22" s="8">
        <v>4.1900000000000004</v>
      </c>
      <c r="J22" s="8">
        <v>4.8600000000000003</v>
      </c>
      <c r="K22" s="8">
        <v>5.24</v>
      </c>
      <c r="L22" s="8">
        <v>6.34</v>
      </c>
      <c r="M22" s="8">
        <v>6.09</v>
      </c>
      <c r="N22" s="8">
        <v>6.11</v>
      </c>
      <c r="O22" s="8">
        <v>13.45</v>
      </c>
    </row>
    <row r="23" spans="1:15" x14ac:dyDescent="0.3">
      <c r="A23" s="15">
        <f>VLOOKUP(B23,'PORTFOLIO RAW'!B:B,1,FALSE)</f>
        <v>992816</v>
      </c>
      <c r="B23" s="13">
        <v>992816</v>
      </c>
      <c r="C23" s="8" t="s">
        <v>5300</v>
      </c>
      <c r="D23" s="8" t="s">
        <v>5301</v>
      </c>
      <c r="E23" s="8">
        <v>16.47</v>
      </c>
      <c r="F23" s="8">
        <v>14.94</v>
      </c>
      <c r="G23" s="8">
        <v>19.75</v>
      </c>
      <c r="H23" s="8">
        <v>22.87</v>
      </c>
      <c r="I23" s="8">
        <v>27.06</v>
      </c>
      <c r="J23" s="8">
        <v>28.54</v>
      </c>
      <c r="K23" s="8">
        <v>19.38</v>
      </c>
      <c r="L23" s="8">
        <v>18.12</v>
      </c>
      <c r="M23" s="8">
        <v>20.63</v>
      </c>
      <c r="N23" s="8">
        <v>15.24</v>
      </c>
      <c r="O23" s="8">
        <v>14.31</v>
      </c>
    </row>
    <row r="24" spans="1:15" x14ac:dyDescent="0.3">
      <c r="A24" s="15">
        <f>VLOOKUP(B24,'PORTFOLIO RAW'!B:B,1,FALSE)</f>
        <v>905296</v>
      </c>
      <c r="B24" s="13">
        <v>905296</v>
      </c>
      <c r="C24" s="8" t="s">
        <v>5302</v>
      </c>
      <c r="D24" s="8" t="s">
        <v>5303</v>
      </c>
      <c r="E24" s="8">
        <v>17.440000000000001</v>
      </c>
      <c r="F24" s="8">
        <v>9.09</v>
      </c>
      <c r="G24" s="8">
        <v>-2.86</v>
      </c>
      <c r="H24" s="8">
        <v>9.3699999999999992</v>
      </c>
      <c r="I24" s="8">
        <v>15.96</v>
      </c>
      <c r="J24" s="8">
        <v>1.32</v>
      </c>
      <c r="K24" s="8">
        <v>2.67</v>
      </c>
      <c r="L24" s="8">
        <v>9.1</v>
      </c>
      <c r="M24" s="8">
        <v>10.25</v>
      </c>
      <c r="N24" s="8">
        <v>12.45</v>
      </c>
      <c r="O24" s="8">
        <v>21.58</v>
      </c>
    </row>
    <row r="25" spans="1:15" x14ac:dyDescent="0.3">
      <c r="A25" s="15">
        <f>VLOOKUP(B25,'PORTFOLIO RAW'!B:B,1,FALSE)</f>
        <v>130298</v>
      </c>
      <c r="B25" s="13">
        <v>130298</v>
      </c>
      <c r="C25" s="8" t="s">
        <v>5304</v>
      </c>
      <c r="D25" s="8" t="s">
        <v>5305</v>
      </c>
      <c r="E25" s="8">
        <v>9.57</v>
      </c>
      <c r="F25" s="8">
        <v>7.79</v>
      </c>
      <c r="G25" s="8">
        <v>7.04</v>
      </c>
      <c r="H25" s="8">
        <v>11.94</v>
      </c>
      <c r="I25" s="8">
        <v>14.97</v>
      </c>
      <c r="J25" s="8">
        <v>10.199999999999999</v>
      </c>
      <c r="K25" s="8">
        <v>12.59</v>
      </c>
      <c r="L25" s="8">
        <v>3.66</v>
      </c>
      <c r="M25" s="8">
        <v>5.73</v>
      </c>
      <c r="N25" s="8">
        <v>7.79</v>
      </c>
      <c r="O25" s="8">
        <v>1.58</v>
      </c>
    </row>
    <row r="26" spans="1:15" x14ac:dyDescent="0.3">
      <c r="A26" s="15">
        <f>VLOOKUP(B26,'PORTFOLIO RAW'!B:B,1,FALSE)</f>
        <v>921093</v>
      </c>
      <c r="B26" s="13">
        <v>921093</v>
      </c>
      <c r="C26" s="8" t="s">
        <v>5306</v>
      </c>
      <c r="D26" s="8" t="s">
        <v>5307</v>
      </c>
      <c r="E26" s="8">
        <v>10.54</v>
      </c>
      <c r="F26" s="8">
        <v>6.79</v>
      </c>
      <c r="G26" s="8">
        <v>5.79</v>
      </c>
      <c r="H26" s="8">
        <v>6.98</v>
      </c>
      <c r="I26" s="8">
        <v>6.35</v>
      </c>
      <c r="J26" s="8">
        <v>3.26</v>
      </c>
      <c r="K26" s="8">
        <v>3.62</v>
      </c>
      <c r="L26" s="8">
        <v>5.62</v>
      </c>
      <c r="M26" s="8">
        <v>5.97</v>
      </c>
      <c r="N26" s="8">
        <v>3.68</v>
      </c>
      <c r="O26" s="8">
        <v>4.54</v>
      </c>
    </row>
    <row r="27" spans="1:15" x14ac:dyDescent="0.3">
      <c r="A27" s="15">
        <f>VLOOKUP(B27,'PORTFOLIO RAW'!B:B,1,FALSE)</f>
        <v>902607</v>
      </c>
      <c r="B27" s="13">
        <v>902607</v>
      </c>
      <c r="C27" s="8" t="s">
        <v>5308</v>
      </c>
      <c r="D27" s="8" t="s">
        <v>5309</v>
      </c>
      <c r="E27" s="8">
        <v>3.67</v>
      </c>
      <c r="F27" s="8">
        <v>3.24</v>
      </c>
      <c r="G27" s="8">
        <v>1.82</v>
      </c>
      <c r="H27" s="8">
        <v>4.0999999999999996</v>
      </c>
      <c r="I27" s="8">
        <v>3.8</v>
      </c>
      <c r="J27" s="8">
        <v>3.86</v>
      </c>
      <c r="K27" s="8">
        <v>3.8</v>
      </c>
      <c r="L27" s="8">
        <v>3.58</v>
      </c>
      <c r="M27" s="8">
        <v>3.62</v>
      </c>
      <c r="N27" s="8">
        <v>3.45</v>
      </c>
      <c r="O27" s="8">
        <v>3.55</v>
      </c>
    </row>
    <row r="28" spans="1:15" x14ac:dyDescent="0.3">
      <c r="A28" s="15">
        <f>VLOOKUP(B28,'PORTFOLIO RAW'!B:B,1,FALSE)</f>
        <v>670942</v>
      </c>
      <c r="B28" s="13">
        <v>670942</v>
      </c>
      <c r="C28" s="8" t="s">
        <v>5310</v>
      </c>
      <c r="D28" s="8" t="s">
        <v>5311</v>
      </c>
      <c r="E28" s="8">
        <v>4.47</v>
      </c>
      <c r="F28" s="8">
        <v>4.08</v>
      </c>
      <c r="G28" s="8">
        <v>3.96</v>
      </c>
      <c r="H28" s="8">
        <v>1.81</v>
      </c>
      <c r="I28" s="8">
        <v>3.35</v>
      </c>
      <c r="J28" s="8">
        <v>-3.11</v>
      </c>
      <c r="K28" s="8">
        <v>2.5299999999999998</v>
      </c>
      <c r="L28" s="8">
        <v>3.69</v>
      </c>
      <c r="M28" s="8">
        <v>3.75</v>
      </c>
      <c r="N28" s="8">
        <v>3.73</v>
      </c>
      <c r="O28" s="8">
        <v>3.07</v>
      </c>
    </row>
    <row r="29" spans="1:15" x14ac:dyDescent="0.3">
      <c r="A29" s="15">
        <f>VLOOKUP(B29,'PORTFOLIO RAW'!B:B,1,FALSE)</f>
        <v>702259</v>
      </c>
      <c r="B29" s="13">
        <v>702259</v>
      </c>
      <c r="C29" s="8" t="s">
        <v>5312</v>
      </c>
      <c r="D29" s="8" t="s">
        <v>5313</v>
      </c>
      <c r="E29" s="8">
        <v>18.29</v>
      </c>
      <c r="F29" s="8">
        <v>8.25</v>
      </c>
      <c r="G29" s="8">
        <v>2.5</v>
      </c>
      <c r="H29" s="8">
        <v>8.41</v>
      </c>
      <c r="I29" s="8">
        <v>9.86</v>
      </c>
      <c r="J29" s="8">
        <v>6.8</v>
      </c>
      <c r="K29" s="8">
        <v>5.44</v>
      </c>
      <c r="L29" s="8">
        <v>1.95</v>
      </c>
      <c r="M29" s="8">
        <v>-5.98</v>
      </c>
      <c r="N29" s="8">
        <v>-10.85</v>
      </c>
      <c r="O29" s="8">
        <v>-12.12</v>
      </c>
    </row>
    <row r="30" spans="1:15" x14ac:dyDescent="0.3">
      <c r="A30" s="15">
        <f>VLOOKUP(B30,'PORTFOLIO RAW'!B:B,1,FALSE)</f>
        <v>912669</v>
      </c>
      <c r="B30" s="13">
        <v>912669</v>
      </c>
      <c r="C30" s="8" t="s">
        <v>5314</v>
      </c>
      <c r="D30" s="8" t="s">
        <v>5315</v>
      </c>
      <c r="E30" s="8">
        <v>4.43</v>
      </c>
      <c r="F30" s="8">
        <v>5.12</v>
      </c>
      <c r="G30" s="8">
        <v>5.53</v>
      </c>
      <c r="H30" s="8">
        <v>4.67</v>
      </c>
      <c r="I30" s="8">
        <v>4.13</v>
      </c>
      <c r="J30" s="8">
        <v>4.29</v>
      </c>
      <c r="K30" s="8">
        <v>4.49</v>
      </c>
      <c r="L30" s="8">
        <v>4.7300000000000004</v>
      </c>
      <c r="M30" s="8">
        <v>4.47</v>
      </c>
      <c r="N30" s="8">
        <v>3.98</v>
      </c>
      <c r="O30" s="8">
        <v>4.42</v>
      </c>
    </row>
    <row r="31" spans="1:15" x14ac:dyDescent="0.3">
      <c r="A31" s="15">
        <f>VLOOKUP(B31,'PORTFOLIO RAW'!B:B,1,FALSE)</f>
        <v>544616</v>
      </c>
      <c r="B31" s="13">
        <v>544616</v>
      </c>
      <c r="C31" s="8" t="s">
        <v>5316</v>
      </c>
      <c r="D31" s="8" t="s">
        <v>5317</v>
      </c>
      <c r="E31" s="8">
        <v>14.53</v>
      </c>
      <c r="F31" s="8">
        <v>14.4</v>
      </c>
      <c r="G31" s="8">
        <v>14.36</v>
      </c>
      <c r="H31" s="8">
        <v>15.64</v>
      </c>
      <c r="I31" s="8">
        <v>16.89</v>
      </c>
      <c r="J31" s="8">
        <v>17.3</v>
      </c>
      <c r="K31" s="8">
        <v>17.350000000000001</v>
      </c>
      <c r="L31" s="8">
        <v>16.43</v>
      </c>
      <c r="M31" s="8">
        <v>16.21</v>
      </c>
      <c r="N31" s="8">
        <v>16.11</v>
      </c>
      <c r="O31" s="8">
        <v>15.56</v>
      </c>
    </row>
    <row r="32" spans="1:15" x14ac:dyDescent="0.3">
      <c r="A32" s="15">
        <f>VLOOKUP(B32,'PORTFOLIO RAW'!B:B,1,FALSE)</f>
        <v>921161</v>
      </c>
      <c r="B32" s="13">
        <v>921161</v>
      </c>
      <c r="C32" s="8" t="s">
        <v>5318</v>
      </c>
      <c r="D32" s="8" t="s">
        <v>5319</v>
      </c>
      <c r="E32" s="8">
        <v>7.06</v>
      </c>
      <c r="F32" s="8">
        <v>5.56</v>
      </c>
      <c r="G32" s="8">
        <v>-12.61</v>
      </c>
      <c r="H32" s="8">
        <v>7.2</v>
      </c>
      <c r="I32" s="8">
        <v>4.92</v>
      </c>
      <c r="J32" s="8">
        <v>5.58</v>
      </c>
      <c r="K32" s="8">
        <v>5.57</v>
      </c>
      <c r="L32" s="8">
        <v>6.91</v>
      </c>
      <c r="M32" s="8">
        <v>8.0399999999999991</v>
      </c>
      <c r="N32" s="8">
        <v>9.11</v>
      </c>
      <c r="O32" s="8">
        <v>7.08</v>
      </c>
    </row>
    <row r="33" spans="1:15" x14ac:dyDescent="0.3">
      <c r="A33" s="15">
        <f>VLOOKUP(B33,'PORTFOLIO RAW'!B:B,1,FALSE)</f>
        <v>932060</v>
      </c>
      <c r="B33" s="13">
        <v>932060</v>
      </c>
      <c r="C33" s="8" t="s">
        <v>5320</v>
      </c>
      <c r="D33" s="8" t="s">
        <v>5321</v>
      </c>
      <c r="E33" s="8">
        <v>6.4</v>
      </c>
      <c r="F33" s="8">
        <v>6.62</v>
      </c>
      <c r="G33" s="8">
        <v>7.17</v>
      </c>
      <c r="H33" s="8">
        <v>8.42</v>
      </c>
      <c r="I33" s="8">
        <v>7.9</v>
      </c>
      <c r="J33" s="8">
        <v>7.2</v>
      </c>
      <c r="K33" s="8">
        <v>6.87</v>
      </c>
      <c r="L33" s="8">
        <v>7.49</v>
      </c>
      <c r="M33" s="8">
        <v>4.34</v>
      </c>
      <c r="N33" s="8">
        <v>3.24</v>
      </c>
      <c r="O33" s="8">
        <v>3.43</v>
      </c>
    </row>
    <row r="34" spans="1:15" x14ac:dyDescent="0.3">
      <c r="A34" s="15">
        <f>VLOOKUP(B34,'PORTFOLIO RAW'!B:B,1,FALSE)</f>
        <v>874227</v>
      </c>
      <c r="B34" s="13">
        <v>874227</v>
      </c>
      <c r="C34" s="8" t="s">
        <v>5322</v>
      </c>
      <c r="D34" s="8" t="s">
        <v>5323</v>
      </c>
      <c r="E34" s="8">
        <v>5.54</v>
      </c>
      <c r="F34" s="8">
        <v>2.3199999999999998</v>
      </c>
      <c r="G34" s="8">
        <v>3.31</v>
      </c>
      <c r="H34" s="8">
        <v>4.37</v>
      </c>
      <c r="I34" s="8">
        <v>3.13</v>
      </c>
      <c r="J34" s="8">
        <v>4.05</v>
      </c>
      <c r="K34" s="8">
        <v>4.67</v>
      </c>
      <c r="L34" s="8">
        <v>4.3499999999999996</v>
      </c>
      <c r="M34" s="8">
        <v>4.8899999999999997</v>
      </c>
      <c r="N34" s="8">
        <v>4.49</v>
      </c>
      <c r="O34" s="8">
        <v>7.32</v>
      </c>
    </row>
    <row r="35" spans="1:15" x14ac:dyDescent="0.3">
      <c r="A35" s="15">
        <f>VLOOKUP(B35,'PORTFOLIO RAW'!B:B,1,FALSE)</f>
        <v>916365</v>
      </c>
      <c r="B35" s="13">
        <v>916365</v>
      </c>
      <c r="C35" s="8" t="s">
        <v>5324</v>
      </c>
      <c r="D35" s="8" t="s">
        <v>5325</v>
      </c>
      <c r="E35" s="8">
        <v>12.61</v>
      </c>
      <c r="F35" s="8">
        <v>14.61</v>
      </c>
      <c r="G35" s="8">
        <v>14.59</v>
      </c>
      <c r="H35" s="8">
        <v>9.4700000000000006</v>
      </c>
      <c r="I35" s="8">
        <v>13.55</v>
      </c>
      <c r="J35" s="8">
        <v>12.94</v>
      </c>
      <c r="K35" s="8">
        <v>9.5500000000000007</v>
      </c>
      <c r="L35" s="8">
        <v>10.19</v>
      </c>
      <c r="M35" s="8">
        <v>4.51</v>
      </c>
      <c r="N35" s="8">
        <v>27.51</v>
      </c>
      <c r="O35" s="8">
        <v>4.79</v>
      </c>
    </row>
    <row r="36" spans="1:15" x14ac:dyDescent="0.3">
      <c r="A36" s="15">
        <f>VLOOKUP(B36,'PORTFOLIO RAW'!B:B,1,FALSE)</f>
        <v>905876</v>
      </c>
      <c r="B36" s="13">
        <v>905876</v>
      </c>
      <c r="C36" s="8" t="s">
        <v>5326</v>
      </c>
      <c r="D36" s="8" t="s">
        <v>5327</v>
      </c>
      <c r="E36" s="8">
        <v>13.19</v>
      </c>
      <c r="F36" s="8">
        <v>15.35</v>
      </c>
      <c r="G36" s="8">
        <v>14.81</v>
      </c>
      <c r="H36" s="8">
        <v>14.48</v>
      </c>
      <c r="I36" s="8">
        <v>13.37</v>
      </c>
      <c r="J36" s="8">
        <v>11.67</v>
      </c>
      <c r="K36" s="8">
        <v>11.84</v>
      </c>
      <c r="L36" s="8">
        <v>10.35</v>
      </c>
      <c r="M36" s="8">
        <v>4.7699999999999996</v>
      </c>
      <c r="N36" s="8">
        <v>4.6900000000000004</v>
      </c>
      <c r="O36" s="8">
        <v>4.54</v>
      </c>
    </row>
    <row r="37" spans="1:15" x14ac:dyDescent="0.3">
      <c r="A37" s="15">
        <f>VLOOKUP(B37,'PORTFOLIO RAW'!B:B,1,FALSE)</f>
        <v>945384</v>
      </c>
      <c r="B37" s="13">
        <v>945384</v>
      </c>
      <c r="C37" s="8" t="s">
        <v>5328</v>
      </c>
      <c r="D37" s="8" t="s">
        <v>5329</v>
      </c>
      <c r="E37" s="8">
        <v>3.57</v>
      </c>
      <c r="F37" s="8">
        <v>3.91</v>
      </c>
      <c r="G37" s="8">
        <v>2.64</v>
      </c>
      <c r="H37" s="8">
        <v>1.87</v>
      </c>
      <c r="I37" s="8">
        <v>1.88</v>
      </c>
      <c r="J37" s="8">
        <v>1.1200000000000001</v>
      </c>
      <c r="K37" s="8">
        <v>5.3</v>
      </c>
      <c r="L37" s="8">
        <v>5.0599999999999996</v>
      </c>
      <c r="M37" s="8">
        <v>8.83</v>
      </c>
      <c r="N37" s="8">
        <v>6.53</v>
      </c>
      <c r="O37" s="8">
        <v>13.24</v>
      </c>
    </row>
    <row r="38" spans="1:15" x14ac:dyDescent="0.3">
      <c r="A38" s="15">
        <f>VLOOKUP(B38,'PORTFOLIO RAW'!B:B,1,FALSE)</f>
        <v>929302</v>
      </c>
      <c r="B38" s="13">
        <v>929302</v>
      </c>
      <c r="C38" s="8" t="s">
        <v>5330</v>
      </c>
      <c r="D38" s="8" t="s">
        <v>5331</v>
      </c>
      <c r="E38" s="8">
        <v>11.06</v>
      </c>
      <c r="F38" s="8">
        <v>11.03</v>
      </c>
      <c r="G38" s="8">
        <v>7.47</v>
      </c>
      <c r="H38" s="8">
        <v>8.09</v>
      </c>
      <c r="I38" s="8">
        <v>7.4</v>
      </c>
      <c r="J38" s="8">
        <v>-1.67</v>
      </c>
      <c r="K38" s="8">
        <v>3.89</v>
      </c>
      <c r="L38" s="8">
        <v>8.94</v>
      </c>
      <c r="M38" s="8">
        <v>6.86</v>
      </c>
      <c r="N38" s="8">
        <v>9.6</v>
      </c>
      <c r="O38" s="8">
        <v>7.94</v>
      </c>
    </row>
    <row r="39" spans="1:15" x14ac:dyDescent="0.3">
      <c r="A39" s="15">
        <f>VLOOKUP(B39,'PORTFOLIO RAW'!B:B,1,FALSE)</f>
        <v>895784</v>
      </c>
      <c r="B39" s="13">
        <v>895784</v>
      </c>
      <c r="C39" s="8" t="s">
        <v>5332</v>
      </c>
      <c r="D39" s="8" t="s">
        <v>5333</v>
      </c>
      <c r="E39" s="8">
        <v>10.5</v>
      </c>
      <c r="F39" s="8">
        <v>5.33</v>
      </c>
      <c r="G39" s="8">
        <v>2.04</v>
      </c>
      <c r="H39" s="8">
        <v>4.2300000000000004</v>
      </c>
      <c r="I39" s="8">
        <v>6.81</v>
      </c>
      <c r="J39" s="8">
        <v>3.05</v>
      </c>
      <c r="K39" s="8">
        <v>2.4300000000000002</v>
      </c>
      <c r="L39" s="8">
        <v>4.55</v>
      </c>
      <c r="M39" s="8">
        <v>2.82</v>
      </c>
      <c r="N39" s="8">
        <v>2.74</v>
      </c>
      <c r="O39" s="8">
        <v>1.95</v>
      </c>
    </row>
    <row r="40" spans="1:15" x14ac:dyDescent="0.3">
      <c r="A40" s="15">
        <f>VLOOKUP(B40,'PORTFOLIO RAW'!B:B,1,FALSE)</f>
        <v>878574</v>
      </c>
      <c r="B40" s="13">
        <v>878574</v>
      </c>
      <c r="C40" s="8" t="s">
        <v>5334</v>
      </c>
      <c r="D40" s="8" t="s">
        <v>5335</v>
      </c>
      <c r="E40" s="8">
        <v>15.97</v>
      </c>
      <c r="F40" s="8">
        <v>17.12</v>
      </c>
      <c r="G40" s="8">
        <v>18.420000000000002</v>
      </c>
      <c r="H40" s="8">
        <v>17.600000000000001</v>
      </c>
      <c r="I40" s="8">
        <v>17.91</v>
      </c>
      <c r="J40" s="8">
        <v>20.3</v>
      </c>
      <c r="K40" s="8">
        <v>15.04</v>
      </c>
      <c r="L40" s="8">
        <v>14.31</v>
      </c>
      <c r="M40" s="8">
        <v>18.48</v>
      </c>
      <c r="N40" s="8">
        <v>30.15</v>
      </c>
      <c r="O40" s="8">
        <v>33.44</v>
      </c>
    </row>
    <row r="41" spans="1:15" x14ac:dyDescent="0.3">
      <c r="A41" s="15">
        <f>VLOOKUP(B41,'PORTFOLIO RAW'!B:B,1,FALSE)</f>
        <v>905159</v>
      </c>
      <c r="B41" s="13">
        <v>905159</v>
      </c>
      <c r="C41" s="8" t="s">
        <v>5336</v>
      </c>
      <c r="D41" s="8" t="s">
        <v>5337</v>
      </c>
      <c r="E41" s="8">
        <v>5.66</v>
      </c>
      <c r="F41" s="8">
        <v>5.48</v>
      </c>
      <c r="G41" s="8">
        <v>4.59</v>
      </c>
      <c r="H41" s="8">
        <v>3.53</v>
      </c>
      <c r="I41" s="8">
        <v>3.61</v>
      </c>
      <c r="J41" s="8">
        <v>2.81</v>
      </c>
      <c r="K41" s="8">
        <v>1.99</v>
      </c>
      <c r="L41" s="8">
        <v>1.79</v>
      </c>
      <c r="M41" s="8">
        <v>2.38</v>
      </c>
      <c r="N41" s="8">
        <v>-11.53</v>
      </c>
      <c r="O41" s="8">
        <v>-2.36</v>
      </c>
    </row>
    <row r="42" spans="1:15" x14ac:dyDescent="0.3">
      <c r="A42" s="15">
        <f>VLOOKUP(B42,'PORTFOLIO RAW'!B:B,1,FALSE)</f>
        <v>905596</v>
      </c>
      <c r="B42" s="13">
        <v>905596</v>
      </c>
      <c r="C42" s="8" t="s">
        <v>5338</v>
      </c>
      <c r="D42" s="8" t="s">
        <v>5339</v>
      </c>
      <c r="E42" s="8">
        <v>-5.98</v>
      </c>
      <c r="F42" s="8">
        <v>-4.67</v>
      </c>
      <c r="G42" s="8">
        <v>10.08</v>
      </c>
      <c r="H42" s="8">
        <v>10.33</v>
      </c>
      <c r="I42" s="8">
        <v>9.3000000000000007</v>
      </c>
      <c r="J42" s="8">
        <v>6.55</v>
      </c>
      <c r="K42" s="8">
        <v>10.57</v>
      </c>
      <c r="L42" s="8">
        <v>11.09</v>
      </c>
      <c r="M42" s="8">
        <v>10.98</v>
      </c>
      <c r="N42" s="8">
        <v>11.56</v>
      </c>
      <c r="O42" s="8">
        <v>17.55</v>
      </c>
    </row>
    <row r="43" spans="1:15" x14ac:dyDescent="0.3">
      <c r="A43" s="15">
        <f>VLOOKUP(B43,'PORTFOLIO RAW'!B:B,1,FALSE)</f>
        <v>904818</v>
      </c>
      <c r="B43" s="13">
        <v>904818</v>
      </c>
      <c r="C43" s="8" t="s">
        <v>5340</v>
      </c>
      <c r="D43" s="8" t="s">
        <v>5341</v>
      </c>
      <c r="E43" s="8">
        <v>8.02</v>
      </c>
      <c r="F43" s="8">
        <v>5.44</v>
      </c>
      <c r="G43" s="8">
        <v>3.03</v>
      </c>
      <c r="H43" s="8">
        <v>6.07</v>
      </c>
      <c r="I43" s="8">
        <v>6.38</v>
      </c>
      <c r="J43" s="8">
        <v>5.44</v>
      </c>
      <c r="K43" s="8">
        <v>5.62</v>
      </c>
      <c r="L43" s="8">
        <v>6.2</v>
      </c>
      <c r="M43" s="8">
        <v>5.73</v>
      </c>
      <c r="N43" s="8">
        <v>5.54</v>
      </c>
      <c r="O43" s="8">
        <v>9.2799999999999994</v>
      </c>
    </row>
    <row r="44" spans="1:15" x14ac:dyDescent="0.3">
      <c r="A44" s="15">
        <f>VLOOKUP(B44,'PORTFOLIO RAW'!B:B,1,FALSE)</f>
        <v>923649</v>
      </c>
      <c r="B44" s="13">
        <v>923649</v>
      </c>
      <c r="C44" s="8" t="s">
        <v>5342</v>
      </c>
      <c r="D44" s="8" t="s">
        <v>5343</v>
      </c>
      <c r="E44" s="8">
        <v>21.12</v>
      </c>
      <c r="F44" s="8">
        <v>18.28</v>
      </c>
      <c r="G44" s="8">
        <v>2.72</v>
      </c>
      <c r="H44" s="8">
        <v>5.12</v>
      </c>
      <c r="I44" s="8">
        <v>11.47</v>
      </c>
      <c r="J44" s="8">
        <v>15.51</v>
      </c>
      <c r="K44" s="8">
        <v>17.559999999999999</v>
      </c>
      <c r="L44" s="8">
        <v>19.5</v>
      </c>
      <c r="M44" s="8">
        <v>21.36</v>
      </c>
      <c r="N44" s="8">
        <v>21.37</v>
      </c>
      <c r="O44" s="8">
        <v>16.84</v>
      </c>
    </row>
    <row r="45" spans="1:15" x14ac:dyDescent="0.3">
      <c r="A45" s="15">
        <f>VLOOKUP(B45,'PORTFOLIO RAW'!B:B,1,FALSE)</f>
        <v>325824</v>
      </c>
      <c r="B45" s="13">
        <v>325824</v>
      </c>
      <c r="C45" s="8" t="s">
        <v>5344</v>
      </c>
      <c r="D45" s="8" t="s">
        <v>5345</v>
      </c>
      <c r="E45" s="8">
        <v>-0.4</v>
      </c>
      <c r="F45" s="8">
        <v>-5.94</v>
      </c>
      <c r="G45" s="8">
        <v>-2.91</v>
      </c>
      <c r="H45" s="8">
        <v>-3.42</v>
      </c>
      <c r="I45" s="8">
        <v>2.88</v>
      </c>
      <c r="J45" s="8">
        <v>-20.32</v>
      </c>
      <c r="K45" s="8">
        <v>0.53</v>
      </c>
      <c r="L45" s="8">
        <v>0.13</v>
      </c>
      <c r="M45" s="8">
        <v>-0.31</v>
      </c>
      <c r="N45" s="8">
        <v>2.76</v>
      </c>
      <c r="O45" s="8">
        <v>1.37</v>
      </c>
    </row>
    <row r="46" spans="1:15" x14ac:dyDescent="0.3">
      <c r="A46" s="15">
        <f>VLOOKUP(B46,'PORTFOLIO RAW'!B:B,1,FALSE)</f>
        <v>879628</v>
      </c>
      <c r="B46" s="13">
        <v>879628</v>
      </c>
      <c r="C46" s="8" t="s">
        <v>5346</v>
      </c>
      <c r="D46" s="8" t="s">
        <v>5347</v>
      </c>
      <c r="E46" s="8">
        <v>18.96</v>
      </c>
      <c r="F46" s="8">
        <v>19.98</v>
      </c>
      <c r="G46" s="8">
        <v>19.93</v>
      </c>
      <c r="H46" s="8">
        <v>20.329999999999998</v>
      </c>
      <c r="I46" s="8">
        <v>20.92</v>
      </c>
      <c r="J46" s="8">
        <v>24.03</v>
      </c>
      <c r="K46" s="8">
        <v>15.09</v>
      </c>
      <c r="L46" s="8">
        <v>15.49</v>
      </c>
      <c r="M46" s="8">
        <v>16.8</v>
      </c>
      <c r="N46" s="8">
        <v>15.43</v>
      </c>
      <c r="O46" s="8">
        <v>13.53</v>
      </c>
    </row>
    <row r="47" spans="1:15" x14ac:dyDescent="0.3">
      <c r="A47" s="15">
        <f>VLOOKUP(B47,'PORTFOLIO RAW'!B:B,1,FALSE)</f>
        <v>905080</v>
      </c>
      <c r="B47" s="13">
        <v>905080</v>
      </c>
      <c r="C47" s="8" t="s">
        <v>5348</v>
      </c>
      <c r="D47" s="8" t="s">
        <v>5349</v>
      </c>
      <c r="E47" s="8">
        <v>10.5</v>
      </c>
      <c r="F47" s="8">
        <v>21.42</v>
      </c>
      <c r="G47" s="8">
        <v>38.119999999999997</v>
      </c>
      <c r="H47" s="8">
        <v>11.04</v>
      </c>
      <c r="I47" s="8">
        <v>12.14</v>
      </c>
      <c r="J47" s="8">
        <v>6.11</v>
      </c>
      <c r="K47" s="8">
        <v>7.3</v>
      </c>
      <c r="L47" s="8">
        <v>6.02</v>
      </c>
      <c r="M47" s="8">
        <v>5.46</v>
      </c>
      <c r="N47" s="8">
        <v>15.32</v>
      </c>
      <c r="O47" s="8">
        <v>3.59</v>
      </c>
    </row>
    <row r="48" spans="1:15" x14ac:dyDescent="0.3">
      <c r="A48" s="15">
        <f>VLOOKUP(B48,'PORTFOLIO RAW'!B:B,1,FALSE)</f>
        <v>130502</v>
      </c>
      <c r="B48" s="13">
        <v>130502</v>
      </c>
      <c r="C48" s="8" t="s">
        <v>5350</v>
      </c>
      <c r="D48" s="8" t="s">
        <v>5351</v>
      </c>
      <c r="E48" s="8">
        <v>6.7</v>
      </c>
      <c r="F48" s="8">
        <v>6.99</v>
      </c>
      <c r="G48" s="8">
        <v>3.46</v>
      </c>
      <c r="H48" s="8">
        <v>3.78</v>
      </c>
      <c r="I48" s="8">
        <v>6.74</v>
      </c>
      <c r="J48" s="8">
        <v>5.21</v>
      </c>
      <c r="K48" s="8">
        <v>3.51</v>
      </c>
      <c r="L48" s="8">
        <v>5.08</v>
      </c>
      <c r="M48" s="8">
        <v>5.17</v>
      </c>
      <c r="N48" s="8">
        <v>6.63</v>
      </c>
      <c r="O48" s="8">
        <v>5.54</v>
      </c>
    </row>
    <row r="49" spans="1:15" x14ac:dyDescent="0.3">
      <c r="A49" s="15">
        <f>VLOOKUP(B49,'PORTFOLIO RAW'!B:B,1,FALSE)</f>
        <v>902103</v>
      </c>
      <c r="B49" s="13">
        <v>902103</v>
      </c>
      <c r="C49" s="8" t="s">
        <v>5352</v>
      </c>
      <c r="D49" s="8" t="s">
        <v>5353</v>
      </c>
      <c r="E49" s="8">
        <v>4.32</v>
      </c>
      <c r="F49" s="8">
        <v>4.5599999999999996</v>
      </c>
      <c r="G49" s="8">
        <v>4.9800000000000004</v>
      </c>
      <c r="H49" s="8">
        <v>3.51</v>
      </c>
      <c r="I49" s="8">
        <v>5.24</v>
      </c>
      <c r="J49" s="8">
        <v>3.4</v>
      </c>
      <c r="K49" s="8">
        <v>3.71</v>
      </c>
      <c r="L49" s="8">
        <v>3.97</v>
      </c>
      <c r="M49" s="8">
        <v>4.26</v>
      </c>
      <c r="N49" s="8">
        <v>3.91</v>
      </c>
      <c r="O49" s="8">
        <v>1.4</v>
      </c>
    </row>
    <row r="50" spans="1:15" x14ac:dyDescent="0.3">
      <c r="A50" s="15">
        <f>VLOOKUP(B50,'PORTFOLIO RAW'!B:B,1,FALSE)</f>
        <v>951849</v>
      </c>
      <c r="B50" s="13">
        <v>951849</v>
      </c>
      <c r="C50" s="8" t="s">
        <v>5354</v>
      </c>
      <c r="D50" s="8" t="s">
        <v>5355</v>
      </c>
      <c r="E50" s="8">
        <v>9.01</v>
      </c>
      <c r="F50" s="8">
        <v>4.79</v>
      </c>
      <c r="G50" s="8">
        <v>0.61</v>
      </c>
      <c r="H50" s="8">
        <v>5.03</v>
      </c>
      <c r="I50" s="8">
        <v>5.77</v>
      </c>
      <c r="J50" s="8">
        <v>7.2</v>
      </c>
      <c r="K50" s="8">
        <v>5.08</v>
      </c>
      <c r="L50" s="8">
        <v>6.6</v>
      </c>
      <c r="M50" s="8">
        <v>3.44</v>
      </c>
      <c r="N50" s="8">
        <v>4.97</v>
      </c>
      <c r="O50" s="8">
        <v>7.12</v>
      </c>
    </row>
    <row r="51" spans="1:15" x14ac:dyDescent="0.3">
      <c r="A51" s="15">
        <f>VLOOKUP(B51,'PORTFOLIO RAW'!B:B,1,FALSE)</f>
        <v>674693</v>
      </c>
      <c r="B51" s="13">
        <v>674693</v>
      </c>
      <c r="C51" s="8" t="s">
        <v>5356</v>
      </c>
      <c r="D51" s="8" t="s">
        <v>5357</v>
      </c>
      <c r="E51" s="8">
        <v>-3.36</v>
      </c>
      <c r="F51" s="8">
        <v>-11.29</v>
      </c>
      <c r="G51" s="8">
        <v>11.44</v>
      </c>
      <c r="H51" s="8">
        <v>38.11</v>
      </c>
      <c r="I51" s="8">
        <v>11.13</v>
      </c>
      <c r="J51" s="8">
        <v>18.07</v>
      </c>
      <c r="K51" s="8">
        <v>28.26</v>
      </c>
      <c r="L51" s="8">
        <v>20</v>
      </c>
      <c r="M51" s="8">
        <v>21.6</v>
      </c>
      <c r="N51" s="8">
        <v>22.11</v>
      </c>
      <c r="O51" s="8">
        <v>20.81</v>
      </c>
    </row>
    <row r="52" spans="1:15" x14ac:dyDescent="0.3">
      <c r="A52" s="15">
        <f>VLOOKUP(B52,'PORTFOLIO RAW'!B:B,1,FALSE)</f>
        <v>546075</v>
      </c>
      <c r="B52" s="13">
        <v>546075</v>
      </c>
      <c r="C52" s="8" t="s">
        <v>5358</v>
      </c>
      <c r="D52" s="8" t="s">
        <v>5359</v>
      </c>
      <c r="E52" s="8">
        <v>15.49</v>
      </c>
      <c r="F52" s="8">
        <v>15.69</v>
      </c>
      <c r="G52" s="8">
        <v>11</v>
      </c>
      <c r="H52" s="8">
        <v>14.45</v>
      </c>
      <c r="I52" s="8">
        <v>13.05</v>
      </c>
      <c r="J52" s="8">
        <v>12.3</v>
      </c>
      <c r="K52" s="8">
        <v>11.89</v>
      </c>
      <c r="L52" s="8">
        <v>11.54</v>
      </c>
      <c r="M52" s="8">
        <v>11.19</v>
      </c>
      <c r="N52" s="8">
        <v>10.91</v>
      </c>
      <c r="O52" s="8">
        <v>7.68</v>
      </c>
    </row>
    <row r="53" spans="1:15" x14ac:dyDescent="0.3">
      <c r="A53" s="15">
        <f>VLOOKUP(B53,'PORTFOLIO RAW'!B:B,1,FALSE)</f>
        <v>912216</v>
      </c>
      <c r="B53" s="13">
        <v>912216</v>
      </c>
      <c r="C53" s="8" t="s">
        <v>5360</v>
      </c>
      <c r="D53" s="8" t="s">
        <v>5361</v>
      </c>
      <c r="E53" s="8">
        <v>13.09</v>
      </c>
      <c r="F53" s="8">
        <v>13.57</v>
      </c>
      <c r="G53" s="8">
        <v>13.34</v>
      </c>
      <c r="H53" s="8">
        <v>13.7</v>
      </c>
      <c r="I53" s="8">
        <v>16.739999999999998</v>
      </c>
      <c r="J53" s="8">
        <v>14.92</v>
      </c>
      <c r="K53" s="8">
        <v>17.350000000000001</v>
      </c>
      <c r="L53" s="8">
        <v>17.53</v>
      </c>
      <c r="M53" s="8">
        <v>16.989999999999998</v>
      </c>
      <c r="N53" s="8">
        <v>26.32</v>
      </c>
      <c r="O53" s="8">
        <v>16.12</v>
      </c>
    </row>
    <row r="54" spans="1:15" x14ac:dyDescent="0.3">
      <c r="A54" s="15">
        <f>VLOOKUP(B54,'PORTFOLIO RAW'!B:B,1,FALSE)</f>
        <v>993189</v>
      </c>
      <c r="B54" s="13">
        <v>993189</v>
      </c>
      <c r="C54" s="8" t="s">
        <v>5362</v>
      </c>
      <c r="D54" s="8" t="s">
        <v>5363</v>
      </c>
      <c r="E54" s="8">
        <v>6.34</v>
      </c>
      <c r="F54" s="8">
        <v>6.57</v>
      </c>
      <c r="G54" s="8">
        <v>5.68</v>
      </c>
      <c r="H54" s="8">
        <v>7</v>
      </c>
      <c r="I54" s="8">
        <v>7.57</v>
      </c>
      <c r="J54" s="8">
        <v>7.43</v>
      </c>
      <c r="K54" s="8">
        <v>7.13</v>
      </c>
      <c r="L54" s="8">
        <v>7.03</v>
      </c>
      <c r="M54" s="8">
        <v>6.82</v>
      </c>
      <c r="N54" s="8">
        <v>5.93</v>
      </c>
      <c r="O54" s="8">
        <v>16.37</v>
      </c>
    </row>
    <row r="55" spans="1:15" x14ac:dyDescent="0.3">
      <c r="A55" s="15">
        <f>VLOOKUP(B55,'PORTFOLIO RAW'!B:B,1,FALSE)</f>
        <v>905075</v>
      </c>
      <c r="B55" s="13">
        <v>905075</v>
      </c>
      <c r="C55" s="8" t="s">
        <v>5364</v>
      </c>
      <c r="D55" s="8" t="s">
        <v>5365</v>
      </c>
      <c r="E55" s="8">
        <v>13.64</v>
      </c>
      <c r="F55" s="8">
        <v>19.760000000000002</v>
      </c>
      <c r="G55" s="8">
        <v>12.92</v>
      </c>
      <c r="H55" s="8">
        <v>14.68</v>
      </c>
      <c r="I55" s="8">
        <v>13.23</v>
      </c>
      <c r="J55" s="8">
        <v>12.46</v>
      </c>
      <c r="K55" s="8">
        <v>7.28</v>
      </c>
      <c r="L55" s="8">
        <v>10.94</v>
      </c>
      <c r="M55" s="8">
        <v>9.3800000000000008</v>
      </c>
      <c r="N55" s="8">
        <v>8.07</v>
      </c>
      <c r="O55" s="8">
        <v>12.4</v>
      </c>
    </row>
    <row r="56" spans="1:15" x14ac:dyDescent="0.3">
      <c r="A56" s="15">
        <f>VLOOKUP(B56,'PORTFOLIO RAW'!B:B,1,FALSE)</f>
        <v>937083</v>
      </c>
      <c r="B56" s="13">
        <v>937083</v>
      </c>
      <c r="C56" s="8" t="s">
        <v>5366</v>
      </c>
      <c r="D56" s="8" t="s">
        <v>5367</v>
      </c>
      <c r="E56" s="8">
        <v>6.08</v>
      </c>
      <c r="F56" s="8">
        <v>-3.99</v>
      </c>
      <c r="G56" s="8">
        <v>-1.03</v>
      </c>
      <c r="H56" s="8">
        <v>3.23</v>
      </c>
      <c r="I56" s="8">
        <v>9.0399999999999991</v>
      </c>
      <c r="J56" s="8">
        <v>7.94</v>
      </c>
      <c r="K56" s="8">
        <v>7.32</v>
      </c>
      <c r="L56" s="8">
        <v>19.63</v>
      </c>
      <c r="M56" s="8">
        <v>7.19</v>
      </c>
      <c r="N56" s="8">
        <v>7.85</v>
      </c>
      <c r="O56" s="8">
        <v>9.85</v>
      </c>
    </row>
    <row r="57" spans="1:15" x14ac:dyDescent="0.3">
      <c r="A57" s="15">
        <f>VLOOKUP(B57,'PORTFOLIO RAW'!B:B,1,FALSE)</f>
        <v>944704</v>
      </c>
      <c r="B57" s="13">
        <v>944704</v>
      </c>
      <c r="C57" s="8" t="s">
        <v>5368</v>
      </c>
      <c r="D57" s="8" t="s">
        <v>5369</v>
      </c>
      <c r="E57" s="8">
        <v>8.64</v>
      </c>
      <c r="F57" s="8">
        <v>6.06</v>
      </c>
      <c r="G57" s="8">
        <v>5.31</v>
      </c>
      <c r="H57" s="8">
        <v>3.17</v>
      </c>
      <c r="I57" s="8">
        <v>4.76</v>
      </c>
      <c r="J57" s="8">
        <v>4.8</v>
      </c>
      <c r="K57" s="8">
        <v>1.65</v>
      </c>
      <c r="L57" s="8">
        <v>4.83</v>
      </c>
      <c r="M57" s="8">
        <v>4.6500000000000004</v>
      </c>
      <c r="N57" s="8">
        <v>4.8</v>
      </c>
      <c r="O57" s="8">
        <v>3.82</v>
      </c>
    </row>
    <row r="58" spans="1:15" x14ac:dyDescent="0.3">
      <c r="A58" s="15">
        <f>VLOOKUP(B58,'PORTFOLIO RAW'!B:B,1,FALSE)</f>
        <v>902224</v>
      </c>
      <c r="B58" s="13">
        <v>902224</v>
      </c>
      <c r="C58" s="8" t="s">
        <v>5370</v>
      </c>
      <c r="D58" s="8" t="s">
        <v>5371</v>
      </c>
      <c r="E58" s="8">
        <v>8.6300000000000008</v>
      </c>
      <c r="F58" s="8">
        <v>7.53</v>
      </c>
      <c r="G58" s="8">
        <v>3</v>
      </c>
      <c r="H58" s="8">
        <v>5.86</v>
      </c>
      <c r="I58" s="8">
        <v>8.1300000000000008</v>
      </c>
      <c r="J58" s="8">
        <v>7.8</v>
      </c>
      <c r="K58" s="8">
        <v>5.33</v>
      </c>
      <c r="L58" s="8">
        <v>5.27</v>
      </c>
      <c r="M58" s="8">
        <v>3.51</v>
      </c>
      <c r="N58" s="8">
        <v>0.88</v>
      </c>
      <c r="O58" s="8">
        <v>2.06</v>
      </c>
    </row>
    <row r="59" spans="1:15" x14ac:dyDescent="0.3">
      <c r="A59" s="15">
        <f>VLOOKUP(B59,'PORTFOLIO RAW'!B:B,1,FALSE)</f>
        <v>755790</v>
      </c>
      <c r="B59" s="13">
        <v>755790</v>
      </c>
      <c r="C59" s="8" t="s">
        <v>5372</v>
      </c>
      <c r="D59" s="8" t="s">
        <v>5373</v>
      </c>
      <c r="E59" s="8">
        <v>7.64</v>
      </c>
      <c r="F59" s="8">
        <v>-39.57</v>
      </c>
      <c r="G59" s="8">
        <v>16.39</v>
      </c>
      <c r="H59" s="8">
        <v>11.56</v>
      </c>
      <c r="I59" s="8">
        <v>13.41</v>
      </c>
      <c r="J59" s="8">
        <v>13.87</v>
      </c>
      <c r="K59" s="8">
        <v>12.21</v>
      </c>
      <c r="L59" s="8">
        <v>13.95</v>
      </c>
      <c r="M59" s="8">
        <v>8.3000000000000007</v>
      </c>
      <c r="N59" s="8">
        <v>8.5399999999999991</v>
      </c>
      <c r="O59" s="8">
        <v>11.34</v>
      </c>
    </row>
    <row r="60" spans="1:15" x14ac:dyDescent="0.3">
      <c r="A60" s="15">
        <f>VLOOKUP(B60,'PORTFOLIO RAW'!B:B,1,FALSE)</f>
        <v>867705</v>
      </c>
      <c r="B60" s="13">
        <v>867705</v>
      </c>
      <c r="C60" s="8" t="s">
        <v>5374</v>
      </c>
      <c r="D60" s="8" t="s">
        <v>5375</v>
      </c>
      <c r="E60" s="8">
        <v>9.52</v>
      </c>
      <c r="F60" s="8">
        <v>6.85</v>
      </c>
      <c r="G60" s="8">
        <v>6.67</v>
      </c>
      <c r="H60" s="8">
        <v>8.26</v>
      </c>
      <c r="I60" s="8">
        <v>9.26</v>
      </c>
      <c r="J60" s="8">
        <v>8.0299999999999994</v>
      </c>
      <c r="K60" s="8">
        <v>6.89</v>
      </c>
      <c r="L60" s="8">
        <v>5.16</v>
      </c>
      <c r="M60" s="8">
        <v>6.54</v>
      </c>
      <c r="N60" s="8">
        <v>9.93</v>
      </c>
      <c r="O60" s="8">
        <v>0.22</v>
      </c>
    </row>
    <row r="61" spans="1:15" x14ac:dyDescent="0.3">
      <c r="A61" s="15">
        <f>VLOOKUP(B61,'PORTFOLIO RAW'!B:B,1,FALSE)</f>
        <v>902242</v>
      </c>
      <c r="B61" s="13">
        <v>902242</v>
      </c>
      <c r="C61" s="8" t="s">
        <v>5376</v>
      </c>
      <c r="D61" s="8" t="s">
        <v>5377</v>
      </c>
      <c r="E61" s="8">
        <v>1.35</v>
      </c>
      <c r="F61" s="8">
        <v>0.59</v>
      </c>
      <c r="G61" s="8">
        <v>0.75</v>
      </c>
      <c r="H61" s="8">
        <v>0.96</v>
      </c>
      <c r="I61" s="8">
        <v>1.01</v>
      </c>
      <c r="J61" s="8">
        <v>1.06</v>
      </c>
      <c r="K61" s="8">
        <v>0.87</v>
      </c>
      <c r="L61" s="8">
        <v>0.97</v>
      </c>
      <c r="M61" s="8">
        <v>1.0900000000000001</v>
      </c>
      <c r="N61" s="8">
        <v>1.1499999999999999</v>
      </c>
      <c r="O61" s="8">
        <v>1.1499999999999999</v>
      </c>
    </row>
    <row r="62" spans="1:15" x14ac:dyDescent="0.3">
      <c r="A62" s="15">
        <f>VLOOKUP(B62,'PORTFOLIO RAW'!B:B,1,FALSE)</f>
        <v>951545</v>
      </c>
      <c r="B62" s="13">
        <v>951545</v>
      </c>
      <c r="C62" s="8" t="s">
        <v>5378</v>
      </c>
      <c r="D62" s="8" t="s">
        <v>5379</v>
      </c>
      <c r="E62" s="8">
        <v>5.25</v>
      </c>
      <c r="F62" s="8">
        <v>3.1</v>
      </c>
      <c r="G62" s="8">
        <v>3.38</v>
      </c>
      <c r="H62" s="8">
        <v>2.79</v>
      </c>
      <c r="I62" s="8">
        <v>1.31</v>
      </c>
      <c r="J62" s="8">
        <v>2.83</v>
      </c>
      <c r="K62" s="8">
        <v>3.23</v>
      </c>
      <c r="L62" s="8">
        <v>3.07</v>
      </c>
      <c r="M62" s="8">
        <v>3.55</v>
      </c>
      <c r="N62" s="8">
        <v>3.19</v>
      </c>
      <c r="O62" s="8">
        <v>5.1100000000000003</v>
      </c>
    </row>
    <row r="63" spans="1:15" x14ac:dyDescent="0.3">
      <c r="A63" s="15">
        <f>VLOOKUP(B63,'PORTFOLIO RAW'!B:B,1,FALSE)</f>
        <v>944777</v>
      </c>
      <c r="B63" s="13">
        <v>944777</v>
      </c>
      <c r="C63" s="8" t="s">
        <v>5380</v>
      </c>
      <c r="D63" s="8" t="s">
        <v>5381</v>
      </c>
      <c r="E63" s="8">
        <v>10.5</v>
      </c>
      <c r="F63" s="8">
        <v>10.02</v>
      </c>
      <c r="G63" s="8">
        <v>6.88</v>
      </c>
      <c r="H63" s="8">
        <v>6.41</v>
      </c>
      <c r="I63" s="8">
        <v>6.69</v>
      </c>
      <c r="J63" s="8">
        <v>8.0299999999999994</v>
      </c>
      <c r="K63" s="8">
        <v>8.3699999999999992</v>
      </c>
      <c r="L63" s="8">
        <v>9.4</v>
      </c>
      <c r="M63" s="8">
        <v>11.12</v>
      </c>
      <c r="N63" s="8">
        <v>20.77</v>
      </c>
      <c r="O63" s="8">
        <v>9.66</v>
      </c>
    </row>
    <row r="64" spans="1:15" x14ac:dyDescent="0.3">
      <c r="A64" s="15">
        <f>VLOOKUP(B64,'PORTFOLIO RAW'!B:B,1,FALSE)</f>
        <v>542868</v>
      </c>
      <c r="B64" s="13">
        <v>542868</v>
      </c>
      <c r="C64" s="8" t="s">
        <v>5382</v>
      </c>
      <c r="D64" s="8" t="s">
        <v>5383</v>
      </c>
      <c r="E64" s="8">
        <v>16.02</v>
      </c>
      <c r="F64" s="8">
        <v>15.12</v>
      </c>
      <c r="G64" s="8">
        <v>10.34</v>
      </c>
      <c r="H64" s="8">
        <v>11.33</v>
      </c>
      <c r="I64" s="8">
        <v>8.4</v>
      </c>
      <c r="J64" s="8">
        <v>9.65</v>
      </c>
      <c r="K64" s="8">
        <v>10.96</v>
      </c>
      <c r="L64" s="8">
        <v>8.09</v>
      </c>
      <c r="M64" s="8">
        <v>8.69</v>
      </c>
      <c r="N64" s="8">
        <v>9.8800000000000008</v>
      </c>
      <c r="O64" s="8">
        <v>8.3699999999999992</v>
      </c>
    </row>
    <row r="65" spans="1:15" x14ac:dyDescent="0.3">
      <c r="A65" s="15">
        <f>VLOOKUP(B65,'PORTFOLIO RAW'!B:B,1,FALSE)</f>
        <v>916125</v>
      </c>
      <c r="B65" s="13">
        <v>916125</v>
      </c>
      <c r="C65" s="8" t="s">
        <v>5384</v>
      </c>
      <c r="D65" s="8" t="s">
        <v>5385</v>
      </c>
      <c r="E65" s="8">
        <v>15.83</v>
      </c>
      <c r="F65" s="8">
        <v>13.68</v>
      </c>
      <c r="G65" s="8">
        <v>13.9</v>
      </c>
      <c r="H65" s="8">
        <v>15.21</v>
      </c>
      <c r="I65" s="8">
        <v>14.58</v>
      </c>
      <c r="J65" s="8">
        <v>14.61</v>
      </c>
      <c r="K65" s="8">
        <v>15.05</v>
      </c>
      <c r="L65" s="8">
        <v>14.65</v>
      </c>
      <c r="M65" s="8">
        <v>15.39</v>
      </c>
      <c r="N65" s="8">
        <v>16.25</v>
      </c>
      <c r="O65" s="8">
        <v>16.690000000000001</v>
      </c>
    </row>
    <row r="66" spans="1:15" x14ac:dyDescent="0.3">
      <c r="A66" s="15">
        <f>VLOOKUP(B66,'PORTFOLIO RAW'!B:B,1,FALSE)</f>
        <v>904282</v>
      </c>
      <c r="B66" s="13">
        <v>904282</v>
      </c>
      <c r="C66" s="8" t="s">
        <v>5386</v>
      </c>
      <c r="D66" s="8" t="s">
        <v>5387</v>
      </c>
      <c r="E66" s="8">
        <v>17.2</v>
      </c>
      <c r="F66" s="8">
        <v>14.57</v>
      </c>
      <c r="G66" s="8">
        <v>15.83</v>
      </c>
      <c r="H66" s="8">
        <v>20.11</v>
      </c>
      <c r="I66" s="8">
        <v>11.59</v>
      </c>
      <c r="J66" s="8">
        <v>11.24</v>
      </c>
      <c r="K66" s="8">
        <v>10.16</v>
      </c>
      <c r="L66" s="8">
        <v>8.18</v>
      </c>
      <c r="M66" s="8">
        <v>8.68</v>
      </c>
      <c r="N66" s="8">
        <v>7.88</v>
      </c>
      <c r="O66" s="8">
        <v>2.0499999999999998</v>
      </c>
    </row>
    <row r="67" spans="1:15" x14ac:dyDescent="0.3">
      <c r="A67" s="15">
        <f>VLOOKUP(B67,'PORTFOLIO RAW'!B:B,1,FALSE)</f>
        <v>906148</v>
      </c>
      <c r="B67" s="13">
        <v>906148</v>
      </c>
      <c r="C67" s="8" t="s">
        <v>5388</v>
      </c>
      <c r="D67" s="8" t="s">
        <v>5389</v>
      </c>
      <c r="E67" s="8">
        <v>19.18</v>
      </c>
      <c r="F67" s="8">
        <v>20.170000000000002</v>
      </c>
      <c r="G67" s="8">
        <v>22.24</v>
      </c>
      <c r="H67" s="8">
        <v>20.21</v>
      </c>
      <c r="I67" s="8">
        <v>20.84</v>
      </c>
      <c r="J67" s="8">
        <v>19.48</v>
      </c>
      <c r="K67" s="8">
        <v>17.09</v>
      </c>
      <c r="L67" s="8">
        <v>16.600000000000001</v>
      </c>
      <c r="M67" s="8">
        <v>11.64</v>
      </c>
      <c r="N67" s="8">
        <v>21.43</v>
      </c>
      <c r="O67" s="8">
        <v>17.47</v>
      </c>
    </row>
    <row r="68" spans="1:15" x14ac:dyDescent="0.3">
      <c r="A68" s="15">
        <f>VLOOKUP(B68,'PORTFOLIO RAW'!B:B,1,FALSE)</f>
        <v>922964</v>
      </c>
      <c r="B68" s="13">
        <v>922964</v>
      </c>
      <c r="C68" s="8" t="s">
        <v>5390</v>
      </c>
      <c r="D68" s="8" t="s">
        <v>5391</v>
      </c>
      <c r="E68" s="8">
        <v>1.63</v>
      </c>
      <c r="F68" s="8">
        <v>0.75</v>
      </c>
      <c r="G68" s="8">
        <v>0.19</v>
      </c>
      <c r="H68" s="8" t="s">
        <v>989</v>
      </c>
      <c r="I68" s="8">
        <v>0.75</v>
      </c>
      <c r="J68" s="8">
        <v>0.88</v>
      </c>
      <c r="K68" s="8">
        <v>0.88</v>
      </c>
      <c r="L68" s="8">
        <v>0.92</v>
      </c>
      <c r="M68" s="8">
        <v>0.78</v>
      </c>
      <c r="N68" s="8">
        <v>0.72</v>
      </c>
      <c r="O68" s="8">
        <v>1.0900000000000001</v>
      </c>
    </row>
    <row r="69" spans="1:15" x14ac:dyDescent="0.3">
      <c r="A69" s="15">
        <f>VLOOKUP(B69,'PORTFOLIO RAW'!B:B,1,FALSE)</f>
        <v>929814</v>
      </c>
      <c r="B69" s="13">
        <v>929814</v>
      </c>
      <c r="C69" s="8" t="s">
        <v>5392</v>
      </c>
      <c r="D69" s="8" t="s">
        <v>5393</v>
      </c>
      <c r="E69" s="8">
        <v>7.88</v>
      </c>
      <c r="F69" s="8">
        <v>8.6300000000000008</v>
      </c>
      <c r="G69" s="8">
        <v>9.2899999999999991</v>
      </c>
      <c r="H69" s="8">
        <v>7.75</v>
      </c>
      <c r="I69" s="8">
        <v>8.2799999999999994</v>
      </c>
      <c r="J69" s="8">
        <v>5.27</v>
      </c>
      <c r="K69" s="8">
        <v>5.99</v>
      </c>
      <c r="L69" s="8">
        <v>2.76</v>
      </c>
      <c r="M69" s="8">
        <v>-0.21</v>
      </c>
      <c r="N69" s="8">
        <v>-3.16</v>
      </c>
      <c r="O69" s="8">
        <v>6.54</v>
      </c>
    </row>
    <row r="70" spans="1:15" x14ac:dyDescent="0.3">
      <c r="A70" s="15">
        <f>VLOOKUP(B70,'PORTFOLIO RAW'!B:B,1,FALSE)</f>
        <v>902288</v>
      </c>
      <c r="B70" s="13">
        <v>902288</v>
      </c>
      <c r="C70" s="8" t="s">
        <v>5394</v>
      </c>
      <c r="D70" s="8" t="s">
        <v>5395</v>
      </c>
      <c r="E70" s="8">
        <v>4.62</v>
      </c>
      <c r="F70" s="8">
        <v>5.05</v>
      </c>
      <c r="G70" s="8">
        <v>3.76</v>
      </c>
      <c r="H70" s="8">
        <v>3.97</v>
      </c>
      <c r="I70" s="8">
        <v>3.99</v>
      </c>
      <c r="J70" s="8">
        <v>3.99</v>
      </c>
      <c r="K70" s="8">
        <v>3.51</v>
      </c>
      <c r="L70" s="8">
        <v>3.47</v>
      </c>
      <c r="M70" s="8">
        <v>3.57</v>
      </c>
      <c r="N70" s="8">
        <v>3.58</v>
      </c>
      <c r="O70" s="8">
        <v>4.13</v>
      </c>
    </row>
    <row r="71" spans="1:15" x14ac:dyDescent="0.3">
      <c r="A71" s="15">
        <f>VLOOKUP(B71,'PORTFOLIO RAW'!B:B,1,FALSE)</f>
        <v>901686</v>
      </c>
      <c r="B71" s="13">
        <v>901686</v>
      </c>
      <c r="C71" s="8" t="s">
        <v>5396</v>
      </c>
      <c r="D71" s="8" t="s">
        <v>5397</v>
      </c>
      <c r="E71" s="8">
        <v>0.47</v>
      </c>
      <c r="F71" s="8">
        <v>3.83</v>
      </c>
      <c r="G71" s="8">
        <v>3.39</v>
      </c>
      <c r="H71" s="8">
        <v>4.03</v>
      </c>
      <c r="I71" s="8">
        <v>4.29</v>
      </c>
      <c r="J71" s="8">
        <v>3.8</v>
      </c>
      <c r="K71" s="8">
        <v>4.1100000000000003</v>
      </c>
      <c r="L71" s="8">
        <v>4.05</v>
      </c>
      <c r="M71" s="8">
        <v>3.95</v>
      </c>
      <c r="N71" s="8">
        <v>3.97</v>
      </c>
      <c r="O71" s="8">
        <v>3.33</v>
      </c>
    </row>
    <row r="72" spans="1:15" x14ac:dyDescent="0.3">
      <c r="A72" s="15">
        <f>VLOOKUP(B72,'PORTFOLIO RAW'!B:B,1,FALSE)</f>
        <v>938928</v>
      </c>
      <c r="B72" s="13">
        <v>938928</v>
      </c>
      <c r="C72" s="8" t="s">
        <v>5398</v>
      </c>
      <c r="D72" s="8" t="s">
        <v>5399</v>
      </c>
      <c r="E72" s="8">
        <v>0.66</v>
      </c>
      <c r="F72" s="8">
        <v>3.79</v>
      </c>
      <c r="G72" s="8">
        <v>4.75</v>
      </c>
      <c r="H72" s="8">
        <v>5.17</v>
      </c>
      <c r="I72" s="8">
        <v>7.24</v>
      </c>
      <c r="J72" s="8">
        <v>9.26</v>
      </c>
      <c r="K72" s="8">
        <v>9.99</v>
      </c>
      <c r="L72" s="8">
        <v>7.27</v>
      </c>
      <c r="M72" s="8">
        <v>4.84</v>
      </c>
      <c r="N72" s="8">
        <v>6.52</v>
      </c>
      <c r="O72" s="8">
        <v>8.51</v>
      </c>
    </row>
    <row r="73" spans="1:15" x14ac:dyDescent="0.3">
      <c r="A73" s="15">
        <f>VLOOKUP(B73,'PORTFOLIO RAW'!B:B,1,FALSE)</f>
        <v>912273</v>
      </c>
      <c r="B73" s="13">
        <v>912273</v>
      </c>
      <c r="C73" s="8" t="s">
        <v>5400</v>
      </c>
      <c r="D73" s="8" t="s">
        <v>5401</v>
      </c>
      <c r="E73" s="8">
        <v>15.76</v>
      </c>
      <c r="F73" s="8">
        <v>33.799999999999997</v>
      </c>
      <c r="G73" s="8">
        <v>11.9</v>
      </c>
      <c r="H73" s="8">
        <v>17.55</v>
      </c>
      <c r="I73" s="8">
        <v>11.87</v>
      </c>
      <c r="J73" s="8">
        <v>6.89</v>
      </c>
      <c r="K73" s="8">
        <v>7.65</v>
      </c>
      <c r="L73" s="8">
        <v>9.3800000000000008</v>
      </c>
      <c r="M73" s="8">
        <v>5.23</v>
      </c>
      <c r="N73" s="8">
        <v>14.6</v>
      </c>
      <c r="O73" s="8">
        <v>-1.52</v>
      </c>
    </row>
    <row r="74" spans="1:15" x14ac:dyDescent="0.3">
      <c r="A74" s="15">
        <f>VLOOKUP(B74,'PORTFOLIO RAW'!B:B,1,FALSE)</f>
        <v>923036</v>
      </c>
      <c r="B74" s="13">
        <v>923036</v>
      </c>
      <c r="C74" s="8" t="s">
        <v>5402</v>
      </c>
      <c r="D74" s="8" t="s">
        <v>5403</v>
      </c>
      <c r="E74" s="8">
        <v>8.7799999999999994</v>
      </c>
      <c r="F74" s="8">
        <v>5.17</v>
      </c>
      <c r="G74" s="8">
        <v>6.76</v>
      </c>
      <c r="H74" s="8">
        <v>6.9</v>
      </c>
      <c r="I74" s="8">
        <v>3.52</v>
      </c>
      <c r="J74" s="8">
        <v>-11.32</v>
      </c>
      <c r="K74" s="8">
        <v>3.93</v>
      </c>
      <c r="L74" s="8">
        <v>5.2</v>
      </c>
      <c r="M74" s="8">
        <v>6.39</v>
      </c>
      <c r="N74" s="8">
        <v>8.6300000000000008</v>
      </c>
      <c r="O74" s="8">
        <v>15.28</v>
      </c>
    </row>
    <row r="75" spans="1:15" x14ac:dyDescent="0.3">
      <c r="A75" s="15">
        <f>VLOOKUP(B75,'PORTFOLIO RAW'!B:B,1,FALSE)</f>
        <v>905966</v>
      </c>
      <c r="B75" s="13">
        <v>905966</v>
      </c>
      <c r="C75" s="8" t="s">
        <v>5404</v>
      </c>
      <c r="D75" s="8" t="s">
        <v>5405</v>
      </c>
      <c r="E75" s="8">
        <v>10.39</v>
      </c>
      <c r="F75" s="8">
        <v>9.91</v>
      </c>
      <c r="G75" s="8">
        <v>5.61</v>
      </c>
      <c r="H75" s="8">
        <v>11.48</v>
      </c>
      <c r="I75" s="8">
        <v>17.3</v>
      </c>
      <c r="J75" s="8">
        <v>13.86</v>
      </c>
      <c r="K75" s="8">
        <v>11.17</v>
      </c>
      <c r="L75" s="8">
        <v>11.14</v>
      </c>
      <c r="M75" s="8">
        <v>9.35</v>
      </c>
      <c r="N75" s="8">
        <v>9.56</v>
      </c>
      <c r="O75" s="8">
        <v>6.36</v>
      </c>
    </row>
    <row r="76" spans="1:15" x14ac:dyDescent="0.3">
      <c r="A76" s="15">
        <f>VLOOKUP(B76,'PORTFOLIO RAW'!B:B,1,FALSE)</f>
        <v>325922</v>
      </c>
      <c r="B76" s="13">
        <v>325922</v>
      </c>
      <c r="C76" s="8" t="s">
        <v>5406</v>
      </c>
      <c r="D76" s="8" t="s">
        <v>5407</v>
      </c>
      <c r="E76" s="8">
        <v>-5.55</v>
      </c>
      <c r="F76" s="8">
        <v>-28.65</v>
      </c>
      <c r="G76" s="8">
        <v>-6.77</v>
      </c>
      <c r="H76" s="8">
        <v>4.76</v>
      </c>
      <c r="I76" s="8">
        <v>1.87</v>
      </c>
      <c r="J76" s="8">
        <v>16.37</v>
      </c>
      <c r="K76" s="8">
        <v>6.33</v>
      </c>
      <c r="L76" s="8">
        <v>5.99</v>
      </c>
      <c r="M76" s="8">
        <v>7.54</v>
      </c>
      <c r="N76" s="8">
        <v>8.23</v>
      </c>
      <c r="O76" s="8">
        <v>9.1199999999999992</v>
      </c>
    </row>
    <row r="77" spans="1:15" x14ac:dyDescent="0.3">
      <c r="A77" s="15">
        <f>VLOOKUP(B77,'PORTFOLIO RAW'!B:B,1,FALSE)</f>
        <v>912941</v>
      </c>
      <c r="B77" s="13">
        <v>912941</v>
      </c>
      <c r="C77" s="8" t="s">
        <v>5408</v>
      </c>
      <c r="D77" s="8" t="s">
        <v>5409</v>
      </c>
      <c r="E77" s="8">
        <v>9.5</v>
      </c>
      <c r="F77" s="8">
        <v>8.02</v>
      </c>
      <c r="G77" s="8">
        <v>6.64</v>
      </c>
      <c r="H77" s="8">
        <v>8.9499999999999993</v>
      </c>
      <c r="I77" s="8">
        <v>8.68</v>
      </c>
      <c r="J77" s="8">
        <v>7.93</v>
      </c>
      <c r="K77" s="8">
        <v>8.25</v>
      </c>
      <c r="L77" s="8">
        <v>7.47</v>
      </c>
      <c r="M77" s="8">
        <v>8.1300000000000008</v>
      </c>
      <c r="N77" s="8">
        <v>5.72</v>
      </c>
      <c r="O77" s="8">
        <v>5.65</v>
      </c>
    </row>
    <row r="78" spans="1:15" x14ac:dyDescent="0.3">
      <c r="A78" s="15">
        <f>VLOOKUP(B78,'PORTFOLIO RAW'!B:B,1,FALSE)</f>
        <v>683118</v>
      </c>
      <c r="B78" s="13">
        <v>683118</v>
      </c>
      <c r="C78" s="8" t="s">
        <v>5410</v>
      </c>
      <c r="D78" s="8" t="s">
        <v>5411</v>
      </c>
      <c r="E78" s="8">
        <v>45.32</v>
      </c>
      <c r="F78" s="8">
        <v>30.8</v>
      </c>
      <c r="G78" s="8">
        <v>25.52</v>
      </c>
      <c r="H78" s="8">
        <v>26.04</v>
      </c>
      <c r="I78" s="8">
        <v>24.13</v>
      </c>
      <c r="J78" s="8">
        <v>22.63</v>
      </c>
      <c r="K78" s="8">
        <v>21.07</v>
      </c>
      <c r="L78" s="8">
        <v>24.54</v>
      </c>
      <c r="M78" s="8">
        <v>21.7</v>
      </c>
      <c r="N78" s="8">
        <v>7.31</v>
      </c>
      <c r="O78" s="8">
        <v>16.760000000000002</v>
      </c>
    </row>
    <row r="79" spans="1:15" x14ac:dyDescent="0.3">
      <c r="A79" s="15">
        <f>VLOOKUP(B79,'PORTFOLIO RAW'!B:B,1,FALSE)</f>
        <v>923425</v>
      </c>
      <c r="B79" s="13">
        <v>923425</v>
      </c>
      <c r="C79" s="8" t="s">
        <v>5412</v>
      </c>
      <c r="D79" s="8" t="s">
        <v>5413</v>
      </c>
      <c r="E79" s="8">
        <v>8.02</v>
      </c>
      <c r="F79" s="8">
        <v>6.41</v>
      </c>
      <c r="G79" s="8">
        <v>6.89</v>
      </c>
      <c r="H79" s="8">
        <v>7.81</v>
      </c>
      <c r="I79" s="8">
        <v>7.79</v>
      </c>
      <c r="J79" s="8">
        <v>7.45</v>
      </c>
      <c r="K79" s="8">
        <v>5.3</v>
      </c>
      <c r="L79" s="8">
        <v>-2.52</v>
      </c>
      <c r="M79" s="8">
        <v>9.24</v>
      </c>
      <c r="N79" s="8">
        <v>8.0299999999999994</v>
      </c>
      <c r="O79" s="8">
        <v>8.66</v>
      </c>
    </row>
    <row r="80" spans="1:15" x14ac:dyDescent="0.3">
      <c r="A80" s="15">
        <f>VLOOKUP(B80,'PORTFOLIO RAW'!B:B,1,FALSE)</f>
        <v>906189</v>
      </c>
      <c r="B80" s="13">
        <v>906189</v>
      </c>
      <c r="C80" s="8" t="s">
        <v>5414</v>
      </c>
      <c r="D80" s="8" t="s">
        <v>5415</v>
      </c>
      <c r="E80" s="8">
        <v>7.21</v>
      </c>
      <c r="F80" s="8">
        <v>7.5</v>
      </c>
      <c r="G80" s="8">
        <v>4.7300000000000004</v>
      </c>
      <c r="H80" s="8">
        <v>6.05</v>
      </c>
      <c r="I80" s="8">
        <v>7.93</v>
      </c>
      <c r="J80" s="8">
        <v>7.69</v>
      </c>
      <c r="K80" s="8">
        <v>7.29</v>
      </c>
      <c r="L80" s="8">
        <v>6.2</v>
      </c>
      <c r="M80" s="8">
        <v>4.49</v>
      </c>
      <c r="N80" s="8">
        <v>3.84</v>
      </c>
      <c r="O80" s="8">
        <v>4.43</v>
      </c>
    </row>
    <row r="81" spans="1:15" x14ac:dyDescent="0.3">
      <c r="A81" s="15">
        <f>VLOOKUP(B81,'PORTFOLIO RAW'!B:B,1,FALSE)</f>
        <v>327998</v>
      </c>
      <c r="B81" s="13">
        <v>327998</v>
      </c>
      <c r="C81" s="8" t="s">
        <v>5416</v>
      </c>
      <c r="D81" s="8" t="s">
        <v>5417</v>
      </c>
      <c r="E81" s="8">
        <v>5.47</v>
      </c>
      <c r="F81" s="8">
        <v>4.04</v>
      </c>
      <c r="G81" s="8">
        <v>0.99</v>
      </c>
      <c r="H81" s="8">
        <v>1.29</v>
      </c>
      <c r="I81" s="8">
        <v>1.08</v>
      </c>
      <c r="J81" s="8">
        <v>0.51</v>
      </c>
      <c r="K81" s="8">
        <v>0.7</v>
      </c>
      <c r="L81" s="8">
        <v>0.72</v>
      </c>
      <c r="M81" s="8">
        <v>1</v>
      </c>
      <c r="N81" s="8">
        <v>1.02</v>
      </c>
      <c r="O81" s="8">
        <v>1.18</v>
      </c>
    </row>
    <row r="82" spans="1:15" x14ac:dyDescent="0.3">
      <c r="A82" s="15">
        <f>VLOOKUP(B82,'PORTFOLIO RAW'!B:B,1,FALSE)</f>
        <v>683432</v>
      </c>
      <c r="B82" s="13">
        <v>683432</v>
      </c>
      <c r="C82" s="8" t="s">
        <v>5418</v>
      </c>
      <c r="D82" s="8" t="s">
        <v>5419</v>
      </c>
      <c r="E82" s="8">
        <v>7.91</v>
      </c>
      <c r="F82" s="8">
        <v>1.31</v>
      </c>
      <c r="G82" s="8">
        <v>4.47</v>
      </c>
      <c r="H82" s="8">
        <v>4.26</v>
      </c>
      <c r="I82" s="8">
        <v>4.47</v>
      </c>
      <c r="J82" s="8" t="s">
        <v>989</v>
      </c>
      <c r="K82" s="8">
        <v>4</v>
      </c>
      <c r="L82" s="8">
        <v>3.72</v>
      </c>
      <c r="M82" s="8">
        <v>4.7</v>
      </c>
      <c r="N82" s="8">
        <v>3.98</v>
      </c>
      <c r="O82" s="8">
        <v>7.11</v>
      </c>
    </row>
    <row r="83" spans="1:15" x14ac:dyDescent="0.3">
      <c r="A83" s="15">
        <f>VLOOKUP(B83,'PORTFOLIO RAW'!B:B,1,FALSE)</f>
        <v>921964</v>
      </c>
      <c r="B83" s="13">
        <v>921964</v>
      </c>
      <c r="C83" s="8" t="s">
        <v>5420</v>
      </c>
      <c r="D83" s="8" t="s">
        <v>5421</v>
      </c>
      <c r="E83" s="8">
        <v>8.5500000000000007</v>
      </c>
      <c r="F83" s="8">
        <v>7.92</v>
      </c>
      <c r="G83" s="8">
        <v>5.87</v>
      </c>
      <c r="H83" s="8">
        <v>6.44</v>
      </c>
      <c r="I83" s="8">
        <v>7.2</v>
      </c>
      <c r="J83" s="8">
        <v>8.15</v>
      </c>
      <c r="K83" s="8">
        <v>8.15</v>
      </c>
      <c r="L83" s="8">
        <v>9.3000000000000007</v>
      </c>
      <c r="M83" s="8">
        <v>9.93</v>
      </c>
      <c r="N83" s="8">
        <v>10.68</v>
      </c>
      <c r="O83" s="8">
        <v>9.91</v>
      </c>
    </row>
    <row r="84" spans="1:15" x14ac:dyDescent="0.3">
      <c r="A84" s="15">
        <f>VLOOKUP(B84,'PORTFOLIO RAW'!B:B,1,FALSE)</f>
        <v>154259</v>
      </c>
      <c r="B84" s="13">
        <v>154259</v>
      </c>
      <c r="C84" s="8" t="s">
        <v>5422</v>
      </c>
      <c r="D84" s="8" t="s">
        <v>5423</v>
      </c>
      <c r="E84" s="8">
        <v>11.73</v>
      </c>
      <c r="F84" s="8">
        <v>12.56</v>
      </c>
      <c r="G84" s="8">
        <v>15.27</v>
      </c>
      <c r="H84" s="8">
        <v>17.440000000000001</v>
      </c>
      <c r="I84" s="8">
        <v>21.06</v>
      </c>
      <c r="J84" s="8">
        <v>24.67</v>
      </c>
      <c r="K84" s="8">
        <v>22.18</v>
      </c>
      <c r="L84" s="8">
        <v>20.73</v>
      </c>
      <c r="M84" s="8">
        <v>6.91</v>
      </c>
      <c r="N84" s="8">
        <v>7.22</v>
      </c>
      <c r="O84" s="8">
        <v>11.95</v>
      </c>
    </row>
    <row r="85" spans="1:15" x14ac:dyDescent="0.3">
      <c r="A85" s="15">
        <f>VLOOKUP(B85,'PORTFOLIO RAW'!B:B,1,FALSE)</f>
        <v>904830</v>
      </c>
      <c r="B85" s="13">
        <v>904830</v>
      </c>
      <c r="C85" s="8" t="s">
        <v>5424</v>
      </c>
      <c r="D85" s="8" t="s">
        <v>5425</v>
      </c>
      <c r="E85" s="8">
        <v>9.26</v>
      </c>
      <c r="F85" s="8">
        <v>8.1999999999999993</v>
      </c>
      <c r="G85" s="8">
        <v>5.48</v>
      </c>
      <c r="H85" s="8">
        <v>9.43</v>
      </c>
      <c r="I85" s="8">
        <v>10.81</v>
      </c>
      <c r="J85" s="8">
        <v>8.9499999999999993</v>
      </c>
      <c r="K85" s="8">
        <v>10.19</v>
      </c>
      <c r="L85" s="8">
        <v>8.6300000000000008</v>
      </c>
      <c r="M85" s="8">
        <v>10.83</v>
      </c>
      <c r="N85" s="8">
        <v>6.38</v>
      </c>
      <c r="O85" s="8">
        <v>8.7200000000000006</v>
      </c>
    </row>
    <row r="86" spans="1:15" x14ac:dyDescent="0.3">
      <c r="A86" s="15">
        <f>VLOOKUP(B86,'PORTFOLIO RAW'!B:B,1,FALSE)</f>
        <v>932913</v>
      </c>
      <c r="B86" s="13">
        <v>932913</v>
      </c>
      <c r="C86" s="8" t="s">
        <v>5426</v>
      </c>
      <c r="D86" s="8" t="s">
        <v>5427</v>
      </c>
      <c r="E86" s="8">
        <v>5.65</v>
      </c>
      <c r="F86" s="8">
        <v>5.92</v>
      </c>
      <c r="G86" s="8">
        <v>4.91</v>
      </c>
      <c r="H86" s="8">
        <v>4.8499999999999996</v>
      </c>
      <c r="I86" s="8">
        <v>5.22</v>
      </c>
      <c r="J86" s="8">
        <v>5.12</v>
      </c>
      <c r="K86" s="8">
        <v>4.95</v>
      </c>
      <c r="L86" s="8">
        <v>5.59</v>
      </c>
      <c r="M86" s="8">
        <v>5.57</v>
      </c>
      <c r="N86" s="8">
        <v>5.65</v>
      </c>
      <c r="O86" s="8">
        <v>5.13</v>
      </c>
    </row>
    <row r="87" spans="1:15" x14ac:dyDescent="0.3">
      <c r="A87" s="15">
        <f>VLOOKUP(B87,'PORTFOLIO RAW'!B:B,1,FALSE)</f>
        <v>905214</v>
      </c>
      <c r="B87" s="13">
        <v>905214</v>
      </c>
      <c r="C87" s="8" t="s">
        <v>5428</v>
      </c>
      <c r="D87" s="8" t="s">
        <v>5429</v>
      </c>
      <c r="E87" s="8">
        <v>5.54</v>
      </c>
      <c r="F87" s="8">
        <v>3.61</v>
      </c>
      <c r="G87" s="8">
        <v>3.63</v>
      </c>
      <c r="H87" s="8">
        <v>4.0199999999999996</v>
      </c>
      <c r="I87" s="8">
        <v>4.05</v>
      </c>
      <c r="J87" s="8">
        <v>3.42</v>
      </c>
      <c r="K87" s="8">
        <v>3.61</v>
      </c>
      <c r="L87" s="8">
        <v>4.3899999999999997</v>
      </c>
      <c r="M87" s="8">
        <v>3.6</v>
      </c>
      <c r="N87" s="8">
        <v>3.87</v>
      </c>
      <c r="O87" s="8">
        <v>4.5</v>
      </c>
    </row>
    <row r="88" spans="1:15" x14ac:dyDescent="0.3">
      <c r="A88" s="15">
        <f>VLOOKUP(B88,'PORTFOLIO RAW'!B:B,1,FALSE)</f>
        <v>513260</v>
      </c>
      <c r="B88" s="13">
        <v>513260</v>
      </c>
      <c r="C88" s="8" t="s">
        <v>5430</v>
      </c>
      <c r="D88" s="8" t="s">
        <v>5431</v>
      </c>
      <c r="E88" s="8">
        <v>5.22</v>
      </c>
      <c r="F88" s="8">
        <v>3.32</v>
      </c>
      <c r="G88" s="8">
        <v>-1.56</v>
      </c>
      <c r="H88" s="8">
        <v>2.82</v>
      </c>
      <c r="I88" s="8">
        <v>3.19</v>
      </c>
      <c r="J88" s="8">
        <v>1.05</v>
      </c>
      <c r="K88" s="8">
        <v>4.4000000000000004</v>
      </c>
      <c r="L88" s="8">
        <v>4.95</v>
      </c>
      <c r="M88" s="8">
        <v>9.8800000000000008</v>
      </c>
      <c r="N88" s="8">
        <v>5.87</v>
      </c>
      <c r="O88" s="8">
        <v>23.83</v>
      </c>
    </row>
    <row r="89" spans="1:15" x14ac:dyDescent="0.3">
      <c r="A89" s="15">
        <f>VLOOKUP(B89,'PORTFOLIO RAW'!B:B,1,FALSE)</f>
        <v>152719</v>
      </c>
      <c r="B89" s="13">
        <v>152719</v>
      </c>
      <c r="C89" s="8" t="s">
        <v>5432</v>
      </c>
      <c r="D89" s="8" t="s">
        <v>5433</v>
      </c>
      <c r="E89" s="8">
        <v>7.73</v>
      </c>
      <c r="F89" s="8">
        <v>11.4</v>
      </c>
      <c r="G89" s="8">
        <v>9.07</v>
      </c>
      <c r="H89" s="8">
        <v>9.09</v>
      </c>
      <c r="I89" s="8">
        <v>10.01</v>
      </c>
      <c r="J89" s="8">
        <v>9.4600000000000009</v>
      </c>
      <c r="K89" s="8">
        <v>7.69</v>
      </c>
      <c r="L89" s="8">
        <v>5.32</v>
      </c>
      <c r="M89" s="8">
        <v>12.79</v>
      </c>
      <c r="N89" s="8">
        <v>9.2200000000000006</v>
      </c>
      <c r="O89" s="8">
        <v>10.029999999999999</v>
      </c>
    </row>
    <row r="90" spans="1:15" x14ac:dyDescent="0.3">
      <c r="A90" s="15">
        <f>VLOOKUP(B90,'PORTFOLIO RAW'!B:B,1,FALSE)</f>
        <v>687609</v>
      </c>
      <c r="B90" s="13">
        <v>687609</v>
      </c>
      <c r="C90" s="8" t="s">
        <v>5434</v>
      </c>
      <c r="D90" s="8" t="s">
        <v>5435</v>
      </c>
      <c r="E90" s="8">
        <v>2.4900000000000002</v>
      </c>
      <c r="F90" s="8">
        <v>11.53</v>
      </c>
      <c r="G90" s="8">
        <v>14.05</v>
      </c>
      <c r="H90" s="8">
        <v>8.92</v>
      </c>
      <c r="I90" s="8">
        <v>13.16</v>
      </c>
      <c r="J90" s="8">
        <v>8.23</v>
      </c>
      <c r="K90" s="8">
        <v>7.44</v>
      </c>
      <c r="L90" s="8">
        <v>0.33</v>
      </c>
      <c r="M90" s="8">
        <v>5.85</v>
      </c>
      <c r="N90" s="8">
        <v>40.14</v>
      </c>
      <c r="O90" s="8">
        <v>-4.08</v>
      </c>
    </row>
    <row r="91" spans="1:15" x14ac:dyDescent="0.3">
      <c r="A91" s="15">
        <f>VLOOKUP(B91,'PORTFOLIO RAW'!B:B,1,FALSE)</f>
        <v>923937</v>
      </c>
      <c r="B91" s="13">
        <v>923937</v>
      </c>
      <c r="C91" s="8" t="s">
        <v>5436</v>
      </c>
      <c r="D91" s="8" t="s">
        <v>5437</v>
      </c>
      <c r="E91" s="8">
        <v>1.33</v>
      </c>
      <c r="F91" s="8">
        <v>0.59</v>
      </c>
      <c r="G91" s="8">
        <v>0.81</v>
      </c>
      <c r="H91" s="8">
        <v>0.3</v>
      </c>
      <c r="I91" s="8">
        <v>0.42</v>
      </c>
      <c r="J91" s="8">
        <v>0.48</v>
      </c>
      <c r="K91" s="8">
        <v>0.84</v>
      </c>
      <c r="L91" s="8">
        <v>0.49</v>
      </c>
      <c r="M91" s="8">
        <v>1.02</v>
      </c>
      <c r="N91" s="8" t="s">
        <v>989</v>
      </c>
      <c r="O91" s="8">
        <v>1.1100000000000001</v>
      </c>
    </row>
    <row r="92" spans="1:15" x14ac:dyDescent="0.3">
      <c r="A92" s="15">
        <f>VLOOKUP(B92,'PORTFOLIO RAW'!B:B,1,FALSE)</f>
        <v>741344</v>
      </c>
      <c r="B92" s="13">
        <v>741344</v>
      </c>
      <c r="C92" s="8" t="s">
        <v>5438</v>
      </c>
      <c r="D92" s="8" t="s">
        <v>5439</v>
      </c>
      <c r="E92" s="8">
        <v>0.72</v>
      </c>
      <c r="F92" s="8">
        <v>-0.84</v>
      </c>
      <c r="G92" s="8">
        <v>0.1</v>
      </c>
      <c r="H92" s="8">
        <v>0.98</v>
      </c>
      <c r="I92" s="8">
        <v>0.98</v>
      </c>
      <c r="J92" s="8">
        <v>0.72</v>
      </c>
      <c r="K92" s="8" t="s">
        <v>989</v>
      </c>
      <c r="L92" s="8">
        <v>0.61</v>
      </c>
      <c r="M92" s="8">
        <v>1.17</v>
      </c>
      <c r="N92" s="8">
        <v>1.05</v>
      </c>
      <c r="O92" s="8">
        <v>-0.14000000000000001</v>
      </c>
    </row>
    <row r="93" spans="1:15" x14ac:dyDescent="0.3">
      <c r="A93" s="15">
        <f>VLOOKUP(B93,'PORTFOLIO RAW'!B:B,1,FALSE)</f>
        <v>357922</v>
      </c>
      <c r="B93" s="13">
        <v>357922</v>
      </c>
      <c r="C93" s="8" t="s">
        <v>5440</v>
      </c>
      <c r="D93" s="8" t="s">
        <v>5441</v>
      </c>
      <c r="E93" s="8">
        <v>6.09</v>
      </c>
      <c r="F93" s="8">
        <v>7.26</v>
      </c>
      <c r="G93" s="8">
        <v>3.56</v>
      </c>
      <c r="H93" s="8">
        <v>8.86</v>
      </c>
      <c r="I93" s="8">
        <v>12.38</v>
      </c>
      <c r="J93" s="8">
        <v>5.99</v>
      </c>
      <c r="K93" s="8">
        <v>10.92</v>
      </c>
      <c r="L93" s="8">
        <v>6.33</v>
      </c>
      <c r="M93" s="8">
        <v>7.63</v>
      </c>
      <c r="N93" s="8">
        <v>6.72</v>
      </c>
      <c r="O93" s="8">
        <v>9.81</v>
      </c>
    </row>
    <row r="94" spans="1:15" x14ac:dyDescent="0.3">
      <c r="A94" s="15">
        <f>VLOOKUP(B94,'PORTFOLIO RAW'!B:B,1,FALSE)</f>
        <v>883488</v>
      </c>
      <c r="B94" s="13">
        <v>883488</v>
      </c>
      <c r="C94" s="8" t="s">
        <v>5442</v>
      </c>
      <c r="D94" s="8" t="s">
        <v>5443</v>
      </c>
      <c r="E94" s="8">
        <v>-2.4300000000000002</v>
      </c>
      <c r="F94" s="8">
        <v>-0.54</v>
      </c>
      <c r="G94" s="8">
        <v>-2.41</v>
      </c>
      <c r="H94" s="8">
        <v>0.18</v>
      </c>
      <c r="I94" s="8">
        <v>0.61</v>
      </c>
      <c r="J94" s="8">
        <v>0.01</v>
      </c>
      <c r="K94" s="8">
        <v>0.69</v>
      </c>
      <c r="L94" s="8">
        <v>1.1200000000000001</v>
      </c>
      <c r="M94" s="8">
        <v>0.89</v>
      </c>
      <c r="N94" s="8">
        <v>1.31</v>
      </c>
      <c r="O94" s="8">
        <v>1.2</v>
      </c>
    </row>
    <row r="95" spans="1:15" x14ac:dyDescent="0.3">
      <c r="A95" s="15">
        <f>VLOOKUP(B95,'PORTFOLIO RAW'!B:B,1,FALSE)</f>
        <v>755148</v>
      </c>
      <c r="B95" s="13">
        <v>755148</v>
      </c>
      <c r="C95" s="8" t="s">
        <v>5444</v>
      </c>
      <c r="D95" s="8" t="s">
        <v>5445</v>
      </c>
      <c r="E95" s="8">
        <v>8.7100000000000009</v>
      </c>
      <c r="F95" s="8">
        <v>-70.11</v>
      </c>
      <c r="G95" s="8">
        <v>-8.9600000000000009</v>
      </c>
      <c r="H95" s="8">
        <v>9.86</v>
      </c>
      <c r="I95" s="8">
        <v>5.76</v>
      </c>
      <c r="J95" s="8">
        <v>23.9</v>
      </c>
      <c r="K95" s="8">
        <v>8.58</v>
      </c>
      <c r="L95" s="8">
        <v>6.77</v>
      </c>
      <c r="M95" s="8">
        <v>10.47</v>
      </c>
      <c r="N95" s="8">
        <v>11.07</v>
      </c>
      <c r="O95" s="8">
        <v>10.75</v>
      </c>
    </row>
    <row r="96" spans="1:15" x14ac:dyDescent="0.3">
      <c r="A96" s="15">
        <f>VLOOKUP(B96,'PORTFOLIO RAW'!B:B,1,FALSE)</f>
        <v>135448</v>
      </c>
      <c r="B96" s="13">
        <v>135448</v>
      </c>
      <c r="C96" s="8" t="s">
        <v>5446</v>
      </c>
      <c r="D96" s="8" t="s">
        <v>5447</v>
      </c>
      <c r="E96" s="8">
        <v>10.27</v>
      </c>
      <c r="F96" s="8">
        <v>13.82</v>
      </c>
      <c r="G96" s="8">
        <v>12.04</v>
      </c>
      <c r="H96" s="8">
        <v>14.28</v>
      </c>
      <c r="I96" s="8">
        <v>17.8</v>
      </c>
      <c r="J96" s="8">
        <v>6.83</v>
      </c>
      <c r="K96" s="8">
        <v>6.84</v>
      </c>
      <c r="L96" s="8">
        <v>6.32</v>
      </c>
      <c r="M96" s="8">
        <v>4.75</v>
      </c>
      <c r="N96" s="8">
        <v>5.82</v>
      </c>
      <c r="O96" s="8">
        <v>7.42</v>
      </c>
    </row>
    <row r="97" spans="1:15" x14ac:dyDescent="0.3">
      <c r="A97" s="15">
        <f>VLOOKUP(B97,'PORTFOLIO RAW'!B:B,1,FALSE)</f>
        <v>921268</v>
      </c>
      <c r="B97" s="13">
        <v>921268</v>
      </c>
      <c r="C97" s="8" t="s">
        <v>5448</v>
      </c>
      <c r="D97" s="8" t="s">
        <v>5449</v>
      </c>
      <c r="E97" s="8">
        <v>10.55</v>
      </c>
      <c r="F97" s="8">
        <v>10.76</v>
      </c>
      <c r="G97" s="8">
        <v>9.73</v>
      </c>
      <c r="H97" s="8">
        <v>11.81</v>
      </c>
      <c r="I97" s="8">
        <v>4.45</v>
      </c>
      <c r="J97" s="8">
        <v>4.99</v>
      </c>
      <c r="K97" s="8">
        <v>6.17</v>
      </c>
      <c r="L97" s="8">
        <v>7.07</v>
      </c>
      <c r="M97" s="8">
        <v>6.15</v>
      </c>
      <c r="N97" s="8">
        <v>7.66</v>
      </c>
      <c r="O97" s="8">
        <v>8.86</v>
      </c>
    </row>
    <row r="98" spans="1:15" x14ac:dyDescent="0.3">
      <c r="A98" s="15">
        <f>VLOOKUP(B98,'PORTFOLIO RAW'!B:B,1,FALSE)</f>
        <v>912157</v>
      </c>
      <c r="B98" s="13">
        <v>912157</v>
      </c>
      <c r="C98" s="8" t="s">
        <v>5450</v>
      </c>
      <c r="D98" s="8" t="s">
        <v>5451</v>
      </c>
      <c r="E98" s="8">
        <v>5.2</v>
      </c>
      <c r="F98" s="8">
        <v>4.87</v>
      </c>
      <c r="G98" s="8">
        <v>3.23</v>
      </c>
      <c r="H98" s="8">
        <v>12.58</v>
      </c>
      <c r="I98" s="8">
        <v>0.67</v>
      </c>
      <c r="J98" s="8">
        <v>2.57</v>
      </c>
      <c r="K98" s="8">
        <v>5.09</v>
      </c>
      <c r="L98" s="8">
        <v>4.49</v>
      </c>
      <c r="M98" s="8">
        <v>5.72</v>
      </c>
      <c r="N98" s="8">
        <v>6.19</v>
      </c>
      <c r="O98" s="8">
        <v>6.2</v>
      </c>
    </row>
    <row r="99" spans="1:15" x14ac:dyDescent="0.3">
      <c r="A99" s="15">
        <f>VLOOKUP(B99,'PORTFOLIO RAW'!B:B,1,FALSE)</f>
        <v>500320</v>
      </c>
      <c r="B99" s="13">
        <v>500320</v>
      </c>
      <c r="C99" s="8" t="s">
        <v>5452</v>
      </c>
      <c r="D99" s="8" t="s">
        <v>5453</v>
      </c>
      <c r="E99" s="8">
        <v>1.6</v>
      </c>
      <c r="F99" s="8">
        <v>-8.24</v>
      </c>
      <c r="G99" s="8">
        <v>-20.7</v>
      </c>
      <c r="H99" s="8">
        <v>-14.7</v>
      </c>
      <c r="I99" s="8">
        <v>-5.83</v>
      </c>
      <c r="J99" s="8">
        <v>1.72</v>
      </c>
      <c r="K99" s="8">
        <v>2.23</v>
      </c>
      <c r="L99" s="8">
        <v>0.51</v>
      </c>
      <c r="M99" s="8">
        <v>15.14</v>
      </c>
      <c r="N99" s="8">
        <v>18.350000000000001</v>
      </c>
      <c r="O99" s="8">
        <v>14.15</v>
      </c>
    </row>
    <row r="100" spans="1:15" x14ac:dyDescent="0.3">
      <c r="A100" s="15">
        <f>VLOOKUP(B100,'PORTFOLIO RAW'!B:B,1,FALSE)</f>
        <v>905115</v>
      </c>
      <c r="B100" s="13">
        <v>905115</v>
      </c>
      <c r="C100" s="8" t="s">
        <v>5454</v>
      </c>
      <c r="D100" s="8" t="s">
        <v>5455</v>
      </c>
      <c r="E100" s="8">
        <v>12.02</v>
      </c>
      <c r="F100" s="8">
        <v>12.63</v>
      </c>
      <c r="G100" s="8">
        <v>9.23</v>
      </c>
      <c r="H100" s="8">
        <v>11.01</v>
      </c>
      <c r="I100" s="8">
        <v>11.3</v>
      </c>
      <c r="J100" s="8">
        <v>8.92</v>
      </c>
      <c r="K100" s="8">
        <v>8.84</v>
      </c>
      <c r="L100" s="8">
        <v>9.3000000000000007</v>
      </c>
      <c r="M100" s="8">
        <v>12.28</v>
      </c>
      <c r="N100" s="8">
        <v>8.1</v>
      </c>
      <c r="O100" s="8">
        <v>7.98</v>
      </c>
    </row>
    <row r="101" spans="1:15" x14ac:dyDescent="0.3">
      <c r="A101" s="15">
        <f>VLOOKUP(B101,'PORTFOLIO RAW'!B:B,1,FALSE)</f>
        <v>902306</v>
      </c>
      <c r="B101" s="13">
        <v>902306</v>
      </c>
      <c r="C101" s="8" t="s">
        <v>5456</v>
      </c>
      <c r="D101" s="8" t="s">
        <v>5457</v>
      </c>
      <c r="E101" s="8">
        <v>4.75</v>
      </c>
      <c r="F101" s="8">
        <v>4.5599999999999996</v>
      </c>
      <c r="G101" s="8">
        <v>4.28</v>
      </c>
      <c r="H101" s="8">
        <v>4.2300000000000004</v>
      </c>
      <c r="I101" s="8">
        <v>4.1500000000000004</v>
      </c>
      <c r="J101" s="8">
        <v>2.95</v>
      </c>
      <c r="K101" s="8">
        <v>2.6</v>
      </c>
      <c r="L101" s="8">
        <v>3.05</v>
      </c>
      <c r="M101" s="8">
        <v>0.57999999999999996</v>
      </c>
      <c r="N101" s="8">
        <v>-0.28999999999999998</v>
      </c>
      <c r="O101" s="8">
        <v>1.85</v>
      </c>
    </row>
    <row r="102" spans="1:15" x14ac:dyDescent="0.3">
      <c r="A102" s="15">
        <f>VLOOKUP(B102,'PORTFOLIO RAW'!B:B,1,FALSE)</f>
        <v>500373</v>
      </c>
      <c r="B102" s="13">
        <v>500373</v>
      </c>
      <c r="C102" s="8" t="s">
        <v>5458</v>
      </c>
      <c r="D102" s="8" t="s">
        <v>5459</v>
      </c>
      <c r="E102" s="8">
        <v>10.43</v>
      </c>
      <c r="F102" s="8">
        <v>17.62</v>
      </c>
      <c r="G102" s="8">
        <v>3.59</v>
      </c>
      <c r="H102" s="8">
        <v>1.23</v>
      </c>
      <c r="I102" s="8">
        <v>5.29</v>
      </c>
      <c r="J102" s="8">
        <v>2.72</v>
      </c>
      <c r="K102" s="8">
        <v>8.1199999999999992</v>
      </c>
      <c r="L102" s="8">
        <v>9.33</v>
      </c>
      <c r="M102" s="8">
        <v>-14.16</v>
      </c>
      <c r="N102" s="8">
        <v>-3.24</v>
      </c>
      <c r="O102" s="8">
        <v>9.34</v>
      </c>
    </row>
    <row r="103" spans="1:15" x14ac:dyDescent="0.3">
      <c r="A103" s="15">
        <f>VLOOKUP(B103,'PORTFOLIO RAW'!B:B,1,FALSE)</f>
        <v>906194</v>
      </c>
      <c r="B103" s="13">
        <v>906194</v>
      </c>
      <c r="C103" s="8" t="s">
        <v>5460</v>
      </c>
      <c r="D103" s="8" t="s">
        <v>5461</v>
      </c>
      <c r="E103" s="8">
        <v>11.69</v>
      </c>
      <c r="F103" s="8">
        <v>9.41</v>
      </c>
      <c r="G103" s="8">
        <v>7.96</v>
      </c>
      <c r="H103" s="8">
        <v>8.68</v>
      </c>
      <c r="I103" s="8">
        <v>7.74</v>
      </c>
      <c r="J103" s="8">
        <v>7.67</v>
      </c>
      <c r="K103" s="8">
        <v>8.77</v>
      </c>
      <c r="L103" s="8">
        <v>8.94</v>
      </c>
      <c r="M103" s="8">
        <v>10.26</v>
      </c>
      <c r="N103" s="8">
        <v>9.83</v>
      </c>
      <c r="O103" s="8">
        <v>9.32</v>
      </c>
    </row>
    <row r="104" spans="1:15" x14ac:dyDescent="0.3">
      <c r="A104" s="15">
        <f>VLOOKUP(B104,'PORTFOLIO RAW'!B:B,1,FALSE)</f>
        <v>329534</v>
      </c>
      <c r="B104" s="13">
        <v>329534</v>
      </c>
      <c r="C104" s="8" t="s">
        <v>5462</v>
      </c>
      <c r="D104" s="8" t="s">
        <v>5463</v>
      </c>
      <c r="E104" s="8">
        <v>8.5299999999999994</v>
      </c>
      <c r="F104" s="8">
        <v>4.58</v>
      </c>
      <c r="G104" s="8">
        <v>4.37</v>
      </c>
      <c r="H104" s="8">
        <v>3.77</v>
      </c>
      <c r="I104" s="8">
        <v>7.37</v>
      </c>
      <c r="J104" s="8">
        <v>6.81</v>
      </c>
      <c r="K104" s="8">
        <v>11.12</v>
      </c>
      <c r="L104" s="8">
        <v>4.09</v>
      </c>
      <c r="M104" s="8">
        <v>5.0599999999999996</v>
      </c>
      <c r="N104" s="8">
        <v>21.06</v>
      </c>
      <c r="O104" s="8">
        <v>4.08</v>
      </c>
    </row>
    <row r="105" spans="1:15" x14ac:dyDescent="0.3">
      <c r="A105" s="15">
        <f>VLOOKUP(B105,'PORTFOLIO RAW'!B:B,1,FALSE)</f>
        <v>867375</v>
      </c>
      <c r="B105" s="13">
        <v>867375</v>
      </c>
      <c r="C105" s="8" t="s">
        <v>5464</v>
      </c>
      <c r="D105" s="8" t="s">
        <v>5465</v>
      </c>
      <c r="E105" s="8">
        <v>12</v>
      </c>
      <c r="F105" s="8">
        <v>11.39</v>
      </c>
      <c r="G105" s="8">
        <v>5.54</v>
      </c>
      <c r="H105" s="8">
        <v>10.45</v>
      </c>
      <c r="I105" s="8">
        <v>13.07</v>
      </c>
      <c r="J105" s="8">
        <v>14.12</v>
      </c>
      <c r="K105" s="8">
        <v>15.48</v>
      </c>
      <c r="L105" s="8">
        <v>16.48</v>
      </c>
      <c r="M105" s="8">
        <v>14</v>
      </c>
      <c r="N105" s="8">
        <v>13.63</v>
      </c>
      <c r="O105" s="8">
        <v>13.13</v>
      </c>
    </row>
    <row r="106" spans="1:15" x14ac:dyDescent="0.3">
      <c r="A106" s="15">
        <f>VLOOKUP(B106,'PORTFOLIO RAW'!B:B,1,FALSE)</f>
        <v>910722</v>
      </c>
      <c r="B106" s="13">
        <v>910722</v>
      </c>
      <c r="C106" s="8" t="s">
        <v>5466</v>
      </c>
      <c r="D106" s="8" t="s">
        <v>5467</v>
      </c>
      <c r="E106" s="8">
        <v>13.83</v>
      </c>
      <c r="F106" s="8">
        <v>14.44</v>
      </c>
      <c r="G106" s="8">
        <v>10.87</v>
      </c>
      <c r="H106" s="8">
        <v>13.77</v>
      </c>
      <c r="I106" s="8">
        <v>13.93</v>
      </c>
      <c r="J106" s="8">
        <v>11.48</v>
      </c>
      <c r="K106" s="8">
        <v>11.68</v>
      </c>
      <c r="L106" s="8">
        <v>12.76</v>
      </c>
      <c r="M106" s="8">
        <v>16.71</v>
      </c>
      <c r="N106" s="8">
        <v>16.09</v>
      </c>
      <c r="O106" s="8">
        <v>16.600000000000001</v>
      </c>
    </row>
    <row r="107" spans="1:15" x14ac:dyDescent="0.3">
      <c r="A107" s="15">
        <f>VLOOKUP(B107,'PORTFOLIO RAW'!B:B,1,FALSE)</f>
        <v>905039</v>
      </c>
      <c r="B107" s="13">
        <v>905039</v>
      </c>
      <c r="C107" s="8" t="s">
        <v>5468</v>
      </c>
      <c r="D107" s="8" t="s">
        <v>5469</v>
      </c>
      <c r="E107" s="8">
        <v>17.850000000000001</v>
      </c>
      <c r="F107" s="8">
        <v>19.559999999999999</v>
      </c>
      <c r="G107" s="8">
        <v>8.59</v>
      </c>
      <c r="H107" s="8">
        <v>11.56</v>
      </c>
      <c r="I107" s="8">
        <v>13.17</v>
      </c>
      <c r="J107" s="8">
        <v>13.56</v>
      </c>
      <c r="K107" s="8">
        <v>9.58</v>
      </c>
      <c r="L107" s="8">
        <v>9.39</v>
      </c>
      <c r="M107" s="8">
        <v>4.7699999999999996</v>
      </c>
      <c r="N107" s="8">
        <v>2.44</v>
      </c>
      <c r="O107" s="8">
        <v>5.92</v>
      </c>
    </row>
    <row r="108" spans="1:15" x14ac:dyDescent="0.3">
      <c r="A108" s="15">
        <f>VLOOKUP(B108,'PORTFOLIO RAW'!B:B,1,FALSE)</f>
        <v>905082</v>
      </c>
      <c r="B108" s="13">
        <v>905082</v>
      </c>
      <c r="C108" s="8" t="s">
        <v>5470</v>
      </c>
      <c r="D108" s="8" t="s">
        <v>5471</v>
      </c>
      <c r="E108" s="8">
        <v>6.42</v>
      </c>
      <c r="F108" s="8">
        <v>12.48</v>
      </c>
      <c r="G108" s="8">
        <v>8.7200000000000006</v>
      </c>
      <c r="H108" s="8">
        <v>6.68</v>
      </c>
      <c r="I108" s="8">
        <v>11.99</v>
      </c>
      <c r="J108" s="8">
        <v>11.49</v>
      </c>
      <c r="K108" s="8">
        <v>6.81</v>
      </c>
      <c r="L108" s="8">
        <v>6.59</v>
      </c>
      <c r="M108" s="8">
        <v>9.6199999999999992</v>
      </c>
      <c r="N108" s="8">
        <v>4.34</v>
      </c>
      <c r="O108" s="8">
        <v>7.89</v>
      </c>
    </row>
    <row r="109" spans="1:15" x14ac:dyDescent="0.3">
      <c r="A109" s="15">
        <f>VLOOKUP(B109,'PORTFOLIO RAW'!B:B,1,FALSE)</f>
        <v>905016</v>
      </c>
      <c r="B109" s="13">
        <v>905016</v>
      </c>
      <c r="C109" s="8" t="s">
        <v>5472</v>
      </c>
      <c r="D109" s="8" t="s">
        <v>5473</v>
      </c>
      <c r="E109" s="8">
        <v>4.75</v>
      </c>
      <c r="F109" s="8">
        <v>5.0999999999999996</v>
      </c>
      <c r="G109" s="8">
        <v>4.59</v>
      </c>
      <c r="H109" s="8">
        <v>5.0199999999999996</v>
      </c>
      <c r="I109" s="8">
        <v>4.57</v>
      </c>
      <c r="J109" s="8">
        <v>4.18</v>
      </c>
      <c r="K109" s="8">
        <v>3.94</v>
      </c>
      <c r="L109" s="8">
        <v>4.5</v>
      </c>
      <c r="M109" s="8">
        <v>4.51</v>
      </c>
      <c r="N109" s="8">
        <v>4.3499999999999996</v>
      </c>
      <c r="O109" s="8">
        <v>6.63</v>
      </c>
    </row>
    <row r="110" spans="1:15" x14ac:dyDescent="0.3">
      <c r="A110" s="15" t="str">
        <f>VLOOKUP(B110,'PORTFOLIO RAW'!B:B,1,FALSE)</f>
        <v>28341F</v>
      </c>
      <c r="B110" s="13" t="s">
        <v>364</v>
      </c>
      <c r="C110" s="8" t="s">
        <v>5474</v>
      </c>
      <c r="D110" s="8" t="s">
        <v>5475</v>
      </c>
      <c r="E110" s="8">
        <v>2.67</v>
      </c>
      <c r="F110" s="8">
        <v>1.92</v>
      </c>
      <c r="G110" s="8">
        <v>1.89</v>
      </c>
      <c r="H110" s="8">
        <v>1.23</v>
      </c>
      <c r="I110" s="8">
        <v>2.19</v>
      </c>
      <c r="J110" s="8">
        <v>1.87</v>
      </c>
      <c r="K110" s="8">
        <v>1.84</v>
      </c>
      <c r="L110" s="8">
        <v>1.66</v>
      </c>
      <c r="M110" s="8">
        <v>0.57999999999999996</v>
      </c>
      <c r="N110" s="8">
        <v>2.02</v>
      </c>
      <c r="O110" s="8">
        <v>1.79</v>
      </c>
    </row>
    <row r="111" spans="1:15" x14ac:dyDescent="0.3">
      <c r="A111" s="15">
        <f>VLOOKUP(B111,'PORTFOLIO RAW'!B:B,1,FALSE)</f>
        <v>755980</v>
      </c>
      <c r="B111" s="13">
        <v>755980</v>
      </c>
      <c r="C111" s="8" t="s">
        <v>5476</v>
      </c>
      <c r="D111" s="8" t="s">
        <v>5477</v>
      </c>
      <c r="E111" s="8">
        <v>21.13</v>
      </c>
      <c r="F111" s="8">
        <v>22.67</v>
      </c>
      <c r="G111" s="8">
        <v>14.01</v>
      </c>
      <c r="H111" s="8">
        <v>18.98</v>
      </c>
      <c r="I111" s="8">
        <v>22.7</v>
      </c>
      <c r="J111" s="8">
        <v>24.03</v>
      </c>
      <c r="K111" s="8">
        <v>23.06</v>
      </c>
      <c r="L111" s="8">
        <v>22.31</v>
      </c>
      <c r="M111" s="8">
        <v>21.19</v>
      </c>
      <c r="N111" s="8">
        <v>19.37</v>
      </c>
      <c r="O111" s="8">
        <v>20.95</v>
      </c>
    </row>
    <row r="112" spans="1:15" x14ac:dyDescent="0.3">
      <c r="A112" s="15">
        <f>VLOOKUP(B112,'PORTFOLIO RAW'!B:B,1,FALSE)</f>
        <v>905994</v>
      </c>
      <c r="B112" s="13">
        <v>905994</v>
      </c>
      <c r="C112" s="8" t="s">
        <v>5478</v>
      </c>
      <c r="D112" s="8" t="s">
        <v>5479</v>
      </c>
      <c r="E112" s="8">
        <v>9.43</v>
      </c>
      <c r="F112" s="8">
        <v>6.39</v>
      </c>
      <c r="G112" s="8">
        <v>5.35</v>
      </c>
      <c r="H112" s="8">
        <v>5.92</v>
      </c>
      <c r="I112" s="8">
        <v>6.08</v>
      </c>
      <c r="J112" s="8">
        <v>5.94</v>
      </c>
      <c r="K112" s="8">
        <v>5.67</v>
      </c>
      <c r="L112" s="8">
        <v>5.12</v>
      </c>
      <c r="M112" s="8">
        <v>5.7</v>
      </c>
      <c r="N112" s="8">
        <v>6.03</v>
      </c>
      <c r="O112" s="8">
        <v>6.05</v>
      </c>
    </row>
    <row r="113" spans="1:15" x14ac:dyDescent="0.3">
      <c r="A113" s="15">
        <f>VLOOKUP(B113,'PORTFOLIO RAW'!B:B,1,FALSE)</f>
        <v>997198</v>
      </c>
      <c r="B113" s="13">
        <v>997198</v>
      </c>
      <c r="C113" s="8" t="s">
        <v>5480</v>
      </c>
      <c r="D113" s="8" t="s">
        <v>5481</v>
      </c>
      <c r="E113" s="8">
        <v>1.44</v>
      </c>
      <c r="F113" s="8">
        <v>-1.52</v>
      </c>
      <c r="G113" s="8">
        <v>0.81</v>
      </c>
      <c r="H113" s="8">
        <v>0.8</v>
      </c>
      <c r="I113" s="8">
        <v>1.31</v>
      </c>
      <c r="J113" s="8">
        <v>1.47</v>
      </c>
      <c r="K113" s="8">
        <v>1.56</v>
      </c>
      <c r="L113" s="8">
        <v>1.22</v>
      </c>
      <c r="M113" s="8">
        <v>1.36</v>
      </c>
      <c r="N113" s="8">
        <v>1.27</v>
      </c>
      <c r="O113" s="8">
        <v>1.72</v>
      </c>
    </row>
    <row r="114" spans="1:15" x14ac:dyDescent="0.3">
      <c r="A114" s="15">
        <f>VLOOKUP(B114,'PORTFOLIO RAW'!B:B,1,FALSE)</f>
        <v>951503</v>
      </c>
      <c r="B114" s="13">
        <v>951503</v>
      </c>
      <c r="C114" s="8" t="s">
        <v>5482</v>
      </c>
      <c r="D114" s="8" t="s">
        <v>5483</v>
      </c>
      <c r="E114" s="8">
        <v>1.56</v>
      </c>
      <c r="F114" s="8">
        <v>1.38</v>
      </c>
      <c r="G114" s="8">
        <v>0.89</v>
      </c>
      <c r="H114" s="8">
        <v>1.3</v>
      </c>
      <c r="I114" s="8">
        <v>1.38</v>
      </c>
      <c r="J114" s="8">
        <v>1.44</v>
      </c>
      <c r="K114" s="8">
        <v>1.49</v>
      </c>
      <c r="L114" s="8">
        <v>1.32</v>
      </c>
      <c r="M114" s="8">
        <v>1.1200000000000001</v>
      </c>
      <c r="N114" s="8">
        <v>1.18</v>
      </c>
      <c r="O114" s="8">
        <v>1.26</v>
      </c>
    </row>
    <row r="115" spans="1:15" x14ac:dyDescent="0.3">
      <c r="A115" s="15">
        <f>VLOOKUP(B115,'PORTFOLIO RAW'!B:B,1,FALSE)</f>
        <v>741123</v>
      </c>
      <c r="B115" s="13">
        <v>741123</v>
      </c>
      <c r="C115" s="8" t="s">
        <v>5484</v>
      </c>
      <c r="D115" s="8" t="s">
        <v>5485</v>
      </c>
      <c r="E115" s="8">
        <v>5.4</v>
      </c>
      <c r="F115" s="8">
        <v>6.97</v>
      </c>
      <c r="G115" s="8">
        <v>6.99</v>
      </c>
      <c r="H115" s="8">
        <v>7.5</v>
      </c>
      <c r="I115" s="8">
        <v>7.06</v>
      </c>
      <c r="J115" s="8">
        <v>8.5</v>
      </c>
      <c r="K115" s="8">
        <v>8.3800000000000008</v>
      </c>
      <c r="L115" s="8">
        <v>9.1300000000000008</v>
      </c>
      <c r="M115" s="8">
        <v>8.81</v>
      </c>
      <c r="N115" s="8">
        <v>10.9</v>
      </c>
      <c r="O115" s="8">
        <v>13.58</v>
      </c>
    </row>
    <row r="116" spans="1:15" x14ac:dyDescent="0.3">
      <c r="A116" s="15">
        <f>VLOOKUP(B116,'PORTFOLIO RAW'!B:B,1,FALSE)</f>
        <v>546814</v>
      </c>
      <c r="B116" s="13">
        <v>546814</v>
      </c>
      <c r="C116" s="8" t="s">
        <v>5486</v>
      </c>
      <c r="D116" s="8" t="s">
        <v>5487</v>
      </c>
      <c r="E116" s="8">
        <v>4.43</v>
      </c>
      <c r="F116" s="8">
        <v>-17.71</v>
      </c>
      <c r="G116" s="8">
        <v>3.29</v>
      </c>
      <c r="H116" s="8">
        <v>5.63</v>
      </c>
      <c r="I116" s="8">
        <v>7.24</v>
      </c>
      <c r="J116" s="8">
        <v>7.48</v>
      </c>
      <c r="K116" s="8">
        <v>8.16</v>
      </c>
      <c r="L116" s="8">
        <v>8.2799999999999994</v>
      </c>
      <c r="M116" s="8">
        <v>6.24</v>
      </c>
      <c r="N116" s="8">
        <v>4.24</v>
      </c>
      <c r="O116" s="8">
        <v>8.9700000000000006</v>
      </c>
    </row>
    <row r="117" spans="1:15" x14ac:dyDescent="0.3">
      <c r="A117" s="15">
        <f>VLOOKUP(B117,'PORTFOLIO RAW'!B:B,1,FALSE)</f>
        <v>938076</v>
      </c>
      <c r="B117" s="13">
        <v>938076</v>
      </c>
      <c r="C117" s="8" t="s">
        <v>5488</v>
      </c>
      <c r="D117" s="8" t="s">
        <v>5489</v>
      </c>
      <c r="E117" s="8">
        <v>18.39</v>
      </c>
      <c r="F117" s="8">
        <v>16.72</v>
      </c>
      <c r="G117" s="8">
        <v>9.65</v>
      </c>
      <c r="H117" s="8">
        <v>14.36</v>
      </c>
      <c r="I117" s="8">
        <v>15.84</v>
      </c>
      <c r="J117" s="8">
        <v>13.63</v>
      </c>
      <c r="K117" s="8">
        <v>14.43</v>
      </c>
      <c r="L117" s="8">
        <v>15.23</v>
      </c>
      <c r="M117" s="8">
        <v>12.61</v>
      </c>
      <c r="N117" s="8">
        <v>10.81</v>
      </c>
      <c r="O117" s="8">
        <v>10.210000000000001</v>
      </c>
    </row>
    <row r="118" spans="1:15" x14ac:dyDescent="0.3">
      <c r="A118" s="15">
        <f>VLOOKUP(B118,'PORTFOLIO RAW'!B:B,1,FALSE)</f>
        <v>152594</v>
      </c>
      <c r="B118" s="13">
        <v>152594</v>
      </c>
      <c r="C118" s="8" t="s">
        <v>5490</v>
      </c>
      <c r="D118" s="8" t="s">
        <v>5491</v>
      </c>
      <c r="E118" s="8">
        <v>14.38</v>
      </c>
      <c r="F118" s="8">
        <v>-33.39</v>
      </c>
      <c r="G118" s="8">
        <v>12.72</v>
      </c>
      <c r="H118" s="8">
        <v>16.78</v>
      </c>
      <c r="I118" s="8">
        <v>15.5</v>
      </c>
      <c r="J118" s="8">
        <v>9.4</v>
      </c>
      <c r="K118" s="8">
        <v>6.07</v>
      </c>
      <c r="L118" s="8">
        <v>-1.47</v>
      </c>
      <c r="M118" s="8">
        <v>-22.45</v>
      </c>
      <c r="N118" s="8">
        <v>-8.73</v>
      </c>
      <c r="O118" s="8">
        <v>6.25</v>
      </c>
    </row>
    <row r="119" spans="1:15" x14ac:dyDescent="0.3">
      <c r="A119" s="15">
        <f>VLOOKUP(B119,'PORTFOLIO RAW'!B:B,1,FALSE)</f>
        <v>951018</v>
      </c>
      <c r="B119" s="13">
        <v>951018</v>
      </c>
      <c r="C119" s="8" t="s">
        <v>5492</v>
      </c>
      <c r="D119" s="8" t="s">
        <v>5493</v>
      </c>
      <c r="E119" s="8">
        <v>10.69</v>
      </c>
      <c r="F119" s="8">
        <v>13.05</v>
      </c>
      <c r="G119" s="8">
        <v>14.74</v>
      </c>
      <c r="H119" s="8">
        <v>16.670000000000002</v>
      </c>
      <c r="I119" s="8">
        <v>12.55</v>
      </c>
      <c r="J119" s="8">
        <v>16.510000000000002</v>
      </c>
      <c r="K119" s="8">
        <v>17.73</v>
      </c>
      <c r="L119" s="8">
        <v>17.21</v>
      </c>
      <c r="M119" s="8">
        <v>12.74</v>
      </c>
      <c r="N119" s="8">
        <v>9.61</v>
      </c>
      <c r="O119" s="8">
        <v>11.5</v>
      </c>
    </row>
    <row r="120" spans="1:15" x14ac:dyDescent="0.3">
      <c r="A120" s="15">
        <f>VLOOKUP(B120,'PORTFOLIO RAW'!B:B,1,FALSE)</f>
        <v>907652</v>
      </c>
      <c r="B120" s="13">
        <v>907652</v>
      </c>
      <c r="C120" s="8" t="s">
        <v>5494</v>
      </c>
      <c r="D120" s="8" t="s">
        <v>5495</v>
      </c>
      <c r="E120" s="8">
        <v>8.9700000000000006</v>
      </c>
      <c r="F120" s="8">
        <v>9.41</v>
      </c>
      <c r="G120" s="8">
        <v>8.4499999999999993</v>
      </c>
      <c r="H120" s="8">
        <v>8.66</v>
      </c>
      <c r="I120" s="8">
        <v>7.87</v>
      </c>
      <c r="J120" s="8">
        <v>-0.66</v>
      </c>
      <c r="K120" s="8">
        <v>6.95</v>
      </c>
      <c r="L120" s="8">
        <v>7.34</v>
      </c>
      <c r="M120" s="8">
        <v>9</v>
      </c>
      <c r="N120" s="8">
        <v>9.31</v>
      </c>
      <c r="O120" s="8">
        <v>8.8000000000000007</v>
      </c>
    </row>
    <row r="121" spans="1:15" x14ac:dyDescent="0.3">
      <c r="A121" s="15">
        <f>VLOOKUP(B121,'PORTFOLIO RAW'!B:B,1,FALSE)</f>
        <v>905801</v>
      </c>
      <c r="B121" s="13">
        <v>905801</v>
      </c>
      <c r="C121" s="8" t="s">
        <v>5496</v>
      </c>
      <c r="D121" s="8" t="s">
        <v>5497</v>
      </c>
      <c r="E121" s="8">
        <v>7.72</v>
      </c>
      <c r="F121" s="8">
        <v>8.4499999999999993</v>
      </c>
      <c r="G121" s="8">
        <v>8.49</v>
      </c>
      <c r="H121" s="8">
        <v>9.89</v>
      </c>
      <c r="I121" s="8">
        <v>11.12</v>
      </c>
      <c r="J121" s="8">
        <v>9.0299999999999994</v>
      </c>
      <c r="K121" s="8">
        <v>9.4600000000000009</v>
      </c>
      <c r="L121" s="8">
        <v>8.8699999999999992</v>
      </c>
      <c r="M121" s="8">
        <v>6.36</v>
      </c>
      <c r="N121" s="8">
        <v>8.73</v>
      </c>
      <c r="O121" s="8">
        <v>8.52</v>
      </c>
    </row>
    <row r="122" spans="1:15" x14ac:dyDescent="0.3">
      <c r="A122" s="15">
        <f>VLOOKUP(B122,'PORTFOLIO RAW'!B:B,1,FALSE)</f>
        <v>906511</v>
      </c>
      <c r="B122" s="13">
        <v>906511</v>
      </c>
      <c r="C122" s="8" t="s">
        <v>5498</v>
      </c>
      <c r="D122" s="8" t="s">
        <v>5499</v>
      </c>
      <c r="E122" s="8">
        <v>11.45</v>
      </c>
      <c r="F122" s="8">
        <v>10.66</v>
      </c>
      <c r="G122" s="8">
        <v>8.8800000000000008</v>
      </c>
      <c r="H122" s="8">
        <v>9.73</v>
      </c>
      <c r="I122" s="8">
        <v>10.66</v>
      </c>
      <c r="J122" s="8">
        <v>10.61</v>
      </c>
      <c r="K122" s="8">
        <v>9.9600000000000009</v>
      </c>
      <c r="L122" s="8">
        <v>9.2799999999999994</v>
      </c>
      <c r="M122" s="8">
        <v>8.93</v>
      </c>
      <c r="N122" s="8">
        <v>8.3699999999999992</v>
      </c>
      <c r="O122" s="8">
        <v>6.1</v>
      </c>
    </row>
    <row r="123" spans="1:15" x14ac:dyDescent="0.3">
      <c r="A123" s="15">
        <f>VLOOKUP(B123,'PORTFOLIO RAW'!B:B,1,FALSE)</f>
        <v>546697</v>
      </c>
      <c r="B123" s="13">
        <v>546697</v>
      </c>
      <c r="C123" s="8" t="s">
        <v>5500</v>
      </c>
      <c r="D123" s="8" t="s">
        <v>5501</v>
      </c>
      <c r="E123" s="8">
        <v>34.840000000000003</v>
      </c>
      <c r="F123" s="8">
        <v>32.9</v>
      </c>
      <c r="G123" s="8">
        <v>32.83</v>
      </c>
      <c r="H123" s="8">
        <v>28.26</v>
      </c>
      <c r="I123" s="8">
        <v>20.54</v>
      </c>
      <c r="J123" s="8">
        <v>14.77</v>
      </c>
      <c r="K123" s="8">
        <v>15.07</v>
      </c>
      <c r="L123" s="8">
        <v>43.54</v>
      </c>
      <c r="M123" s="8">
        <v>43.18</v>
      </c>
      <c r="N123" s="8">
        <v>26.17</v>
      </c>
      <c r="O123" s="8">
        <v>8.44</v>
      </c>
    </row>
    <row r="124" spans="1:15" x14ac:dyDescent="0.3">
      <c r="A124" s="15">
        <f>VLOOKUP(B124,'PORTFOLIO RAW'!B:B,1,FALSE)</f>
        <v>134784</v>
      </c>
      <c r="B124" s="13">
        <v>134784</v>
      </c>
      <c r="C124" s="8" t="s">
        <v>5502</v>
      </c>
      <c r="D124" s="8" t="s">
        <v>5503</v>
      </c>
      <c r="E124" s="8">
        <v>4.3499999999999996</v>
      </c>
      <c r="F124" s="8">
        <v>4.46</v>
      </c>
      <c r="G124" s="8">
        <v>3.67</v>
      </c>
      <c r="H124" s="8">
        <v>5.18</v>
      </c>
      <c r="I124" s="8">
        <v>4.5</v>
      </c>
      <c r="J124" s="8">
        <v>4.9000000000000004</v>
      </c>
      <c r="K124" s="8">
        <v>4.4000000000000004</v>
      </c>
      <c r="L124" s="8">
        <v>3.37</v>
      </c>
      <c r="M124" s="8">
        <v>3.25</v>
      </c>
      <c r="N124" s="8">
        <v>4.5</v>
      </c>
      <c r="O124" s="8">
        <v>8.9700000000000006</v>
      </c>
    </row>
    <row r="125" spans="1:15" x14ac:dyDescent="0.3">
      <c r="A125" s="15">
        <f>VLOOKUP(B125,'PORTFOLIO RAW'!B:B,1,FALSE)</f>
        <v>694405</v>
      </c>
      <c r="B125" s="13">
        <v>694405</v>
      </c>
      <c r="C125" s="8" t="s">
        <v>5504</v>
      </c>
      <c r="D125" s="8" t="s">
        <v>5505</v>
      </c>
      <c r="E125" s="8">
        <v>24.87</v>
      </c>
      <c r="F125" s="8">
        <v>-0.84</v>
      </c>
      <c r="G125" s="8">
        <v>-1.9</v>
      </c>
      <c r="H125" s="8">
        <v>6.32</v>
      </c>
      <c r="I125" s="8">
        <v>11.61</v>
      </c>
      <c r="J125" s="8">
        <v>9.4499999999999993</v>
      </c>
      <c r="K125" s="8">
        <v>6.54</v>
      </c>
      <c r="L125" s="8">
        <v>9.14</v>
      </c>
      <c r="M125" s="8">
        <v>8.85</v>
      </c>
      <c r="N125" s="8">
        <v>19.989999999999998</v>
      </c>
      <c r="O125" s="8">
        <v>29.29</v>
      </c>
    </row>
    <row r="126" spans="1:15" x14ac:dyDescent="0.3">
      <c r="A126" s="15">
        <f>VLOOKUP(B126,'PORTFOLIO RAW'!B:B,1,FALSE)</f>
        <v>906150</v>
      </c>
      <c r="B126" s="13">
        <v>906150</v>
      </c>
      <c r="C126" s="8" t="s">
        <v>5506</v>
      </c>
      <c r="D126" s="8" t="s">
        <v>5507</v>
      </c>
      <c r="E126" s="8">
        <v>5.05</v>
      </c>
      <c r="F126" s="8">
        <v>2.27</v>
      </c>
      <c r="G126" s="8">
        <v>1.46</v>
      </c>
      <c r="H126" s="8">
        <v>1.6</v>
      </c>
      <c r="I126" s="8">
        <v>1.99</v>
      </c>
      <c r="J126" s="8">
        <v>2.02</v>
      </c>
      <c r="K126" s="8">
        <v>2.92</v>
      </c>
      <c r="L126" s="8">
        <v>3.28</v>
      </c>
      <c r="M126" s="8">
        <v>-0.68</v>
      </c>
      <c r="N126" s="8">
        <v>2.83</v>
      </c>
      <c r="O126" s="8">
        <v>-0.73</v>
      </c>
    </row>
    <row r="127" spans="1:15" x14ac:dyDescent="0.3">
      <c r="A127" s="15">
        <f>VLOOKUP(B127,'PORTFOLIO RAW'!B:B,1,FALSE)</f>
        <v>905898</v>
      </c>
      <c r="B127" s="13">
        <v>905898</v>
      </c>
      <c r="C127" s="8" t="s">
        <v>5508</v>
      </c>
      <c r="D127" s="8" t="s">
        <v>5509</v>
      </c>
      <c r="E127" s="8">
        <v>13.98</v>
      </c>
      <c r="F127" s="8">
        <v>15.01</v>
      </c>
      <c r="G127" s="8">
        <v>12.06</v>
      </c>
      <c r="H127" s="8">
        <v>13.52</v>
      </c>
      <c r="I127" s="8">
        <v>15.45</v>
      </c>
      <c r="J127" s="8">
        <v>14.37</v>
      </c>
      <c r="K127" s="8" t="s">
        <v>989</v>
      </c>
      <c r="L127" s="8">
        <v>15.19</v>
      </c>
      <c r="M127" s="8">
        <v>14.19</v>
      </c>
      <c r="N127" s="8">
        <v>11.29</v>
      </c>
      <c r="O127" s="8">
        <v>11.08</v>
      </c>
    </row>
    <row r="128" spans="1:15" x14ac:dyDescent="0.3">
      <c r="A128" s="15">
        <f>VLOOKUP(B128,'PORTFOLIO RAW'!B:B,1,FALSE)</f>
        <v>904678</v>
      </c>
      <c r="B128" s="13">
        <v>904678</v>
      </c>
      <c r="C128" s="8" t="s">
        <v>5510</v>
      </c>
      <c r="D128" s="8" t="s">
        <v>5511</v>
      </c>
      <c r="E128" s="8">
        <v>24.82</v>
      </c>
      <c r="F128" s="8">
        <v>12.16</v>
      </c>
      <c r="G128" s="8">
        <v>8.65</v>
      </c>
      <c r="H128" s="8">
        <v>11.68</v>
      </c>
      <c r="I128" s="8">
        <v>14.36</v>
      </c>
      <c r="J128" s="8">
        <v>11.09</v>
      </c>
      <c r="K128" s="8">
        <v>8.2799999999999994</v>
      </c>
      <c r="L128" s="8">
        <v>12.23</v>
      </c>
      <c r="M128" s="8">
        <v>-1.07</v>
      </c>
      <c r="N128" s="8">
        <v>-17.29</v>
      </c>
      <c r="O128" s="8">
        <v>-0.02</v>
      </c>
    </row>
    <row r="129" spans="1:15" x14ac:dyDescent="0.3">
      <c r="A129" s="15">
        <f>VLOOKUP(B129,'PORTFOLIO RAW'!B:B,1,FALSE)</f>
        <v>696738</v>
      </c>
      <c r="B129" s="13">
        <v>696738</v>
      </c>
      <c r="C129" s="8" t="s">
        <v>5512</v>
      </c>
      <c r="D129" s="8" t="s">
        <v>5513</v>
      </c>
      <c r="E129" s="8">
        <v>3.99</v>
      </c>
      <c r="F129" s="8">
        <v>2.2799999999999998</v>
      </c>
      <c r="G129" s="8">
        <v>2.0499999999999998</v>
      </c>
      <c r="H129" s="8">
        <v>1.33</v>
      </c>
      <c r="I129" s="8">
        <v>0.94</v>
      </c>
      <c r="J129" s="8">
        <v>1.21</v>
      </c>
      <c r="K129" s="8">
        <v>1.35</v>
      </c>
      <c r="L129" s="8">
        <v>1.38</v>
      </c>
      <c r="M129" s="8">
        <v>1.1200000000000001</v>
      </c>
      <c r="N129" s="8">
        <v>1.4</v>
      </c>
      <c r="O129" s="8">
        <v>1.23</v>
      </c>
    </row>
    <row r="130" spans="1:15" x14ac:dyDescent="0.3">
      <c r="A130" s="15">
        <f>VLOOKUP(B130,'PORTFOLIO RAW'!B:B,1,FALSE)</f>
        <v>729665</v>
      </c>
      <c r="B130" s="13">
        <v>729665</v>
      </c>
      <c r="C130" s="8" t="s">
        <v>5514</v>
      </c>
      <c r="D130" s="8" t="s">
        <v>5515</v>
      </c>
      <c r="E130" s="8">
        <v>17.79</v>
      </c>
      <c r="F130" s="8">
        <v>11.36</v>
      </c>
      <c r="G130" s="8">
        <v>-0.5</v>
      </c>
      <c r="H130" s="8">
        <v>2.2599999999999998</v>
      </c>
      <c r="I130" s="8">
        <v>6.73</v>
      </c>
      <c r="J130" s="8">
        <v>7.08</v>
      </c>
      <c r="K130" s="8">
        <v>8.3000000000000007</v>
      </c>
      <c r="L130" s="8">
        <v>8.99</v>
      </c>
      <c r="M130" s="8">
        <v>7.86</v>
      </c>
      <c r="N130" s="8">
        <v>7.26</v>
      </c>
      <c r="O130" s="8">
        <v>5.53</v>
      </c>
    </row>
    <row r="131" spans="1:15" x14ac:dyDescent="0.3">
      <c r="A131" s="15">
        <f>VLOOKUP(B131,'PORTFOLIO RAW'!B:B,1,FALSE)</f>
        <v>912030</v>
      </c>
      <c r="B131" s="13">
        <v>912030</v>
      </c>
      <c r="C131" s="8" t="s">
        <v>5516</v>
      </c>
      <c r="D131" s="8" t="s">
        <v>5517</v>
      </c>
      <c r="E131" s="8">
        <v>11.43</v>
      </c>
      <c r="F131" s="8">
        <v>10.7</v>
      </c>
      <c r="G131" s="8">
        <v>11.89</v>
      </c>
      <c r="H131" s="8">
        <v>11.42</v>
      </c>
      <c r="I131" s="8">
        <v>10.94</v>
      </c>
      <c r="J131" s="8">
        <v>9.51</v>
      </c>
      <c r="K131" s="8">
        <v>8.2100000000000009</v>
      </c>
      <c r="L131" s="8">
        <v>10.81</v>
      </c>
      <c r="M131" s="8">
        <v>11.64</v>
      </c>
      <c r="N131" s="8">
        <v>13.08</v>
      </c>
      <c r="O131" s="8">
        <v>9.14</v>
      </c>
    </row>
    <row r="132" spans="1:15" x14ac:dyDescent="0.3">
      <c r="A132" s="15">
        <f>VLOOKUP(B132,'PORTFOLIO RAW'!B:B,1,FALSE)</f>
        <v>945589</v>
      </c>
      <c r="B132" s="13">
        <v>945589</v>
      </c>
      <c r="C132" s="8" t="s">
        <v>5518</v>
      </c>
      <c r="D132" s="8" t="s">
        <v>5519</v>
      </c>
      <c r="E132" s="8">
        <v>7.29</v>
      </c>
      <c r="F132" s="8">
        <v>5.54</v>
      </c>
      <c r="G132" s="8">
        <v>2.7</v>
      </c>
      <c r="H132" s="8">
        <v>4.04</v>
      </c>
      <c r="I132" s="8">
        <v>5.26</v>
      </c>
      <c r="J132" s="8">
        <v>5.9</v>
      </c>
      <c r="K132" s="8">
        <v>6.26</v>
      </c>
      <c r="L132" s="8">
        <v>5.82</v>
      </c>
      <c r="M132" s="8">
        <v>-1.1599999999999999</v>
      </c>
      <c r="N132" s="8">
        <v>4.99</v>
      </c>
      <c r="O132" s="8">
        <v>4.1100000000000003</v>
      </c>
    </row>
    <row r="133" spans="1:15" x14ac:dyDescent="0.3">
      <c r="A133" s="15">
        <f>VLOOKUP(B133,'PORTFOLIO RAW'!B:B,1,FALSE)</f>
        <v>905077</v>
      </c>
      <c r="B133" s="13">
        <v>905077</v>
      </c>
      <c r="C133" s="8" t="s">
        <v>5520</v>
      </c>
      <c r="D133" s="8" t="s">
        <v>5521</v>
      </c>
      <c r="E133" s="8">
        <v>6.97</v>
      </c>
      <c r="F133" s="8">
        <v>9.56</v>
      </c>
      <c r="G133" s="8">
        <v>13.59</v>
      </c>
      <c r="H133" s="8">
        <v>14.47</v>
      </c>
      <c r="I133" s="8">
        <v>16</v>
      </c>
      <c r="J133" s="8">
        <v>15.91</v>
      </c>
      <c r="K133" s="8">
        <v>17.43</v>
      </c>
      <c r="L133" s="8">
        <v>16.45</v>
      </c>
      <c r="M133" s="8">
        <v>10.35</v>
      </c>
      <c r="N133" s="8">
        <v>14.47</v>
      </c>
      <c r="O133" s="8">
        <v>15.39</v>
      </c>
    </row>
    <row r="134" spans="1:15" x14ac:dyDescent="0.3">
      <c r="A134" s="15">
        <f>VLOOKUP(B134,'PORTFOLIO RAW'!B:B,1,FALSE)</f>
        <v>699943</v>
      </c>
      <c r="B134" s="13">
        <v>699943</v>
      </c>
      <c r="C134" s="8" t="s">
        <v>5522</v>
      </c>
      <c r="D134" s="8" t="s">
        <v>5523</v>
      </c>
      <c r="E134" s="8">
        <v>5.0999999999999996</v>
      </c>
      <c r="F134" s="8">
        <v>7.34</v>
      </c>
      <c r="G134" s="8">
        <v>1.59</v>
      </c>
      <c r="H134" s="8">
        <v>7.71</v>
      </c>
      <c r="I134" s="8">
        <v>4.96</v>
      </c>
      <c r="J134" s="8">
        <v>2.23</v>
      </c>
      <c r="K134" s="8">
        <v>4.74</v>
      </c>
      <c r="L134" s="8">
        <v>-3.11</v>
      </c>
      <c r="M134" s="8">
        <v>8.15</v>
      </c>
      <c r="N134" s="8">
        <v>7.19</v>
      </c>
      <c r="O134" s="8">
        <v>3.82</v>
      </c>
    </row>
    <row r="135" spans="1:15" x14ac:dyDescent="0.3">
      <c r="A135" s="15">
        <f>VLOOKUP(B135,'PORTFOLIO RAW'!B:B,1,FALSE)</f>
        <v>542983</v>
      </c>
      <c r="B135" s="13">
        <v>542983</v>
      </c>
      <c r="C135" s="8" t="s">
        <v>5524</v>
      </c>
      <c r="D135" s="8" t="s">
        <v>5525</v>
      </c>
      <c r="E135" s="8">
        <v>9.98</v>
      </c>
      <c r="F135" s="8">
        <v>-7.18</v>
      </c>
      <c r="G135" s="8">
        <v>-30.83</v>
      </c>
      <c r="H135" s="8">
        <v>0.35</v>
      </c>
      <c r="I135" s="8">
        <v>3.98</v>
      </c>
      <c r="J135" s="8">
        <v>0.21</v>
      </c>
      <c r="K135" s="8">
        <v>-10.17</v>
      </c>
      <c r="L135" s="8">
        <v>1.85</v>
      </c>
      <c r="M135" s="8">
        <v>3.3</v>
      </c>
      <c r="N135" s="8">
        <v>5.77</v>
      </c>
      <c r="O135" s="8">
        <v>11.18</v>
      </c>
    </row>
    <row r="136" spans="1:15" x14ac:dyDescent="0.3">
      <c r="A136" s="15">
        <f>VLOOKUP(B136,'PORTFOLIO RAW'!B:B,1,FALSE)</f>
        <v>741410</v>
      </c>
      <c r="B136" s="13">
        <v>741410</v>
      </c>
      <c r="C136" s="8" t="s">
        <v>5526</v>
      </c>
      <c r="D136" s="8" t="s">
        <v>5527</v>
      </c>
      <c r="E136" s="8">
        <v>1.5</v>
      </c>
      <c r="F136" s="8">
        <v>1.29</v>
      </c>
      <c r="G136" s="8">
        <v>1.81</v>
      </c>
      <c r="H136" s="8">
        <v>1.75</v>
      </c>
      <c r="I136" s="8">
        <v>0.56000000000000005</v>
      </c>
      <c r="J136" s="8">
        <v>1.62</v>
      </c>
      <c r="K136" s="8">
        <v>1.57</v>
      </c>
      <c r="L136" s="8">
        <v>0.86</v>
      </c>
      <c r="M136" s="8">
        <v>1.57</v>
      </c>
      <c r="N136" s="8">
        <v>1.7</v>
      </c>
      <c r="O136" s="8">
        <v>1.74</v>
      </c>
    </row>
    <row r="137" spans="1:15" x14ac:dyDescent="0.3">
      <c r="A137" s="15">
        <f>VLOOKUP(B137,'PORTFOLIO RAW'!B:B,1,FALSE)</f>
        <v>998171</v>
      </c>
      <c r="B137" s="13">
        <v>998171</v>
      </c>
      <c r="C137" s="8" t="s">
        <v>5528</v>
      </c>
      <c r="D137" s="8" t="s">
        <v>5529</v>
      </c>
      <c r="E137" s="8">
        <v>10.039999999999999</v>
      </c>
      <c r="F137" s="8">
        <v>6.24</v>
      </c>
      <c r="G137" s="8">
        <v>7.56</v>
      </c>
      <c r="H137" s="8">
        <v>9.1</v>
      </c>
      <c r="I137" s="8">
        <v>10.61</v>
      </c>
      <c r="J137" s="8">
        <v>12.13</v>
      </c>
      <c r="K137" s="8">
        <v>14.34</v>
      </c>
      <c r="L137" s="8">
        <v>17.13</v>
      </c>
      <c r="M137" s="8">
        <v>18.46</v>
      </c>
      <c r="N137" s="8">
        <v>20.12</v>
      </c>
      <c r="O137" s="8">
        <v>21.37</v>
      </c>
    </row>
    <row r="138" spans="1:15" x14ac:dyDescent="0.3">
      <c r="A138" s="15">
        <f>VLOOKUP(B138,'PORTFOLIO RAW'!B:B,1,FALSE)</f>
        <v>904842</v>
      </c>
      <c r="B138" s="13">
        <v>904842</v>
      </c>
      <c r="C138" s="8" t="s">
        <v>5530</v>
      </c>
      <c r="D138" s="8" t="s">
        <v>5531</v>
      </c>
      <c r="E138" s="8">
        <v>4.54</v>
      </c>
      <c r="F138" s="8">
        <v>4.47</v>
      </c>
      <c r="G138" s="8">
        <v>4.01</v>
      </c>
      <c r="H138" s="8">
        <v>4.24</v>
      </c>
      <c r="I138" s="8">
        <v>8.3000000000000007</v>
      </c>
      <c r="J138" s="8">
        <v>3.53</v>
      </c>
      <c r="K138" s="8">
        <v>2.8</v>
      </c>
      <c r="L138" s="8">
        <v>4.07</v>
      </c>
      <c r="M138" s="8">
        <v>-1.77</v>
      </c>
      <c r="N138" s="8">
        <v>3.29</v>
      </c>
      <c r="O138" s="8">
        <v>9.15</v>
      </c>
    </row>
    <row r="139" spans="1:15" x14ac:dyDescent="0.3">
      <c r="A139" s="15">
        <f>VLOOKUP(B139,'PORTFOLIO RAW'!B:B,1,FALSE)</f>
        <v>916860</v>
      </c>
      <c r="B139" s="13">
        <v>916860</v>
      </c>
      <c r="C139" s="8" t="s">
        <v>5532</v>
      </c>
      <c r="D139" s="8" t="s">
        <v>5533</v>
      </c>
      <c r="E139" s="8">
        <v>7.64</v>
      </c>
      <c r="F139" s="8">
        <v>5.41</v>
      </c>
      <c r="G139" s="8">
        <v>8.18</v>
      </c>
      <c r="H139" s="8">
        <v>7.75</v>
      </c>
      <c r="I139" s="8">
        <v>8.85</v>
      </c>
      <c r="J139" s="8">
        <v>6.86</v>
      </c>
      <c r="K139" s="8">
        <v>6.5</v>
      </c>
      <c r="L139" s="8">
        <v>5.76</v>
      </c>
      <c r="M139" s="8">
        <v>5.79</v>
      </c>
      <c r="N139" s="8">
        <v>2.94</v>
      </c>
      <c r="O139" s="8">
        <v>9.91</v>
      </c>
    </row>
    <row r="140" spans="1:15" x14ac:dyDescent="0.3">
      <c r="A140" s="15">
        <f>VLOOKUP(B140,'PORTFOLIO RAW'!B:B,1,FALSE)</f>
        <v>951068</v>
      </c>
      <c r="B140" s="13">
        <v>951068</v>
      </c>
      <c r="C140" s="8" t="s">
        <v>5534</v>
      </c>
      <c r="D140" s="8" t="s">
        <v>5535</v>
      </c>
      <c r="E140" s="8">
        <v>0.63</v>
      </c>
      <c r="F140" s="8">
        <v>0.14000000000000001</v>
      </c>
      <c r="G140" s="8">
        <v>-5.67</v>
      </c>
      <c r="H140" s="8">
        <v>0.7</v>
      </c>
      <c r="I140" s="8">
        <v>1.1000000000000001</v>
      </c>
      <c r="J140" s="8">
        <v>1.22</v>
      </c>
      <c r="K140" s="8">
        <v>1.1499999999999999</v>
      </c>
      <c r="L140" s="8" t="s">
        <v>989</v>
      </c>
      <c r="M140" s="8">
        <v>1.0900000000000001</v>
      </c>
      <c r="N140" s="8">
        <v>0.96</v>
      </c>
      <c r="O140" s="8">
        <v>1.32</v>
      </c>
    </row>
    <row r="141" spans="1:15" x14ac:dyDescent="0.3">
      <c r="A141" s="15">
        <f>VLOOKUP(B141,'PORTFOLIO RAW'!B:B,1,FALSE)</f>
        <v>545725</v>
      </c>
      <c r="B141" s="13">
        <v>545725</v>
      </c>
      <c r="C141" s="8" t="s">
        <v>5536</v>
      </c>
      <c r="D141" s="8" t="s">
        <v>5537</v>
      </c>
      <c r="E141" s="8">
        <v>7.74</v>
      </c>
      <c r="F141" s="8">
        <v>9.5500000000000007</v>
      </c>
      <c r="G141" s="8">
        <v>11.6</v>
      </c>
      <c r="H141" s="8">
        <v>12.36</v>
      </c>
      <c r="I141" s="8">
        <v>14.65</v>
      </c>
      <c r="J141" s="8">
        <v>14.64</v>
      </c>
      <c r="K141" s="8">
        <v>17.12</v>
      </c>
      <c r="L141" s="8">
        <v>22.57</v>
      </c>
      <c r="M141" s="8">
        <v>21.34</v>
      </c>
      <c r="N141" s="8">
        <v>18.27</v>
      </c>
      <c r="O141" s="8">
        <v>11.53</v>
      </c>
    </row>
    <row r="142" spans="1:15" x14ac:dyDescent="0.3">
      <c r="A142" s="15">
        <f>VLOOKUP(B142,'PORTFOLIO RAW'!B:B,1,FALSE)</f>
        <v>905052</v>
      </c>
      <c r="B142" s="13">
        <v>905052</v>
      </c>
      <c r="C142" s="8" t="s">
        <v>5538</v>
      </c>
      <c r="D142" s="8" t="s">
        <v>5539</v>
      </c>
      <c r="E142" s="8">
        <v>13.25</v>
      </c>
      <c r="F142" s="8">
        <v>10.58</v>
      </c>
      <c r="G142" s="8">
        <v>6.9</v>
      </c>
      <c r="H142" s="8">
        <v>10.58</v>
      </c>
      <c r="I142" s="8">
        <v>13.25</v>
      </c>
      <c r="J142" s="8">
        <v>16.59</v>
      </c>
      <c r="K142" s="8">
        <v>9.52</v>
      </c>
      <c r="L142" s="8">
        <v>16.809999999999999</v>
      </c>
      <c r="M142" s="8">
        <v>12.59</v>
      </c>
      <c r="N142" s="8">
        <v>14.53</v>
      </c>
      <c r="O142" s="8">
        <v>11.96</v>
      </c>
    </row>
    <row r="143" spans="1:15" x14ac:dyDescent="0.3">
      <c r="A143" s="15">
        <f>VLOOKUP(B143,'PORTFOLIO RAW'!B:B,1,FALSE)</f>
        <v>328184</v>
      </c>
      <c r="B143" s="13">
        <v>328184</v>
      </c>
      <c r="C143" s="8" t="s">
        <v>5540</v>
      </c>
      <c r="D143" s="8" t="s">
        <v>5541</v>
      </c>
      <c r="E143" s="8">
        <v>13.45</v>
      </c>
      <c r="F143" s="8">
        <v>11.62</v>
      </c>
      <c r="G143" s="8">
        <v>10.220000000000001</v>
      </c>
      <c r="H143" s="8">
        <v>12.34</v>
      </c>
      <c r="I143" s="8">
        <v>13.18</v>
      </c>
      <c r="J143" s="8">
        <v>16.940000000000001</v>
      </c>
      <c r="K143" s="8">
        <v>17.260000000000002</v>
      </c>
      <c r="L143" s="8">
        <v>17.350000000000001</v>
      </c>
      <c r="M143" s="8">
        <v>7.53</v>
      </c>
      <c r="N143" s="8">
        <v>22.08</v>
      </c>
      <c r="O143" s="8">
        <v>24.63</v>
      </c>
    </row>
    <row r="144" spans="1:15" x14ac:dyDescent="0.3">
      <c r="A144" s="15">
        <f>VLOOKUP(B144,'PORTFOLIO RAW'!B:B,1,FALSE)</f>
        <v>922726</v>
      </c>
      <c r="B144" s="13">
        <v>922726</v>
      </c>
      <c r="C144" s="8" t="s">
        <v>5542</v>
      </c>
      <c r="D144" s="8" t="s">
        <v>5543</v>
      </c>
      <c r="E144" s="8">
        <v>13.49</v>
      </c>
      <c r="F144" s="8">
        <v>10.06</v>
      </c>
      <c r="G144" s="8">
        <v>8.5</v>
      </c>
      <c r="H144" s="8">
        <v>19.809999999999999</v>
      </c>
      <c r="I144" s="8">
        <v>19.399999999999999</v>
      </c>
      <c r="J144" s="8">
        <v>14.3</v>
      </c>
      <c r="K144" s="8">
        <v>11.12</v>
      </c>
      <c r="L144" s="8">
        <v>12.91</v>
      </c>
      <c r="M144" s="8">
        <v>12.01</v>
      </c>
      <c r="N144" s="8">
        <v>10.14</v>
      </c>
      <c r="O144" s="8">
        <v>8.5299999999999994</v>
      </c>
    </row>
    <row r="145" spans="1:15" x14ac:dyDescent="0.3">
      <c r="A145" s="15">
        <f>VLOOKUP(B145,'PORTFOLIO RAW'!B:B,1,FALSE)</f>
        <v>905050</v>
      </c>
      <c r="B145" s="13">
        <v>905050</v>
      </c>
      <c r="C145" s="8" t="s">
        <v>5544</v>
      </c>
      <c r="D145" s="8" t="s">
        <v>5545</v>
      </c>
      <c r="E145" s="8">
        <v>10.93</v>
      </c>
      <c r="F145" s="8">
        <v>10.66</v>
      </c>
      <c r="G145" s="8">
        <v>9.1300000000000008</v>
      </c>
      <c r="H145" s="8">
        <v>11.15</v>
      </c>
      <c r="I145" s="8">
        <v>10.64</v>
      </c>
      <c r="J145" s="8">
        <v>9.4700000000000006</v>
      </c>
      <c r="K145" s="8">
        <v>12.18</v>
      </c>
      <c r="L145" s="8">
        <v>13.63</v>
      </c>
      <c r="M145" s="8">
        <v>13.02</v>
      </c>
      <c r="N145" s="8">
        <v>11.83</v>
      </c>
      <c r="O145" s="8">
        <v>8.0500000000000007</v>
      </c>
    </row>
    <row r="146" spans="1:15" x14ac:dyDescent="0.3">
      <c r="A146" s="15">
        <f>VLOOKUP(B146,'PORTFOLIO RAW'!B:B,1,FALSE)</f>
        <v>904069</v>
      </c>
      <c r="B146" s="13">
        <v>904069</v>
      </c>
      <c r="C146" s="8" t="s">
        <v>5546</v>
      </c>
      <c r="D146" s="8" t="s">
        <v>5547</v>
      </c>
      <c r="E146" s="8">
        <v>6.06</v>
      </c>
      <c r="F146" s="8">
        <v>-3.56</v>
      </c>
      <c r="G146" s="8">
        <v>4.1500000000000004</v>
      </c>
      <c r="H146" s="8">
        <v>4.17</v>
      </c>
      <c r="I146" s="8">
        <v>6.6</v>
      </c>
      <c r="J146" s="8">
        <v>4.3600000000000003</v>
      </c>
      <c r="K146" s="8">
        <v>5.75</v>
      </c>
      <c r="L146" s="8">
        <v>3.31</v>
      </c>
      <c r="M146" s="8">
        <v>4.58</v>
      </c>
      <c r="N146" s="8">
        <v>4.24</v>
      </c>
      <c r="O146" s="8">
        <v>7.87</v>
      </c>
    </row>
    <row r="147" spans="1:15" x14ac:dyDescent="0.3">
      <c r="A147" s="15">
        <f>VLOOKUP(B147,'PORTFOLIO RAW'!B:B,1,FALSE)</f>
        <v>923465</v>
      </c>
      <c r="B147" s="13">
        <v>923465</v>
      </c>
      <c r="C147" s="8" t="s">
        <v>5548</v>
      </c>
      <c r="D147" s="8" t="s">
        <v>5549</v>
      </c>
      <c r="E147" s="8">
        <v>2.75</v>
      </c>
      <c r="F147" s="8">
        <v>3.65</v>
      </c>
      <c r="G147" s="8">
        <v>1.89</v>
      </c>
      <c r="H147" s="8">
        <v>3.07</v>
      </c>
      <c r="I147" s="8">
        <v>4.8899999999999997</v>
      </c>
      <c r="J147" s="8">
        <v>4.09</v>
      </c>
      <c r="K147" s="8">
        <v>2.66</v>
      </c>
      <c r="L147" s="8">
        <v>4.21</v>
      </c>
      <c r="M147" s="8" t="s">
        <v>989</v>
      </c>
      <c r="N147" s="8">
        <v>5.42</v>
      </c>
      <c r="O147" s="8">
        <v>5.16</v>
      </c>
    </row>
    <row r="148" spans="1:15" x14ac:dyDescent="0.3">
      <c r="A148" s="15">
        <f>VLOOKUP(B148,'PORTFOLIO RAW'!B:B,1,FALSE)</f>
        <v>912142</v>
      </c>
      <c r="B148" s="13">
        <v>912142</v>
      </c>
      <c r="C148" s="8" t="s">
        <v>5550</v>
      </c>
      <c r="D148" s="8" t="s">
        <v>5551</v>
      </c>
      <c r="E148" s="8">
        <v>9.67</v>
      </c>
      <c r="F148" s="8">
        <v>11.33</v>
      </c>
      <c r="G148" s="8">
        <v>9.52</v>
      </c>
      <c r="H148" s="8">
        <v>5.76</v>
      </c>
      <c r="I148" s="8">
        <v>6.49</v>
      </c>
      <c r="J148" s="8">
        <v>6.17</v>
      </c>
      <c r="K148" s="8">
        <v>6.29</v>
      </c>
      <c r="L148" s="8">
        <v>4.37</v>
      </c>
      <c r="M148" s="8">
        <v>3.98</v>
      </c>
      <c r="N148" s="8" t="s">
        <v>989</v>
      </c>
      <c r="O148" s="8">
        <v>4.32</v>
      </c>
    </row>
    <row r="149" spans="1:15" x14ac:dyDescent="0.3">
      <c r="A149" s="15">
        <f>VLOOKUP(B149,'PORTFOLIO RAW'!B:B,1,FALSE)</f>
        <v>912212</v>
      </c>
      <c r="B149" s="13">
        <v>912212</v>
      </c>
      <c r="C149" s="8" t="s">
        <v>5552</v>
      </c>
      <c r="D149" s="8" t="s">
        <v>5553</v>
      </c>
      <c r="E149" s="8">
        <v>15.02</v>
      </c>
      <c r="F149" s="8">
        <v>17.059999999999999</v>
      </c>
      <c r="G149" s="8">
        <v>14.92</v>
      </c>
      <c r="H149" s="8">
        <v>14.58</v>
      </c>
      <c r="I149" s="8">
        <v>9.77</v>
      </c>
      <c r="J149" s="8">
        <v>9.98</v>
      </c>
      <c r="K149" s="8">
        <v>11.52</v>
      </c>
      <c r="L149" s="8">
        <v>13</v>
      </c>
      <c r="M149" s="8">
        <v>12.34</v>
      </c>
      <c r="N149" s="8">
        <v>12.94</v>
      </c>
      <c r="O149" s="8">
        <v>1.34</v>
      </c>
    </row>
    <row r="150" spans="1:15" x14ac:dyDescent="0.3">
      <c r="A150" s="15">
        <f>VLOOKUP(B150,'PORTFOLIO RAW'!B:B,1,FALSE)</f>
        <v>867871</v>
      </c>
      <c r="B150" s="13">
        <v>867871</v>
      </c>
      <c r="C150" s="8" t="s">
        <v>5554</v>
      </c>
      <c r="D150" s="8" t="s">
        <v>5555</v>
      </c>
      <c r="E150" s="8">
        <v>0.91</v>
      </c>
      <c r="F150" s="8">
        <v>-0.79</v>
      </c>
      <c r="G150" s="8">
        <v>-0.2</v>
      </c>
      <c r="H150" s="8">
        <v>0.65</v>
      </c>
      <c r="I150" s="8">
        <v>0.32</v>
      </c>
      <c r="J150" s="8">
        <v>0.09</v>
      </c>
      <c r="K150" s="8">
        <v>0.15</v>
      </c>
      <c r="L150" s="8">
        <v>0.4</v>
      </c>
      <c r="M150" s="8">
        <v>0.82</v>
      </c>
      <c r="N150" s="8">
        <v>0.5</v>
      </c>
      <c r="O150" s="8">
        <v>-1.31</v>
      </c>
    </row>
    <row r="151" spans="1:15" x14ac:dyDescent="0.3">
      <c r="A151" s="15">
        <f>VLOOKUP(B151,'PORTFOLIO RAW'!B:B,1,FALSE)</f>
        <v>993062</v>
      </c>
      <c r="B151" s="13">
        <v>993062</v>
      </c>
      <c r="C151" s="8" t="s">
        <v>5556</v>
      </c>
      <c r="D151" s="8" t="s">
        <v>5557</v>
      </c>
      <c r="E151" s="8">
        <v>12.47</v>
      </c>
      <c r="F151" s="8">
        <v>8.2799999999999994</v>
      </c>
      <c r="G151" s="8">
        <v>-12.44</v>
      </c>
      <c r="H151" s="8">
        <v>7.1</v>
      </c>
      <c r="I151" s="8">
        <v>20.329999999999998</v>
      </c>
      <c r="J151" s="8">
        <v>16.7</v>
      </c>
      <c r="K151" s="8">
        <v>11.4</v>
      </c>
      <c r="L151" s="8">
        <v>11.62</v>
      </c>
      <c r="M151" s="8">
        <v>8.52</v>
      </c>
      <c r="N151" s="8">
        <v>16.670000000000002</v>
      </c>
      <c r="O151" s="8">
        <v>20.32</v>
      </c>
    </row>
    <row r="152" spans="1:15" x14ac:dyDescent="0.3">
      <c r="A152" s="15">
        <f>VLOOKUP(B152,'PORTFOLIO RAW'!B:B,1,FALSE)</f>
        <v>271980</v>
      </c>
      <c r="B152" s="13">
        <v>271980</v>
      </c>
      <c r="C152" s="8" t="s">
        <v>5558</v>
      </c>
      <c r="D152" s="8" t="s">
        <v>5559</v>
      </c>
      <c r="E152" s="8">
        <v>10.16</v>
      </c>
      <c r="F152" s="8">
        <v>-5.27</v>
      </c>
      <c r="G152" s="8">
        <v>-7.31</v>
      </c>
      <c r="H152" s="8">
        <v>15.25</v>
      </c>
      <c r="I152" s="8">
        <v>13.26</v>
      </c>
      <c r="J152" s="8">
        <v>0.13</v>
      </c>
      <c r="K152" s="8">
        <v>0.56999999999999995</v>
      </c>
      <c r="L152" s="8">
        <v>4.0599999999999996</v>
      </c>
      <c r="M152" s="8">
        <v>-35.26</v>
      </c>
      <c r="N152" s="8">
        <v>-10.59</v>
      </c>
      <c r="O152" s="8">
        <v>4.09</v>
      </c>
    </row>
    <row r="153" spans="1:15" x14ac:dyDescent="0.3">
      <c r="A153" s="15">
        <f>VLOOKUP(B153,'PORTFOLIO RAW'!B:B,1,FALSE)</f>
        <v>905922</v>
      </c>
      <c r="B153" s="13">
        <v>905922</v>
      </c>
      <c r="C153" s="8" t="s">
        <v>5560</v>
      </c>
      <c r="D153" s="8" t="s">
        <v>5561</v>
      </c>
      <c r="E153" s="8">
        <v>11.85</v>
      </c>
      <c r="F153" s="8">
        <v>12.07</v>
      </c>
      <c r="G153" s="8">
        <v>12.59</v>
      </c>
      <c r="H153" s="8">
        <v>12.45</v>
      </c>
      <c r="I153" s="8">
        <v>11.71</v>
      </c>
      <c r="J153" s="8">
        <v>8.36</v>
      </c>
      <c r="K153" s="8">
        <v>12.8</v>
      </c>
      <c r="L153" s="8">
        <v>5.93</v>
      </c>
      <c r="M153" s="8">
        <v>5.98</v>
      </c>
      <c r="N153" s="8">
        <v>6.42</v>
      </c>
      <c r="O153" s="8">
        <v>9.32</v>
      </c>
    </row>
    <row r="154" spans="1:15" x14ac:dyDescent="0.3">
      <c r="A154" s="15">
        <f>VLOOKUP(B154,'PORTFOLIO RAW'!B:B,1,FALSE)</f>
        <v>916130</v>
      </c>
      <c r="B154" s="13">
        <v>916130</v>
      </c>
      <c r="C154" s="8" t="s">
        <v>5562</v>
      </c>
      <c r="D154" s="8" t="s">
        <v>5563</v>
      </c>
      <c r="E154" s="8">
        <v>1.44</v>
      </c>
      <c r="F154" s="8">
        <v>-1.08</v>
      </c>
      <c r="G154" s="8">
        <v>-1.17</v>
      </c>
      <c r="H154" s="8">
        <v>0.75</v>
      </c>
      <c r="I154" s="8">
        <v>1.18</v>
      </c>
      <c r="J154" s="8">
        <v>1.0900000000000001</v>
      </c>
      <c r="K154" s="8">
        <v>1.1000000000000001</v>
      </c>
      <c r="L154" s="8">
        <v>1.07</v>
      </c>
      <c r="M154" s="8">
        <v>1.1000000000000001</v>
      </c>
      <c r="N154" s="8">
        <v>0.82</v>
      </c>
      <c r="O154" s="8">
        <v>1.1100000000000001</v>
      </c>
    </row>
    <row r="155" spans="1:15" x14ac:dyDescent="0.3">
      <c r="A155" s="15">
        <f>VLOOKUP(B155,'PORTFOLIO RAW'!B:B,1,FALSE)</f>
        <v>546169</v>
      </c>
      <c r="B155" s="13">
        <v>546169</v>
      </c>
      <c r="C155" s="8" t="s">
        <v>5564</v>
      </c>
      <c r="D155" s="8" t="s">
        <v>5565</v>
      </c>
      <c r="E155" s="8">
        <v>6.9</v>
      </c>
      <c r="F155" s="8">
        <v>4.2300000000000004</v>
      </c>
      <c r="G155" s="8">
        <v>1.37</v>
      </c>
      <c r="H155" s="8">
        <v>2.92</v>
      </c>
      <c r="I155" s="8">
        <v>3.28</v>
      </c>
      <c r="J155" s="8">
        <v>4.3099999999999996</v>
      </c>
      <c r="K155" s="8">
        <v>3.88</v>
      </c>
      <c r="L155" s="8">
        <v>5.56</v>
      </c>
      <c r="M155" s="8">
        <v>9.56</v>
      </c>
      <c r="N155" s="8">
        <v>4.45</v>
      </c>
      <c r="O155" s="8">
        <v>4.7699999999999996</v>
      </c>
    </row>
    <row r="156" spans="1:15" x14ac:dyDescent="0.3">
      <c r="A156" s="15">
        <f>VLOOKUP(B156,'PORTFOLIO RAW'!B:B,1,FALSE)</f>
        <v>902354</v>
      </c>
      <c r="B156" s="13">
        <v>902354</v>
      </c>
      <c r="C156" s="8" t="s">
        <v>5566</v>
      </c>
      <c r="D156" s="8" t="s">
        <v>5567</v>
      </c>
      <c r="E156" s="8">
        <v>11.41</v>
      </c>
      <c r="F156" s="8">
        <v>10.54</v>
      </c>
      <c r="G156" s="8">
        <v>11.31</v>
      </c>
      <c r="H156" s="8">
        <v>10.44</v>
      </c>
      <c r="I156" s="8">
        <v>9.18</v>
      </c>
      <c r="J156" s="8">
        <v>9.93</v>
      </c>
      <c r="K156" s="8">
        <v>11.99</v>
      </c>
      <c r="L156" s="8">
        <v>9.93</v>
      </c>
      <c r="M156" s="8">
        <v>7.93</v>
      </c>
      <c r="N156" s="8">
        <v>16.12</v>
      </c>
      <c r="O156" s="8">
        <v>16.7</v>
      </c>
    </row>
    <row r="157" spans="1:15" x14ac:dyDescent="0.3">
      <c r="A157" s="15">
        <f>VLOOKUP(B157,'PORTFOLIO RAW'!B:B,1,FALSE)</f>
        <v>325849</v>
      </c>
      <c r="B157" s="13">
        <v>325849</v>
      </c>
      <c r="C157" s="8" t="s">
        <v>5568</v>
      </c>
      <c r="D157" s="8" t="s">
        <v>5569</v>
      </c>
      <c r="E157" s="8">
        <v>11.61</v>
      </c>
      <c r="F157" s="8">
        <v>8.8699999999999992</v>
      </c>
      <c r="G157" s="8">
        <v>8.8000000000000007</v>
      </c>
      <c r="H157" s="8">
        <v>9.0500000000000007</v>
      </c>
      <c r="I157" s="8">
        <v>9.43</v>
      </c>
      <c r="J157" s="8">
        <v>10.1</v>
      </c>
      <c r="K157" s="8">
        <v>7.84</v>
      </c>
      <c r="L157" s="8">
        <v>7.56</v>
      </c>
      <c r="M157" s="8">
        <v>6.35</v>
      </c>
      <c r="N157" s="8">
        <v>5.56</v>
      </c>
      <c r="O157" s="8">
        <v>7.88</v>
      </c>
    </row>
    <row r="158" spans="1:15" x14ac:dyDescent="0.3">
      <c r="A158" s="15">
        <f>VLOOKUP(B158,'PORTFOLIO RAW'!B:B,1,FALSE)</f>
        <v>912134</v>
      </c>
      <c r="B158" s="13">
        <v>912134</v>
      </c>
      <c r="C158" s="8" t="s">
        <v>5570</v>
      </c>
      <c r="D158" s="8" t="s">
        <v>5571</v>
      </c>
      <c r="E158" s="8">
        <v>6.84</v>
      </c>
      <c r="F158" s="8">
        <v>6.87</v>
      </c>
      <c r="G158" s="8">
        <v>1.7</v>
      </c>
      <c r="H158" s="8">
        <v>6.01</v>
      </c>
      <c r="I158" s="8">
        <v>3.75</v>
      </c>
      <c r="J158" s="8">
        <v>7.35</v>
      </c>
      <c r="K158" s="8">
        <v>6.65</v>
      </c>
      <c r="L158" s="8">
        <v>6.78</v>
      </c>
      <c r="M158" s="8">
        <v>7.25</v>
      </c>
      <c r="N158" s="8">
        <v>6.53</v>
      </c>
      <c r="O158" s="8">
        <v>6.21</v>
      </c>
    </row>
    <row r="159" spans="1:15" x14ac:dyDescent="0.3">
      <c r="A159" s="15">
        <f>VLOOKUP(B159,'PORTFOLIO RAW'!B:B,1,FALSE)</f>
        <v>277355</v>
      </c>
      <c r="B159" s="13">
        <v>277355</v>
      </c>
      <c r="C159" s="8" t="s">
        <v>5572</v>
      </c>
      <c r="D159" s="8" t="s">
        <v>5573</v>
      </c>
      <c r="E159" s="8">
        <v>8.9600000000000009</v>
      </c>
      <c r="F159" s="8">
        <v>9.7100000000000009</v>
      </c>
      <c r="G159" s="8">
        <v>8.17</v>
      </c>
      <c r="H159" s="8">
        <v>8.1300000000000008</v>
      </c>
      <c r="I159" s="8">
        <v>8.77</v>
      </c>
      <c r="J159" s="8">
        <v>8.35</v>
      </c>
      <c r="K159" s="8">
        <v>10.61</v>
      </c>
      <c r="L159" s="8">
        <v>9.86</v>
      </c>
      <c r="M159" s="8">
        <v>8.1199999999999992</v>
      </c>
      <c r="N159" s="8">
        <v>7.68</v>
      </c>
      <c r="O159" s="8">
        <v>5.17</v>
      </c>
    </row>
    <row r="160" spans="1:15" x14ac:dyDescent="0.3">
      <c r="A160" s="15">
        <f>VLOOKUP(B160,'PORTFOLIO RAW'!B:B,1,FALSE)</f>
        <v>906487</v>
      </c>
      <c r="B160" s="13">
        <v>906487</v>
      </c>
      <c r="C160" s="8" t="s">
        <v>5574</v>
      </c>
      <c r="D160" s="8" t="s">
        <v>5575</v>
      </c>
      <c r="E160" s="8">
        <v>0.65</v>
      </c>
      <c r="F160" s="8">
        <v>3.76</v>
      </c>
      <c r="G160" s="8">
        <v>4.41</v>
      </c>
      <c r="H160" s="8">
        <v>6.66</v>
      </c>
      <c r="I160" s="8">
        <v>6.04</v>
      </c>
      <c r="J160" s="8">
        <v>9.0500000000000007</v>
      </c>
      <c r="K160" s="8">
        <v>7.22</v>
      </c>
      <c r="L160" s="8">
        <v>4.0599999999999996</v>
      </c>
      <c r="M160" s="8">
        <v>11.65</v>
      </c>
      <c r="N160" s="8">
        <v>13.95</v>
      </c>
      <c r="O160" s="8">
        <v>9.89</v>
      </c>
    </row>
    <row r="161" spans="1:15" x14ac:dyDescent="0.3">
      <c r="A161" s="15">
        <f>VLOOKUP(B161,'PORTFOLIO RAW'!B:B,1,FALSE)</f>
        <v>912219</v>
      </c>
      <c r="B161" s="13">
        <v>912219</v>
      </c>
      <c r="C161" s="8" t="s">
        <v>5576</v>
      </c>
      <c r="D161" s="8" t="s">
        <v>5577</v>
      </c>
      <c r="E161" s="8">
        <v>-17.670000000000002</v>
      </c>
      <c r="F161" s="8">
        <v>-12.98</v>
      </c>
      <c r="G161" s="8">
        <v>-4.3600000000000003</v>
      </c>
      <c r="H161" s="8">
        <v>2.33</v>
      </c>
      <c r="I161" s="8">
        <v>2.2000000000000002</v>
      </c>
      <c r="J161" s="8">
        <v>8.06</v>
      </c>
      <c r="K161" s="8">
        <v>5.66</v>
      </c>
      <c r="L161" s="8">
        <v>6.29</v>
      </c>
      <c r="M161" s="8">
        <v>6.86</v>
      </c>
      <c r="N161" s="8">
        <v>7.13</v>
      </c>
      <c r="O161" s="8">
        <v>5.77</v>
      </c>
    </row>
    <row r="162" spans="1:15" x14ac:dyDescent="0.3">
      <c r="A162" s="15">
        <f>VLOOKUP(B162,'PORTFOLIO RAW'!B:B,1,FALSE)</f>
        <v>921290</v>
      </c>
      <c r="B162" s="13">
        <v>921290</v>
      </c>
      <c r="C162" s="8" t="s">
        <v>5578</v>
      </c>
      <c r="D162" s="8" t="s">
        <v>5579</v>
      </c>
      <c r="E162" s="8">
        <v>12.7</v>
      </c>
      <c r="F162" s="8">
        <v>-6.86</v>
      </c>
      <c r="G162" s="8">
        <v>15.88</v>
      </c>
      <c r="H162" s="8">
        <v>17.760000000000002</v>
      </c>
      <c r="I162" s="8">
        <v>13.82</v>
      </c>
      <c r="J162" s="8">
        <v>12.35</v>
      </c>
      <c r="K162" s="8">
        <v>13.75</v>
      </c>
      <c r="L162" s="8">
        <v>6.87</v>
      </c>
      <c r="M162" s="8">
        <v>6.99</v>
      </c>
      <c r="N162" s="8">
        <v>7.69</v>
      </c>
      <c r="O162" s="8">
        <v>-0.14000000000000001</v>
      </c>
    </row>
    <row r="163" spans="1:15" x14ac:dyDescent="0.3">
      <c r="A163" s="15">
        <f>VLOOKUP(B163,'PORTFOLIO RAW'!B:B,1,FALSE)</f>
        <v>912402</v>
      </c>
      <c r="B163" s="13">
        <v>912402</v>
      </c>
      <c r="C163" s="8" t="s">
        <v>5580</v>
      </c>
      <c r="D163" s="8" t="s">
        <v>5581</v>
      </c>
      <c r="E163" s="8">
        <v>0.81</v>
      </c>
      <c r="F163" s="8">
        <v>0.14000000000000001</v>
      </c>
      <c r="G163" s="8">
        <v>-0.19</v>
      </c>
      <c r="H163" s="8">
        <v>0.63</v>
      </c>
      <c r="I163" s="8">
        <v>0.24</v>
      </c>
      <c r="J163" s="8">
        <v>0.71</v>
      </c>
      <c r="K163" s="8">
        <v>0.62</v>
      </c>
      <c r="L163" s="8">
        <v>0.69</v>
      </c>
      <c r="M163" s="8">
        <v>0.53</v>
      </c>
      <c r="N163" s="8">
        <v>0.56000000000000005</v>
      </c>
      <c r="O163" s="8">
        <v>0.84</v>
      </c>
    </row>
    <row r="164" spans="1:15" x14ac:dyDescent="0.3">
      <c r="A164" s="15">
        <f>VLOOKUP(B164,'PORTFOLIO RAW'!B:B,1,FALSE)</f>
        <v>277487</v>
      </c>
      <c r="B164" s="13">
        <v>277487</v>
      </c>
      <c r="C164" s="8" t="s">
        <v>5582</v>
      </c>
      <c r="D164" s="8" t="s">
        <v>5583</v>
      </c>
      <c r="E164" s="8">
        <v>1.5</v>
      </c>
      <c r="F164" s="8">
        <v>9.2799999999999994</v>
      </c>
      <c r="G164" s="8">
        <v>7.49</v>
      </c>
      <c r="H164" s="8">
        <v>11.29</v>
      </c>
      <c r="I164" s="8">
        <v>11.81</v>
      </c>
      <c r="J164" s="8">
        <v>2.9</v>
      </c>
      <c r="K164" s="8">
        <v>12.43</v>
      </c>
      <c r="L164" s="8">
        <v>9.19</v>
      </c>
      <c r="M164" s="8">
        <v>13.98</v>
      </c>
      <c r="N164" s="8">
        <v>9.44</v>
      </c>
      <c r="O164" s="8">
        <v>12.24</v>
      </c>
    </row>
    <row r="165" spans="1:15" x14ac:dyDescent="0.3">
      <c r="A165" s="15">
        <f>VLOOKUP(B165,'PORTFOLIO RAW'!B:B,1,FALSE)</f>
        <v>277642</v>
      </c>
      <c r="B165" s="13">
        <v>277642</v>
      </c>
      <c r="C165" s="8" t="s">
        <v>5584</v>
      </c>
      <c r="D165" s="8" t="s">
        <v>5585</v>
      </c>
      <c r="E165" s="8">
        <v>9.34</v>
      </c>
      <c r="F165" s="8">
        <v>10.67</v>
      </c>
      <c r="G165" s="8">
        <v>0.36</v>
      </c>
      <c r="H165" s="8">
        <v>8.9</v>
      </c>
      <c r="I165" s="8">
        <v>11.87</v>
      </c>
      <c r="J165" s="8">
        <v>12.83</v>
      </c>
      <c r="K165" s="8">
        <v>7.48</v>
      </c>
      <c r="L165" s="8">
        <v>5.37</v>
      </c>
      <c r="M165" s="8">
        <v>4.8499999999999996</v>
      </c>
      <c r="N165" s="8">
        <v>6.66</v>
      </c>
      <c r="O165" s="8">
        <v>9.07</v>
      </c>
    </row>
    <row r="166" spans="1:15" x14ac:dyDescent="0.3">
      <c r="A166" s="15">
        <f>VLOOKUP(B166,'PORTFOLIO RAW'!B:B,1,FALSE)</f>
        <v>154423</v>
      </c>
      <c r="B166" s="13">
        <v>154423</v>
      </c>
      <c r="C166" s="8" t="s">
        <v>5586</v>
      </c>
      <c r="D166" s="8" t="s">
        <v>5587</v>
      </c>
      <c r="E166" s="8">
        <v>11.88</v>
      </c>
      <c r="F166" s="8">
        <v>12.28</v>
      </c>
      <c r="G166" s="8">
        <v>10.45</v>
      </c>
      <c r="H166" s="8">
        <v>10.01</v>
      </c>
      <c r="I166" s="8">
        <v>8.86</v>
      </c>
      <c r="J166" s="8">
        <v>8.89</v>
      </c>
      <c r="K166" s="8">
        <v>9.5500000000000007</v>
      </c>
      <c r="L166" s="8">
        <v>11.55</v>
      </c>
      <c r="M166" s="8">
        <v>10.02</v>
      </c>
      <c r="N166" s="8">
        <v>13.58</v>
      </c>
      <c r="O166" s="8">
        <v>5.73</v>
      </c>
    </row>
    <row r="167" spans="1:15" x14ac:dyDescent="0.3">
      <c r="A167" s="15">
        <f>VLOOKUP(B167,'PORTFOLIO RAW'!B:B,1,FALSE)</f>
        <v>922418</v>
      </c>
      <c r="B167" s="13">
        <v>922418</v>
      </c>
      <c r="C167" s="8" t="s">
        <v>5588</v>
      </c>
      <c r="D167" s="8" t="s">
        <v>5589</v>
      </c>
      <c r="E167" s="8">
        <v>2.91</v>
      </c>
      <c r="F167" s="8">
        <v>6.46</v>
      </c>
      <c r="G167" s="8">
        <v>1.22</v>
      </c>
      <c r="H167" s="8">
        <v>2.17</v>
      </c>
      <c r="I167" s="8">
        <v>1.85</v>
      </c>
      <c r="J167" s="8">
        <v>1.1000000000000001</v>
      </c>
      <c r="K167" s="8">
        <v>1.1000000000000001</v>
      </c>
      <c r="L167" s="8">
        <v>1.1599999999999999</v>
      </c>
      <c r="M167" s="8">
        <v>0.77</v>
      </c>
      <c r="N167" s="8">
        <v>1.31</v>
      </c>
      <c r="O167" s="8">
        <v>2</v>
      </c>
    </row>
    <row r="168" spans="1:15" x14ac:dyDescent="0.3">
      <c r="A168" s="15">
        <f>VLOOKUP(B168,'PORTFOLIO RAW'!B:B,1,FALSE)</f>
        <v>755695</v>
      </c>
      <c r="B168" s="13">
        <v>755695</v>
      </c>
      <c r="C168" s="8" t="s">
        <v>5590</v>
      </c>
      <c r="D168" s="8" t="s">
        <v>5591</v>
      </c>
      <c r="E168" s="8">
        <v>8.18</v>
      </c>
      <c r="F168" s="8">
        <v>7.69</v>
      </c>
      <c r="G168" s="8">
        <v>5.8</v>
      </c>
      <c r="H168" s="8">
        <v>5.98</v>
      </c>
      <c r="I168" s="8">
        <v>5.65</v>
      </c>
      <c r="J168" s="8">
        <v>3.9</v>
      </c>
      <c r="K168" s="8">
        <v>3.24</v>
      </c>
      <c r="L168" s="8">
        <v>3.57</v>
      </c>
      <c r="M168" s="8">
        <v>4.82</v>
      </c>
      <c r="N168" s="8">
        <v>7.48</v>
      </c>
      <c r="O168" s="8">
        <v>6.86</v>
      </c>
    </row>
    <row r="169" spans="1:15" x14ac:dyDescent="0.3">
      <c r="A169" s="15">
        <f>VLOOKUP(B169,'PORTFOLIO RAW'!B:B,1,FALSE)</f>
        <v>905620</v>
      </c>
      <c r="B169" s="13">
        <v>905620</v>
      </c>
      <c r="C169" s="8" t="s">
        <v>5592</v>
      </c>
      <c r="D169" s="8" t="s">
        <v>5593</v>
      </c>
      <c r="E169" s="8">
        <v>10.11</v>
      </c>
      <c r="F169" s="8">
        <v>7.56</v>
      </c>
      <c r="G169" s="8">
        <v>6.05</v>
      </c>
      <c r="H169" s="8">
        <v>6.63</v>
      </c>
      <c r="I169" s="8">
        <v>6.15</v>
      </c>
      <c r="J169" s="8">
        <v>6.72</v>
      </c>
      <c r="K169" s="8">
        <v>7.88</v>
      </c>
      <c r="L169" s="8">
        <v>9.36</v>
      </c>
      <c r="M169" s="8">
        <v>9.2200000000000006</v>
      </c>
      <c r="N169" s="8">
        <v>10.65</v>
      </c>
      <c r="O169" s="8">
        <v>11.12</v>
      </c>
    </row>
    <row r="170" spans="1:15" x14ac:dyDescent="0.3">
      <c r="A170" s="15">
        <f>VLOOKUP(B170,'PORTFOLIO RAW'!B:B,1,FALSE)</f>
        <v>944314</v>
      </c>
      <c r="B170" s="13">
        <v>944314</v>
      </c>
      <c r="C170" s="8" t="s">
        <v>5594</v>
      </c>
      <c r="D170" s="8" t="s">
        <v>5595</v>
      </c>
      <c r="E170" s="8">
        <v>7.47</v>
      </c>
      <c r="F170" s="8">
        <v>5.88</v>
      </c>
      <c r="G170" s="8">
        <v>4.42</v>
      </c>
      <c r="H170" s="8">
        <v>7.95</v>
      </c>
      <c r="I170" s="8">
        <v>4.4400000000000004</v>
      </c>
      <c r="J170" s="8">
        <v>1.92</v>
      </c>
      <c r="K170" s="8">
        <v>4.68</v>
      </c>
      <c r="L170" s="8">
        <v>3.99</v>
      </c>
      <c r="M170" s="8">
        <v>4.4000000000000004</v>
      </c>
      <c r="N170" s="8">
        <v>4.26</v>
      </c>
      <c r="O170" s="8">
        <v>4.9000000000000004</v>
      </c>
    </row>
    <row r="171" spans="1:15" x14ac:dyDescent="0.3">
      <c r="A171" s="15">
        <f>VLOOKUP(B171,'PORTFOLIO RAW'!B:B,1,FALSE)</f>
        <v>357366</v>
      </c>
      <c r="B171" s="13">
        <v>357366</v>
      </c>
      <c r="C171" s="8" t="s">
        <v>5596</v>
      </c>
      <c r="D171" s="8" t="s">
        <v>5597</v>
      </c>
      <c r="E171" s="8">
        <v>3.42</v>
      </c>
      <c r="F171" s="8">
        <v>4.62</v>
      </c>
      <c r="G171" s="8">
        <v>3.84</v>
      </c>
      <c r="H171" s="8">
        <v>2.16</v>
      </c>
      <c r="I171" s="8">
        <v>3.62</v>
      </c>
      <c r="J171" s="8">
        <v>5.26</v>
      </c>
      <c r="K171" s="8">
        <v>5.98</v>
      </c>
      <c r="L171" s="8">
        <v>14.65</v>
      </c>
      <c r="M171" s="8">
        <v>5.13</v>
      </c>
      <c r="N171" s="8">
        <v>5.89</v>
      </c>
      <c r="O171" s="8">
        <v>2.64</v>
      </c>
    </row>
    <row r="172" spans="1:15" x14ac:dyDescent="0.3">
      <c r="A172" s="15">
        <f>VLOOKUP(B172,'PORTFOLIO RAW'!B:B,1,FALSE)</f>
        <v>516007</v>
      </c>
      <c r="B172" s="13">
        <v>516007</v>
      </c>
      <c r="C172" s="8" t="s">
        <v>5598</v>
      </c>
      <c r="D172" s="8" t="s">
        <v>5599</v>
      </c>
      <c r="E172" s="8">
        <v>9.11</v>
      </c>
      <c r="F172" s="8">
        <v>-2</v>
      </c>
      <c r="G172" s="8">
        <v>-3.44</v>
      </c>
      <c r="H172" s="8">
        <v>-3.44</v>
      </c>
      <c r="I172" s="8">
        <v>16.36</v>
      </c>
      <c r="J172" s="8">
        <v>-3.86</v>
      </c>
      <c r="K172" s="8">
        <v>1.53</v>
      </c>
      <c r="L172" s="8">
        <v>1.44</v>
      </c>
      <c r="M172" s="8">
        <v>0.27</v>
      </c>
      <c r="N172" s="8">
        <v>5.82</v>
      </c>
      <c r="O172" s="8">
        <v>8.2899999999999991</v>
      </c>
    </row>
    <row r="173" spans="1:15" x14ac:dyDescent="0.3">
      <c r="A173" s="15">
        <f>VLOOKUP(B173,'PORTFOLIO RAW'!B:B,1,FALSE)</f>
        <v>510493</v>
      </c>
      <c r="B173" s="13">
        <v>510493</v>
      </c>
      <c r="C173" s="8" t="s">
        <v>5600</v>
      </c>
      <c r="D173" s="8" t="s">
        <v>5601</v>
      </c>
      <c r="E173" s="8">
        <v>10.06</v>
      </c>
      <c r="F173" s="8">
        <v>9.74</v>
      </c>
      <c r="G173" s="8">
        <v>10.17</v>
      </c>
      <c r="H173" s="8">
        <v>11.88</v>
      </c>
      <c r="I173" s="8">
        <v>10.92</v>
      </c>
      <c r="J173" s="8">
        <v>10.82</v>
      </c>
      <c r="K173" s="8">
        <v>9.83</v>
      </c>
      <c r="L173" s="8">
        <v>10.68</v>
      </c>
      <c r="M173" s="8">
        <v>9.85</v>
      </c>
      <c r="N173" s="8">
        <v>11.19</v>
      </c>
      <c r="O173" s="8">
        <v>7.19</v>
      </c>
    </row>
    <row r="174" spans="1:15" x14ac:dyDescent="0.3">
      <c r="A174" s="15">
        <f>VLOOKUP(B174,'PORTFOLIO RAW'!B:B,1,FALSE)</f>
        <v>921910</v>
      </c>
      <c r="B174" s="13">
        <v>921910</v>
      </c>
      <c r="C174" s="8" t="s">
        <v>5602</v>
      </c>
      <c r="D174" s="8" t="s">
        <v>5603</v>
      </c>
      <c r="E174" s="8">
        <v>9.2799999999999994</v>
      </c>
      <c r="F174" s="8">
        <v>16.350000000000001</v>
      </c>
      <c r="G174" s="8">
        <v>16.84</v>
      </c>
      <c r="H174" s="8">
        <v>17.16</v>
      </c>
      <c r="I174" s="8">
        <v>18.260000000000002</v>
      </c>
      <c r="J174" s="8">
        <v>17.12</v>
      </c>
      <c r="K174" s="8">
        <v>16.46</v>
      </c>
      <c r="L174" s="8">
        <v>14.47</v>
      </c>
      <c r="M174" s="8">
        <v>13.7</v>
      </c>
      <c r="N174" s="8">
        <v>15.26</v>
      </c>
      <c r="O174" s="8">
        <v>17.87</v>
      </c>
    </row>
    <row r="175" spans="1:15" x14ac:dyDescent="0.3">
      <c r="A175" s="15">
        <f>VLOOKUP(B175,'PORTFOLIO RAW'!B:B,1,FALSE)</f>
        <v>311759</v>
      </c>
      <c r="B175" s="13">
        <v>311759</v>
      </c>
      <c r="C175" s="8" t="s">
        <v>5604</v>
      </c>
      <c r="D175" s="8" t="s">
        <v>5605</v>
      </c>
      <c r="E175" s="8">
        <v>5.19</v>
      </c>
      <c r="F175" s="8">
        <v>0.19</v>
      </c>
      <c r="G175" s="8">
        <v>4.99</v>
      </c>
      <c r="H175" s="8">
        <v>3.57</v>
      </c>
      <c r="I175" s="8">
        <v>-0.25</v>
      </c>
      <c r="J175" s="8">
        <v>4.5</v>
      </c>
      <c r="K175" s="8">
        <v>6.04</v>
      </c>
      <c r="L175" s="8">
        <v>5.99</v>
      </c>
      <c r="M175" s="8">
        <v>4.6900000000000004</v>
      </c>
      <c r="N175" s="8">
        <v>4.82</v>
      </c>
      <c r="O175" s="8">
        <v>2.16</v>
      </c>
    </row>
    <row r="176" spans="1:15" x14ac:dyDescent="0.3">
      <c r="A176" s="15">
        <f>VLOOKUP(B176,'PORTFOLIO RAW'!B:B,1,FALSE)</f>
        <v>912588</v>
      </c>
      <c r="B176" s="13">
        <v>912588</v>
      </c>
      <c r="C176" s="8" t="s">
        <v>5606</v>
      </c>
      <c r="D176" s="8" t="s">
        <v>5607</v>
      </c>
      <c r="E176" s="8">
        <v>8.23</v>
      </c>
      <c r="F176" s="8">
        <v>5.56</v>
      </c>
      <c r="G176" s="8">
        <v>-0.05</v>
      </c>
      <c r="H176" s="8">
        <v>0.96</v>
      </c>
      <c r="I176" s="8">
        <v>1.75</v>
      </c>
      <c r="J176" s="8">
        <v>2.1800000000000002</v>
      </c>
      <c r="K176" s="8">
        <v>3.99</v>
      </c>
      <c r="L176" s="8">
        <v>6.96</v>
      </c>
      <c r="M176" s="8">
        <v>5.93</v>
      </c>
      <c r="N176" s="8">
        <v>7.43</v>
      </c>
      <c r="O176" s="8">
        <v>5.82</v>
      </c>
    </row>
    <row r="177" spans="1:15" x14ac:dyDescent="0.3">
      <c r="A177" s="15">
        <f>VLOOKUP(B177,'PORTFOLIO RAW'!B:B,1,FALSE)</f>
        <v>904780</v>
      </c>
      <c r="B177" s="13">
        <v>904780</v>
      </c>
      <c r="C177" s="8" t="s">
        <v>5608</v>
      </c>
      <c r="D177" s="8" t="s">
        <v>5609</v>
      </c>
      <c r="E177" s="8">
        <v>15.5</v>
      </c>
      <c r="F177" s="8">
        <v>0.45</v>
      </c>
      <c r="G177" s="8">
        <v>2.7</v>
      </c>
      <c r="H177" s="8">
        <v>7.06</v>
      </c>
      <c r="I177" s="8">
        <v>7.87</v>
      </c>
      <c r="J177" s="8">
        <v>8.81</v>
      </c>
      <c r="K177" s="8">
        <v>9.33</v>
      </c>
      <c r="L177" s="8">
        <v>9.44</v>
      </c>
      <c r="M177" s="8">
        <v>10.17</v>
      </c>
      <c r="N177" s="8">
        <v>11.07</v>
      </c>
      <c r="O177" s="8">
        <v>8.93</v>
      </c>
    </row>
    <row r="178" spans="1:15" x14ac:dyDescent="0.3">
      <c r="A178" s="15">
        <f>VLOOKUP(B178,'PORTFOLIO RAW'!B:B,1,FALSE)</f>
        <v>905624</v>
      </c>
      <c r="B178" s="13">
        <v>905624</v>
      </c>
      <c r="C178" s="8" t="s">
        <v>5610</v>
      </c>
      <c r="D178" s="8" t="s">
        <v>5611</v>
      </c>
      <c r="E178" s="8">
        <v>4.7699999999999996</v>
      </c>
      <c r="F178" s="8">
        <v>-2.38</v>
      </c>
      <c r="G178" s="8">
        <v>-0.36</v>
      </c>
      <c r="H178" s="8">
        <v>-10.199999999999999</v>
      </c>
      <c r="I178" s="8">
        <v>-5.35</v>
      </c>
      <c r="J178" s="8">
        <v>0.69</v>
      </c>
      <c r="K178" s="8">
        <v>6.07</v>
      </c>
      <c r="L178" s="8">
        <v>13.95</v>
      </c>
      <c r="M178" s="8">
        <v>8</v>
      </c>
      <c r="N178" s="8">
        <v>12</v>
      </c>
      <c r="O178" s="8">
        <v>13.49</v>
      </c>
    </row>
    <row r="179" spans="1:15" x14ac:dyDescent="0.3">
      <c r="A179" s="15">
        <f>VLOOKUP(B179,'PORTFOLIO RAW'!B:B,1,FALSE)</f>
        <v>130062</v>
      </c>
      <c r="B179" s="13">
        <v>130062</v>
      </c>
      <c r="C179" s="8" t="s">
        <v>5612</v>
      </c>
      <c r="D179" s="8" t="s">
        <v>5613</v>
      </c>
      <c r="E179" s="8">
        <v>11.65</v>
      </c>
      <c r="F179" s="8">
        <v>7.86</v>
      </c>
      <c r="G179" s="8">
        <v>4.21</v>
      </c>
      <c r="H179" s="8">
        <v>4.45</v>
      </c>
      <c r="I179" s="8">
        <v>3.85</v>
      </c>
      <c r="J179" s="8">
        <v>3.76</v>
      </c>
      <c r="K179" s="8">
        <v>4.8499999999999996</v>
      </c>
      <c r="L179" s="8">
        <v>3.69</v>
      </c>
      <c r="M179" s="8">
        <v>4.75</v>
      </c>
      <c r="N179" s="8">
        <v>6.69</v>
      </c>
      <c r="O179" s="8">
        <v>9.4600000000000009</v>
      </c>
    </row>
    <row r="180" spans="1:15" x14ac:dyDescent="0.3">
      <c r="A180" s="15">
        <f>VLOOKUP(B180,'PORTFOLIO RAW'!B:B,1,FALSE)</f>
        <v>286738</v>
      </c>
      <c r="B180" s="13">
        <v>286738</v>
      </c>
      <c r="C180" s="8" t="s">
        <v>5614</v>
      </c>
      <c r="D180" s="8" t="s">
        <v>5615</v>
      </c>
      <c r="E180" s="8">
        <v>0.93</v>
      </c>
      <c r="F180" s="8">
        <v>0.74</v>
      </c>
      <c r="G180" s="8">
        <v>-0.3</v>
      </c>
      <c r="H180" s="8">
        <v>0.6</v>
      </c>
      <c r="I180" s="8">
        <v>1.05</v>
      </c>
      <c r="J180" s="8">
        <v>0.27</v>
      </c>
      <c r="K180" s="8">
        <v>0.49</v>
      </c>
      <c r="L180" s="8">
        <v>0.79</v>
      </c>
      <c r="M180" s="8">
        <v>0.68</v>
      </c>
      <c r="N180" s="8">
        <v>0.18</v>
      </c>
      <c r="O180" s="8">
        <v>0.59</v>
      </c>
    </row>
    <row r="181" spans="1:15" x14ac:dyDescent="0.3">
      <c r="A181" s="15">
        <f>VLOOKUP(B181,'PORTFOLIO RAW'!B:B,1,FALSE)</f>
        <v>771830</v>
      </c>
      <c r="B181" s="13">
        <v>771830</v>
      </c>
      <c r="C181" s="8" t="s">
        <v>5616</v>
      </c>
      <c r="D181" s="8" t="s">
        <v>5617</v>
      </c>
      <c r="E181" s="8">
        <v>8.3800000000000008</v>
      </c>
      <c r="F181" s="8">
        <v>8.8699999999999992</v>
      </c>
      <c r="G181" s="8">
        <v>0.31</v>
      </c>
      <c r="H181" s="8">
        <v>3.82</v>
      </c>
      <c r="I181" s="8">
        <v>14.13</v>
      </c>
      <c r="J181" s="8">
        <v>10.71</v>
      </c>
      <c r="K181" s="8">
        <v>12.11</v>
      </c>
      <c r="L181" s="8">
        <v>8.89</v>
      </c>
      <c r="M181" s="8">
        <v>5.26</v>
      </c>
      <c r="N181" s="8">
        <v>5.89</v>
      </c>
      <c r="O181" s="8">
        <v>13.49</v>
      </c>
    </row>
    <row r="182" spans="1:15" x14ac:dyDescent="0.3">
      <c r="A182" s="15">
        <f>VLOOKUP(B182,'PORTFOLIO RAW'!B:B,1,FALSE)</f>
        <v>312367</v>
      </c>
      <c r="B182" s="13">
        <v>312367</v>
      </c>
      <c r="C182" s="8" t="s">
        <v>5618</v>
      </c>
      <c r="D182" s="8" t="s">
        <v>5619</v>
      </c>
      <c r="E182" s="8" t="s">
        <v>989</v>
      </c>
      <c r="F182" s="8">
        <v>-1.35</v>
      </c>
      <c r="G182" s="8">
        <v>0.81</v>
      </c>
      <c r="H182" s="8">
        <v>3.07</v>
      </c>
      <c r="I182" s="8">
        <v>8.02</v>
      </c>
      <c r="J182" s="8">
        <v>8.19</v>
      </c>
      <c r="K182" s="8">
        <v>7.24</v>
      </c>
      <c r="L182" s="8">
        <v>5.68</v>
      </c>
      <c r="M182" s="8">
        <v>6.88</v>
      </c>
      <c r="N182" s="8" t="s">
        <v>989</v>
      </c>
      <c r="O182" s="8">
        <v>2.14</v>
      </c>
    </row>
    <row r="183" spans="1:15" x14ac:dyDescent="0.3">
      <c r="A183" s="15">
        <f>VLOOKUP(B183,'PORTFOLIO RAW'!B:B,1,FALSE)</f>
        <v>912635</v>
      </c>
      <c r="B183" s="13">
        <v>912635</v>
      </c>
      <c r="C183" s="8" t="s">
        <v>5620</v>
      </c>
      <c r="D183" s="8" t="s">
        <v>5621</v>
      </c>
      <c r="E183" s="8">
        <v>7.82</v>
      </c>
      <c r="F183" s="8">
        <v>6.15</v>
      </c>
      <c r="G183" s="8">
        <v>6.59</v>
      </c>
      <c r="H183" s="8">
        <v>6.1</v>
      </c>
      <c r="I183" s="8">
        <v>6.07</v>
      </c>
      <c r="J183" s="8">
        <v>6.5</v>
      </c>
      <c r="K183" s="8">
        <v>7.16</v>
      </c>
      <c r="L183" s="8">
        <v>6.92</v>
      </c>
      <c r="M183" s="8">
        <v>6.9</v>
      </c>
      <c r="N183" s="8">
        <v>6.4</v>
      </c>
      <c r="O183" s="8">
        <v>7.72</v>
      </c>
    </row>
    <row r="184" spans="1:15" x14ac:dyDescent="0.3">
      <c r="A184" s="15">
        <f>VLOOKUP(B184,'PORTFOLIO RAW'!B:B,1,FALSE)</f>
        <v>152533</v>
      </c>
      <c r="B184" s="13">
        <v>152533</v>
      </c>
      <c r="C184" s="8" t="s">
        <v>5622</v>
      </c>
      <c r="D184" s="8" t="s">
        <v>5623</v>
      </c>
      <c r="E184" s="8">
        <v>12.27</v>
      </c>
      <c r="F184" s="8">
        <v>11.31</v>
      </c>
      <c r="G184" s="8">
        <v>12.29</v>
      </c>
      <c r="H184" s="8">
        <v>10.95</v>
      </c>
      <c r="I184" s="8">
        <v>9.36</v>
      </c>
      <c r="J184" s="8">
        <v>9.99</v>
      </c>
      <c r="K184" s="8">
        <v>9.25</v>
      </c>
      <c r="L184" s="8">
        <v>8.16</v>
      </c>
      <c r="M184" s="8">
        <v>5.72</v>
      </c>
      <c r="N184" s="8">
        <v>6.17</v>
      </c>
      <c r="O184" s="8">
        <v>9.2200000000000006</v>
      </c>
    </row>
    <row r="185" spans="1:15" x14ac:dyDescent="0.3">
      <c r="A185" s="15">
        <f>VLOOKUP(B185,'PORTFOLIO RAW'!B:B,1,FALSE)</f>
        <v>719643</v>
      </c>
      <c r="B185" s="13">
        <v>719643</v>
      </c>
      <c r="C185" s="8" t="s">
        <v>5624</v>
      </c>
      <c r="D185" s="8" t="s">
        <v>5625</v>
      </c>
      <c r="E185" s="8">
        <v>21.85</v>
      </c>
      <c r="F185" s="8">
        <v>26.46</v>
      </c>
      <c r="G185" s="8">
        <v>19.53</v>
      </c>
      <c r="H185" s="8">
        <v>23.04</v>
      </c>
      <c r="I185" s="8">
        <v>23.96</v>
      </c>
      <c r="J185" s="8">
        <v>14.98</v>
      </c>
      <c r="K185" s="8">
        <v>16.79</v>
      </c>
      <c r="L185" s="8">
        <v>14.27</v>
      </c>
      <c r="M185" s="8">
        <v>7.29</v>
      </c>
      <c r="N185" s="8">
        <v>9.58</v>
      </c>
      <c r="O185" s="8">
        <v>10.48</v>
      </c>
    </row>
    <row r="186" spans="1:15" x14ac:dyDescent="0.3">
      <c r="A186" s="15">
        <f>VLOOKUP(B186,'PORTFOLIO RAW'!B:B,1,FALSE)</f>
        <v>999506</v>
      </c>
      <c r="B186" s="13">
        <v>999506</v>
      </c>
      <c r="C186" s="8" t="s">
        <v>5626</v>
      </c>
      <c r="D186" s="8" t="s">
        <v>5627</v>
      </c>
      <c r="E186" s="8">
        <v>-2.1800000000000002</v>
      </c>
      <c r="F186" s="8">
        <v>-11.14</v>
      </c>
      <c r="G186" s="8">
        <v>-14.15</v>
      </c>
      <c r="H186" s="8">
        <v>15.18</v>
      </c>
      <c r="I186" s="8">
        <v>1.69</v>
      </c>
      <c r="J186" s="8">
        <v>-6.32</v>
      </c>
      <c r="K186" s="8">
        <v>8.24</v>
      </c>
      <c r="L186" s="8">
        <v>16.39</v>
      </c>
      <c r="M186" s="8">
        <v>13.89</v>
      </c>
      <c r="N186" s="8">
        <v>0.03</v>
      </c>
      <c r="O186" s="8">
        <v>17.829999999999998</v>
      </c>
    </row>
    <row r="187" spans="1:15" x14ac:dyDescent="0.3">
      <c r="A187" s="15">
        <f>VLOOKUP(B187,'PORTFOLIO RAW'!B:B,1,FALSE)</f>
        <v>328228</v>
      </c>
      <c r="B187" s="13">
        <v>328228</v>
      </c>
      <c r="C187" s="8" t="s">
        <v>5628</v>
      </c>
      <c r="D187" s="8" t="s">
        <v>5629</v>
      </c>
      <c r="E187" s="8">
        <v>15.61</v>
      </c>
      <c r="F187" s="8">
        <v>12.67</v>
      </c>
      <c r="G187" s="8">
        <v>10.73</v>
      </c>
      <c r="H187" s="8">
        <v>9.61</v>
      </c>
      <c r="I187" s="8">
        <v>16.03</v>
      </c>
      <c r="J187" s="8">
        <v>11.86</v>
      </c>
      <c r="K187" s="8">
        <v>4.4400000000000004</v>
      </c>
      <c r="L187" s="8">
        <v>10.78</v>
      </c>
      <c r="M187" s="8">
        <v>9.25</v>
      </c>
      <c r="N187" s="8">
        <v>7.58</v>
      </c>
      <c r="O187" s="8">
        <v>3.95</v>
      </c>
    </row>
    <row r="188" spans="1:15" x14ac:dyDescent="0.3">
      <c r="A188" s="15">
        <f>VLOOKUP(B188,'PORTFOLIO RAW'!B:B,1,FALSE)</f>
        <v>902172</v>
      </c>
      <c r="B188" s="13">
        <v>902172</v>
      </c>
      <c r="C188" s="8" t="s">
        <v>5630</v>
      </c>
      <c r="D188" s="8" t="s">
        <v>5631</v>
      </c>
      <c r="E188" s="8">
        <v>18.579999999999998</v>
      </c>
      <c r="F188" s="8">
        <v>14.62</v>
      </c>
      <c r="G188" s="8">
        <v>12.83</v>
      </c>
      <c r="H188" s="8">
        <v>14.68</v>
      </c>
      <c r="I188" s="8">
        <v>14.65</v>
      </c>
      <c r="J188" s="8">
        <v>14.3</v>
      </c>
      <c r="K188" s="8">
        <v>14.21</v>
      </c>
      <c r="L188" s="8">
        <v>15.8</v>
      </c>
      <c r="M188" s="8">
        <v>15.77</v>
      </c>
      <c r="N188" s="8">
        <v>16.010000000000002</v>
      </c>
      <c r="O188" s="8">
        <v>14.66</v>
      </c>
    </row>
    <row r="189" spans="1:15" x14ac:dyDescent="0.3">
      <c r="A189" s="15">
        <f>VLOOKUP(B189,'PORTFOLIO RAW'!B:B,1,FALSE)</f>
        <v>325475</v>
      </c>
      <c r="B189" s="13">
        <v>325475</v>
      </c>
      <c r="C189" s="8" t="s">
        <v>5632</v>
      </c>
      <c r="D189" s="8" t="s">
        <v>5633</v>
      </c>
      <c r="E189" s="8">
        <v>9.58</v>
      </c>
      <c r="F189" s="8">
        <v>-18.190000000000001</v>
      </c>
      <c r="G189" s="8">
        <v>1.2</v>
      </c>
      <c r="H189" s="8">
        <v>4.2300000000000004</v>
      </c>
      <c r="I189" s="8">
        <v>3.9</v>
      </c>
      <c r="J189" s="8">
        <v>4.82</v>
      </c>
      <c r="K189" s="8">
        <v>5.63</v>
      </c>
      <c r="L189" s="8">
        <v>7.23</v>
      </c>
      <c r="M189" s="8">
        <v>7.51</v>
      </c>
      <c r="N189" s="8">
        <v>9.77</v>
      </c>
      <c r="O189" s="8">
        <v>9.16</v>
      </c>
    </row>
    <row r="190" spans="1:15" x14ac:dyDescent="0.3">
      <c r="A190" s="15">
        <f>VLOOKUP(B190,'PORTFOLIO RAW'!B:B,1,FALSE)</f>
        <v>905010</v>
      </c>
      <c r="B190" s="13">
        <v>905010</v>
      </c>
      <c r="C190" s="8" t="s">
        <v>5634</v>
      </c>
      <c r="D190" s="8" t="s">
        <v>5635</v>
      </c>
      <c r="E190" s="8">
        <v>3.91</v>
      </c>
      <c r="F190" s="8">
        <v>3.9</v>
      </c>
      <c r="G190" s="8">
        <v>3.85</v>
      </c>
      <c r="H190" s="8">
        <v>4.08</v>
      </c>
      <c r="I190" s="8">
        <v>4.08</v>
      </c>
      <c r="J190" s="8">
        <v>4.01</v>
      </c>
      <c r="K190" s="8">
        <v>4</v>
      </c>
      <c r="L190" s="8">
        <v>3.88</v>
      </c>
      <c r="M190" s="8">
        <v>3.56</v>
      </c>
      <c r="N190" s="8">
        <v>3.81</v>
      </c>
      <c r="O190" s="8">
        <v>3.66</v>
      </c>
    </row>
    <row r="191" spans="1:15" x14ac:dyDescent="0.3">
      <c r="A191" s="15">
        <f>VLOOKUP(B191,'PORTFOLIO RAW'!B:B,1,FALSE)</f>
        <v>902230</v>
      </c>
      <c r="B191" s="13">
        <v>902230</v>
      </c>
      <c r="C191" s="8" t="s">
        <v>5636</v>
      </c>
      <c r="D191" s="8" t="s">
        <v>5637</v>
      </c>
      <c r="E191" s="8">
        <v>1.59</v>
      </c>
      <c r="F191" s="8">
        <v>-3.4</v>
      </c>
      <c r="G191" s="8">
        <v>3.51</v>
      </c>
      <c r="H191" s="8">
        <v>6.08</v>
      </c>
      <c r="I191" s="8">
        <v>14.15</v>
      </c>
      <c r="J191" s="8">
        <v>4.8099999999999996</v>
      </c>
      <c r="K191" s="8">
        <v>5.19</v>
      </c>
      <c r="L191" s="8">
        <v>2.85</v>
      </c>
      <c r="M191" s="8">
        <v>4.6399999999999997</v>
      </c>
      <c r="N191" s="8">
        <v>3.17</v>
      </c>
      <c r="O191" s="8">
        <v>4.38</v>
      </c>
    </row>
    <row r="192" spans="1:15" x14ac:dyDescent="0.3">
      <c r="A192" s="15">
        <f>VLOOKUP(B192,'PORTFOLIO RAW'!B:B,1,FALSE)</f>
        <v>884383</v>
      </c>
      <c r="B192" s="13">
        <v>884383</v>
      </c>
      <c r="C192" s="8" t="s">
        <v>5638</v>
      </c>
      <c r="D192" s="8" t="s">
        <v>5639</v>
      </c>
      <c r="E192" s="8">
        <v>13.03</v>
      </c>
      <c r="F192" s="8">
        <v>11.95</v>
      </c>
      <c r="G192" s="8">
        <v>7.03</v>
      </c>
      <c r="H192" s="8">
        <v>7.7</v>
      </c>
      <c r="I192" s="8">
        <v>8.42</v>
      </c>
      <c r="J192" s="8">
        <v>8.9600000000000009</v>
      </c>
      <c r="K192" s="8">
        <v>7.32</v>
      </c>
      <c r="L192" s="8">
        <v>7.62</v>
      </c>
      <c r="M192" s="8">
        <v>-2.37</v>
      </c>
      <c r="N192" s="8">
        <v>-10</v>
      </c>
      <c r="O192" s="8">
        <v>-0.83</v>
      </c>
    </row>
    <row r="193" spans="1:15" x14ac:dyDescent="0.3">
      <c r="A193" s="15">
        <f>VLOOKUP(B193,'PORTFOLIO RAW'!B:B,1,FALSE)</f>
        <v>867422</v>
      </c>
      <c r="B193" s="13">
        <v>867422</v>
      </c>
      <c r="C193" s="8" t="s">
        <v>5640</v>
      </c>
      <c r="D193" s="8" t="s">
        <v>5641</v>
      </c>
      <c r="E193" s="8">
        <v>9</v>
      </c>
      <c r="F193" s="8">
        <v>8.41</v>
      </c>
      <c r="G193" s="8">
        <v>2.27</v>
      </c>
      <c r="H193" s="8">
        <v>7.66</v>
      </c>
      <c r="I193" s="8">
        <v>9.64</v>
      </c>
      <c r="J193" s="8">
        <v>7.34</v>
      </c>
      <c r="K193" s="8">
        <v>5.55</v>
      </c>
      <c r="L193" s="8">
        <v>6.6</v>
      </c>
      <c r="M193" s="8">
        <v>6.48</v>
      </c>
      <c r="N193" s="8">
        <v>2.77</v>
      </c>
      <c r="O193" s="8">
        <v>5.91</v>
      </c>
    </row>
    <row r="194" spans="1:15" x14ac:dyDescent="0.3">
      <c r="A194" s="15">
        <f>VLOOKUP(B194,'PORTFOLIO RAW'!B:B,1,FALSE)</f>
        <v>906933</v>
      </c>
      <c r="B194" s="13">
        <v>906933</v>
      </c>
      <c r="C194" s="8" t="s">
        <v>5642</v>
      </c>
      <c r="D194" s="8" t="s">
        <v>5643</v>
      </c>
      <c r="E194" s="8">
        <v>8.5299999999999994</v>
      </c>
      <c r="F194" s="8">
        <v>0.65</v>
      </c>
      <c r="G194" s="8">
        <v>5.4</v>
      </c>
      <c r="H194" s="8">
        <v>5.81</v>
      </c>
      <c r="I194" s="8">
        <v>2.94</v>
      </c>
      <c r="J194" s="8">
        <v>7.45</v>
      </c>
      <c r="K194" s="8">
        <v>8.4499999999999993</v>
      </c>
      <c r="L194" s="8">
        <v>6.73</v>
      </c>
      <c r="M194" s="8">
        <v>6</v>
      </c>
      <c r="N194" s="8">
        <v>3.84</v>
      </c>
      <c r="O194" s="8">
        <v>9.15</v>
      </c>
    </row>
    <row r="195" spans="1:15" x14ac:dyDescent="0.3">
      <c r="A195" s="15">
        <f>VLOOKUP(B195,'PORTFOLIO RAW'!B:B,1,FALSE)</f>
        <v>912160</v>
      </c>
      <c r="B195" s="13">
        <v>912160</v>
      </c>
      <c r="C195" s="8" t="s">
        <v>5644</v>
      </c>
      <c r="D195" s="8" t="s">
        <v>5645</v>
      </c>
      <c r="E195" s="8">
        <v>-12.38</v>
      </c>
      <c r="F195" s="8">
        <v>6.28</v>
      </c>
      <c r="G195" s="8">
        <v>7.63</v>
      </c>
      <c r="H195" s="8">
        <v>10.8</v>
      </c>
      <c r="I195" s="8">
        <v>2.1</v>
      </c>
      <c r="J195" s="8">
        <v>7.16</v>
      </c>
      <c r="K195" s="8">
        <v>-8.66</v>
      </c>
      <c r="L195" s="8">
        <v>3.21</v>
      </c>
      <c r="M195" s="8">
        <v>1.85</v>
      </c>
      <c r="N195" s="8">
        <v>-2.09</v>
      </c>
      <c r="O195" s="8">
        <v>0.3</v>
      </c>
    </row>
    <row r="196" spans="1:15" x14ac:dyDescent="0.3">
      <c r="A196" s="15">
        <f>VLOOKUP(B196,'PORTFOLIO RAW'!B:B,1,FALSE)</f>
        <v>993249</v>
      </c>
      <c r="B196" s="13">
        <v>993249</v>
      </c>
      <c r="C196" s="8" t="s">
        <v>5646</v>
      </c>
      <c r="D196" s="8" t="s">
        <v>5647</v>
      </c>
      <c r="E196" s="8">
        <v>15.05</v>
      </c>
      <c r="F196" s="8">
        <v>16.87</v>
      </c>
      <c r="G196" s="8">
        <v>12.19</v>
      </c>
      <c r="H196" s="8">
        <v>14.55</v>
      </c>
      <c r="I196" s="8">
        <v>15.25</v>
      </c>
      <c r="J196" s="8">
        <v>15.36</v>
      </c>
      <c r="K196" s="8">
        <v>15.91</v>
      </c>
      <c r="L196" s="8">
        <v>16.190000000000001</v>
      </c>
      <c r="M196" s="8">
        <v>17.86</v>
      </c>
      <c r="N196" s="8">
        <v>19.59</v>
      </c>
      <c r="O196" s="8">
        <v>21.7</v>
      </c>
    </row>
    <row r="197" spans="1:15" x14ac:dyDescent="0.3">
      <c r="A197" s="15">
        <f>VLOOKUP(B197,'PORTFOLIO RAW'!B:B,1,FALSE)</f>
        <v>906557</v>
      </c>
      <c r="B197" s="13">
        <v>906557</v>
      </c>
      <c r="C197" s="8" t="s">
        <v>5648</v>
      </c>
      <c r="D197" s="8" t="s">
        <v>5649</v>
      </c>
      <c r="E197" s="8">
        <v>9.9600000000000009</v>
      </c>
      <c r="F197" s="8">
        <v>12.02</v>
      </c>
      <c r="G197" s="8">
        <v>-0.63</v>
      </c>
      <c r="H197" s="8">
        <v>6.15</v>
      </c>
      <c r="I197" s="8">
        <v>3.33</v>
      </c>
      <c r="J197" s="8">
        <v>6.52</v>
      </c>
      <c r="K197" s="8">
        <v>5.81</v>
      </c>
      <c r="L197" s="8">
        <v>6.4</v>
      </c>
      <c r="M197" s="8">
        <v>-9.7100000000000009</v>
      </c>
      <c r="N197" s="8">
        <v>-3.47</v>
      </c>
      <c r="O197" s="8">
        <v>-4.18</v>
      </c>
    </row>
    <row r="198" spans="1:15" x14ac:dyDescent="0.3">
      <c r="A198" s="15">
        <f>VLOOKUP(B198,'PORTFOLIO RAW'!B:B,1,FALSE)</f>
        <v>906560</v>
      </c>
      <c r="B198" s="13">
        <v>906560</v>
      </c>
      <c r="C198" s="8" t="s">
        <v>5650</v>
      </c>
      <c r="D198" s="8" t="s">
        <v>5651</v>
      </c>
      <c r="E198" s="8">
        <v>14.84</v>
      </c>
      <c r="F198" s="8">
        <v>8.67</v>
      </c>
      <c r="G198" s="8">
        <v>8.6999999999999993</v>
      </c>
      <c r="H198" s="8">
        <v>9.92</v>
      </c>
      <c r="I198" s="8">
        <v>9.64</v>
      </c>
      <c r="J198" s="8">
        <v>10.14</v>
      </c>
      <c r="K198" s="8">
        <v>10.07</v>
      </c>
      <c r="L198" s="8">
        <v>9.1</v>
      </c>
      <c r="M198" s="8">
        <v>8.0399999999999991</v>
      </c>
      <c r="N198" s="8">
        <v>5.57</v>
      </c>
      <c r="O198" s="8">
        <v>6.64</v>
      </c>
    </row>
    <row r="199" spans="1:15" x14ac:dyDescent="0.3">
      <c r="A199" s="15">
        <f>VLOOKUP(B199,'PORTFOLIO RAW'!B:B,1,FALSE)</f>
        <v>901899</v>
      </c>
      <c r="B199" s="13">
        <v>901899</v>
      </c>
      <c r="C199" s="8" t="s">
        <v>5652</v>
      </c>
      <c r="D199" s="8" t="s">
        <v>5653</v>
      </c>
      <c r="E199" s="8">
        <v>6.76</v>
      </c>
      <c r="F199" s="8">
        <v>7.63</v>
      </c>
      <c r="G199" s="8">
        <v>4.95</v>
      </c>
      <c r="H199" s="8">
        <v>6.47</v>
      </c>
      <c r="I199" s="8">
        <v>7.77</v>
      </c>
      <c r="J199" s="8">
        <v>7.02</v>
      </c>
      <c r="K199" s="8">
        <v>7.17</v>
      </c>
      <c r="L199" s="8">
        <v>7.17</v>
      </c>
      <c r="M199" s="8">
        <v>5.65</v>
      </c>
      <c r="N199" s="8">
        <v>5.89</v>
      </c>
      <c r="O199" s="8">
        <v>16.34</v>
      </c>
    </row>
    <row r="200" spans="1:15" x14ac:dyDescent="0.3">
      <c r="A200" s="15">
        <f>VLOOKUP(B200,'PORTFOLIO RAW'!B:B,1,FALSE)</f>
        <v>906176</v>
      </c>
      <c r="B200" s="13">
        <v>906176</v>
      </c>
      <c r="C200" s="8" t="s">
        <v>5654</v>
      </c>
      <c r="D200" s="8" t="s">
        <v>5655</v>
      </c>
      <c r="E200" s="8">
        <v>3.22</v>
      </c>
      <c r="F200" s="8">
        <v>1.71</v>
      </c>
      <c r="G200" s="8">
        <v>2.4300000000000002</v>
      </c>
      <c r="H200" s="8">
        <v>2.78</v>
      </c>
      <c r="I200" s="8">
        <v>2.67</v>
      </c>
      <c r="J200" s="8">
        <v>3.23</v>
      </c>
      <c r="K200" s="8">
        <v>3.56</v>
      </c>
      <c r="L200" s="8">
        <v>3.41</v>
      </c>
      <c r="M200" s="8">
        <v>2.52</v>
      </c>
      <c r="N200" s="8">
        <v>3.11</v>
      </c>
      <c r="O200" s="8">
        <v>1.89</v>
      </c>
    </row>
    <row r="201" spans="1:15" x14ac:dyDescent="0.3">
      <c r="A201" s="15">
        <f>VLOOKUP(B201,'PORTFOLIO RAW'!B:B,1,FALSE)</f>
        <v>905861</v>
      </c>
      <c r="B201" s="13">
        <v>905861</v>
      </c>
      <c r="C201" s="8" t="s">
        <v>5656</v>
      </c>
      <c r="D201" s="8" t="s">
        <v>5657</v>
      </c>
      <c r="E201" s="8">
        <v>1.34</v>
      </c>
      <c r="F201" s="8">
        <v>1.26</v>
      </c>
      <c r="G201" s="8">
        <v>1.2</v>
      </c>
      <c r="H201" s="8">
        <v>0.93</v>
      </c>
      <c r="I201" s="8">
        <v>0.77</v>
      </c>
      <c r="J201" s="8">
        <v>0.78</v>
      </c>
      <c r="K201" s="8">
        <v>0.86</v>
      </c>
      <c r="L201" s="8">
        <v>0.86</v>
      </c>
      <c r="M201" s="8">
        <v>0.93</v>
      </c>
      <c r="N201" s="8">
        <v>0.94</v>
      </c>
      <c r="O201" s="8">
        <v>1.07</v>
      </c>
    </row>
    <row r="202" spans="1:15" x14ac:dyDescent="0.3">
      <c r="A202" s="15">
        <f>VLOOKUP(B202,'PORTFOLIO RAW'!B:B,1,FALSE)</f>
        <v>905809</v>
      </c>
      <c r="B202" s="13">
        <v>905809</v>
      </c>
      <c r="C202" s="8" t="s">
        <v>5658</v>
      </c>
      <c r="D202" s="8" t="s">
        <v>5659</v>
      </c>
      <c r="E202" s="8">
        <v>6.17</v>
      </c>
      <c r="F202" s="8">
        <v>-3.45</v>
      </c>
      <c r="G202" s="8">
        <v>6.45</v>
      </c>
      <c r="H202" s="8">
        <v>7.45</v>
      </c>
      <c r="I202" s="8">
        <v>8.18</v>
      </c>
      <c r="J202" s="8">
        <v>8.5500000000000007</v>
      </c>
      <c r="K202" s="8">
        <v>8.2799999999999994</v>
      </c>
      <c r="L202" s="8">
        <v>8.81</v>
      </c>
      <c r="M202" s="8">
        <v>9.19</v>
      </c>
      <c r="N202" s="8">
        <v>10.16</v>
      </c>
      <c r="O202" s="8">
        <v>7.68</v>
      </c>
    </row>
    <row r="203" spans="1:15" x14ac:dyDescent="0.3">
      <c r="A203" s="15">
        <f>VLOOKUP(B203,'PORTFOLIO RAW'!B:B,1,FALSE)</f>
        <v>906195</v>
      </c>
      <c r="B203" s="13">
        <v>906195</v>
      </c>
      <c r="C203" s="8" t="s">
        <v>5660</v>
      </c>
      <c r="D203" s="8" t="s">
        <v>5661</v>
      </c>
      <c r="E203" s="8">
        <v>2.12</v>
      </c>
      <c r="F203" s="8">
        <v>0.54</v>
      </c>
      <c r="G203" s="8">
        <v>1.27</v>
      </c>
      <c r="H203" s="8">
        <v>1.26</v>
      </c>
      <c r="I203" s="8">
        <v>1.45</v>
      </c>
      <c r="J203" s="8">
        <v>1.54</v>
      </c>
      <c r="K203" s="8">
        <v>1.6</v>
      </c>
      <c r="L203" s="8">
        <v>1.54</v>
      </c>
      <c r="M203" s="8">
        <v>1.42</v>
      </c>
      <c r="N203" s="8">
        <v>1.33</v>
      </c>
      <c r="O203" s="8">
        <v>1.34</v>
      </c>
    </row>
    <row r="204" spans="1:15" x14ac:dyDescent="0.3">
      <c r="A204" s="15">
        <f>VLOOKUP(B204,'PORTFOLIO RAW'!B:B,1,FALSE)</f>
        <v>921482</v>
      </c>
      <c r="B204" s="13">
        <v>921482</v>
      </c>
      <c r="C204" s="8" t="s">
        <v>5662</v>
      </c>
      <c r="D204" s="8" t="s">
        <v>5663</v>
      </c>
      <c r="E204" s="8">
        <v>17</v>
      </c>
      <c r="F204" s="8">
        <v>16.190000000000001</v>
      </c>
      <c r="G204" s="8">
        <v>-1.48</v>
      </c>
      <c r="H204" s="8">
        <v>1.79</v>
      </c>
      <c r="I204" s="8">
        <v>6.26</v>
      </c>
      <c r="J204" s="8">
        <v>4.29</v>
      </c>
      <c r="K204" s="8">
        <v>3.98</v>
      </c>
      <c r="L204" s="8">
        <v>5.35</v>
      </c>
      <c r="M204" s="8">
        <v>3.16</v>
      </c>
      <c r="N204" s="8">
        <v>6.17</v>
      </c>
      <c r="O204" s="8">
        <v>9.24</v>
      </c>
    </row>
    <row r="205" spans="1:15" x14ac:dyDescent="0.3">
      <c r="A205" s="15">
        <f>VLOOKUP(B205,'PORTFOLIO RAW'!B:B,1,FALSE)</f>
        <v>134843</v>
      </c>
      <c r="B205" s="13">
        <v>134843</v>
      </c>
      <c r="C205" s="8" t="s">
        <v>5664</v>
      </c>
      <c r="D205" s="8" t="s">
        <v>5665</v>
      </c>
      <c r="E205" s="8">
        <v>1.76</v>
      </c>
      <c r="F205" s="8">
        <v>0.56999999999999995</v>
      </c>
      <c r="G205" s="8">
        <v>0.87</v>
      </c>
      <c r="H205" s="8">
        <v>2</v>
      </c>
      <c r="I205" s="8">
        <v>1.9</v>
      </c>
      <c r="J205" s="8">
        <v>1.6</v>
      </c>
      <c r="K205" s="8">
        <v>1.48</v>
      </c>
      <c r="L205" s="8">
        <v>1.56</v>
      </c>
      <c r="M205" s="8">
        <v>1.36</v>
      </c>
      <c r="N205" s="8">
        <v>1.23</v>
      </c>
      <c r="O205" s="8">
        <v>0.75</v>
      </c>
    </row>
    <row r="206" spans="1:15" x14ac:dyDescent="0.3">
      <c r="A206" s="15">
        <f>VLOOKUP(B206,'PORTFOLIO RAW'!B:B,1,FALSE)</f>
        <v>905102</v>
      </c>
      <c r="B206" s="13">
        <v>905102</v>
      </c>
      <c r="C206" s="8" t="s">
        <v>5666</v>
      </c>
      <c r="D206" s="8" t="s">
        <v>5667</v>
      </c>
      <c r="E206" s="8">
        <v>16.3</v>
      </c>
      <c r="F206" s="8">
        <v>17.78</v>
      </c>
      <c r="G206" s="8">
        <v>7</v>
      </c>
      <c r="H206" s="8">
        <v>9.52</v>
      </c>
      <c r="I206" s="8">
        <v>12.18</v>
      </c>
      <c r="J206" s="8">
        <v>7.52</v>
      </c>
      <c r="K206" s="8">
        <v>8.7899999999999991</v>
      </c>
      <c r="L206" s="8">
        <v>2.5299999999999998</v>
      </c>
      <c r="M206" s="8">
        <v>-15.51</v>
      </c>
      <c r="N206" s="8">
        <v>-0.89</v>
      </c>
      <c r="O206" s="8">
        <v>3.59</v>
      </c>
    </row>
    <row r="207" spans="1:15" x14ac:dyDescent="0.3">
      <c r="A207" s="15">
        <f>VLOOKUP(B207,'PORTFOLIO RAW'!B:B,1,FALSE)</f>
        <v>719618</v>
      </c>
      <c r="B207" s="13">
        <v>719618</v>
      </c>
      <c r="C207" s="8" t="s">
        <v>5668</v>
      </c>
      <c r="D207" s="8" t="s">
        <v>5669</v>
      </c>
      <c r="E207" s="8">
        <v>14.16</v>
      </c>
      <c r="F207" s="8">
        <v>14.19</v>
      </c>
      <c r="G207" s="8">
        <v>12.75</v>
      </c>
      <c r="H207" s="8">
        <v>12.27</v>
      </c>
      <c r="I207" s="8">
        <v>13.67</v>
      </c>
      <c r="J207" s="8">
        <v>13.95</v>
      </c>
      <c r="K207" s="8">
        <v>14.55</v>
      </c>
      <c r="L207" s="8">
        <v>13.66</v>
      </c>
      <c r="M207" s="8">
        <v>10.82</v>
      </c>
      <c r="N207" s="8">
        <v>9.02</v>
      </c>
      <c r="O207" s="8">
        <v>8.68</v>
      </c>
    </row>
    <row r="208" spans="1:15" x14ac:dyDescent="0.3">
      <c r="A208" s="15">
        <f>VLOOKUP(B208,'PORTFOLIO RAW'!B:B,1,FALSE)</f>
        <v>921757</v>
      </c>
      <c r="B208" s="13">
        <v>921757</v>
      </c>
      <c r="C208" s="8" t="s">
        <v>5670</v>
      </c>
      <c r="D208" s="8" t="s">
        <v>5671</v>
      </c>
      <c r="E208" s="8">
        <v>10.39</v>
      </c>
      <c r="F208" s="8">
        <v>9.42</v>
      </c>
      <c r="G208" s="8">
        <v>1.48</v>
      </c>
      <c r="H208" s="8">
        <v>3.66</v>
      </c>
      <c r="I208" s="8">
        <v>7.32</v>
      </c>
      <c r="J208" s="8">
        <v>6.73</v>
      </c>
      <c r="K208" s="8">
        <v>6.52</v>
      </c>
      <c r="L208" s="8">
        <v>6.98</v>
      </c>
      <c r="M208" s="8">
        <v>8.08</v>
      </c>
      <c r="N208" s="8">
        <v>2.98</v>
      </c>
      <c r="O208" s="8">
        <v>7.91</v>
      </c>
    </row>
    <row r="209" spans="1:15" x14ac:dyDescent="0.3">
      <c r="A209" s="15">
        <f>VLOOKUP(B209,'PORTFOLIO RAW'!B:B,1,FALSE)</f>
        <v>902317</v>
      </c>
      <c r="B209" s="13">
        <v>902317</v>
      </c>
      <c r="C209" s="8" t="s">
        <v>5672</v>
      </c>
      <c r="D209" s="8" t="s">
        <v>5673</v>
      </c>
      <c r="E209" s="8">
        <v>7.42</v>
      </c>
      <c r="F209" s="8">
        <v>7.06</v>
      </c>
      <c r="G209" s="8">
        <v>6.58</v>
      </c>
      <c r="H209" s="8">
        <v>6.1</v>
      </c>
      <c r="I209" s="8">
        <v>5.53</v>
      </c>
      <c r="J209" s="8">
        <v>2.64</v>
      </c>
      <c r="K209" s="8">
        <v>3.28</v>
      </c>
      <c r="L209" s="8">
        <v>2.78</v>
      </c>
      <c r="M209" s="8">
        <v>3.23</v>
      </c>
      <c r="N209" s="8">
        <v>2.0299999999999998</v>
      </c>
      <c r="O209" s="8">
        <v>4.13</v>
      </c>
    </row>
    <row r="210" spans="1:15" x14ac:dyDescent="0.3">
      <c r="A210" s="15">
        <f>VLOOKUP(B210,'PORTFOLIO RAW'!B:B,1,FALSE)</f>
        <v>905150</v>
      </c>
      <c r="B210" s="13">
        <v>905150</v>
      </c>
      <c r="C210" s="8" t="s">
        <v>5674</v>
      </c>
      <c r="D210" s="8" t="s">
        <v>5675</v>
      </c>
      <c r="E210" s="8">
        <v>10.64</v>
      </c>
      <c r="F210" s="8">
        <v>10.77</v>
      </c>
      <c r="G210" s="8">
        <v>5.74</v>
      </c>
      <c r="H210" s="8">
        <v>6.29</v>
      </c>
      <c r="I210" s="8">
        <v>10.71</v>
      </c>
      <c r="J210" s="8">
        <v>11.28</v>
      </c>
      <c r="K210" s="8">
        <v>8.83</v>
      </c>
      <c r="L210" s="8">
        <v>8.59</v>
      </c>
      <c r="M210" s="8">
        <v>8.52</v>
      </c>
      <c r="N210" s="8">
        <v>7.68</v>
      </c>
      <c r="O210" s="8">
        <v>8.1</v>
      </c>
    </row>
    <row r="211" spans="1:15" x14ac:dyDescent="0.3">
      <c r="A211" s="15">
        <f>VLOOKUP(B211,'PORTFOLIO RAW'!B:B,1,FALSE)</f>
        <v>945297</v>
      </c>
      <c r="B211" s="13">
        <v>945297</v>
      </c>
      <c r="C211" s="8" t="s">
        <v>5676</v>
      </c>
      <c r="D211" s="8" t="s">
        <v>5677</v>
      </c>
      <c r="E211" s="8">
        <v>8.76</v>
      </c>
      <c r="F211" s="8">
        <v>10</v>
      </c>
      <c r="G211" s="8">
        <v>11</v>
      </c>
      <c r="H211" s="8">
        <v>9.25</v>
      </c>
      <c r="I211" s="8">
        <v>9.75</v>
      </c>
      <c r="J211" s="8">
        <v>9.27</v>
      </c>
      <c r="K211" s="8">
        <v>9.0500000000000007</v>
      </c>
      <c r="L211" s="8">
        <v>10.08</v>
      </c>
      <c r="M211" s="8">
        <v>10.54</v>
      </c>
      <c r="N211" s="8">
        <v>11.74</v>
      </c>
      <c r="O211" s="8">
        <v>12.34</v>
      </c>
    </row>
    <row r="212" spans="1:15" x14ac:dyDescent="0.3">
      <c r="A212" s="15">
        <f>VLOOKUP(B212,'PORTFOLIO RAW'!B:B,1,FALSE)</f>
        <v>902107</v>
      </c>
      <c r="B212" s="13">
        <v>902107</v>
      </c>
      <c r="C212" s="8" t="s">
        <v>5678</v>
      </c>
      <c r="D212" s="8" t="s">
        <v>5679</v>
      </c>
      <c r="E212" s="8">
        <v>8.2200000000000006</v>
      </c>
      <c r="F212" s="8">
        <v>6.02</v>
      </c>
      <c r="G212" s="8">
        <v>3.05</v>
      </c>
      <c r="H212" s="8">
        <v>4.7699999999999996</v>
      </c>
      <c r="I212" s="8">
        <v>5.49</v>
      </c>
      <c r="J212" s="8">
        <v>4.95</v>
      </c>
      <c r="K212" s="8">
        <v>3.96</v>
      </c>
      <c r="L212" s="8">
        <v>5.03</v>
      </c>
      <c r="M212" s="8">
        <v>2.84</v>
      </c>
      <c r="N212" s="8">
        <v>6.37</v>
      </c>
      <c r="O212" s="8">
        <v>4.28</v>
      </c>
    </row>
    <row r="213" spans="1:15" x14ac:dyDescent="0.3">
      <c r="A213" s="15">
        <f>VLOOKUP(B213,'PORTFOLIO RAW'!B:B,1,FALSE)</f>
        <v>905677</v>
      </c>
      <c r="B213" s="13">
        <v>905677</v>
      </c>
      <c r="C213" s="8" t="s">
        <v>5680</v>
      </c>
      <c r="D213" s="8" t="s">
        <v>5681</v>
      </c>
      <c r="E213" s="8">
        <v>17.98</v>
      </c>
      <c r="F213" s="8">
        <v>15.17</v>
      </c>
      <c r="G213" s="8">
        <v>16.010000000000002</v>
      </c>
      <c r="H213" s="8">
        <v>12.88</v>
      </c>
      <c r="I213" s="8">
        <v>10</v>
      </c>
      <c r="J213" s="8">
        <v>9.1300000000000008</v>
      </c>
      <c r="K213" s="8">
        <v>9.73</v>
      </c>
      <c r="L213" s="8">
        <v>9.58</v>
      </c>
      <c r="M213" s="8">
        <v>8.66</v>
      </c>
      <c r="N213" s="8">
        <v>9.75</v>
      </c>
      <c r="O213" s="8">
        <v>7.38</v>
      </c>
    </row>
    <row r="214" spans="1:15" x14ac:dyDescent="0.3">
      <c r="A214" s="15">
        <f>VLOOKUP(B214,'PORTFOLIO RAW'!B:B,1,FALSE)</f>
        <v>904030</v>
      </c>
      <c r="B214" s="13">
        <v>904030</v>
      </c>
      <c r="C214" s="8" t="s">
        <v>5682</v>
      </c>
      <c r="D214" s="8" t="s">
        <v>5683</v>
      </c>
      <c r="E214" s="8">
        <v>7.37</v>
      </c>
      <c r="F214" s="8">
        <v>7.58</v>
      </c>
      <c r="G214" s="8">
        <v>5.87</v>
      </c>
      <c r="H214" s="8">
        <v>4.6500000000000004</v>
      </c>
      <c r="I214" s="8">
        <v>5.83</v>
      </c>
      <c r="J214" s="8">
        <v>8.33</v>
      </c>
      <c r="K214" s="8">
        <v>12.92</v>
      </c>
      <c r="L214" s="8">
        <v>5.92</v>
      </c>
      <c r="M214" s="8">
        <v>4.67</v>
      </c>
      <c r="N214" s="8">
        <v>4.76</v>
      </c>
      <c r="O214" s="8">
        <v>13.03</v>
      </c>
    </row>
    <row r="215" spans="1:15" x14ac:dyDescent="0.3">
      <c r="A215" s="15">
        <f>VLOOKUP(B215,'PORTFOLIO RAW'!B:B,1,FALSE)</f>
        <v>901666</v>
      </c>
      <c r="B215" s="13">
        <v>901666</v>
      </c>
      <c r="C215" s="8" t="s">
        <v>5684</v>
      </c>
      <c r="D215" s="8" t="s">
        <v>5685</v>
      </c>
      <c r="E215" s="8">
        <v>7.42</v>
      </c>
      <c r="F215" s="8">
        <v>-10.23</v>
      </c>
      <c r="G215" s="8">
        <v>3.86</v>
      </c>
      <c r="H215" s="8">
        <v>7.87</v>
      </c>
      <c r="I215" s="8">
        <v>8.4499999999999993</v>
      </c>
      <c r="J215" s="8">
        <v>6.59</v>
      </c>
      <c r="K215" s="8">
        <v>8.1300000000000008</v>
      </c>
      <c r="L215" s="8">
        <v>6.22</v>
      </c>
      <c r="M215" s="8">
        <v>-3.58</v>
      </c>
      <c r="N215" s="8">
        <v>-3</v>
      </c>
      <c r="O215" s="8">
        <v>-0.17</v>
      </c>
    </row>
    <row r="216" spans="1:15" x14ac:dyDescent="0.3">
      <c r="A216" s="15">
        <f>VLOOKUP(B216,'PORTFOLIO RAW'!B:B,1,FALSE)</f>
        <v>895705</v>
      </c>
      <c r="B216" s="13">
        <v>895705</v>
      </c>
      <c r="C216" s="8" t="s">
        <v>5686</v>
      </c>
      <c r="D216" s="8" t="s">
        <v>5687</v>
      </c>
      <c r="E216" s="8">
        <v>5.77</v>
      </c>
      <c r="F216" s="8">
        <v>3.6</v>
      </c>
      <c r="G216" s="8">
        <v>0.62</v>
      </c>
      <c r="H216" s="8">
        <v>7.65</v>
      </c>
      <c r="I216" s="8">
        <v>8.84</v>
      </c>
      <c r="J216" s="8">
        <v>2.63</v>
      </c>
      <c r="K216" s="8">
        <v>-5.67</v>
      </c>
      <c r="L216" s="8">
        <v>7.66</v>
      </c>
      <c r="M216" s="8">
        <v>-1.01</v>
      </c>
      <c r="N216" s="8">
        <v>-2.67</v>
      </c>
      <c r="O216" s="8">
        <v>5.54</v>
      </c>
    </row>
    <row r="217" spans="1:15" x14ac:dyDescent="0.3">
      <c r="A217" s="15">
        <f>VLOOKUP(B217,'PORTFOLIO RAW'!B:B,1,FALSE)</f>
        <v>904853</v>
      </c>
      <c r="B217" s="13">
        <v>904853</v>
      </c>
      <c r="C217" s="8" t="s">
        <v>5688</v>
      </c>
      <c r="D217" s="8" t="s">
        <v>5689</v>
      </c>
      <c r="E217" s="8">
        <v>12.65</v>
      </c>
      <c r="F217" s="8">
        <v>11.97</v>
      </c>
      <c r="G217" s="8">
        <v>12.45</v>
      </c>
      <c r="H217" s="8">
        <v>12.5</v>
      </c>
      <c r="I217" s="8">
        <v>11.1</v>
      </c>
      <c r="J217" s="8">
        <v>13.6</v>
      </c>
      <c r="K217" s="8">
        <v>14.84</v>
      </c>
      <c r="L217" s="8">
        <v>16.2</v>
      </c>
      <c r="M217" s="8">
        <v>17.22</v>
      </c>
      <c r="N217" s="8">
        <v>37.97</v>
      </c>
      <c r="O217" s="8">
        <v>23.95</v>
      </c>
    </row>
    <row r="218" spans="1:15" x14ac:dyDescent="0.3">
      <c r="A218" s="15">
        <f>VLOOKUP(B218,'PORTFOLIO RAW'!B:B,1,FALSE)</f>
        <v>944175</v>
      </c>
      <c r="B218" s="13">
        <v>944175</v>
      </c>
      <c r="C218" s="8" t="s">
        <v>5690</v>
      </c>
      <c r="D218" s="8" t="s">
        <v>5691</v>
      </c>
      <c r="E218" s="8">
        <v>1.65</v>
      </c>
      <c r="F218" s="8">
        <v>0.67</v>
      </c>
      <c r="G218" s="8">
        <v>1.1599999999999999</v>
      </c>
      <c r="H218" s="8">
        <v>1.5</v>
      </c>
      <c r="I218" s="8">
        <v>1.34</v>
      </c>
      <c r="J218" s="8">
        <v>1.2</v>
      </c>
      <c r="K218" s="8">
        <v>1.45</v>
      </c>
      <c r="L218" s="8">
        <v>1.37</v>
      </c>
      <c r="M218" s="8">
        <v>1.28</v>
      </c>
      <c r="N218" s="8">
        <v>1.23</v>
      </c>
      <c r="O218" s="8">
        <v>1.61</v>
      </c>
    </row>
    <row r="219" spans="1:15" x14ac:dyDescent="0.3">
      <c r="A219" s="15">
        <f>VLOOKUP(B219,'PORTFOLIO RAW'!B:B,1,FALSE)</f>
        <v>901897</v>
      </c>
      <c r="B219" s="13">
        <v>901897</v>
      </c>
      <c r="C219" s="8" t="s">
        <v>5692</v>
      </c>
      <c r="D219" s="8" t="s">
        <v>5693</v>
      </c>
      <c r="E219" s="8">
        <v>7.9</v>
      </c>
      <c r="F219" s="8">
        <v>5.15</v>
      </c>
      <c r="G219" s="8">
        <v>3.19</v>
      </c>
      <c r="H219" s="8">
        <v>6.16</v>
      </c>
      <c r="I219" s="8">
        <v>8.4600000000000009</v>
      </c>
      <c r="J219" s="8">
        <v>7.1</v>
      </c>
      <c r="K219" s="8">
        <v>21.96</v>
      </c>
      <c r="L219" s="8">
        <v>13.7</v>
      </c>
      <c r="M219" s="8">
        <v>8.89</v>
      </c>
      <c r="N219" s="8">
        <v>5.99</v>
      </c>
      <c r="O219" s="8">
        <v>10.43</v>
      </c>
    </row>
    <row r="220" spans="1:15" x14ac:dyDescent="0.3">
      <c r="A220" s="15">
        <f>VLOOKUP(B220,'PORTFOLIO RAW'!B:B,1,FALSE)</f>
        <v>312385</v>
      </c>
      <c r="B220" s="13">
        <v>312385</v>
      </c>
      <c r="C220" s="8" t="s">
        <v>5694</v>
      </c>
      <c r="D220" s="8" t="s">
        <v>5695</v>
      </c>
      <c r="E220" s="8">
        <v>6.06</v>
      </c>
      <c r="F220" s="8">
        <v>6.7</v>
      </c>
      <c r="G220" s="8">
        <v>5.42</v>
      </c>
      <c r="H220" s="8">
        <v>6.01</v>
      </c>
      <c r="I220" s="8">
        <v>6.09</v>
      </c>
      <c r="J220" s="8">
        <v>6.59</v>
      </c>
      <c r="K220" s="8">
        <v>7.33</v>
      </c>
      <c r="L220" s="8">
        <v>6.73</v>
      </c>
      <c r="M220" s="8">
        <v>7.4</v>
      </c>
      <c r="N220" s="8">
        <v>7.36</v>
      </c>
      <c r="O220" s="8">
        <v>7.96</v>
      </c>
    </row>
    <row r="221" spans="1:15" x14ac:dyDescent="0.3">
      <c r="A221" s="15">
        <f>VLOOKUP(B221,'PORTFOLIO RAW'!B:B,1,FALSE)</f>
        <v>729104</v>
      </c>
      <c r="B221" s="13">
        <v>729104</v>
      </c>
      <c r="C221" s="8" t="s">
        <v>5696</v>
      </c>
      <c r="D221" s="8" t="s">
        <v>5697</v>
      </c>
      <c r="E221" s="8">
        <v>22.71</v>
      </c>
      <c r="F221" s="8">
        <v>16.77</v>
      </c>
      <c r="G221" s="8">
        <v>14.88</v>
      </c>
      <c r="H221" s="8">
        <v>19.97</v>
      </c>
      <c r="I221" s="8">
        <v>21.23</v>
      </c>
      <c r="J221" s="8">
        <v>22.43</v>
      </c>
      <c r="K221" s="8">
        <v>22.51</v>
      </c>
      <c r="L221" s="8">
        <v>22.84</v>
      </c>
      <c r="M221" s="8">
        <v>22.77</v>
      </c>
      <c r="N221" s="8">
        <v>21.46</v>
      </c>
      <c r="O221" s="8">
        <v>21.6</v>
      </c>
    </row>
    <row r="222" spans="1:15" x14ac:dyDescent="0.3">
      <c r="A222" s="15">
        <f>VLOOKUP(B222,'PORTFOLIO RAW'!B:B,1,FALSE)</f>
        <v>877181</v>
      </c>
      <c r="B222" s="13">
        <v>877181</v>
      </c>
      <c r="C222" s="8" t="s">
        <v>5698</v>
      </c>
      <c r="D222" s="8" t="s">
        <v>5699</v>
      </c>
      <c r="E222" s="8">
        <v>6.49</v>
      </c>
      <c r="F222" s="8">
        <v>8.27</v>
      </c>
      <c r="G222" s="8">
        <v>9.7200000000000006</v>
      </c>
      <c r="H222" s="8">
        <v>9.52</v>
      </c>
      <c r="I222" s="8">
        <v>6.49</v>
      </c>
      <c r="J222" s="8">
        <v>7.11</v>
      </c>
      <c r="K222" s="8">
        <v>10.44</v>
      </c>
      <c r="L222" s="8">
        <v>7.04</v>
      </c>
      <c r="M222" s="8">
        <v>8.1300000000000008</v>
      </c>
      <c r="N222" s="8">
        <v>7.33</v>
      </c>
      <c r="O222" s="8">
        <v>8.43</v>
      </c>
    </row>
    <row r="223" spans="1:15" x14ac:dyDescent="0.3">
      <c r="A223" s="15">
        <f>VLOOKUP(B223,'PORTFOLIO RAW'!B:B,1,FALSE)</f>
        <v>912228</v>
      </c>
      <c r="B223" s="13">
        <v>912228</v>
      </c>
      <c r="C223" s="8" t="s">
        <v>5700</v>
      </c>
      <c r="D223" s="8" t="s">
        <v>5701</v>
      </c>
      <c r="E223" s="8">
        <v>8.17</v>
      </c>
      <c r="F223" s="8">
        <v>9.24</v>
      </c>
      <c r="G223" s="8">
        <v>10.24</v>
      </c>
      <c r="H223" s="8">
        <v>10.15</v>
      </c>
      <c r="I223" s="8">
        <v>9.26</v>
      </c>
      <c r="J223" s="8">
        <v>8.32</v>
      </c>
      <c r="K223" s="8">
        <v>8.65</v>
      </c>
      <c r="L223" s="8">
        <v>8.5399999999999991</v>
      </c>
      <c r="M223" s="8">
        <v>5.44</v>
      </c>
      <c r="N223" s="8">
        <v>8.48</v>
      </c>
      <c r="O223" s="8">
        <v>12.63</v>
      </c>
    </row>
    <row r="224" spans="1:15" x14ac:dyDescent="0.3">
      <c r="A224" s="15">
        <f>VLOOKUP(B224,'PORTFOLIO RAW'!B:B,1,FALSE)</f>
        <v>936324</v>
      </c>
      <c r="B224" s="13">
        <v>936324</v>
      </c>
      <c r="C224" s="8" t="s">
        <v>5702</v>
      </c>
      <c r="D224" s="8" t="s">
        <v>5703</v>
      </c>
      <c r="E224" s="8">
        <v>6.54</v>
      </c>
      <c r="F224" s="8">
        <v>0.1</v>
      </c>
      <c r="G224" s="8">
        <v>5.99</v>
      </c>
      <c r="H224" s="8">
        <v>5.61</v>
      </c>
      <c r="I224" s="8">
        <v>5.15</v>
      </c>
      <c r="J224" s="8">
        <v>4.4400000000000004</v>
      </c>
      <c r="K224" s="8">
        <v>5.29</v>
      </c>
      <c r="L224" s="8">
        <v>5.41</v>
      </c>
      <c r="M224" s="8">
        <v>4.88</v>
      </c>
      <c r="N224" s="8">
        <v>3.55</v>
      </c>
      <c r="O224" s="8">
        <v>4.6900000000000004</v>
      </c>
    </row>
    <row r="225" spans="1:15" x14ac:dyDescent="0.3">
      <c r="A225" s="15">
        <f>VLOOKUP(B225,'PORTFOLIO RAW'!B:B,1,FALSE)</f>
        <v>902321</v>
      </c>
      <c r="B225" s="13">
        <v>902321</v>
      </c>
      <c r="C225" s="8" t="s">
        <v>5704</v>
      </c>
      <c r="D225" s="8" t="s">
        <v>5705</v>
      </c>
      <c r="E225" s="8">
        <v>6.41</v>
      </c>
      <c r="F225" s="8">
        <v>5.39</v>
      </c>
      <c r="G225" s="8">
        <v>6.68</v>
      </c>
      <c r="H225" s="8">
        <v>6.38</v>
      </c>
      <c r="I225" s="8">
        <v>6.06</v>
      </c>
      <c r="J225" s="8">
        <v>5.04</v>
      </c>
      <c r="K225" s="8">
        <v>4.68</v>
      </c>
      <c r="L225" s="8">
        <v>5.22</v>
      </c>
      <c r="M225" s="8">
        <v>5.31</v>
      </c>
      <c r="N225" s="8">
        <v>2.93</v>
      </c>
      <c r="O225" s="8">
        <v>4.4000000000000004</v>
      </c>
    </row>
    <row r="226" spans="1:15" x14ac:dyDescent="0.3">
      <c r="A226" s="15">
        <f>VLOOKUP(B226,'PORTFOLIO RAW'!B:B,1,FALSE)</f>
        <v>912518</v>
      </c>
      <c r="B226" s="13">
        <v>912518</v>
      </c>
      <c r="C226" s="8" t="s">
        <v>5706</v>
      </c>
      <c r="D226" s="8" t="s">
        <v>5707</v>
      </c>
      <c r="E226" s="8">
        <v>-17.739999999999998</v>
      </c>
      <c r="F226" s="8">
        <v>-14.99</v>
      </c>
      <c r="G226" s="8">
        <v>-13.3</v>
      </c>
      <c r="H226" s="8">
        <v>-12.34</v>
      </c>
      <c r="I226" s="8">
        <v>-2.87</v>
      </c>
      <c r="J226" s="8">
        <v>3.03</v>
      </c>
      <c r="K226" s="8">
        <v>38.869999999999997</v>
      </c>
      <c r="L226" s="8">
        <v>6.99</v>
      </c>
      <c r="M226" s="8">
        <v>6.82</v>
      </c>
      <c r="N226" s="8">
        <v>7.07</v>
      </c>
      <c r="O226" s="8">
        <v>4.88</v>
      </c>
    </row>
    <row r="227" spans="1:15" x14ac:dyDescent="0.3">
      <c r="A227" s="15">
        <f>VLOOKUP(B227,'PORTFOLIO RAW'!B:B,1,FALSE)</f>
        <v>546370</v>
      </c>
      <c r="B227" s="13">
        <v>546370</v>
      </c>
      <c r="C227" s="8" t="s">
        <v>5708</v>
      </c>
      <c r="D227" s="8" t="s">
        <v>5709</v>
      </c>
      <c r="E227" s="8">
        <v>20.14</v>
      </c>
      <c r="F227" s="8">
        <v>15.15</v>
      </c>
      <c r="G227" s="8">
        <v>6.39</v>
      </c>
      <c r="H227" s="8">
        <v>11.89</v>
      </c>
      <c r="I227" s="8">
        <v>13.68</v>
      </c>
      <c r="J227" s="8">
        <v>16.16</v>
      </c>
      <c r="K227" s="8">
        <v>15.96</v>
      </c>
      <c r="L227" s="8">
        <v>17.350000000000001</v>
      </c>
      <c r="M227" s="8">
        <v>11.04</v>
      </c>
      <c r="N227" s="8">
        <v>11.83</v>
      </c>
      <c r="O227" s="8">
        <v>4.9400000000000004</v>
      </c>
    </row>
    <row r="228" spans="1:15" x14ac:dyDescent="0.3">
      <c r="A228" s="15">
        <f>VLOOKUP(B228,'PORTFOLIO RAW'!B:B,1,FALSE)</f>
        <v>312451</v>
      </c>
      <c r="B228" s="13">
        <v>312451</v>
      </c>
      <c r="C228" s="8" t="s">
        <v>5710</v>
      </c>
      <c r="D228" s="8" t="s">
        <v>5711</v>
      </c>
      <c r="E228" s="8">
        <v>6.64</v>
      </c>
      <c r="F228" s="8">
        <v>4.83</v>
      </c>
      <c r="G228" s="8">
        <v>0.85</v>
      </c>
      <c r="H228" s="8">
        <v>2.29</v>
      </c>
      <c r="I228" s="8">
        <v>3.17</v>
      </c>
      <c r="J228" s="8">
        <v>2.38</v>
      </c>
      <c r="K228" s="8">
        <v>5.54</v>
      </c>
      <c r="L228" s="8">
        <v>6.24</v>
      </c>
      <c r="M228" s="8">
        <v>5.05</v>
      </c>
      <c r="N228" s="8">
        <v>5.0599999999999996</v>
      </c>
      <c r="O228" s="8">
        <v>3.42</v>
      </c>
    </row>
    <row r="229" spans="1:15" x14ac:dyDescent="0.3">
      <c r="A229" s="15">
        <f>VLOOKUP(B229,'PORTFOLIO RAW'!B:B,1,FALSE)</f>
        <v>992656</v>
      </c>
      <c r="B229" s="13">
        <v>992656</v>
      </c>
      <c r="C229" s="8" t="s">
        <v>5712</v>
      </c>
      <c r="D229" s="8" t="s">
        <v>5713</v>
      </c>
      <c r="E229" s="8">
        <v>7.02</v>
      </c>
      <c r="F229" s="8">
        <v>16.29</v>
      </c>
      <c r="G229" s="8">
        <v>0.14000000000000001</v>
      </c>
      <c r="H229" s="8">
        <v>-0.11</v>
      </c>
      <c r="I229" s="8">
        <v>1.94</v>
      </c>
      <c r="J229" s="8">
        <v>4.4400000000000004</v>
      </c>
      <c r="K229" s="8">
        <v>1.85</v>
      </c>
      <c r="L229" s="8">
        <v>3.5</v>
      </c>
      <c r="M229" s="8">
        <v>5.79</v>
      </c>
      <c r="N229" s="8">
        <v>4.8600000000000003</v>
      </c>
      <c r="O229" s="8">
        <v>2.66</v>
      </c>
    </row>
    <row r="230" spans="1:15" x14ac:dyDescent="0.3">
      <c r="A230" s="15">
        <f>VLOOKUP(B230,'PORTFOLIO RAW'!B:B,1,FALSE)</f>
        <v>951046</v>
      </c>
      <c r="B230" s="13">
        <v>951046</v>
      </c>
      <c r="C230" s="8" t="s">
        <v>5714</v>
      </c>
      <c r="D230" s="8" t="s">
        <v>5715</v>
      </c>
      <c r="E230" s="8">
        <v>2.54</v>
      </c>
      <c r="F230" s="8">
        <v>1.62</v>
      </c>
      <c r="G230" s="8">
        <v>1.1100000000000001</v>
      </c>
      <c r="H230" s="8">
        <v>1.41</v>
      </c>
      <c r="I230" s="8">
        <v>1.73</v>
      </c>
      <c r="J230" s="8">
        <v>1.81</v>
      </c>
      <c r="K230" s="8">
        <v>1.82</v>
      </c>
      <c r="L230" s="8">
        <v>1.69</v>
      </c>
      <c r="M230" s="8">
        <v>1.57</v>
      </c>
      <c r="N230" s="8">
        <v>1.51</v>
      </c>
      <c r="O230" s="8">
        <v>1.52</v>
      </c>
    </row>
    <row r="231" spans="1:15" x14ac:dyDescent="0.3">
      <c r="A231" s="15">
        <f>VLOOKUP(B231,'PORTFOLIO RAW'!B:B,1,FALSE)</f>
        <v>702365</v>
      </c>
      <c r="B231" s="13">
        <v>702365</v>
      </c>
      <c r="C231" s="8" t="s">
        <v>5716</v>
      </c>
      <c r="D231" s="8" t="s">
        <v>5717</v>
      </c>
      <c r="E231" s="8">
        <v>11.31</v>
      </c>
      <c r="F231" s="8">
        <v>13.15</v>
      </c>
      <c r="G231" s="8">
        <v>17.52</v>
      </c>
      <c r="H231" s="8">
        <v>19.09</v>
      </c>
      <c r="I231" s="8">
        <v>20.7</v>
      </c>
      <c r="J231" s="8">
        <v>22.71</v>
      </c>
      <c r="K231" s="8">
        <v>22.13</v>
      </c>
      <c r="L231" s="8">
        <v>21.56</v>
      </c>
      <c r="M231" s="8">
        <v>21.54</v>
      </c>
      <c r="N231" s="8">
        <v>22.21</v>
      </c>
      <c r="O231" s="8">
        <v>24.93</v>
      </c>
    </row>
    <row r="232" spans="1:15" x14ac:dyDescent="0.3">
      <c r="A232" s="15">
        <f>VLOOKUP(B232,'PORTFOLIO RAW'!B:B,1,FALSE)</f>
        <v>546965</v>
      </c>
      <c r="B232" s="13">
        <v>546965</v>
      </c>
      <c r="C232" s="8" t="s">
        <v>5718</v>
      </c>
      <c r="D232" s="8" t="s">
        <v>5719</v>
      </c>
      <c r="E232" s="8">
        <v>8.8699999999999992</v>
      </c>
      <c r="F232" s="8">
        <v>8.7200000000000006</v>
      </c>
      <c r="G232" s="8">
        <v>6.74</v>
      </c>
      <c r="H232" s="8">
        <v>7.86</v>
      </c>
      <c r="I232" s="8">
        <v>9.1300000000000008</v>
      </c>
      <c r="J232" s="8">
        <v>8.61</v>
      </c>
      <c r="K232" s="8">
        <v>7.86</v>
      </c>
      <c r="L232" s="8">
        <v>8.43</v>
      </c>
      <c r="M232" s="8">
        <v>8.11</v>
      </c>
      <c r="N232" s="8">
        <v>5.99</v>
      </c>
      <c r="O232" s="8">
        <v>7.62</v>
      </c>
    </row>
    <row r="233" spans="1:15" x14ac:dyDescent="0.3">
      <c r="A233" s="15">
        <f>VLOOKUP(B233,'PORTFOLIO RAW'!B:B,1,FALSE)</f>
        <v>902233</v>
      </c>
      <c r="B233" s="13">
        <v>902233</v>
      </c>
      <c r="C233" s="8" t="s">
        <v>5720</v>
      </c>
      <c r="D233" s="8" t="s">
        <v>5721</v>
      </c>
      <c r="E233" s="8">
        <v>33.04</v>
      </c>
      <c r="F233" s="8">
        <v>13.83</v>
      </c>
      <c r="G233" s="8">
        <v>6.14</v>
      </c>
      <c r="H233" s="8">
        <v>11.96</v>
      </c>
      <c r="I233" s="8">
        <v>15.69</v>
      </c>
      <c r="J233" s="8">
        <v>15.14</v>
      </c>
      <c r="K233" s="8">
        <v>14.47</v>
      </c>
      <c r="L233" s="8">
        <v>14.75</v>
      </c>
      <c r="M233" s="8">
        <v>14.43</v>
      </c>
      <c r="N233" s="8">
        <v>12.68</v>
      </c>
      <c r="O233" s="8">
        <v>13.26</v>
      </c>
    </row>
    <row r="234" spans="1:15" x14ac:dyDescent="0.3">
      <c r="A234" s="15">
        <f>VLOOKUP(B234,'PORTFOLIO RAW'!B:B,1,FALSE)</f>
        <v>322549</v>
      </c>
      <c r="B234" s="13">
        <v>322549</v>
      </c>
      <c r="C234" s="8" t="s">
        <v>5722</v>
      </c>
      <c r="D234" s="8" t="s">
        <v>5723</v>
      </c>
      <c r="E234" s="8">
        <v>5.78</v>
      </c>
      <c r="F234" s="8">
        <v>5</v>
      </c>
      <c r="G234" s="8">
        <v>2.25</v>
      </c>
      <c r="H234" s="8">
        <v>4.2300000000000004</v>
      </c>
      <c r="I234" s="8">
        <v>4.5</v>
      </c>
      <c r="J234" s="8">
        <v>1.26</v>
      </c>
      <c r="K234" s="8">
        <v>3.61</v>
      </c>
      <c r="L234" s="8">
        <v>4.66</v>
      </c>
      <c r="M234" s="8">
        <v>5.0199999999999996</v>
      </c>
      <c r="N234" s="8">
        <v>6.93</v>
      </c>
      <c r="O234" s="8">
        <v>8.17</v>
      </c>
    </row>
    <row r="235" spans="1:15" x14ac:dyDescent="0.3">
      <c r="A235" s="15">
        <f>VLOOKUP(B235,'PORTFOLIO RAW'!B:B,1,FALSE)</f>
        <v>912633</v>
      </c>
      <c r="B235" s="13">
        <v>912633</v>
      </c>
      <c r="C235" s="8" t="s">
        <v>5724</v>
      </c>
      <c r="D235" s="8" t="s">
        <v>5725</v>
      </c>
      <c r="E235" s="8">
        <v>11.14</v>
      </c>
      <c r="F235" s="8">
        <v>7.66</v>
      </c>
      <c r="G235" s="8">
        <v>8.89</v>
      </c>
      <c r="H235" s="8">
        <v>8.14</v>
      </c>
      <c r="I235" s="8">
        <v>7.99</v>
      </c>
      <c r="J235" s="8">
        <v>7.99</v>
      </c>
      <c r="K235" s="8">
        <v>8.33</v>
      </c>
      <c r="L235" s="8">
        <v>9.06</v>
      </c>
      <c r="M235" s="8">
        <v>8.09</v>
      </c>
      <c r="N235" s="8">
        <v>8.19</v>
      </c>
      <c r="O235" s="8">
        <v>7.19</v>
      </c>
    </row>
    <row r="236" spans="1:15" x14ac:dyDescent="0.3">
      <c r="A236" s="15">
        <f>VLOOKUP(B236,'PORTFOLIO RAW'!B:B,1,FALSE)</f>
        <v>933974</v>
      </c>
      <c r="B236" s="13">
        <v>933974</v>
      </c>
      <c r="C236" s="8" t="s">
        <v>5726</v>
      </c>
      <c r="D236" s="8" t="s">
        <v>5727</v>
      </c>
      <c r="E236" s="8">
        <v>4.24</v>
      </c>
      <c r="F236" s="8">
        <v>2.85</v>
      </c>
      <c r="G236" s="8">
        <v>3.57</v>
      </c>
      <c r="H236" s="8">
        <v>3.22</v>
      </c>
      <c r="I236" s="8">
        <v>1.59</v>
      </c>
      <c r="J236" s="8">
        <v>2.58</v>
      </c>
      <c r="K236" s="8">
        <v>3.72</v>
      </c>
      <c r="L236" s="8">
        <v>3.78</v>
      </c>
      <c r="M236" s="8">
        <v>3.6</v>
      </c>
      <c r="N236" s="8">
        <v>3.23</v>
      </c>
      <c r="O236" s="8">
        <v>2.25</v>
      </c>
    </row>
    <row r="237" spans="1:15" x14ac:dyDescent="0.3">
      <c r="A237" s="15" t="str">
        <f>VLOOKUP(B237,'PORTFOLIO RAW'!B:B,1,FALSE)</f>
        <v>14015T</v>
      </c>
      <c r="B237" s="13" t="s">
        <v>372</v>
      </c>
      <c r="C237" s="8" t="s">
        <v>5728</v>
      </c>
      <c r="D237" s="8" t="s">
        <v>5729</v>
      </c>
      <c r="E237" s="8">
        <v>8.15</v>
      </c>
      <c r="F237" s="8">
        <v>3.71</v>
      </c>
      <c r="G237" s="8">
        <v>1.25</v>
      </c>
      <c r="H237" s="8">
        <v>3.51</v>
      </c>
      <c r="I237" s="8">
        <v>4.4800000000000004</v>
      </c>
      <c r="J237" s="8">
        <v>4.46</v>
      </c>
      <c r="K237" s="8">
        <v>4.5199999999999996</v>
      </c>
      <c r="L237" s="8">
        <v>5.53</v>
      </c>
      <c r="M237" s="8">
        <v>3.73</v>
      </c>
      <c r="N237" s="8">
        <v>3.17</v>
      </c>
      <c r="O237" s="8">
        <v>6.14</v>
      </c>
    </row>
    <row r="238" spans="1:15" x14ac:dyDescent="0.3">
      <c r="A238" s="15">
        <f>VLOOKUP(B238,'PORTFOLIO RAW'!B:B,1,FALSE)</f>
        <v>905019</v>
      </c>
      <c r="B238" s="13">
        <v>905019</v>
      </c>
      <c r="C238" s="8" t="s">
        <v>5730</v>
      </c>
      <c r="D238" s="8" t="s">
        <v>5731</v>
      </c>
      <c r="E238" s="8">
        <v>7.84</v>
      </c>
      <c r="F238" s="8">
        <v>17.510000000000002</v>
      </c>
      <c r="G238" s="8">
        <v>16.739999999999998</v>
      </c>
      <c r="H238" s="8">
        <v>1.22</v>
      </c>
      <c r="I238" s="8">
        <v>6.42</v>
      </c>
      <c r="J238" s="8">
        <v>6.31</v>
      </c>
      <c r="K238" s="8">
        <v>4.66</v>
      </c>
      <c r="L238" s="8">
        <v>12.15</v>
      </c>
      <c r="M238" s="8">
        <v>4.88</v>
      </c>
      <c r="N238" s="8">
        <v>4.43</v>
      </c>
      <c r="O238" s="8">
        <v>3.15</v>
      </c>
    </row>
    <row r="239" spans="1:15" x14ac:dyDescent="0.3">
      <c r="A239" s="15">
        <f>VLOOKUP(B239,'PORTFOLIO RAW'!B:B,1,FALSE)</f>
        <v>912090</v>
      </c>
      <c r="B239" s="13">
        <v>912090</v>
      </c>
      <c r="C239" s="8" t="s">
        <v>5732</v>
      </c>
      <c r="D239" s="8" t="s">
        <v>5733</v>
      </c>
      <c r="E239" s="8">
        <v>21.4</v>
      </c>
      <c r="F239" s="8">
        <v>18.95</v>
      </c>
      <c r="G239" s="8">
        <v>10.17</v>
      </c>
      <c r="H239" s="8">
        <v>10.41</v>
      </c>
      <c r="I239" s="8">
        <v>9.7200000000000006</v>
      </c>
      <c r="J239" s="8">
        <v>9.7799999999999994</v>
      </c>
      <c r="K239" s="8">
        <v>10.86</v>
      </c>
      <c r="L239" s="8">
        <v>8.5500000000000007</v>
      </c>
      <c r="M239" s="8">
        <v>3.34</v>
      </c>
      <c r="N239" s="8">
        <v>-1.83</v>
      </c>
      <c r="O239" s="8">
        <v>-1.45</v>
      </c>
    </row>
    <row r="240" spans="1:15" x14ac:dyDescent="0.3">
      <c r="A240" s="15">
        <f>VLOOKUP(B240,'PORTFOLIO RAW'!B:B,1,FALSE)</f>
        <v>755741</v>
      </c>
      <c r="B240" s="13">
        <v>755741</v>
      </c>
      <c r="C240" s="8" t="s">
        <v>5734</v>
      </c>
      <c r="D240" s="8" t="s">
        <v>5735</v>
      </c>
      <c r="E240" s="8">
        <v>5.39</v>
      </c>
      <c r="F240" s="8">
        <v>2.72</v>
      </c>
      <c r="G240" s="8">
        <v>1.47</v>
      </c>
      <c r="H240" s="8">
        <v>0.7</v>
      </c>
      <c r="I240" s="8">
        <v>0.93</v>
      </c>
      <c r="J240" s="8">
        <v>0.82</v>
      </c>
      <c r="K240" s="8">
        <v>0.82</v>
      </c>
      <c r="L240" s="8">
        <v>0.93</v>
      </c>
      <c r="M240" s="8">
        <v>0.91</v>
      </c>
      <c r="N240" s="8">
        <v>0.98</v>
      </c>
      <c r="O240" s="8">
        <v>1.1000000000000001</v>
      </c>
    </row>
    <row r="241" spans="1:15" x14ac:dyDescent="0.3">
      <c r="A241" s="15" t="str">
        <f>VLOOKUP(B241,'PORTFOLIO RAW'!B:B,1,FALSE)</f>
        <v>14361V</v>
      </c>
      <c r="B241" s="13" t="s">
        <v>384</v>
      </c>
      <c r="C241" s="8" t="s">
        <v>5736</v>
      </c>
      <c r="D241" s="8" t="s">
        <v>5737</v>
      </c>
      <c r="E241" s="8">
        <v>12.27</v>
      </c>
      <c r="F241" s="8">
        <v>12.3</v>
      </c>
      <c r="G241" s="8">
        <v>9.73</v>
      </c>
      <c r="H241" s="8">
        <v>8.0299999999999994</v>
      </c>
      <c r="I241" s="8">
        <v>9.86</v>
      </c>
      <c r="J241" s="8">
        <v>9.16</v>
      </c>
      <c r="K241" s="8">
        <v>8.68</v>
      </c>
      <c r="L241" s="8">
        <v>7.92</v>
      </c>
      <c r="M241" s="8">
        <v>1.81</v>
      </c>
      <c r="N241" s="8">
        <v>2</v>
      </c>
      <c r="O241" s="8">
        <v>7.7</v>
      </c>
    </row>
    <row r="242" spans="1:15" x14ac:dyDescent="0.3">
      <c r="A242" s="15">
        <f>VLOOKUP(B242,'PORTFOLIO RAW'!B:B,1,FALSE)</f>
        <v>154680</v>
      </c>
      <c r="B242" s="13">
        <v>154680</v>
      </c>
      <c r="C242" s="8" t="s">
        <v>5738</v>
      </c>
      <c r="D242" s="8" t="s">
        <v>5739</v>
      </c>
      <c r="E242" s="8">
        <v>4.13</v>
      </c>
      <c r="F242" s="8">
        <v>2.44</v>
      </c>
      <c r="G242" s="8">
        <v>4.22</v>
      </c>
      <c r="H242" s="8">
        <v>4.8899999999999997</v>
      </c>
      <c r="I242" s="8">
        <v>5.15</v>
      </c>
      <c r="J242" s="8">
        <v>5.14</v>
      </c>
      <c r="K242" s="8">
        <v>2.81</v>
      </c>
      <c r="L242" s="8">
        <v>1.62</v>
      </c>
      <c r="M242" s="8">
        <v>-0.28000000000000003</v>
      </c>
      <c r="N242" s="8">
        <v>4.9400000000000004</v>
      </c>
      <c r="O242" s="8">
        <v>1.34</v>
      </c>
    </row>
    <row r="243" spans="1:15" x14ac:dyDescent="0.3">
      <c r="A243" s="15" t="str">
        <f>VLOOKUP(B243,'PORTFOLIO RAW'!B:B,1,FALSE)</f>
        <v>14698C</v>
      </c>
      <c r="B243" s="13" t="s">
        <v>378</v>
      </c>
      <c r="C243" s="8" t="s">
        <v>5740</v>
      </c>
      <c r="D243" s="8" t="s">
        <v>5741</v>
      </c>
      <c r="E243" s="8">
        <v>0.63</v>
      </c>
      <c r="F243" s="8">
        <v>0.37</v>
      </c>
      <c r="G243" s="8">
        <v>0.53</v>
      </c>
      <c r="H243" s="8">
        <v>0.55000000000000004</v>
      </c>
      <c r="I243" s="8">
        <v>0.55000000000000004</v>
      </c>
      <c r="J243" s="8">
        <v>0.57999999999999996</v>
      </c>
      <c r="K243" s="8">
        <v>0.54</v>
      </c>
      <c r="L243" s="8">
        <v>0.57999999999999996</v>
      </c>
      <c r="M243" s="8">
        <v>0.61</v>
      </c>
      <c r="N243" s="8">
        <v>0.64</v>
      </c>
      <c r="O243" s="8">
        <v>1</v>
      </c>
    </row>
    <row r="244" spans="1:15" x14ac:dyDescent="0.3">
      <c r="A244" s="15">
        <f>VLOOKUP(B244,'PORTFOLIO RAW'!B:B,1,FALSE)</f>
        <v>905361</v>
      </c>
      <c r="B244" s="13">
        <v>905361</v>
      </c>
      <c r="C244" s="8" t="s">
        <v>5742</v>
      </c>
      <c r="D244" s="8" t="s">
        <v>5743</v>
      </c>
      <c r="E244" s="8">
        <v>13.44</v>
      </c>
      <c r="F244" s="8">
        <v>11.21</v>
      </c>
      <c r="G244" s="8">
        <v>10.57</v>
      </c>
      <c r="H244" s="8">
        <v>10.61</v>
      </c>
      <c r="I244" s="8">
        <v>8.94</v>
      </c>
      <c r="J244" s="8">
        <v>11.48</v>
      </c>
      <c r="K244" s="8">
        <v>12.57</v>
      </c>
      <c r="L244" s="8">
        <v>15.03</v>
      </c>
      <c r="M244" s="8">
        <v>19.059999999999999</v>
      </c>
      <c r="N244" s="8">
        <v>19.690000000000001</v>
      </c>
      <c r="O244" s="8">
        <v>14.56</v>
      </c>
    </row>
    <row r="245" spans="1:15" x14ac:dyDescent="0.3">
      <c r="A245" s="15">
        <f>VLOOKUP(B245,'PORTFOLIO RAW'!B:B,1,FALSE)</f>
        <v>357834</v>
      </c>
      <c r="B245" s="13">
        <v>357834</v>
      </c>
      <c r="C245" s="8" t="s">
        <v>5744</v>
      </c>
      <c r="D245" s="8" t="s">
        <v>5745</v>
      </c>
      <c r="E245" s="8">
        <v>4.84</v>
      </c>
      <c r="F245" s="8">
        <v>4.57</v>
      </c>
      <c r="G245" s="8">
        <v>3.85</v>
      </c>
      <c r="H245" s="8">
        <v>5.0599999999999996</v>
      </c>
      <c r="I245" s="8">
        <v>6.52</v>
      </c>
      <c r="J245" s="8">
        <v>7.37</v>
      </c>
      <c r="K245" s="8">
        <v>6.25</v>
      </c>
      <c r="L245" s="8">
        <v>6.53</v>
      </c>
      <c r="M245" s="8">
        <v>8.07</v>
      </c>
      <c r="N245" s="8">
        <v>7.77</v>
      </c>
      <c r="O245" s="8">
        <v>7.81</v>
      </c>
    </row>
    <row r="246" spans="1:15" x14ac:dyDescent="0.3">
      <c r="A246" s="15">
        <f>VLOOKUP(B246,'PORTFOLIO RAW'!B:B,1,FALSE)</f>
        <v>906400</v>
      </c>
      <c r="B246" s="13">
        <v>906400</v>
      </c>
      <c r="C246" s="8" t="s">
        <v>5746</v>
      </c>
      <c r="D246" s="8" t="s">
        <v>5747</v>
      </c>
      <c r="E246" s="8">
        <v>7.91</v>
      </c>
      <c r="F246" s="8">
        <v>9.6199999999999992</v>
      </c>
      <c r="G246" s="8">
        <v>5.47</v>
      </c>
      <c r="H246" s="8">
        <v>6.44</v>
      </c>
      <c r="I246" s="8">
        <v>8.89</v>
      </c>
      <c r="J246" s="8">
        <v>9.33</v>
      </c>
      <c r="K246" s="8">
        <v>9.86</v>
      </c>
      <c r="L246" s="8">
        <v>11.03</v>
      </c>
      <c r="M246" s="8">
        <v>11.92</v>
      </c>
      <c r="N246" s="8">
        <v>12.85</v>
      </c>
      <c r="O246" s="8">
        <v>12.02</v>
      </c>
    </row>
    <row r="247" spans="1:15" x14ac:dyDescent="0.3">
      <c r="A247" s="15" t="str">
        <f>VLOOKUP(B247,'PORTFOLIO RAW'!B:B,1,FALSE)</f>
        <v>14861V</v>
      </c>
      <c r="B247" s="13" t="s">
        <v>379</v>
      </c>
      <c r="C247" s="8" t="s">
        <v>5748</v>
      </c>
      <c r="D247" s="8" t="s">
        <v>5749</v>
      </c>
      <c r="E247" s="8">
        <v>1.02</v>
      </c>
      <c r="F247" s="8">
        <v>-0.02</v>
      </c>
      <c r="G247" s="8">
        <v>0.92</v>
      </c>
      <c r="H247" s="8">
        <v>0.69</v>
      </c>
      <c r="I247" s="8">
        <v>0.75</v>
      </c>
      <c r="J247" s="8">
        <v>0.2</v>
      </c>
      <c r="K247" s="8">
        <v>0.03</v>
      </c>
      <c r="L247" s="8">
        <v>0.35</v>
      </c>
      <c r="M247" s="8">
        <v>0.85</v>
      </c>
      <c r="N247" s="8">
        <v>0.67</v>
      </c>
      <c r="O247" s="8">
        <v>1.07</v>
      </c>
    </row>
    <row r="248" spans="1:15" x14ac:dyDescent="0.3">
      <c r="A248" s="15" t="str">
        <f>VLOOKUP(B248,'PORTFOLIO RAW'!B:B,1,FALSE)</f>
        <v>14806F</v>
      </c>
      <c r="B248" s="13" t="s">
        <v>360</v>
      </c>
      <c r="C248" s="8" t="s">
        <v>5750</v>
      </c>
      <c r="D248" s="8" t="s">
        <v>5751</v>
      </c>
      <c r="E248" s="8">
        <v>9.51</v>
      </c>
      <c r="F248" s="8">
        <v>9.01</v>
      </c>
      <c r="G248" s="8">
        <v>9.32</v>
      </c>
      <c r="H248" s="8">
        <v>11.12</v>
      </c>
      <c r="I248" s="8">
        <v>11.72</v>
      </c>
      <c r="J248" s="8">
        <v>9.89</v>
      </c>
      <c r="K248" s="8">
        <v>8.15</v>
      </c>
      <c r="L248" s="8">
        <v>7.98</v>
      </c>
      <c r="M248" s="8">
        <v>6.39</v>
      </c>
      <c r="N248" s="8">
        <v>6.04</v>
      </c>
      <c r="O248" s="8">
        <v>6.11</v>
      </c>
    </row>
    <row r="249" spans="1:15" x14ac:dyDescent="0.3">
      <c r="A249" s="15">
        <f>VLOOKUP(B249,'PORTFOLIO RAW'!B:B,1,FALSE)</f>
        <v>902324</v>
      </c>
      <c r="B249" s="13">
        <v>902324</v>
      </c>
      <c r="C249" s="8" t="s">
        <v>5752</v>
      </c>
      <c r="D249" s="8" t="s">
        <v>5753</v>
      </c>
      <c r="E249" s="8">
        <v>4.5</v>
      </c>
      <c r="F249" s="8">
        <v>4.1900000000000004</v>
      </c>
      <c r="G249" s="8">
        <v>3.08</v>
      </c>
      <c r="H249" s="8">
        <v>4.05</v>
      </c>
      <c r="I249" s="8">
        <v>1.2</v>
      </c>
      <c r="J249" s="8">
        <v>0.56000000000000005</v>
      </c>
      <c r="K249" s="8">
        <v>3.1</v>
      </c>
      <c r="L249" s="8">
        <v>4.3099999999999996</v>
      </c>
      <c r="M249" s="8">
        <v>2.99</v>
      </c>
      <c r="N249" s="8">
        <v>3.57</v>
      </c>
      <c r="O249" s="8">
        <v>2.13</v>
      </c>
    </row>
    <row r="250" spans="1:15" x14ac:dyDescent="0.3">
      <c r="A250" s="15">
        <f>VLOOKUP(B250,'PORTFOLIO RAW'!B:B,1,FALSE)</f>
        <v>902325</v>
      </c>
      <c r="B250" s="13">
        <v>902325</v>
      </c>
      <c r="C250" s="8" t="s">
        <v>5754</v>
      </c>
      <c r="D250" s="8" t="s">
        <v>5755</v>
      </c>
      <c r="E250" s="8">
        <v>5.27</v>
      </c>
      <c r="F250" s="8">
        <v>4.92</v>
      </c>
      <c r="G250" s="8">
        <v>4.34</v>
      </c>
      <c r="H250" s="8">
        <v>4.7300000000000004</v>
      </c>
      <c r="I250" s="8">
        <v>4.87</v>
      </c>
      <c r="J250" s="8">
        <v>4.97</v>
      </c>
      <c r="K250" s="8">
        <v>3.56</v>
      </c>
      <c r="L250" s="8">
        <v>3.8</v>
      </c>
      <c r="M250" s="8">
        <v>3.98</v>
      </c>
      <c r="N250" s="8">
        <v>3.55</v>
      </c>
      <c r="O250" s="8">
        <v>1.78</v>
      </c>
    </row>
    <row r="251" spans="1:15" x14ac:dyDescent="0.3">
      <c r="A251" s="15">
        <f>VLOOKUP(B251,'PORTFOLIO RAW'!B:B,1,FALSE)</f>
        <v>992305</v>
      </c>
      <c r="B251" s="13">
        <v>992305</v>
      </c>
      <c r="C251" s="8" t="s">
        <v>5756</v>
      </c>
      <c r="D251" s="8" t="s">
        <v>5757</v>
      </c>
      <c r="E251" s="8">
        <v>1.87</v>
      </c>
      <c r="F251" s="8">
        <v>1.45</v>
      </c>
      <c r="G251" s="8">
        <v>0.83</v>
      </c>
      <c r="H251" s="8">
        <v>0.85</v>
      </c>
      <c r="I251" s="8">
        <v>1.08</v>
      </c>
      <c r="J251" s="8">
        <v>1.33</v>
      </c>
      <c r="K251" s="8">
        <v>1.1200000000000001</v>
      </c>
      <c r="L251" s="8" t="s">
        <v>989</v>
      </c>
      <c r="M251" s="8">
        <v>1.21</v>
      </c>
      <c r="N251" s="8">
        <v>1.28</v>
      </c>
      <c r="O251" s="8">
        <v>1.23</v>
      </c>
    </row>
    <row r="252" spans="1:15" x14ac:dyDescent="0.3">
      <c r="A252" s="15">
        <f>VLOOKUP(B252,'PORTFOLIO RAW'!B:B,1,FALSE)</f>
        <v>905647</v>
      </c>
      <c r="B252" s="13">
        <v>905647</v>
      </c>
      <c r="C252" s="8" t="s">
        <v>5758</v>
      </c>
      <c r="D252" s="8" t="s">
        <v>5759</v>
      </c>
      <c r="E252" s="8">
        <v>4.5599999999999996</v>
      </c>
      <c r="F252" s="8">
        <v>1.58</v>
      </c>
      <c r="G252" s="8">
        <v>1.46</v>
      </c>
      <c r="H252" s="8">
        <v>3.58</v>
      </c>
      <c r="I252" s="8">
        <v>1.73</v>
      </c>
      <c r="J252" s="8">
        <v>2.74</v>
      </c>
      <c r="K252" s="8">
        <v>4.3600000000000003</v>
      </c>
      <c r="L252" s="8">
        <v>6.12</v>
      </c>
      <c r="M252" s="8">
        <v>10.93</v>
      </c>
      <c r="N252" s="8">
        <v>10.29</v>
      </c>
      <c r="O252" s="8">
        <v>14.59</v>
      </c>
    </row>
    <row r="253" spans="1:15" x14ac:dyDescent="0.3">
      <c r="A253" s="15">
        <f>VLOOKUP(B253,'PORTFOLIO RAW'!B:B,1,FALSE)</f>
        <v>945388</v>
      </c>
      <c r="B253" s="13">
        <v>945388</v>
      </c>
      <c r="C253" s="8" t="s">
        <v>5760</v>
      </c>
      <c r="D253" s="8" t="s">
        <v>5761</v>
      </c>
      <c r="E253" s="8">
        <v>5.21</v>
      </c>
      <c r="F253" s="8">
        <v>5.57</v>
      </c>
      <c r="G253" s="8">
        <v>5.51</v>
      </c>
      <c r="H253" s="8">
        <v>8.1199999999999992</v>
      </c>
      <c r="I253" s="8">
        <v>2.31</v>
      </c>
      <c r="J253" s="8">
        <v>3.5</v>
      </c>
      <c r="K253" s="8">
        <v>7.57</v>
      </c>
      <c r="L253" s="8">
        <v>3</v>
      </c>
      <c r="M253" s="8">
        <v>4.58</v>
      </c>
      <c r="N253" s="8">
        <v>4.01</v>
      </c>
      <c r="O253" s="8">
        <v>7.91</v>
      </c>
    </row>
    <row r="254" spans="1:15" x14ac:dyDescent="0.3">
      <c r="A254" s="15">
        <f>VLOOKUP(B254,'PORTFOLIO RAW'!B:B,1,FALSE)</f>
        <v>905024</v>
      </c>
      <c r="B254" s="13">
        <v>905024</v>
      </c>
      <c r="C254" s="8" t="s">
        <v>5762</v>
      </c>
      <c r="D254" s="8" t="s">
        <v>5763</v>
      </c>
      <c r="E254" s="8">
        <v>13.44</v>
      </c>
      <c r="F254" s="8">
        <v>15.62</v>
      </c>
      <c r="G254" s="8">
        <v>6.53</v>
      </c>
      <c r="H254" s="8">
        <v>10.97</v>
      </c>
      <c r="I254" s="8">
        <v>13.72</v>
      </c>
      <c r="J254" s="8">
        <v>11.94</v>
      </c>
      <c r="K254" s="8">
        <v>8.91</v>
      </c>
      <c r="L254" s="8">
        <v>7.5</v>
      </c>
      <c r="M254" s="8">
        <v>1.75</v>
      </c>
      <c r="N254" s="8">
        <v>-0.14000000000000001</v>
      </c>
      <c r="O254" s="8">
        <v>3.72</v>
      </c>
    </row>
    <row r="255" spans="1:15" x14ac:dyDescent="0.3">
      <c r="A255" s="15">
        <f>VLOOKUP(B255,'PORTFOLIO RAW'!B:B,1,FALSE)</f>
        <v>951052</v>
      </c>
      <c r="B255" s="13">
        <v>951052</v>
      </c>
      <c r="C255" s="8" t="s">
        <v>5764</v>
      </c>
      <c r="D255" s="8" t="s">
        <v>5765</v>
      </c>
      <c r="E255" s="8">
        <v>1.1299999999999999</v>
      </c>
      <c r="F255" s="8">
        <v>1.24</v>
      </c>
      <c r="G255" s="8">
        <v>-1.02</v>
      </c>
      <c r="H255" s="8">
        <v>1.1200000000000001</v>
      </c>
      <c r="I255" s="8">
        <v>1.1200000000000001</v>
      </c>
      <c r="J255" s="8">
        <v>1</v>
      </c>
      <c r="K255" s="8">
        <v>1.03</v>
      </c>
      <c r="L255" s="8">
        <v>0.89</v>
      </c>
      <c r="M255" s="8">
        <v>0.86</v>
      </c>
      <c r="N255" s="8" t="s">
        <v>989</v>
      </c>
      <c r="O255" s="8">
        <v>1.07</v>
      </c>
    </row>
    <row r="256" spans="1:15" x14ac:dyDescent="0.3">
      <c r="A256" s="15">
        <f>VLOOKUP(B256,'PORTFOLIO RAW'!B:B,1,FALSE)</f>
        <v>326143</v>
      </c>
      <c r="B256" s="13">
        <v>326143</v>
      </c>
      <c r="C256" s="8" t="s">
        <v>5766</v>
      </c>
      <c r="D256" s="8" t="s">
        <v>5767</v>
      </c>
      <c r="E256" s="8">
        <v>14.27</v>
      </c>
      <c r="F256" s="8">
        <v>6.43</v>
      </c>
      <c r="G256" s="8">
        <v>7.57</v>
      </c>
      <c r="H256" s="8">
        <v>16.62</v>
      </c>
      <c r="I256" s="8">
        <v>18.920000000000002</v>
      </c>
      <c r="J256" s="8">
        <v>18.34</v>
      </c>
      <c r="K256" s="8">
        <v>0.28000000000000003</v>
      </c>
      <c r="L256" s="8">
        <v>20.68</v>
      </c>
      <c r="M256" s="8">
        <v>26.12</v>
      </c>
      <c r="N256" s="8">
        <v>22.91</v>
      </c>
      <c r="O256" s="8">
        <v>21.82</v>
      </c>
    </row>
    <row r="257" spans="1:15" x14ac:dyDescent="0.3">
      <c r="A257" s="15">
        <f>VLOOKUP(B257,'PORTFOLIO RAW'!B:B,1,FALSE)</f>
        <v>905792</v>
      </c>
      <c r="B257" s="13">
        <v>905792</v>
      </c>
      <c r="C257" s="8" t="s">
        <v>5768</v>
      </c>
      <c r="D257" s="8" t="s">
        <v>5769</v>
      </c>
      <c r="E257" s="8">
        <v>4.57</v>
      </c>
      <c r="F257" s="8">
        <v>9.3699999999999992</v>
      </c>
      <c r="G257" s="8">
        <v>8.65</v>
      </c>
      <c r="H257" s="8">
        <v>7.17</v>
      </c>
      <c r="I257" s="8">
        <v>9.11</v>
      </c>
      <c r="J257" s="8">
        <v>10.71</v>
      </c>
      <c r="K257" s="8">
        <v>11.28</v>
      </c>
      <c r="L257" s="8">
        <v>11.63</v>
      </c>
      <c r="M257" s="8">
        <v>13.34</v>
      </c>
      <c r="N257" s="8">
        <v>14.58</v>
      </c>
      <c r="O257" s="8">
        <v>13.86</v>
      </c>
    </row>
    <row r="258" spans="1:15" x14ac:dyDescent="0.3">
      <c r="A258" s="15">
        <f>VLOOKUP(B258,'PORTFOLIO RAW'!B:B,1,FALSE)</f>
        <v>981722</v>
      </c>
      <c r="B258" s="13">
        <v>981722</v>
      </c>
      <c r="C258" s="8" t="s">
        <v>5770</v>
      </c>
      <c r="D258" s="8" t="s">
        <v>5771</v>
      </c>
      <c r="E258" s="8">
        <v>15.95</v>
      </c>
      <c r="F258" s="8">
        <v>16.02</v>
      </c>
      <c r="G258" s="8">
        <v>13.74</v>
      </c>
      <c r="H258" s="8">
        <v>13.61</v>
      </c>
      <c r="I258" s="8">
        <v>12.37</v>
      </c>
      <c r="J258" s="8">
        <v>10.62</v>
      </c>
      <c r="K258" s="8">
        <v>7.33</v>
      </c>
      <c r="L258" s="8">
        <v>3.53</v>
      </c>
      <c r="M258" s="8">
        <v>9</v>
      </c>
      <c r="N258" s="8">
        <v>9.7899999999999991</v>
      </c>
      <c r="O258" s="8">
        <v>5.54</v>
      </c>
    </row>
    <row r="259" spans="1:15" x14ac:dyDescent="0.3">
      <c r="A259" s="15">
        <f>VLOOKUP(B259,'PORTFOLIO RAW'!B:B,1,FALSE)</f>
        <v>922725</v>
      </c>
      <c r="B259" s="13">
        <v>922725</v>
      </c>
      <c r="C259" s="8" t="s">
        <v>5772</v>
      </c>
      <c r="D259" s="8" t="s">
        <v>5773</v>
      </c>
      <c r="E259" s="8">
        <v>1.29</v>
      </c>
      <c r="F259" s="8">
        <v>0.83</v>
      </c>
      <c r="G259" s="8">
        <v>-0.53</v>
      </c>
      <c r="H259" s="8">
        <v>0.33</v>
      </c>
      <c r="I259" s="8">
        <v>0.55000000000000004</v>
      </c>
      <c r="J259" s="8">
        <v>1.24</v>
      </c>
      <c r="K259" s="8">
        <v>0.86</v>
      </c>
      <c r="L259" s="8">
        <v>1.07</v>
      </c>
      <c r="M259" s="8">
        <v>1.1100000000000001</v>
      </c>
      <c r="N259" s="8">
        <v>1.05</v>
      </c>
      <c r="O259" s="8">
        <v>1.22</v>
      </c>
    </row>
    <row r="260" spans="1:15" x14ac:dyDescent="0.3">
      <c r="A260" s="15">
        <f>VLOOKUP(B260,'PORTFOLIO RAW'!B:B,1,FALSE)</f>
        <v>541900</v>
      </c>
      <c r="B260" s="13">
        <v>541900</v>
      </c>
      <c r="C260" s="8" t="s">
        <v>5774</v>
      </c>
      <c r="D260" s="8" t="s">
        <v>5775</v>
      </c>
      <c r="E260" s="8">
        <v>2.37</v>
      </c>
      <c r="F260" s="8">
        <v>2.7</v>
      </c>
      <c r="G260" s="8">
        <v>-46.8</v>
      </c>
      <c r="H260" s="8">
        <v>7.3</v>
      </c>
      <c r="I260" s="8">
        <v>5.76</v>
      </c>
      <c r="J260" s="8">
        <v>9.69</v>
      </c>
      <c r="K260" s="8">
        <v>6.24</v>
      </c>
      <c r="L260" s="8">
        <v>6.79</v>
      </c>
      <c r="M260" s="8">
        <v>6.94</v>
      </c>
      <c r="N260" s="8">
        <v>20.29</v>
      </c>
      <c r="O260" s="8">
        <v>0.2</v>
      </c>
    </row>
    <row r="261" spans="1:15" x14ac:dyDescent="0.3">
      <c r="A261" s="15">
        <f>VLOOKUP(B261,'PORTFOLIO RAW'!B:B,1,FALSE)</f>
        <v>325059</v>
      </c>
      <c r="B261" s="13">
        <v>325059</v>
      </c>
      <c r="C261" s="8" t="s">
        <v>5776</v>
      </c>
      <c r="D261" s="8" t="s">
        <v>5777</v>
      </c>
      <c r="E261" s="8">
        <v>6</v>
      </c>
      <c r="F261" s="8">
        <v>7.65</v>
      </c>
      <c r="G261" s="8">
        <v>6.33</v>
      </c>
      <c r="H261" s="8">
        <v>8.24</v>
      </c>
      <c r="I261" s="8">
        <v>7.25</v>
      </c>
      <c r="J261" s="8">
        <v>5.25</v>
      </c>
      <c r="K261" s="8">
        <v>6.2</v>
      </c>
      <c r="L261" s="8">
        <v>6</v>
      </c>
      <c r="M261" s="8">
        <v>4.83</v>
      </c>
      <c r="N261" s="8">
        <v>5.48</v>
      </c>
      <c r="O261" s="8">
        <v>2.8</v>
      </c>
    </row>
    <row r="262" spans="1:15" x14ac:dyDescent="0.3">
      <c r="A262" s="15">
        <f>VLOOKUP(B262,'PORTFOLIO RAW'!B:B,1,FALSE)</f>
        <v>916079</v>
      </c>
      <c r="B262" s="13">
        <v>916079</v>
      </c>
      <c r="C262" s="8" t="s">
        <v>5778</v>
      </c>
      <c r="D262" s="8" t="s">
        <v>5779</v>
      </c>
      <c r="E262" s="8">
        <v>11.55</v>
      </c>
      <c r="F262" s="8">
        <v>12.03</v>
      </c>
      <c r="G262" s="8">
        <v>11.15</v>
      </c>
      <c r="H262" s="8">
        <v>12.4</v>
      </c>
      <c r="I262" s="8">
        <v>11.38</v>
      </c>
      <c r="J262" s="8">
        <v>10.220000000000001</v>
      </c>
      <c r="K262" s="8">
        <v>8.67</v>
      </c>
      <c r="L262" s="8">
        <v>7.78</v>
      </c>
      <c r="M262" s="8">
        <v>5.48</v>
      </c>
      <c r="N262" s="8">
        <v>6.66</v>
      </c>
      <c r="O262" s="8">
        <v>7.86</v>
      </c>
    </row>
    <row r="263" spans="1:15" x14ac:dyDescent="0.3">
      <c r="A263" s="15">
        <f>VLOOKUP(B263,'PORTFOLIO RAW'!B:B,1,FALSE)</f>
        <v>905061</v>
      </c>
      <c r="B263" s="13">
        <v>905061</v>
      </c>
      <c r="C263" s="8" t="s">
        <v>5780</v>
      </c>
      <c r="D263" s="8" t="s">
        <v>5781</v>
      </c>
      <c r="E263" s="8">
        <v>20.86</v>
      </c>
      <c r="F263" s="8">
        <v>16.63</v>
      </c>
      <c r="G263" s="8">
        <v>13.29</v>
      </c>
      <c r="H263" s="8">
        <v>26.91</v>
      </c>
      <c r="I263" s="8">
        <v>13.65</v>
      </c>
      <c r="J263" s="8">
        <v>8.93</v>
      </c>
      <c r="K263" s="8">
        <v>11.4</v>
      </c>
      <c r="L263" s="8">
        <v>15.65</v>
      </c>
      <c r="M263" s="8">
        <v>18.07</v>
      </c>
      <c r="N263" s="8">
        <v>22.47</v>
      </c>
      <c r="O263" s="8">
        <v>22.26</v>
      </c>
    </row>
    <row r="264" spans="1:15" x14ac:dyDescent="0.3">
      <c r="A264" s="15">
        <f>VLOOKUP(B264,'PORTFOLIO RAW'!B:B,1,FALSE)</f>
        <v>906394</v>
      </c>
      <c r="B264" s="13">
        <v>906394</v>
      </c>
      <c r="C264" s="8" t="s">
        <v>5782</v>
      </c>
      <c r="D264" s="8" t="s">
        <v>5783</v>
      </c>
      <c r="E264" s="8">
        <v>4.01</v>
      </c>
      <c r="F264" s="8">
        <v>5.0999999999999996</v>
      </c>
      <c r="G264" s="8">
        <v>4.34</v>
      </c>
      <c r="H264" s="8">
        <v>5.08</v>
      </c>
      <c r="I264" s="8">
        <v>5.99</v>
      </c>
      <c r="J264" s="8">
        <v>4.92</v>
      </c>
      <c r="K264" s="8">
        <v>4.87</v>
      </c>
      <c r="L264" s="8">
        <v>5.91</v>
      </c>
      <c r="M264" s="8">
        <v>5.36</v>
      </c>
      <c r="N264" s="8">
        <v>5.36</v>
      </c>
      <c r="O264" s="8" t="s">
        <v>989</v>
      </c>
    </row>
    <row r="265" spans="1:15" x14ac:dyDescent="0.3">
      <c r="A265" s="15">
        <f>VLOOKUP(B265,'PORTFOLIO RAW'!B:B,1,FALSE)</f>
        <v>745110</v>
      </c>
      <c r="B265" s="13">
        <v>745110</v>
      </c>
      <c r="C265" s="8" t="s">
        <v>5784</v>
      </c>
      <c r="D265" s="8" t="s">
        <v>5785</v>
      </c>
      <c r="E265" s="8">
        <v>11.49</v>
      </c>
      <c r="F265" s="8">
        <v>8.3800000000000008</v>
      </c>
      <c r="G265" s="8">
        <v>9.64</v>
      </c>
      <c r="H265" s="8">
        <v>11.82</v>
      </c>
      <c r="I265" s="8">
        <v>12.7</v>
      </c>
      <c r="J265" s="8">
        <v>11.07</v>
      </c>
      <c r="K265" s="8">
        <v>5.05</v>
      </c>
      <c r="L265" s="8">
        <v>11.25</v>
      </c>
      <c r="M265" s="8">
        <v>10.44</v>
      </c>
      <c r="N265" s="8">
        <v>9.98</v>
      </c>
      <c r="O265" s="8">
        <v>7.9</v>
      </c>
    </row>
    <row r="266" spans="1:15" x14ac:dyDescent="0.3">
      <c r="A266" s="15">
        <f>VLOOKUP(B266,'PORTFOLIO RAW'!B:B,1,FALSE)</f>
        <v>944738</v>
      </c>
      <c r="B266" s="13">
        <v>944738</v>
      </c>
      <c r="C266" s="8" t="s">
        <v>5786</v>
      </c>
      <c r="D266" s="8" t="s">
        <v>5787</v>
      </c>
      <c r="E266" s="8">
        <v>15.38</v>
      </c>
      <c r="F266" s="8">
        <v>17</v>
      </c>
      <c r="G266" s="8">
        <v>13.36</v>
      </c>
      <c r="H266" s="8">
        <v>10.64</v>
      </c>
      <c r="I266" s="8">
        <v>11.66</v>
      </c>
      <c r="J266" s="8">
        <v>12.68</v>
      </c>
      <c r="K266" s="8">
        <v>9.2799999999999994</v>
      </c>
      <c r="L266" s="8">
        <v>9.35</v>
      </c>
      <c r="M266" s="8">
        <v>10.15</v>
      </c>
      <c r="N266" s="8">
        <v>7.68</v>
      </c>
      <c r="O266" s="8">
        <v>10.43</v>
      </c>
    </row>
    <row r="267" spans="1:15" x14ac:dyDescent="0.3">
      <c r="A267" s="15">
        <f>VLOOKUP(B267,'PORTFOLIO RAW'!B:B,1,FALSE)</f>
        <v>867138</v>
      </c>
      <c r="B267" s="13">
        <v>867138</v>
      </c>
      <c r="C267" s="8" t="s">
        <v>5788</v>
      </c>
      <c r="D267" s="8" t="s">
        <v>5789</v>
      </c>
      <c r="E267" s="8">
        <v>8.17</v>
      </c>
      <c r="F267" s="8">
        <v>7.31</v>
      </c>
      <c r="G267" s="8">
        <v>7.17</v>
      </c>
      <c r="H267" s="8">
        <v>6.61</v>
      </c>
      <c r="I267" s="8">
        <v>7.35</v>
      </c>
      <c r="J267" s="8">
        <v>5.86</v>
      </c>
      <c r="K267" s="8">
        <v>5.52</v>
      </c>
      <c r="L267" s="8">
        <v>6.08</v>
      </c>
      <c r="M267" s="8">
        <v>3.15</v>
      </c>
      <c r="N267" s="8">
        <v>6.18</v>
      </c>
      <c r="O267" s="8">
        <v>4.97</v>
      </c>
    </row>
    <row r="268" spans="1:15" x14ac:dyDescent="0.3">
      <c r="A268" s="15">
        <f>VLOOKUP(B268,'PORTFOLIO RAW'!B:B,1,FALSE)</f>
        <v>906643</v>
      </c>
      <c r="B268" s="13">
        <v>906643</v>
      </c>
      <c r="C268" s="8" t="s">
        <v>5790</v>
      </c>
      <c r="D268" s="8" t="s">
        <v>5791</v>
      </c>
      <c r="E268" s="8">
        <v>3.92</v>
      </c>
      <c r="F268" s="8">
        <v>2.14</v>
      </c>
      <c r="G268" s="8">
        <v>-3.1</v>
      </c>
      <c r="H268" s="8">
        <v>9.43</v>
      </c>
      <c r="I268" s="8">
        <v>8.32</v>
      </c>
      <c r="J268" s="8">
        <v>6.15</v>
      </c>
      <c r="K268" s="8">
        <v>7.25</v>
      </c>
      <c r="L268" s="8">
        <v>5.26</v>
      </c>
      <c r="M268" s="8">
        <v>6.01</v>
      </c>
      <c r="N268" s="8">
        <v>8.51</v>
      </c>
      <c r="O268" s="8">
        <v>7.75</v>
      </c>
    </row>
    <row r="269" spans="1:15" x14ac:dyDescent="0.3">
      <c r="A269" s="15">
        <f>VLOOKUP(B269,'PORTFOLIO RAW'!B:B,1,FALSE)</f>
        <v>544682</v>
      </c>
      <c r="B269" s="13">
        <v>544682</v>
      </c>
      <c r="C269" s="8" t="s">
        <v>5792</v>
      </c>
      <c r="D269" s="8" t="s">
        <v>5793</v>
      </c>
      <c r="E269" s="8">
        <v>10.95</v>
      </c>
      <c r="F269" s="8">
        <v>8.4700000000000006</v>
      </c>
      <c r="G269" s="8">
        <v>3.37</v>
      </c>
      <c r="H269" s="8">
        <v>5.43</v>
      </c>
      <c r="I269" s="8">
        <v>7.45</v>
      </c>
      <c r="J269" s="8">
        <v>5.26</v>
      </c>
      <c r="K269" s="8">
        <v>5.47</v>
      </c>
      <c r="L269" s="8">
        <v>9.01</v>
      </c>
      <c r="M269" s="8">
        <v>-5.82</v>
      </c>
      <c r="N269" s="8">
        <v>-5.97</v>
      </c>
      <c r="O269" s="8">
        <v>-20.63</v>
      </c>
    </row>
    <row r="270" spans="1:15" x14ac:dyDescent="0.3">
      <c r="A270" s="15">
        <f>VLOOKUP(B270,'PORTFOLIO RAW'!B:B,1,FALSE)</f>
        <v>905105</v>
      </c>
      <c r="B270" s="13">
        <v>905105</v>
      </c>
      <c r="C270" s="8" t="s">
        <v>5794</v>
      </c>
      <c r="D270" s="8" t="s">
        <v>5795</v>
      </c>
      <c r="E270" s="8">
        <v>5.82</v>
      </c>
      <c r="F270" s="8">
        <v>6.87</v>
      </c>
      <c r="G270" s="8">
        <v>5.57</v>
      </c>
      <c r="H270" s="8">
        <v>7.44</v>
      </c>
      <c r="I270" s="8">
        <v>8.31</v>
      </c>
      <c r="J270" s="8">
        <v>9.3000000000000007</v>
      </c>
      <c r="K270" s="8">
        <v>9.76</v>
      </c>
      <c r="L270" s="8">
        <v>10.82</v>
      </c>
      <c r="M270" s="8">
        <v>9.68</v>
      </c>
      <c r="N270" s="8">
        <v>8.5</v>
      </c>
      <c r="O270" s="8">
        <v>19.7</v>
      </c>
    </row>
    <row r="271" spans="1:15" x14ac:dyDescent="0.3">
      <c r="A271" s="15">
        <f>VLOOKUP(B271,'PORTFOLIO RAW'!B:B,1,FALSE)</f>
        <v>905122</v>
      </c>
      <c r="B271" s="13">
        <v>905122</v>
      </c>
      <c r="C271" s="8" t="s">
        <v>5796</v>
      </c>
      <c r="D271" s="8" t="s">
        <v>5797</v>
      </c>
      <c r="E271" s="8">
        <v>9.42</v>
      </c>
      <c r="F271" s="8">
        <v>9.67</v>
      </c>
      <c r="G271" s="8">
        <v>8.02</v>
      </c>
      <c r="H271" s="8">
        <v>8.82</v>
      </c>
      <c r="I271" s="8">
        <v>9.3699999999999992</v>
      </c>
      <c r="J271" s="8">
        <v>7.78</v>
      </c>
      <c r="K271" s="8">
        <v>7.22</v>
      </c>
      <c r="L271" s="8">
        <v>7.74</v>
      </c>
      <c r="M271" s="8">
        <v>9.3800000000000008</v>
      </c>
      <c r="N271" s="8">
        <v>6.7</v>
      </c>
      <c r="O271" s="8">
        <v>5.69</v>
      </c>
    </row>
    <row r="272" spans="1:15" x14ac:dyDescent="0.3">
      <c r="A272" s="15">
        <f>VLOOKUP(B272,'PORTFOLIO RAW'!B:B,1,FALSE)</f>
        <v>702635</v>
      </c>
      <c r="B272" s="13">
        <v>702635</v>
      </c>
      <c r="C272" s="8" t="s">
        <v>5798</v>
      </c>
      <c r="D272" s="8" t="s">
        <v>5799</v>
      </c>
      <c r="E272" s="8">
        <v>10.09</v>
      </c>
      <c r="F272" s="8">
        <v>6.36</v>
      </c>
      <c r="G272" s="8">
        <v>7.28</v>
      </c>
      <c r="H272" s="8">
        <v>8.1</v>
      </c>
      <c r="I272" s="8">
        <v>8.35</v>
      </c>
      <c r="J272" s="8">
        <v>7.98</v>
      </c>
      <c r="K272" s="8">
        <v>7.5</v>
      </c>
      <c r="L272" s="8">
        <v>7.2</v>
      </c>
      <c r="M272" s="8">
        <v>6.44</v>
      </c>
      <c r="N272" s="8">
        <v>6.59</v>
      </c>
      <c r="O272" s="8">
        <v>8.65</v>
      </c>
    </row>
    <row r="273" spans="1:15" x14ac:dyDescent="0.3">
      <c r="A273" s="15">
        <f>VLOOKUP(B273,'PORTFOLIO RAW'!B:B,1,FALSE)</f>
        <v>906220</v>
      </c>
      <c r="B273" s="13">
        <v>906220</v>
      </c>
      <c r="C273" s="8" t="s">
        <v>5800</v>
      </c>
      <c r="D273" s="8" t="s">
        <v>5801</v>
      </c>
      <c r="E273" s="8">
        <v>15.36</v>
      </c>
      <c r="F273" s="8">
        <v>15.8</v>
      </c>
      <c r="G273" s="8">
        <v>15.32</v>
      </c>
      <c r="H273" s="8">
        <v>15.97</v>
      </c>
      <c r="I273" s="8">
        <v>16.8</v>
      </c>
      <c r="J273" s="8">
        <v>16.04</v>
      </c>
      <c r="K273" s="8">
        <v>13.92</v>
      </c>
      <c r="L273" s="8">
        <v>11.99</v>
      </c>
      <c r="M273" s="8">
        <v>12.01</v>
      </c>
      <c r="N273" s="8">
        <v>11.28</v>
      </c>
      <c r="O273" s="8">
        <v>7.64</v>
      </c>
    </row>
    <row r="274" spans="1:15" x14ac:dyDescent="0.3">
      <c r="A274" s="15">
        <f>VLOOKUP(B274,'PORTFOLIO RAW'!B:B,1,FALSE)</f>
        <v>901892</v>
      </c>
      <c r="B274" s="13">
        <v>901892</v>
      </c>
      <c r="C274" s="8" t="s">
        <v>5802</v>
      </c>
      <c r="D274" s="8" t="s">
        <v>5803</v>
      </c>
      <c r="E274" s="8">
        <v>10.75</v>
      </c>
      <c r="F274" s="8">
        <v>10.4</v>
      </c>
      <c r="G274" s="8">
        <v>8.08</v>
      </c>
      <c r="H274" s="8">
        <v>9.66</v>
      </c>
      <c r="I274" s="8">
        <v>11.93</v>
      </c>
      <c r="J274" s="8">
        <v>12.14</v>
      </c>
      <c r="K274" s="8">
        <v>12.71</v>
      </c>
      <c r="L274" s="8">
        <v>10.9</v>
      </c>
      <c r="M274" s="8">
        <v>13.24</v>
      </c>
      <c r="N274" s="8">
        <v>11.72</v>
      </c>
      <c r="O274" s="8">
        <v>6.92</v>
      </c>
    </row>
    <row r="275" spans="1:15" x14ac:dyDescent="0.3">
      <c r="A275" s="15">
        <f>VLOOKUP(B275,'PORTFOLIO RAW'!B:B,1,FALSE)</f>
        <v>545310</v>
      </c>
      <c r="B275" s="13">
        <v>545310</v>
      </c>
      <c r="C275" s="8" t="s">
        <v>5804</v>
      </c>
      <c r="D275" s="8" t="s">
        <v>5805</v>
      </c>
      <c r="E275" s="8">
        <v>-51.19</v>
      </c>
      <c r="F275" s="8">
        <v>-57.03</v>
      </c>
      <c r="G275" s="8">
        <v>-43.16</v>
      </c>
      <c r="H275" s="8">
        <v>-40.32</v>
      </c>
      <c r="I275" s="8">
        <v>2.78</v>
      </c>
      <c r="J275" s="8">
        <v>-3.88</v>
      </c>
      <c r="K275" s="8">
        <v>-16.940000000000001</v>
      </c>
      <c r="L275" s="8">
        <v>-29.71</v>
      </c>
      <c r="M275" s="8">
        <v>-20.75</v>
      </c>
      <c r="N275" s="8">
        <v>-2.19</v>
      </c>
      <c r="O275" s="8">
        <v>9.33</v>
      </c>
    </row>
    <row r="276" spans="1:15" x14ac:dyDescent="0.3">
      <c r="A276" s="15">
        <f>VLOOKUP(B276,'PORTFOLIO RAW'!B:B,1,FALSE)</f>
        <v>905816</v>
      </c>
      <c r="B276" s="13">
        <v>905816</v>
      </c>
      <c r="C276" s="8" t="s">
        <v>5806</v>
      </c>
      <c r="D276" s="8" t="s">
        <v>5807</v>
      </c>
      <c r="E276" s="8">
        <v>7.8</v>
      </c>
      <c r="F276" s="8">
        <v>1.21</v>
      </c>
      <c r="G276" s="8">
        <v>1.53</v>
      </c>
      <c r="H276" s="8">
        <v>0.1</v>
      </c>
      <c r="I276" s="8">
        <v>0.79</v>
      </c>
      <c r="J276" s="8">
        <v>1.05</v>
      </c>
      <c r="K276" s="8">
        <v>1.87</v>
      </c>
      <c r="L276" s="8">
        <v>4.3600000000000003</v>
      </c>
      <c r="M276" s="8">
        <v>4.4400000000000004</v>
      </c>
      <c r="N276" s="8">
        <v>6.01</v>
      </c>
      <c r="O276" s="8">
        <v>8.83</v>
      </c>
    </row>
    <row r="277" spans="1:15" x14ac:dyDescent="0.3">
      <c r="A277" s="15">
        <f>VLOOKUP(B277,'PORTFOLIO RAW'!B:B,1,FALSE)</f>
        <v>912146</v>
      </c>
      <c r="B277" s="13">
        <v>912146</v>
      </c>
      <c r="C277" s="8" t="s">
        <v>5808</v>
      </c>
      <c r="D277" s="8" t="s">
        <v>5809</v>
      </c>
      <c r="E277" s="8">
        <v>4.8600000000000003</v>
      </c>
      <c r="F277" s="8">
        <v>3.54</v>
      </c>
      <c r="G277" s="8">
        <v>2.4900000000000002</v>
      </c>
      <c r="H277" s="8">
        <v>4.97</v>
      </c>
      <c r="I277" s="8">
        <v>4.96</v>
      </c>
      <c r="J277" s="8">
        <v>4.49</v>
      </c>
      <c r="K277" s="8">
        <v>3.75</v>
      </c>
      <c r="L277" s="8">
        <v>5.65</v>
      </c>
      <c r="M277" s="8">
        <v>4.76</v>
      </c>
      <c r="N277" s="8">
        <v>5.57</v>
      </c>
      <c r="O277" s="8">
        <v>2.37</v>
      </c>
    </row>
    <row r="278" spans="1:15" x14ac:dyDescent="0.3">
      <c r="A278" s="15">
        <f>VLOOKUP(B278,'PORTFOLIO RAW'!B:B,1,FALSE)</f>
        <v>916548</v>
      </c>
      <c r="B278" s="13">
        <v>916548</v>
      </c>
      <c r="C278" s="8" t="s">
        <v>5810</v>
      </c>
      <c r="D278" s="8" t="s">
        <v>5811</v>
      </c>
      <c r="E278" s="8">
        <v>8.9499999999999993</v>
      </c>
      <c r="F278" s="8">
        <v>9.07</v>
      </c>
      <c r="G278" s="8">
        <v>9.4</v>
      </c>
      <c r="H278" s="8">
        <v>10.17</v>
      </c>
      <c r="I278" s="8">
        <v>9.2200000000000006</v>
      </c>
      <c r="J278" s="8">
        <v>9.31</v>
      </c>
      <c r="K278" s="8">
        <v>8.6</v>
      </c>
      <c r="L278" s="8">
        <v>8.8000000000000007</v>
      </c>
      <c r="M278" s="8">
        <v>8.11</v>
      </c>
      <c r="N278" s="8">
        <v>7.62</v>
      </c>
      <c r="O278" s="8">
        <v>5.65</v>
      </c>
    </row>
    <row r="279" spans="1:15" x14ac:dyDescent="0.3">
      <c r="A279" s="15">
        <f>VLOOKUP(B279,'PORTFOLIO RAW'!B:B,1,FALSE)</f>
        <v>519514</v>
      </c>
      <c r="B279" s="13">
        <v>519514</v>
      </c>
      <c r="C279" s="8" t="s">
        <v>5812</v>
      </c>
      <c r="D279" s="8" t="s">
        <v>5813</v>
      </c>
      <c r="E279" s="8">
        <v>7.37</v>
      </c>
      <c r="F279" s="8">
        <v>6.84</v>
      </c>
      <c r="G279" s="8">
        <v>6.14</v>
      </c>
      <c r="H279" s="8">
        <v>5.93</v>
      </c>
      <c r="I279" s="8">
        <v>5.68</v>
      </c>
      <c r="J279" s="8">
        <v>5.05</v>
      </c>
      <c r="K279" s="8">
        <v>1.8</v>
      </c>
      <c r="L279" s="8">
        <v>7.24</v>
      </c>
      <c r="M279" s="8">
        <v>4.8099999999999996</v>
      </c>
      <c r="N279" s="8">
        <v>6.88</v>
      </c>
      <c r="O279" s="8">
        <v>10.15</v>
      </c>
    </row>
    <row r="280" spans="1:15" x14ac:dyDescent="0.3">
      <c r="A280" s="15">
        <f>VLOOKUP(B280,'PORTFOLIO RAW'!B:B,1,FALSE)</f>
        <v>867390</v>
      </c>
      <c r="B280" s="13">
        <v>867390</v>
      </c>
      <c r="C280" s="8" t="s">
        <v>5814</v>
      </c>
      <c r="D280" s="8" t="s">
        <v>5815</v>
      </c>
      <c r="E280" s="8">
        <v>17.8</v>
      </c>
      <c r="F280" s="8">
        <v>20.29</v>
      </c>
      <c r="G280" s="8">
        <v>19.07</v>
      </c>
      <c r="H280" s="8">
        <v>18.54</v>
      </c>
      <c r="I280" s="8">
        <v>17.87</v>
      </c>
      <c r="J280" s="8">
        <v>16.350000000000001</v>
      </c>
      <c r="K280" s="8">
        <v>13.91</v>
      </c>
      <c r="L280" s="8">
        <v>12.17</v>
      </c>
      <c r="M280" s="8">
        <v>12.1</v>
      </c>
      <c r="N280" s="8">
        <v>12.33</v>
      </c>
      <c r="O280" s="8">
        <v>1.1499999999999999</v>
      </c>
    </row>
    <row r="281" spans="1:15" x14ac:dyDescent="0.3">
      <c r="A281" s="15">
        <f>VLOOKUP(B281,'PORTFOLIO RAW'!B:B,1,FALSE)</f>
        <v>906785</v>
      </c>
      <c r="B281" s="13">
        <v>906785</v>
      </c>
      <c r="C281" s="8" t="s">
        <v>5816</v>
      </c>
      <c r="D281" s="8" t="s">
        <v>5817</v>
      </c>
      <c r="E281" s="8">
        <v>23.19</v>
      </c>
      <c r="F281" s="8">
        <v>24.19</v>
      </c>
      <c r="G281" s="8">
        <v>10.029999999999999</v>
      </c>
      <c r="H281" s="8">
        <v>22.7</v>
      </c>
      <c r="I281" s="8">
        <v>9.68</v>
      </c>
      <c r="J281" s="8">
        <v>14.83</v>
      </c>
      <c r="K281" s="8">
        <v>7.25</v>
      </c>
      <c r="L281" s="8">
        <v>11.2</v>
      </c>
      <c r="M281" s="8">
        <v>9.76</v>
      </c>
      <c r="N281" s="8">
        <v>1.73</v>
      </c>
      <c r="O281" s="8">
        <v>3.02</v>
      </c>
    </row>
    <row r="282" spans="1:15" x14ac:dyDescent="0.3">
      <c r="A282" s="15">
        <f>VLOOKUP(B282,'PORTFOLIO RAW'!B:B,1,FALSE)</f>
        <v>905818</v>
      </c>
      <c r="B282" s="13">
        <v>905818</v>
      </c>
      <c r="C282" s="8" t="s">
        <v>5818</v>
      </c>
      <c r="D282" s="8" t="s">
        <v>5819</v>
      </c>
      <c r="E282" s="8">
        <v>4.29</v>
      </c>
      <c r="F282" s="8">
        <v>-4.42</v>
      </c>
      <c r="G282" s="8">
        <v>-1.68</v>
      </c>
      <c r="H282" s="8">
        <v>11.2</v>
      </c>
      <c r="I282" s="8">
        <v>4.55</v>
      </c>
      <c r="J282" s="8">
        <v>4.9800000000000004</v>
      </c>
      <c r="K282" s="8">
        <v>6.03</v>
      </c>
      <c r="L282" s="8">
        <v>14.63</v>
      </c>
      <c r="M282" s="8">
        <v>5.69</v>
      </c>
      <c r="N282" s="8">
        <v>8.32</v>
      </c>
      <c r="O282" s="8">
        <v>4.5599999999999996</v>
      </c>
    </row>
    <row r="283" spans="1:15" x14ac:dyDescent="0.3">
      <c r="A283" s="15">
        <f>VLOOKUP(B283,'PORTFOLIO RAW'!B:B,1,FALSE)</f>
        <v>904869</v>
      </c>
      <c r="B283" s="13">
        <v>904869</v>
      </c>
      <c r="C283" s="8" t="s">
        <v>5820</v>
      </c>
      <c r="D283" s="8" t="s">
        <v>5821</v>
      </c>
      <c r="E283" s="8">
        <v>5.56</v>
      </c>
      <c r="F283" s="8">
        <v>3.99</v>
      </c>
      <c r="G283" s="8">
        <v>3.29</v>
      </c>
      <c r="H283" s="8">
        <v>5.21</v>
      </c>
      <c r="I283" s="8">
        <v>3.83</v>
      </c>
      <c r="J283" s="8">
        <v>3.95</v>
      </c>
      <c r="K283" s="8">
        <v>7.39</v>
      </c>
      <c r="L283" s="8">
        <v>5.44</v>
      </c>
      <c r="M283" s="8">
        <v>5.48</v>
      </c>
      <c r="N283" s="8">
        <v>6.29</v>
      </c>
      <c r="O283" s="8">
        <v>2.77</v>
      </c>
    </row>
    <row r="284" spans="1:15" x14ac:dyDescent="0.3">
      <c r="A284" s="15" t="str">
        <f>VLOOKUP(B284,'PORTFOLIO RAW'!B:B,1,FALSE)</f>
        <v>26406N</v>
      </c>
      <c r="B284" s="13" t="s">
        <v>383</v>
      </c>
      <c r="C284" s="8" t="s">
        <v>5822</v>
      </c>
      <c r="D284" s="8" t="s">
        <v>5823</v>
      </c>
      <c r="E284" s="8">
        <v>6.42</v>
      </c>
      <c r="F284" s="8">
        <v>4.9400000000000004</v>
      </c>
      <c r="G284" s="8">
        <v>2.21</v>
      </c>
      <c r="H284" s="8">
        <v>4.29</v>
      </c>
      <c r="I284" s="8">
        <v>11.24</v>
      </c>
      <c r="J284" s="8">
        <v>9.73</v>
      </c>
      <c r="K284" s="8">
        <v>11.79</v>
      </c>
      <c r="L284" s="8">
        <v>10.74</v>
      </c>
      <c r="M284" s="8">
        <v>3.99</v>
      </c>
      <c r="N284" s="8">
        <v>3.84</v>
      </c>
      <c r="O284" s="8">
        <v>8.1999999999999993</v>
      </c>
    </row>
    <row r="285" spans="1:15" x14ac:dyDescent="0.3">
      <c r="A285" s="15" t="str">
        <f>VLOOKUP(B285,'PORTFOLIO RAW'!B:B,1,FALSE)</f>
        <v>26393N</v>
      </c>
      <c r="B285" s="13" t="s">
        <v>369</v>
      </c>
      <c r="C285" s="8" t="s">
        <v>5824</v>
      </c>
      <c r="D285" s="8" t="s">
        <v>5825</v>
      </c>
      <c r="E285" s="8">
        <v>5.98</v>
      </c>
      <c r="F285" s="8">
        <v>2.2999999999999998</v>
      </c>
      <c r="G285" s="8">
        <v>2.15</v>
      </c>
      <c r="H285" s="8">
        <v>2.91</v>
      </c>
      <c r="I285" s="8">
        <v>4.9800000000000004</v>
      </c>
      <c r="J285" s="8">
        <v>2.4700000000000002</v>
      </c>
      <c r="K285" s="8">
        <v>2.31</v>
      </c>
      <c r="L285" s="8">
        <v>1.9</v>
      </c>
      <c r="M285" s="8">
        <v>1.9</v>
      </c>
      <c r="N285" s="8">
        <v>2.36</v>
      </c>
      <c r="O285" s="8">
        <v>5.7</v>
      </c>
    </row>
    <row r="286" spans="1:15" x14ac:dyDescent="0.3">
      <c r="A286" s="15">
        <f>VLOOKUP(B286,'PORTFOLIO RAW'!B:B,1,FALSE)</f>
        <v>922407</v>
      </c>
      <c r="B286" s="13">
        <v>922407</v>
      </c>
      <c r="C286" s="8" t="s">
        <v>5826</v>
      </c>
      <c r="D286" s="8" t="s">
        <v>5827</v>
      </c>
      <c r="E286" s="8">
        <v>5.61</v>
      </c>
      <c r="F286" s="8">
        <v>7.07</v>
      </c>
      <c r="G286" s="8">
        <v>2.59</v>
      </c>
      <c r="H286" s="8">
        <v>-2.86</v>
      </c>
      <c r="I286" s="8">
        <v>3.61</v>
      </c>
      <c r="J286" s="8">
        <v>5.83</v>
      </c>
      <c r="K286" s="8">
        <v>2.96</v>
      </c>
      <c r="L286" s="8">
        <v>6.69</v>
      </c>
      <c r="M286" s="8">
        <v>0.22</v>
      </c>
      <c r="N286" s="8">
        <v>0.71</v>
      </c>
      <c r="O286" s="8">
        <v>6.18</v>
      </c>
    </row>
    <row r="287" spans="1:15" x14ac:dyDescent="0.3">
      <c r="A287" s="15">
        <f>VLOOKUP(B287,'PORTFOLIO RAW'!B:B,1,FALSE)</f>
        <v>906979</v>
      </c>
      <c r="B287" s="13">
        <v>906979</v>
      </c>
      <c r="C287" s="8" t="s">
        <v>5828</v>
      </c>
      <c r="D287" s="8" t="s">
        <v>5829</v>
      </c>
      <c r="E287" s="8">
        <v>6.95</v>
      </c>
      <c r="F287" s="8">
        <v>4.5999999999999996</v>
      </c>
      <c r="G287" s="8">
        <v>2.16</v>
      </c>
      <c r="H287" s="8">
        <v>4.17</v>
      </c>
      <c r="I287" s="8">
        <v>4.2</v>
      </c>
      <c r="J287" s="8">
        <v>3.98</v>
      </c>
      <c r="K287" s="8">
        <v>4.28</v>
      </c>
      <c r="L287" s="8">
        <v>4.21</v>
      </c>
      <c r="M287" s="8">
        <v>3.96</v>
      </c>
      <c r="N287" s="8">
        <v>3.62</v>
      </c>
      <c r="O287" s="8">
        <v>4.17</v>
      </c>
    </row>
    <row r="288" spans="1:15" x14ac:dyDescent="0.3">
      <c r="A288" s="15">
        <f>VLOOKUP(B288,'PORTFOLIO RAW'!B:B,1,FALSE)</f>
        <v>877723</v>
      </c>
      <c r="B288" s="13">
        <v>877723</v>
      </c>
      <c r="C288" s="8" t="s">
        <v>5830</v>
      </c>
      <c r="D288" s="8" t="s">
        <v>5831</v>
      </c>
      <c r="E288" s="8">
        <v>12.14</v>
      </c>
      <c r="F288" s="8">
        <v>9.01</v>
      </c>
      <c r="G288" s="8">
        <v>2.78</v>
      </c>
      <c r="H288" s="8">
        <v>11.79</v>
      </c>
      <c r="I288" s="8">
        <v>8.25</v>
      </c>
      <c r="J288" s="8">
        <v>5.73</v>
      </c>
      <c r="K288" s="8">
        <v>5.08</v>
      </c>
      <c r="L288" s="8">
        <v>4.8099999999999996</v>
      </c>
      <c r="M288" s="8">
        <v>4.99</v>
      </c>
      <c r="N288" s="8">
        <v>4.7300000000000004</v>
      </c>
      <c r="O288" s="8">
        <v>4.3600000000000003</v>
      </c>
    </row>
    <row r="289" spans="1:15" x14ac:dyDescent="0.3">
      <c r="A289" s="15">
        <f>VLOOKUP(B289,'PORTFOLIO RAW'!B:B,1,FALSE)</f>
        <v>543542</v>
      </c>
      <c r="B289" s="13">
        <v>543542</v>
      </c>
      <c r="C289" s="8" t="s">
        <v>5832</v>
      </c>
      <c r="D289" s="8" t="s">
        <v>5833</v>
      </c>
      <c r="E289" s="8">
        <v>11.2</v>
      </c>
      <c r="F289" s="8">
        <v>12.75</v>
      </c>
      <c r="G289" s="8">
        <v>13.56</v>
      </c>
      <c r="H289" s="8">
        <v>12.77</v>
      </c>
      <c r="I289" s="8">
        <v>18.63</v>
      </c>
      <c r="J289" s="8">
        <v>13.23</v>
      </c>
      <c r="K289" s="8">
        <v>11.38</v>
      </c>
      <c r="L289" s="8">
        <v>13.63</v>
      </c>
      <c r="M289" s="8">
        <v>13.77</v>
      </c>
      <c r="N289" s="8">
        <v>12.07</v>
      </c>
      <c r="O289" s="8">
        <v>13.76</v>
      </c>
    </row>
    <row r="290" spans="1:15" x14ac:dyDescent="0.3">
      <c r="A290" s="15" t="str">
        <f>VLOOKUP(B290,'PORTFOLIO RAW'!B:B,1,FALSE)</f>
        <v>26276P</v>
      </c>
      <c r="B290" s="13" t="s">
        <v>368</v>
      </c>
      <c r="C290" s="8" t="s">
        <v>5834</v>
      </c>
      <c r="D290" s="8" t="s">
        <v>5835</v>
      </c>
      <c r="E290" s="8">
        <v>7.03</v>
      </c>
      <c r="F290" s="8">
        <v>-18.79</v>
      </c>
      <c r="G290" s="8">
        <v>-7.92</v>
      </c>
      <c r="H290" s="8">
        <v>14.86</v>
      </c>
      <c r="I290" s="8">
        <v>10.92</v>
      </c>
      <c r="J290" s="8">
        <v>6.11</v>
      </c>
      <c r="K290" s="8">
        <v>8.39</v>
      </c>
      <c r="L290" s="8">
        <v>6.53</v>
      </c>
      <c r="M290" s="8">
        <v>-34.020000000000003</v>
      </c>
      <c r="N290" s="8">
        <v>-8.32</v>
      </c>
      <c r="O290" s="8">
        <v>10.68</v>
      </c>
    </row>
    <row r="291" spans="1:15" x14ac:dyDescent="0.3">
      <c r="A291" s="15">
        <f>VLOOKUP(B291,'PORTFOLIO RAW'!B:B,1,FALSE)</f>
        <v>921855</v>
      </c>
      <c r="B291" s="13">
        <v>921855</v>
      </c>
      <c r="C291" s="8" t="s">
        <v>5836</v>
      </c>
      <c r="D291" s="8" t="s">
        <v>5837</v>
      </c>
      <c r="E291" s="8">
        <v>12.57</v>
      </c>
      <c r="F291" s="8">
        <v>14.15</v>
      </c>
      <c r="G291" s="8">
        <v>18.28</v>
      </c>
      <c r="H291" s="8">
        <v>17.82</v>
      </c>
      <c r="I291" s="8">
        <v>18.78</v>
      </c>
      <c r="J291" s="8">
        <v>21.73</v>
      </c>
      <c r="K291" s="8">
        <v>22.02</v>
      </c>
      <c r="L291" s="8">
        <v>21.16</v>
      </c>
      <c r="M291" s="8">
        <v>20.64</v>
      </c>
      <c r="N291" s="8">
        <v>19.2</v>
      </c>
      <c r="O291" s="8" t="s">
        <v>989</v>
      </c>
    </row>
    <row r="292" spans="1:15" x14ac:dyDescent="0.3">
      <c r="A292" s="15">
        <f>VLOOKUP(B292,'PORTFOLIO RAW'!B:B,1,FALSE)</f>
        <v>951584</v>
      </c>
      <c r="B292" s="13">
        <v>951584</v>
      </c>
      <c r="C292" s="8" t="s">
        <v>5838</v>
      </c>
      <c r="D292" s="8" t="s">
        <v>5839</v>
      </c>
      <c r="E292" s="8">
        <v>1.19</v>
      </c>
      <c r="F292" s="8">
        <v>-0.36</v>
      </c>
      <c r="G292" s="8">
        <v>-2.09</v>
      </c>
      <c r="H292" s="8">
        <v>-0.09</v>
      </c>
      <c r="I292" s="8">
        <v>1.01</v>
      </c>
      <c r="J292" s="8">
        <v>0.93</v>
      </c>
      <c r="K292" s="8">
        <v>0.92</v>
      </c>
      <c r="L292" s="8">
        <v>0.84</v>
      </c>
      <c r="M292" s="8">
        <v>0.6</v>
      </c>
      <c r="N292" s="8">
        <v>0.78</v>
      </c>
      <c r="O292" s="8">
        <v>0.97</v>
      </c>
    </row>
    <row r="293" spans="1:15" x14ac:dyDescent="0.3">
      <c r="A293" s="15">
        <f>VLOOKUP(B293,'PORTFOLIO RAW'!B:B,1,FALSE)</f>
        <v>951051</v>
      </c>
      <c r="B293" s="13">
        <v>951051</v>
      </c>
      <c r="C293" s="8" t="s">
        <v>5840</v>
      </c>
      <c r="D293" s="8" t="s">
        <v>5841</v>
      </c>
      <c r="E293" s="8">
        <v>1.1299999999999999</v>
      </c>
      <c r="F293" s="8">
        <v>-3.61</v>
      </c>
      <c r="G293" s="8">
        <v>-0.41</v>
      </c>
      <c r="H293" s="8">
        <v>-0.16</v>
      </c>
      <c r="I293" s="8">
        <v>0.02</v>
      </c>
      <c r="J293" s="8">
        <v>1.07</v>
      </c>
      <c r="K293" s="8" t="s">
        <v>989</v>
      </c>
      <c r="L293" s="8">
        <v>1.0900000000000001</v>
      </c>
      <c r="M293" s="8">
        <v>0.95</v>
      </c>
      <c r="N293" s="8">
        <v>1.03</v>
      </c>
      <c r="O293" s="8">
        <v>1.1200000000000001</v>
      </c>
    </row>
    <row r="294" spans="1:15" x14ac:dyDescent="0.3">
      <c r="A294" s="15" t="str">
        <f>VLOOKUP(B294,'PORTFOLIO RAW'!B:B,1,FALSE)</f>
        <v>29756N</v>
      </c>
      <c r="B294" s="13" t="s">
        <v>367</v>
      </c>
      <c r="C294" s="8" t="s">
        <v>5842</v>
      </c>
      <c r="D294" s="8" t="s">
        <v>5843</v>
      </c>
      <c r="E294" s="8">
        <v>7.49</v>
      </c>
      <c r="F294" s="8">
        <v>5.87</v>
      </c>
      <c r="G294" s="8">
        <v>8.26</v>
      </c>
      <c r="H294" s="8">
        <v>5.9</v>
      </c>
      <c r="I294" s="8">
        <v>8.9600000000000009</v>
      </c>
      <c r="J294" s="8">
        <v>8.8000000000000007</v>
      </c>
      <c r="K294" s="8">
        <v>14.17</v>
      </c>
      <c r="L294" s="8">
        <v>8.49</v>
      </c>
      <c r="M294" s="8">
        <v>4.5</v>
      </c>
      <c r="N294" s="8">
        <v>11.86</v>
      </c>
      <c r="O294" s="8">
        <v>10.57</v>
      </c>
    </row>
    <row r="295" spans="1:15" x14ac:dyDescent="0.3">
      <c r="A295" s="15">
        <f>VLOOKUP(B295,'PORTFOLIO RAW'!B:B,1,FALSE)</f>
        <v>905997</v>
      </c>
      <c r="B295" s="13">
        <v>905997</v>
      </c>
      <c r="C295" s="8" t="s">
        <v>5844</v>
      </c>
      <c r="D295" s="8" t="s">
        <v>5845</v>
      </c>
      <c r="E295" s="8">
        <v>4.57</v>
      </c>
      <c r="F295" s="8">
        <v>3.78</v>
      </c>
      <c r="G295" s="8">
        <v>6.95</v>
      </c>
      <c r="H295" s="8">
        <v>6.33</v>
      </c>
      <c r="I295" s="8">
        <v>6.07</v>
      </c>
      <c r="J295" s="8">
        <v>4.0199999999999996</v>
      </c>
      <c r="K295" s="8">
        <v>4.34</v>
      </c>
      <c r="L295" s="8">
        <v>4.13</v>
      </c>
      <c r="M295" s="8">
        <v>3.34</v>
      </c>
      <c r="N295" s="8">
        <v>10.24</v>
      </c>
      <c r="O295" s="8">
        <v>5.51</v>
      </c>
    </row>
    <row r="296" spans="1:15" x14ac:dyDescent="0.3">
      <c r="A296" s="15" t="str">
        <f>VLOOKUP(B296,'PORTFOLIO RAW'!B:B,1,FALSE)</f>
        <v>31604H</v>
      </c>
      <c r="B296" s="13" t="s">
        <v>362</v>
      </c>
      <c r="C296" s="8" t="s">
        <v>5846</v>
      </c>
      <c r="D296" s="8" t="s">
        <v>5847</v>
      </c>
      <c r="E296" s="8">
        <v>0.99</v>
      </c>
      <c r="F296" s="8">
        <v>0.15</v>
      </c>
      <c r="G296" s="8">
        <v>0.86</v>
      </c>
      <c r="H296" s="8">
        <v>1.0900000000000001</v>
      </c>
      <c r="I296" s="8">
        <v>0.99</v>
      </c>
      <c r="J296" s="8">
        <v>0.93</v>
      </c>
      <c r="K296" s="8">
        <v>1.1000000000000001</v>
      </c>
      <c r="L296" s="8">
        <v>1.26</v>
      </c>
      <c r="M296" s="8">
        <v>1.25</v>
      </c>
      <c r="N296" s="8" t="s">
        <v>989</v>
      </c>
      <c r="O296" s="8">
        <v>1.1499999999999999</v>
      </c>
    </row>
    <row r="297" spans="1:15" x14ac:dyDescent="0.3">
      <c r="A297" s="15">
        <f>VLOOKUP(B297,'PORTFOLIO RAW'!B:B,1,FALSE)</f>
        <v>543487</v>
      </c>
      <c r="B297" s="13">
        <v>543487</v>
      </c>
      <c r="C297" s="8" t="s">
        <v>5848</v>
      </c>
      <c r="D297" s="8" t="s">
        <v>5849</v>
      </c>
      <c r="E297" s="8">
        <v>9.64</v>
      </c>
      <c r="F297" s="8">
        <v>6.98</v>
      </c>
      <c r="G297" s="8">
        <v>8.5500000000000007</v>
      </c>
      <c r="H297" s="8">
        <v>6.48</v>
      </c>
      <c r="I297" s="8">
        <v>10.77</v>
      </c>
      <c r="J297" s="8">
        <v>10.02</v>
      </c>
      <c r="K297" s="8">
        <v>11.72</v>
      </c>
      <c r="L297" s="8">
        <v>11.89</v>
      </c>
      <c r="M297" s="8">
        <v>10.36</v>
      </c>
      <c r="N297" s="8">
        <v>8.23</v>
      </c>
      <c r="O297" s="8">
        <v>9.85</v>
      </c>
    </row>
    <row r="298" spans="1:15" x14ac:dyDescent="0.3">
      <c r="A298" s="15" t="str">
        <f>VLOOKUP(B298,'PORTFOLIO RAW'!B:B,1,FALSE)</f>
        <v>32480Q</v>
      </c>
      <c r="B298" s="13" t="s">
        <v>366</v>
      </c>
      <c r="C298" s="8" t="s">
        <v>5850</v>
      </c>
      <c r="D298" s="8" t="s">
        <v>5851</v>
      </c>
      <c r="E298" s="8">
        <v>3.86</v>
      </c>
      <c r="F298" s="8">
        <v>-33.630000000000003</v>
      </c>
      <c r="G298" s="8">
        <v>2.15</v>
      </c>
      <c r="H298" s="8">
        <v>4.0199999999999996</v>
      </c>
      <c r="I298" s="8">
        <v>6.07</v>
      </c>
      <c r="J298" s="8">
        <v>6.97</v>
      </c>
      <c r="K298" s="8">
        <v>8.0399999999999991</v>
      </c>
      <c r="L298" s="8">
        <v>12.66</v>
      </c>
      <c r="M298" s="8">
        <v>7.01</v>
      </c>
      <c r="N298" s="8">
        <v>6.37</v>
      </c>
      <c r="O298" s="8">
        <v>2.9</v>
      </c>
    </row>
    <row r="299" spans="1:15" x14ac:dyDescent="0.3">
      <c r="A299" s="15" t="str">
        <f>VLOOKUP(B299,'PORTFOLIO RAW'!B:B,1,FALSE)</f>
        <v>41071J</v>
      </c>
      <c r="B299" s="13" t="s">
        <v>373</v>
      </c>
      <c r="C299" s="8" t="s">
        <v>5852</v>
      </c>
      <c r="D299" s="8" t="s">
        <v>5853</v>
      </c>
      <c r="E299" s="8">
        <v>8.1199999999999992</v>
      </c>
      <c r="F299" s="8">
        <v>7.14</v>
      </c>
      <c r="G299" s="8">
        <v>5.05</v>
      </c>
      <c r="H299" s="8">
        <v>9.23</v>
      </c>
      <c r="I299" s="8">
        <v>10.15</v>
      </c>
      <c r="J299" s="8">
        <v>7.38</v>
      </c>
      <c r="K299" s="8">
        <v>11.15</v>
      </c>
      <c r="L299" s="8">
        <v>10.61</v>
      </c>
      <c r="M299" s="8">
        <v>10.23</v>
      </c>
      <c r="N299" s="8">
        <v>11</v>
      </c>
      <c r="O299" s="8">
        <v>2.67</v>
      </c>
    </row>
    <row r="300" spans="1:15" x14ac:dyDescent="0.3">
      <c r="A300" s="15" t="str">
        <f>VLOOKUP(B300,'PORTFOLIO RAW'!B:B,1,FALSE)</f>
        <v>41195M</v>
      </c>
      <c r="B300" s="13" t="s">
        <v>381</v>
      </c>
      <c r="C300" s="8" t="s">
        <v>5854</v>
      </c>
      <c r="D300" s="8" t="s">
        <v>5855</v>
      </c>
      <c r="E300" s="8">
        <v>17.649999999999999</v>
      </c>
      <c r="F300" s="8">
        <v>18.13</v>
      </c>
      <c r="G300" s="8">
        <v>14.94</v>
      </c>
      <c r="H300" s="8">
        <v>13.54</v>
      </c>
      <c r="I300" s="8">
        <v>15.27</v>
      </c>
      <c r="J300" s="8">
        <v>12.38</v>
      </c>
      <c r="K300" s="8">
        <v>9.4499999999999993</v>
      </c>
      <c r="L300" s="8">
        <v>9.67</v>
      </c>
      <c r="M300" s="8">
        <v>9.8800000000000008</v>
      </c>
      <c r="N300" s="8">
        <v>3.8</v>
      </c>
      <c r="O300" s="8">
        <v>-4.97</v>
      </c>
    </row>
    <row r="301" spans="1:15" x14ac:dyDescent="0.3">
      <c r="A301" s="15">
        <f>VLOOKUP(B301,'PORTFOLIO RAW'!B:B,1,FALSE)</f>
        <v>517465</v>
      </c>
      <c r="B301" s="13">
        <v>517465</v>
      </c>
      <c r="C301" s="8" t="s">
        <v>5856</v>
      </c>
      <c r="D301" s="8" t="s">
        <v>5857</v>
      </c>
      <c r="E301" s="8">
        <v>1.28</v>
      </c>
      <c r="F301" s="8">
        <v>0.9</v>
      </c>
      <c r="G301" s="8">
        <v>0.54</v>
      </c>
      <c r="H301" s="8">
        <v>0.41</v>
      </c>
      <c r="I301" s="8">
        <v>0.8</v>
      </c>
      <c r="J301" s="8">
        <v>0.88</v>
      </c>
      <c r="K301" s="8">
        <v>0.8</v>
      </c>
      <c r="L301" s="8" t="s">
        <v>989</v>
      </c>
      <c r="M301" s="8" t="s">
        <v>989</v>
      </c>
      <c r="N301" s="8">
        <v>0.8</v>
      </c>
      <c r="O301" s="8">
        <v>0.9</v>
      </c>
    </row>
    <row r="302" spans="1:15" x14ac:dyDescent="0.3">
      <c r="A302" s="15">
        <f>VLOOKUP(B302,'PORTFOLIO RAW'!B:B,1,FALSE)</f>
        <v>905840</v>
      </c>
      <c r="B302" s="13">
        <v>905840</v>
      </c>
      <c r="C302" s="8" t="s">
        <v>5858</v>
      </c>
      <c r="D302" s="8" t="s">
        <v>5859</v>
      </c>
      <c r="E302" s="8" t="s">
        <v>989</v>
      </c>
      <c r="F302" s="8">
        <v>0.84</v>
      </c>
      <c r="G302" s="8">
        <v>-0.38</v>
      </c>
      <c r="H302" s="8">
        <v>1.31</v>
      </c>
      <c r="I302" s="8">
        <v>1.04</v>
      </c>
      <c r="J302" s="8">
        <v>0.85</v>
      </c>
      <c r="K302" s="8">
        <v>0.6</v>
      </c>
      <c r="L302" s="8">
        <v>0.71</v>
      </c>
      <c r="M302" s="8">
        <v>0.84</v>
      </c>
      <c r="N302" s="8">
        <v>1.03</v>
      </c>
      <c r="O302" s="8">
        <v>1.25</v>
      </c>
    </row>
    <row r="303" spans="1:15" x14ac:dyDescent="0.3">
      <c r="A303" s="15" t="str">
        <f>VLOOKUP(B303,'PORTFOLIO RAW'!B:B,1,FALSE)</f>
        <v>51245V</v>
      </c>
      <c r="B303" s="13" t="s">
        <v>375</v>
      </c>
      <c r="C303" s="8" t="s">
        <v>5860</v>
      </c>
      <c r="D303" s="8" t="s">
        <v>5861</v>
      </c>
      <c r="E303" s="8">
        <v>5.78</v>
      </c>
      <c r="F303" s="8">
        <v>4.72</v>
      </c>
      <c r="G303" s="8">
        <v>3.54</v>
      </c>
      <c r="H303" s="8">
        <v>3.71</v>
      </c>
      <c r="I303" s="8">
        <v>4.4800000000000004</v>
      </c>
      <c r="J303" s="8">
        <v>4.45</v>
      </c>
      <c r="K303" s="8">
        <v>5.28</v>
      </c>
      <c r="L303" s="8">
        <v>5.21</v>
      </c>
      <c r="M303" s="8">
        <v>4.49</v>
      </c>
      <c r="N303" s="8">
        <v>3.6</v>
      </c>
      <c r="O303" s="8">
        <v>4.0199999999999996</v>
      </c>
    </row>
    <row r="304" spans="1:15" x14ac:dyDescent="0.3">
      <c r="A304" s="15">
        <f>VLOOKUP(B304,'PORTFOLIO RAW'!B:B,1,FALSE)</f>
        <v>328314</v>
      </c>
      <c r="B304" s="13">
        <v>328314</v>
      </c>
      <c r="C304" s="8" t="s">
        <v>5862</v>
      </c>
      <c r="D304" s="8" t="s">
        <v>5863</v>
      </c>
      <c r="E304" s="8">
        <v>3.93</v>
      </c>
      <c r="F304" s="8">
        <v>1.91</v>
      </c>
      <c r="G304" s="8">
        <v>3.67</v>
      </c>
      <c r="H304" s="8">
        <v>4.08</v>
      </c>
      <c r="I304" s="8">
        <v>2.06</v>
      </c>
      <c r="J304" s="8">
        <v>3.21</v>
      </c>
      <c r="K304" s="8">
        <v>4.2300000000000004</v>
      </c>
      <c r="L304" s="8">
        <v>3.16</v>
      </c>
      <c r="M304" s="8">
        <v>3.03</v>
      </c>
      <c r="N304" s="8">
        <v>3.46</v>
      </c>
      <c r="O304" s="8">
        <v>2.6</v>
      </c>
    </row>
    <row r="305" spans="1:15" x14ac:dyDescent="0.3">
      <c r="A305" s="15" t="str">
        <f>VLOOKUP(B305,'PORTFOLIO RAW'!B:B,1,FALSE)</f>
        <v>31196R</v>
      </c>
      <c r="B305" s="13" t="s">
        <v>370</v>
      </c>
      <c r="C305" s="8" t="s">
        <v>5864</v>
      </c>
      <c r="D305" s="8" t="s">
        <v>5865</v>
      </c>
      <c r="E305" s="8" t="s">
        <v>989</v>
      </c>
      <c r="F305" s="8">
        <v>5.26</v>
      </c>
      <c r="G305" s="8">
        <v>6.4</v>
      </c>
      <c r="H305" s="8">
        <v>7.04</v>
      </c>
      <c r="I305" s="8">
        <v>11.05</v>
      </c>
      <c r="J305" s="8">
        <v>8.89</v>
      </c>
      <c r="K305" s="8">
        <v>9.1300000000000008</v>
      </c>
      <c r="L305" s="8">
        <v>8.7200000000000006</v>
      </c>
      <c r="M305" s="8">
        <v>7.84</v>
      </c>
      <c r="N305" s="8">
        <v>9</v>
      </c>
      <c r="O305" s="8">
        <v>0.44</v>
      </c>
    </row>
    <row r="306" spans="1:15" x14ac:dyDescent="0.3">
      <c r="A306" s="15">
        <f>VLOOKUP(B306,'PORTFOLIO RAW'!B:B,1,FALSE)</f>
        <v>771767</v>
      </c>
      <c r="B306" s="13">
        <v>771767</v>
      </c>
      <c r="C306" s="8" t="s">
        <v>5866</v>
      </c>
      <c r="D306" s="8" t="s">
        <v>5867</v>
      </c>
      <c r="E306" s="8">
        <v>5.94</v>
      </c>
      <c r="F306" s="8">
        <v>20.63</v>
      </c>
      <c r="G306" s="8">
        <v>19.89</v>
      </c>
      <c r="H306" s="8">
        <v>7.01</v>
      </c>
      <c r="I306" s="8">
        <v>17.97</v>
      </c>
      <c r="J306" s="8">
        <v>11.91</v>
      </c>
      <c r="K306" s="8">
        <v>3.53</v>
      </c>
      <c r="L306" s="8">
        <v>5.85</v>
      </c>
      <c r="M306" s="8">
        <v>6.31</v>
      </c>
      <c r="N306" s="8">
        <v>2.38</v>
      </c>
      <c r="O306" s="8">
        <v>0.02</v>
      </c>
    </row>
    <row r="307" spans="1:15" x14ac:dyDescent="0.3">
      <c r="A307" s="15">
        <f>VLOOKUP(B307,'PORTFOLIO RAW'!B:B,1,FALSE)</f>
        <v>921503</v>
      </c>
      <c r="B307" s="13">
        <v>921503</v>
      </c>
      <c r="C307" s="8" t="s">
        <v>5868</v>
      </c>
      <c r="D307" s="8" t="s">
        <v>5869</v>
      </c>
      <c r="E307" s="8">
        <v>9</v>
      </c>
      <c r="F307" s="8">
        <v>7.59</v>
      </c>
      <c r="G307" s="8">
        <v>5.52</v>
      </c>
      <c r="H307" s="8">
        <v>2.69</v>
      </c>
      <c r="I307" s="8">
        <v>4.93</v>
      </c>
      <c r="J307" s="8">
        <v>6.14</v>
      </c>
      <c r="K307" s="8">
        <v>3.67</v>
      </c>
      <c r="L307" s="8">
        <v>5.41</v>
      </c>
      <c r="M307" s="8">
        <v>6.45</v>
      </c>
      <c r="N307" s="8">
        <v>7.1</v>
      </c>
      <c r="O307" s="8">
        <v>7.9</v>
      </c>
    </row>
    <row r="308" spans="1:15" x14ac:dyDescent="0.3">
      <c r="A308" s="15">
        <f>VLOOKUP(B308,'PORTFOLIO RAW'!B:B,1,FALSE)</f>
        <v>255781</v>
      </c>
      <c r="B308" s="13">
        <v>255781</v>
      </c>
      <c r="C308" s="8" t="s">
        <v>5870</v>
      </c>
      <c r="D308" s="8" t="s">
        <v>5871</v>
      </c>
      <c r="E308" s="8">
        <v>32.96</v>
      </c>
      <c r="F308" s="8">
        <v>23.59</v>
      </c>
      <c r="G308" s="8">
        <v>20.92</v>
      </c>
      <c r="H308" s="8">
        <v>15.16</v>
      </c>
      <c r="I308" s="8">
        <v>12.58</v>
      </c>
      <c r="J308" s="8">
        <v>11.93</v>
      </c>
      <c r="K308" s="8">
        <v>12.87</v>
      </c>
      <c r="L308" s="8">
        <v>7.74</v>
      </c>
      <c r="M308" s="8">
        <v>10.130000000000001</v>
      </c>
      <c r="N308" s="8">
        <v>11.61</v>
      </c>
      <c r="O308" s="8">
        <v>15.07</v>
      </c>
    </row>
    <row r="309" spans="1:15" x14ac:dyDescent="0.3">
      <c r="A309" s="15">
        <f>VLOOKUP(B309,'PORTFOLIO RAW'!B:B,1,FALSE)</f>
        <v>670129</v>
      </c>
      <c r="B309" s="13">
        <v>670129</v>
      </c>
      <c r="C309" s="8" t="s">
        <v>5872</v>
      </c>
      <c r="D309" s="8" t="s">
        <v>5873</v>
      </c>
      <c r="E309" s="8">
        <v>5.68</v>
      </c>
      <c r="F309" s="8">
        <v>0.51</v>
      </c>
      <c r="G309" s="8">
        <v>0.51</v>
      </c>
      <c r="H309" s="8">
        <v>1.55</v>
      </c>
      <c r="I309" s="8">
        <v>0.71</v>
      </c>
      <c r="J309" s="8">
        <v>1.06</v>
      </c>
      <c r="K309" s="8">
        <v>2.2799999999999998</v>
      </c>
      <c r="L309" s="8">
        <v>3.32</v>
      </c>
      <c r="M309" s="8">
        <v>3.76</v>
      </c>
      <c r="N309" s="8">
        <v>4.6900000000000004</v>
      </c>
      <c r="O309" s="8">
        <v>6.13</v>
      </c>
    </row>
    <row r="310" spans="1:15" x14ac:dyDescent="0.3">
      <c r="A310" s="15" t="str">
        <f>VLOOKUP(B310,'PORTFOLIO RAW'!B:B,1,FALSE)</f>
        <v>14352P</v>
      </c>
      <c r="B310" s="13" t="s">
        <v>359</v>
      </c>
      <c r="C310" s="8" t="s">
        <v>5874</v>
      </c>
      <c r="D310" s="8" t="s">
        <v>5875</v>
      </c>
      <c r="E310" s="8">
        <v>12.94</v>
      </c>
      <c r="F310" s="8">
        <v>15.41</v>
      </c>
      <c r="G310" s="8">
        <v>13.73</v>
      </c>
      <c r="H310" s="8">
        <v>15.04</v>
      </c>
      <c r="I310" s="8">
        <v>16.77</v>
      </c>
      <c r="J310" s="8">
        <v>16.63</v>
      </c>
      <c r="K310" s="8">
        <v>20.76</v>
      </c>
      <c r="L310" s="8">
        <v>18.100000000000001</v>
      </c>
      <c r="M310" s="8">
        <v>18.14</v>
      </c>
      <c r="N310" s="8">
        <v>23.8</v>
      </c>
      <c r="O310" s="8">
        <v>17.72</v>
      </c>
    </row>
    <row r="311" spans="1:15" x14ac:dyDescent="0.3">
      <c r="A311" s="15">
        <f>VLOOKUP(B311,'PORTFOLIO RAW'!B:B,1,FALSE)</f>
        <v>749688</v>
      </c>
      <c r="B311" s="13">
        <v>749688</v>
      </c>
      <c r="C311" s="8" t="s">
        <v>5876</v>
      </c>
      <c r="D311" s="8" t="s">
        <v>5877</v>
      </c>
      <c r="E311" s="8" t="s">
        <v>989</v>
      </c>
      <c r="F311" s="8">
        <v>8.23</v>
      </c>
      <c r="G311" s="8">
        <v>9.69</v>
      </c>
      <c r="H311" s="8">
        <v>11.74</v>
      </c>
      <c r="I311" s="8">
        <v>14.05</v>
      </c>
      <c r="J311" s="8">
        <v>10.09</v>
      </c>
      <c r="K311" s="8">
        <v>9.69</v>
      </c>
      <c r="L311" s="8">
        <v>10.02</v>
      </c>
      <c r="M311" s="8">
        <v>10.08</v>
      </c>
      <c r="N311" s="8">
        <v>12.03</v>
      </c>
      <c r="O311" s="8">
        <v>9.42</v>
      </c>
    </row>
    <row r="312" spans="1:15" x14ac:dyDescent="0.3">
      <c r="A312" s="15">
        <f>VLOOKUP(B312,'PORTFOLIO RAW'!B:B,1,FALSE)</f>
        <v>894145</v>
      </c>
      <c r="B312" s="13">
        <v>894145</v>
      </c>
      <c r="C312" s="8" t="s">
        <v>5878</v>
      </c>
      <c r="D312" s="8" t="s">
        <v>5879</v>
      </c>
      <c r="E312" s="8">
        <v>12.22</v>
      </c>
      <c r="F312" s="8">
        <v>10.98</v>
      </c>
      <c r="G312" s="8">
        <v>9.9600000000000009</v>
      </c>
      <c r="H312" s="8">
        <v>11.22</v>
      </c>
      <c r="I312" s="8">
        <v>12.26</v>
      </c>
      <c r="J312" s="8">
        <v>13.56</v>
      </c>
      <c r="K312" s="8">
        <v>14.14</v>
      </c>
      <c r="L312" s="8">
        <v>13.79</v>
      </c>
      <c r="M312" s="8">
        <v>11.78</v>
      </c>
      <c r="N312" s="8">
        <v>6.74</v>
      </c>
      <c r="O312" s="8">
        <v>-1.57</v>
      </c>
    </row>
    <row r="313" spans="1:15" x14ac:dyDescent="0.3">
      <c r="A313" s="15" t="str">
        <f>VLOOKUP(B313,'PORTFOLIO RAW'!B:B,1,FALSE)</f>
        <v>26599V</v>
      </c>
      <c r="B313" s="13" t="s">
        <v>380</v>
      </c>
      <c r="C313" s="8" t="s">
        <v>5880</v>
      </c>
      <c r="D313" s="8" t="s">
        <v>5881</v>
      </c>
      <c r="E313" s="8">
        <v>10.91</v>
      </c>
      <c r="F313" s="8">
        <v>14.61</v>
      </c>
      <c r="G313" s="8">
        <v>-36.99</v>
      </c>
      <c r="H313" s="8">
        <v>23.71</v>
      </c>
      <c r="I313" s="8">
        <v>7.78</v>
      </c>
      <c r="J313" s="8">
        <v>32.53</v>
      </c>
      <c r="K313" s="8">
        <v>21.38</v>
      </c>
      <c r="L313" s="8">
        <v>19.09</v>
      </c>
      <c r="M313" s="8">
        <v>20.46</v>
      </c>
      <c r="N313" s="8">
        <v>4.4000000000000004</v>
      </c>
      <c r="O313" s="8">
        <v>11.27</v>
      </c>
    </row>
    <row r="314" spans="1:15" x14ac:dyDescent="0.3">
      <c r="A314" s="15">
        <f>VLOOKUP(B314,'PORTFOLIO RAW'!B:B,1,FALSE)</f>
        <v>904878</v>
      </c>
      <c r="B314" s="13">
        <v>904878</v>
      </c>
      <c r="C314" s="8" t="s">
        <v>5882</v>
      </c>
      <c r="D314" s="8" t="s">
        <v>5883</v>
      </c>
      <c r="E314" s="8">
        <v>0.54</v>
      </c>
      <c r="F314" s="8">
        <v>-14.18</v>
      </c>
      <c r="G314" s="8">
        <v>0.36</v>
      </c>
      <c r="H314" s="8">
        <v>3.28</v>
      </c>
      <c r="I314" s="8">
        <v>7.06</v>
      </c>
      <c r="J314" s="8">
        <v>8.7200000000000006</v>
      </c>
      <c r="K314" s="8">
        <v>11.83</v>
      </c>
      <c r="L314" s="8">
        <v>15.38</v>
      </c>
      <c r="M314" s="8">
        <v>10.16</v>
      </c>
      <c r="N314" s="8">
        <v>11.43</v>
      </c>
      <c r="O314" s="8">
        <v>-0.23</v>
      </c>
    </row>
    <row r="315" spans="1:15" x14ac:dyDescent="0.3">
      <c r="A315" s="15">
        <f>VLOOKUP(B315,'PORTFOLIO RAW'!B:B,1,FALSE)</f>
        <v>922817</v>
      </c>
      <c r="B315" s="13">
        <v>922817</v>
      </c>
      <c r="C315" s="8" t="s">
        <v>5884</v>
      </c>
      <c r="D315" s="8" t="s">
        <v>5885</v>
      </c>
      <c r="E315" s="8">
        <v>3.96</v>
      </c>
      <c r="F315" s="8">
        <v>6.63</v>
      </c>
      <c r="G315" s="8">
        <v>3.75</v>
      </c>
      <c r="H315" s="8">
        <v>3.21</v>
      </c>
      <c r="I315" s="8">
        <v>3.93</v>
      </c>
      <c r="J315" s="8">
        <v>3.84</v>
      </c>
      <c r="K315" s="8">
        <v>4.1500000000000004</v>
      </c>
      <c r="L315" s="8">
        <v>5.24</v>
      </c>
      <c r="M315" s="8">
        <v>5.52</v>
      </c>
      <c r="N315" s="8">
        <v>5.97</v>
      </c>
      <c r="O315" s="8">
        <v>5.42</v>
      </c>
    </row>
    <row r="316" spans="1:15" x14ac:dyDescent="0.3">
      <c r="A316" s="15">
        <f>VLOOKUP(B316,'PORTFOLIO RAW'!B:B,1,FALSE)</f>
        <v>905446</v>
      </c>
      <c r="B316" s="13">
        <v>905446</v>
      </c>
      <c r="C316" s="8" t="s">
        <v>5886</v>
      </c>
      <c r="D316" s="8" t="s">
        <v>5887</v>
      </c>
      <c r="E316" s="8">
        <v>30.99</v>
      </c>
      <c r="F316" s="8">
        <v>-13.02</v>
      </c>
      <c r="G316" s="8">
        <v>3.54</v>
      </c>
      <c r="H316" s="8">
        <v>4.49</v>
      </c>
      <c r="I316" s="8">
        <v>2.62</v>
      </c>
      <c r="J316" s="8">
        <v>6.66</v>
      </c>
      <c r="K316" s="8">
        <v>4.67</v>
      </c>
      <c r="L316" s="8">
        <v>6.15</v>
      </c>
      <c r="M316" s="8">
        <v>4.83</v>
      </c>
      <c r="N316" s="8">
        <v>9.44</v>
      </c>
      <c r="O316" s="8">
        <v>8.34</v>
      </c>
    </row>
    <row r="317" spans="1:15" x14ac:dyDescent="0.3">
      <c r="A317" s="15" t="str">
        <f>VLOOKUP(B317,'PORTFOLIO RAW'!B:B,1,FALSE)</f>
        <v>28513N</v>
      </c>
      <c r="B317" s="13" t="s">
        <v>365</v>
      </c>
      <c r="C317" s="8" t="s">
        <v>5888</v>
      </c>
      <c r="D317" s="8" t="s">
        <v>5889</v>
      </c>
      <c r="E317" s="8">
        <v>8.16</v>
      </c>
      <c r="F317" s="8">
        <v>-16.57</v>
      </c>
      <c r="G317" s="8">
        <v>3.22</v>
      </c>
      <c r="H317" s="8">
        <v>6.4</v>
      </c>
      <c r="I317" s="8">
        <v>5.43</v>
      </c>
      <c r="J317" s="8">
        <v>5.71</v>
      </c>
      <c r="K317" s="8">
        <v>5.46</v>
      </c>
      <c r="L317" s="8">
        <v>7.61</v>
      </c>
      <c r="M317" s="8">
        <v>6.8</v>
      </c>
      <c r="N317" s="8">
        <v>6.18</v>
      </c>
      <c r="O317" s="8">
        <v>7.08</v>
      </c>
    </row>
    <row r="318" spans="1:15" x14ac:dyDescent="0.3">
      <c r="A318" s="15" t="str">
        <f>VLOOKUP(B318,'PORTFOLIO RAW'!B:B,1,FALSE)</f>
        <v>31412T</v>
      </c>
      <c r="B318" s="13" t="s">
        <v>371</v>
      </c>
      <c r="C318" s="8" t="s">
        <v>5890</v>
      </c>
      <c r="D318" s="8" t="s">
        <v>5891</v>
      </c>
      <c r="E318" s="8">
        <v>3.99</v>
      </c>
      <c r="F318" s="8">
        <v>-34.83</v>
      </c>
      <c r="G318" s="8">
        <v>5.99</v>
      </c>
      <c r="H318" s="8">
        <v>7.74</v>
      </c>
      <c r="I318" s="8">
        <v>8.07</v>
      </c>
      <c r="J318" s="8">
        <v>4.96</v>
      </c>
      <c r="K318" s="8">
        <v>3.9</v>
      </c>
      <c r="L318" s="8">
        <v>5.52</v>
      </c>
      <c r="M318" s="8">
        <v>6.91</v>
      </c>
      <c r="N318" s="8">
        <v>2.5299999999999998</v>
      </c>
      <c r="O318" s="8">
        <v>2.9</v>
      </c>
    </row>
    <row r="319" spans="1:15" x14ac:dyDescent="0.3">
      <c r="A319" s="15">
        <f>VLOOKUP(B319,'PORTFOLIO RAW'!B:B,1,FALSE)</f>
        <v>680902</v>
      </c>
      <c r="B319" s="13">
        <v>680902</v>
      </c>
      <c r="C319" s="8" t="s">
        <v>5892</v>
      </c>
      <c r="D319" s="8" t="s">
        <v>5893</v>
      </c>
      <c r="E319" s="8">
        <v>2.66</v>
      </c>
      <c r="F319" s="8">
        <v>6.62</v>
      </c>
      <c r="G319" s="8">
        <v>4.91</v>
      </c>
      <c r="H319" s="8">
        <v>5.61</v>
      </c>
      <c r="I319" s="8">
        <v>5.38</v>
      </c>
      <c r="J319" s="8">
        <v>6.94</v>
      </c>
      <c r="K319" s="8">
        <v>5.0199999999999996</v>
      </c>
      <c r="L319" s="8">
        <v>5.85</v>
      </c>
      <c r="M319" s="8">
        <v>4.5</v>
      </c>
      <c r="N319" s="8">
        <v>4.96</v>
      </c>
      <c r="O319" s="8">
        <v>5.42</v>
      </c>
    </row>
    <row r="320" spans="1:15" x14ac:dyDescent="0.3">
      <c r="A320" s="15">
        <f>VLOOKUP(B320,'PORTFOLIO RAW'!B:B,1,FALSE)</f>
        <v>904383</v>
      </c>
      <c r="B320" s="13">
        <v>904383</v>
      </c>
      <c r="C320" s="8" t="s">
        <v>5894</v>
      </c>
      <c r="D320" s="8" t="s">
        <v>5895</v>
      </c>
      <c r="E320" s="8">
        <v>3.23</v>
      </c>
      <c r="F320" s="8">
        <v>3.58</v>
      </c>
      <c r="G320" s="8">
        <v>2.84</v>
      </c>
      <c r="H320" s="8">
        <v>3.21</v>
      </c>
      <c r="I320" s="8">
        <v>3.72</v>
      </c>
      <c r="J320" s="8">
        <v>2.92</v>
      </c>
      <c r="K320" s="8">
        <v>3.21</v>
      </c>
      <c r="L320" s="8">
        <v>2.4900000000000002</v>
      </c>
      <c r="M320" s="8">
        <v>3.2</v>
      </c>
      <c r="N320" s="8">
        <v>2.68</v>
      </c>
      <c r="O320" s="8">
        <v>3.21</v>
      </c>
    </row>
    <row r="321" spans="1:15" x14ac:dyDescent="0.3">
      <c r="A321" s="15" t="str">
        <f>VLOOKUP(B321,'PORTFOLIO RAW'!B:B,1,FALSE)</f>
        <v>13967E</v>
      </c>
      <c r="B321" s="13" t="s">
        <v>377</v>
      </c>
      <c r="C321" s="8" t="s">
        <v>5896</v>
      </c>
      <c r="D321" s="8" t="s">
        <v>5897</v>
      </c>
      <c r="E321" s="8">
        <v>4.8499999999999996</v>
      </c>
      <c r="F321" s="8">
        <v>5.69</v>
      </c>
      <c r="G321" s="8">
        <v>5.91</v>
      </c>
      <c r="H321" s="8">
        <v>6.22</v>
      </c>
      <c r="I321" s="8">
        <v>4.88</v>
      </c>
      <c r="J321" s="8">
        <v>4.04</v>
      </c>
      <c r="K321" s="8">
        <v>6.18</v>
      </c>
      <c r="L321" s="8">
        <v>3.86</v>
      </c>
      <c r="M321" s="8">
        <v>12.72</v>
      </c>
      <c r="N321" s="8">
        <v>3.22</v>
      </c>
      <c r="O321" s="8">
        <v>5.13</v>
      </c>
    </row>
    <row r="322" spans="1:15" x14ac:dyDescent="0.3">
      <c r="A322" s="15">
        <f>VLOOKUP(B322,'PORTFOLIO RAW'!B:B,1,FALSE)</f>
        <v>903749</v>
      </c>
      <c r="B322" s="13">
        <v>903749</v>
      </c>
      <c r="C322" s="8" t="s">
        <v>5898</v>
      </c>
      <c r="D322" s="8" t="s">
        <v>5899</v>
      </c>
      <c r="E322" s="8">
        <v>9.0500000000000007</v>
      </c>
      <c r="F322" s="8">
        <v>8.0500000000000007</v>
      </c>
      <c r="G322" s="8">
        <v>3.1</v>
      </c>
      <c r="H322" s="8">
        <v>6.45</v>
      </c>
      <c r="I322" s="8">
        <v>8.65</v>
      </c>
      <c r="J322" s="8">
        <v>5.27</v>
      </c>
      <c r="K322" s="8">
        <v>6.3</v>
      </c>
      <c r="L322" s="8">
        <v>6.14</v>
      </c>
      <c r="M322" s="8">
        <v>7.14</v>
      </c>
      <c r="N322" s="8">
        <v>7.35</v>
      </c>
      <c r="O322" s="8">
        <v>10.61</v>
      </c>
    </row>
    <row r="323" spans="1:15" x14ac:dyDescent="0.3">
      <c r="A323" s="15">
        <f>VLOOKUP(B323,'PORTFOLIO RAW'!B:B,1,FALSE)</f>
        <v>937343</v>
      </c>
      <c r="B323" s="13">
        <v>937343</v>
      </c>
      <c r="C323" s="8" t="s">
        <v>5900</v>
      </c>
      <c r="D323" s="8" t="s">
        <v>5901</v>
      </c>
      <c r="E323" s="8">
        <v>11.22</v>
      </c>
      <c r="F323" s="8">
        <v>4.6900000000000004</v>
      </c>
      <c r="G323" s="8">
        <v>7.99</v>
      </c>
      <c r="H323" s="8">
        <v>13.8</v>
      </c>
      <c r="I323" s="8">
        <v>16.079999999999998</v>
      </c>
      <c r="J323" s="8">
        <v>15.81</v>
      </c>
      <c r="K323" s="8">
        <v>16.75</v>
      </c>
      <c r="L323" s="8">
        <v>16.989999999999998</v>
      </c>
      <c r="M323" s="8">
        <v>18.47</v>
      </c>
      <c r="N323" s="8">
        <v>17.02</v>
      </c>
      <c r="O323" s="8">
        <v>15.36</v>
      </c>
    </row>
    <row r="324" spans="1:15" x14ac:dyDescent="0.3">
      <c r="A324" s="15">
        <f>VLOOKUP(B324,'PORTFOLIO RAW'!B:B,1,FALSE)</f>
        <v>905113</v>
      </c>
      <c r="B324" s="13">
        <v>905113</v>
      </c>
      <c r="C324" s="8" t="s">
        <v>5902</v>
      </c>
      <c r="D324" s="8" t="s">
        <v>5903</v>
      </c>
      <c r="E324" s="8">
        <v>7.79</v>
      </c>
      <c r="F324" s="8">
        <v>0.53</v>
      </c>
      <c r="G324" s="8">
        <v>-2.39</v>
      </c>
      <c r="H324" s="8">
        <v>1.61</v>
      </c>
      <c r="I324" s="8">
        <v>2.67</v>
      </c>
      <c r="J324" s="8">
        <v>1.4</v>
      </c>
      <c r="K324" s="8">
        <v>-5.77</v>
      </c>
      <c r="L324" s="8">
        <v>1.71</v>
      </c>
      <c r="M324" s="8">
        <v>0</v>
      </c>
      <c r="N324" s="8">
        <v>-2.29</v>
      </c>
      <c r="O324" s="8">
        <v>1.35</v>
      </c>
    </row>
    <row r="325" spans="1:15" x14ac:dyDescent="0.3">
      <c r="A325" s="15" t="str">
        <f>VLOOKUP(B325,'PORTFOLIO RAW'!B:B,1,FALSE)</f>
        <v>13967H</v>
      </c>
      <c r="B325" s="13" t="s">
        <v>382</v>
      </c>
      <c r="C325" s="8" t="s">
        <v>5904</v>
      </c>
      <c r="D325" s="8" t="s">
        <v>5905</v>
      </c>
      <c r="E325" s="8">
        <v>3.44</v>
      </c>
      <c r="F325" s="8">
        <v>2.54</v>
      </c>
      <c r="G325" s="8">
        <v>3.46</v>
      </c>
      <c r="H325" s="8">
        <v>3.58</v>
      </c>
      <c r="I325" s="8">
        <v>2.58</v>
      </c>
      <c r="J325" s="8">
        <v>-2.36</v>
      </c>
      <c r="K325" s="8">
        <v>2.99</v>
      </c>
      <c r="L325" s="8">
        <v>2.98</v>
      </c>
      <c r="M325" s="8">
        <v>2.72</v>
      </c>
      <c r="N325" s="8">
        <v>2.2000000000000002</v>
      </c>
      <c r="O325" s="8">
        <v>2.2000000000000002</v>
      </c>
    </row>
    <row r="326" spans="1:15" x14ac:dyDescent="0.3">
      <c r="A326" s="15">
        <f>VLOOKUP(B326,'PORTFOLIO RAW'!B:B,1,FALSE)</f>
        <v>921431</v>
      </c>
      <c r="B326" s="13">
        <v>921431</v>
      </c>
      <c r="C326" s="8" t="s">
        <v>5906</v>
      </c>
      <c r="D326" s="8" t="s">
        <v>5907</v>
      </c>
      <c r="E326" s="8">
        <v>16.77</v>
      </c>
      <c r="F326" s="8">
        <v>15.59</v>
      </c>
      <c r="G326" s="8">
        <v>4.38</v>
      </c>
      <c r="H326" s="8">
        <v>5.31</v>
      </c>
      <c r="I326" s="8">
        <v>7.89</v>
      </c>
      <c r="J326" s="8">
        <v>5.62</v>
      </c>
      <c r="K326" s="8">
        <v>4.57</v>
      </c>
      <c r="L326" s="8">
        <v>6.59</v>
      </c>
      <c r="M326" s="8">
        <v>-6.85</v>
      </c>
      <c r="N326" s="8">
        <v>-12.06</v>
      </c>
      <c r="O326" s="8" t="s">
        <v>989</v>
      </c>
    </row>
    <row r="327" spans="1:15" x14ac:dyDescent="0.3">
      <c r="A327" s="15">
        <f>VLOOKUP(B327,'PORTFOLIO RAW'!B:B,1,FALSE)</f>
        <v>266220</v>
      </c>
      <c r="B327" s="13">
        <v>266220</v>
      </c>
      <c r="C327" s="8" t="s">
        <v>5908</v>
      </c>
      <c r="D327" s="8" t="s">
        <v>5909</v>
      </c>
      <c r="E327" s="8">
        <v>33.979999999999997</v>
      </c>
      <c r="F327" s="8">
        <v>34.369999999999997</v>
      </c>
      <c r="G327" s="8">
        <v>27.12</v>
      </c>
      <c r="H327" s="8">
        <v>31.17</v>
      </c>
      <c r="I327" s="8">
        <v>36.380000000000003</v>
      </c>
      <c r="J327" s="8">
        <v>37.5</v>
      </c>
      <c r="K327" s="8">
        <v>32.04</v>
      </c>
      <c r="L327" s="8">
        <v>22.33</v>
      </c>
      <c r="M327" s="8">
        <v>10.039999999999999</v>
      </c>
      <c r="N327" s="8">
        <v>10.4</v>
      </c>
      <c r="O327" s="8">
        <v>11.83</v>
      </c>
    </row>
    <row r="328" spans="1:15" x14ac:dyDescent="0.3">
      <c r="A328" s="15" t="str">
        <f>VLOOKUP(B328,'PORTFOLIO RAW'!B:B,1,FALSE)</f>
        <v>30730Q</v>
      </c>
      <c r="B328" s="13" t="s">
        <v>374</v>
      </c>
      <c r="C328" s="8" t="s">
        <v>5910</v>
      </c>
      <c r="D328" s="8" t="s">
        <v>5911</v>
      </c>
      <c r="E328" s="8">
        <v>15.37</v>
      </c>
      <c r="F328" s="8">
        <v>3.53</v>
      </c>
      <c r="G328" s="8">
        <v>1.8</v>
      </c>
      <c r="H328" s="8">
        <v>1.71</v>
      </c>
      <c r="I328" s="8">
        <v>1.7</v>
      </c>
      <c r="J328" s="8">
        <v>1.57</v>
      </c>
      <c r="K328" s="8">
        <v>0.56999999999999995</v>
      </c>
      <c r="L328" s="8">
        <v>1.57</v>
      </c>
      <c r="M328" s="8">
        <v>1.83</v>
      </c>
      <c r="N328" s="8">
        <v>1.92</v>
      </c>
      <c r="O328" s="8">
        <v>3.29</v>
      </c>
    </row>
    <row r="329" spans="1:15" x14ac:dyDescent="0.3">
      <c r="A329" s="15">
        <f>VLOOKUP(B329,'PORTFOLIO RAW'!B:B,1,FALSE)</f>
        <v>921925</v>
      </c>
      <c r="B329" s="13">
        <v>921925</v>
      </c>
      <c r="C329" s="8" t="s">
        <v>5912</v>
      </c>
      <c r="D329" s="8" t="s">
        <v>5913</v>
      </c>
      <c r="E329" s="8">
        <v>9.82</v>
      </c>
      <c r="F329" s="8">
        <v>-40.11</v>
      </c>
      <c r="G329" s="8">
        <v>10.64</v>
      </c>
      <c r="H329" s="8">
        <v>27.05</v>
      </c>
      <c r="I329" s="8">
        <v>1.22</v>
      </c>
      <c r="J329" s="8">
        <v>11.45</v>
      </c>
      <c r="K329" s="8">
        <v>2.94</v>
      </c>
      <c r="L329" s="8">
        <v>1.71</v>
      </c>
      <c r="M329" s="8">
        <v>1.82</v>
      </c>
      <c r="N329" s="8">
        <v>1.65</v>
      </c>
      <c r="O329" s="8">
        <v>1.94</v>
      </c>
    </row>
    <row r="330" spans="1:15" x14ac:dyDescent="0.3">
      <c r="A330" s="15">
        <f>VLOOKUP(B330,'PORTFOLIO RAW'!B:B,1,FALSE)</f>
        <v>912278</v>
      </c>
      <c r="B330" s="13">
        <v>912278</v>
      </c>
      <c r="C330" s="8" t="s">
        <v>5914</v>
      </c>
      <c r="D330" s="8" t="s">
        <v>5915</v>
      </c>
      <c r="E330" s="8">
        <v>2.92</v>
      </c>
      <c r="F330" s="8">
        <v>0.98</v>
      </c>
      <c r="G330" s="8">
        <v>3.45</v>
      </c>
      <c r="H330" s="8">
        <v>3.37</v>
      </c>
      <c r="I330" s="8">
        <v>3.06</v>
      </c>
      <c r="J330" s="8">
        <v>3.48</v>
      </c>
      <c r="K330" s="8">
        <v>3.07</v>
      </c>
      <c r="L330" s="8">
        <v>4.1399999999999997</v>
      </c>
      <c r="M330" s="8">
        <v>4.0199999999999996</v>
      </c>
      <c r="N330" s="8">
        <v>3.51</v>
      </c>
      <c r="O330" s="8">
        <v>3.97</v>
      </c>
    </row>
    <row r="331" spans="1:15" x14ac:dyDescent="0.3">
      <c r="A331" s="15">
        <f>VLOOKUP(B331,'PORTFOLIO RAW'!B:B,1,FALSE)</f>
        <v>905284</v>
      </c>
      <c r="B331" s="13">
        <v>905284</v>
      </c>
      <c r="C331" s="8" t="s">
        <v>5916</v>
      </c>
      <c r="D331" s="8" t="s">
        <v>5917</v>
      </c>
      <c r="E331" s="8">
        <v>7.18</v>
      </c>
      <c r="F331" s="8">
        <v>2.79</v>
      </c>
      <c r="G331" s="8">
        <v>3.84</v>
      </c>
      <c r="H331" s="8">
        <v>3.81</v>
      </c>
      <c r="I331" s="8">
        <v>5.4</v>
      </c>
      <c r="J331" s="8">
        <v>5.0199999999999996</v>
      </c>
      <c r="K331" s="8">
        <v>5.46</v>
      </c>
      <c r="L331" s="8">
        <v>4.9000000000000004</v>
      </c>
      <c r="M331" s="8">
        <v>3.31</v>
      </c>
      <c r="N331" s="8">
        <v>-0.68</v>
      </c>
      <c r="O331" s="8">
        <v>2.77</v>
      </c>
    </row>
    <row r="332" spans="1:15" x14ac:dyDescent="0.3">
      <c r="A332" s="15">
        <f>VLOOKUP(B332,'PORTFOLIO RAW'!B:B,1,FALSE)</f>
        <v>132808</v>
      </c>
      <c r="B332" s="13">
        <v>132808</v>
      </c>
      <c r="C332" s="8" t="s">
        <v>5918</v>
      </c>
      <c r="D332" s="8" t="s">
        <v>5919</v>
      </c>
      <c r="E332" s="8">
        <v>2.91</v>
      </c>
      <c r="F332" s="8">
        <v>6.56</v>
      </c>
      <c r="G332" s="8">
        <v>1.7</v>
      </c>
      <c r="H332" s="8">
        <v>1.73</v>
      </c>
      <c r="I332" s="8">
        <v>2.0499999999999998</v>
      </c>
      <c r="J332" s="8">
        <v>4.4400000000000004</v>
      </c>
      <c r="K332" s="8">
        <v>5.81</v>
      </c>
      <c r="L332" s="8">
        <v>7.42</v>
      </c>
      <c r="M332" s="8">
        <v>6.06</v>
      </c>
      <c r="N332" s="8">
        <v>9.0500000000000007</v>
      </c>
      <c r="O332" s="8">
        <v>7.2</v>
      </c>
    </row>
    <row r="333" spans="1:15" x14ac:dyDescent="0.3">
      <c r="A333" s="15">
        <f>VLOOKUP(B333,'PORTFOLIO RAW'!B:B,1,FALSE)</f>
        <v>993394</v>
      </c>
      <c r="B333" s="13">
        <v>993394</v>
      </c>
      <c r="C333" s="8" t="s">
        <v>5920</v>
      </c>
      <c r="D333" s="8" t="s">
        <v>5921</v>
      </c>
      <c r="E333" s="8">
        <v>3.78</v>
      </c>
      <c r="F333" s="8">
        <v>3.43</v>
      </c>
      <c r="G333" s="8">
        <v>3.05</v>
      </c>
      <c r="H333" s="8">
        <v>3.52</v>
      </c>
      <c r="I333" s="8">
        <v>3.41</v>
      </c>
      <c r="J333" s="8">
        <v>3.29</v>
      </c>
      <c r="K333" s="8">
        <v>3.14</v>
      </c>
      <c r="L333" s="8">
        <v>3.09</v>
      </c>
      <c r="M333" s="8">
        <v>2.88</v>
      </c>
      <c r="N333" s="8">
        <v>2.93</v>
      </c>
      <c r="O333" s="8">
        <v>6.72</v>
      </c>
    </row>
    <row r="334" spans="1:15" x14ac:dyDescent="0.3">
      <c r="A334" s="15">
        <f>VLOOKUP(B334,'PORTFOLIO RAW'!B:B,1,FALSE)</f>
        <v>905409</v>
      </c>
      <c r="B334" s="13">
        <v>905409</v>
      </c>
      <c r="C334" s="8" t="s">
        <v>5922</v>
      </c>
      <c r="D334" s="8" t="s">
        <v>5923</v>
      </c>
      <c r="E334" s="8">
        <v>13.44</v>
      </c>
      <c r="F334" s="8">
        <v>10.72</v>
      </c>
      <c r="G334" s="8">
        <v>1.62</v>
      </c>
      <c r="H334" s="8">
        <v>13.38</v>
      </c>
      <c r="I334" s="8">
        <v>11.84</v>
      </c>
      <c r="J334" s="8">
        <v>1.66</v>
      </c>
      <c r="K334" s="8">
        <v>3.52</v>
      </c>
      <c r="L334" s="8">
        <v>12.33</v>
      </c>
      <c r="M334" s="8">
        <v>4.68</v>
      </c>
      <c r="N334" s="8">
        <v>3.63</v>
      </c>
      <c r="O334" s="8">
        <v>6.28</v>
      </c>
    </row>
    <row r="335" spans="1:15" x14ac:dyDescent="0.3">
      <c r="A335" s="15">
        <f>VLOOKUP(B335,'PORTFOLIO RAW'!B:B,1,FALSE)</f>
        <v>906585</v>
      </c>
      <c r="B335" s="13">
        <v>906585</v>
      </c>
      <c r="C335" s="8" t="s">
        <v>5924</v>
      </c>
      <c r="D335" s="8" t="s">
        <v>5925</v>
      </c>
      <c r="E335" s="8">
        <v>7</v>
      </c>
      <c r="F335" s="8">
        <v>6.67</v>
      </c>
      <c r="G335" s="8">
        <v>3.46</v>
      </c>
      <c r="H335" s="8">
        <v>5.49</v>
      </c>
      <c r="I335" s="8">
        <v>1.59</v>
      </c>
      <c r="J335" s="8">
        <v>-0.75</v>
      </c>
      <c r="K335" s="8">
        <v>5</v>
      </c>
      <c r="L335" s="8">
        <v>2.36</v>
      </c>
      <c r="M335" s="8">
        <v>-0.05</v>
      </c>
      <c r="N335" s="8">
        <v>5.31</v>
      </c>
      <c r="O335" s="8">
        <v>7.27</v>
      </c>
    </row>
    <row r="336" spans="1:15" x14ac:dyDescent="0.3">
      <c r="A336" s="15" t="str">
        <f>VLOOKUP(B336,'PORTFOLIO RAW'!B:B,1,FALSE)</f>
        <v>14737P</v>
      </c>
      <c r="B336" s="13" t="s">
        <v>363</v>
      </c>
      <c r="C336" s="8" t="s">
        <v>5926</v>
      </c>
      <c r="D336" s="8" t="s">
        <v>5927</v>
      </c>
      <c r="E336" s="8">
        <v>7.01</v>
      </c>
      <c r="F336" s="8">
        <v>5.57</v>
      </c>
      <c r="G336" s="8">
        <v>10.02</v>
      </c>
      <c r="H336" s="8">
        <v>6.18</v>
      </c>
      <c r="I336" s="8">
        <v>5.73</v>
      </c>
      <c r="J336" s="8">
        <v>5.38</v>
      </c>
      <c r="K336" s="8">
        <v>4.8899999999999997</v>
      </c>
      <c r="L336" s="8">
        <v>4.8899999999999997</v>
      </c>
      <c r="M336" s="8">
        <v>4.84</v>
      </c>
      <c r="N336" s="8">
        <v>4.6399999999999997</v>
      </c>
      <c r="O336" s="8">
        <v>6.38</v>
      </c>
    </row>
    <row r="337" spans="1:15" x14ac:dyDescent="0.3">
      <c r="A337" s="15">
        <f>VLOOKUP(B337,'PORTFOLIO RAW'!B:B,1,FALSE)</f>
        <v>687197</v>
      </c>
      <c r="B337" s="13">
        <v>687197</v>
      </c>
      <c r="C337" s="8" t="s">
        <v>5928</v>
      </c>
      <c r="D337" s="8" t="s">
        <v>5929</v>
      </c>
      <c r="E337" s="8">
        <v>0.06</v>
      </c>
      <c r="F337" s="8">
        <v>1.74</v>
      </c>
      <c r="G337" s="8">
        <v>1.53</v>
      </c>
      <c r="H337" s="8">
        <v>-0.26</v>
      </c>
      <c r="I337" s="8">
        <v>4.7699999999999996</v>
      </c>
      <c r="J337" s="8">
        <v>4.3600000000000003</v>
      </c>
      <c r="K337" s="8">
        <v>2.3199999999999998</v>
      </c>
      <c r="L337" s="8">
        <v>3.47</v>
      </c>
      <c r="M337" s="8">
        <v>8.58</v>
      </c>
      <c r="N337" s="8">
        <v>3.09</v>
      </c>
      <c r="O337" s="8">
        <v>3.02</v>
      </c>
    </row>
    <row r="338" spans="1:15" x14ac:dyDescent="0.3">
      <c r="A338" s="15">
        <f>VLOOKUP(B338,'PORTFOLIO RAW'!B:B,1,FALSE)</f>
        <v>906496</v>
      </c>
      <c r="B338" s="13">
        <v>906496</v>
      </c>
      <c r="C338" s="8" t="s">
        <v>5930</v>
      </c>
      <c r="D338" s="8" t="s">
        <v>5931</v>
      </c>
      <c r="E338" s="8">
        <v>15.14</v>
      </c>
      <c r="F338" s="8">
        <v>11.58</v>
      </c>
      <c r="G338" s="8">
        <v>10.11</v>
      </c>
      <c r="H338" s="8">
        <v>13</v>
      </c>
      <c r="I338" s="8">
        <v>11.57</v>
      </c>
      <c r="J338" s="8">
        <v>12.21</v>
      </c>
      <c r="K338" s="8">
        <v>11.06</v>
      </c>
      <c r="L338" s="8">
        <v>9.16</v>
      </c>
      <c r="M338" s="8">
        <v>4.33</v>
      </c>
      <c r="N338" s="8">
        <v>4.3499999999999996</v>
      </c>
      <c r="O338" s="8">
        <v>4.82</v>
      </c>
    </row>
    <row r="339" spans="1:15" x14ac:dyDescent="0.3">
      <c r="A339" s="15">
        <f>VLOOKUP(B339,'PORTFOLIO RAW'!B:B,1,FALSE)</f>
        <v>904866</v>
      </c>
      <c r="B339" s="13">
        <v>904866</v>
      </c>
      <c r="C339" s="8" t="s">
        <v>5932</v>
      </c>
      <c r="D339" s="8" t="s">
        <v>5933</v>
      </c>
      <c r="E339" s="8">
        <v>11.17</v>
      </c>
      <c r="F339" s="8">
        <v>10.35</v>
      </c>
      <c r="G339" s="8">
        <v>8.6300000000000008</v>
      </c>
      <c r="H339" s="8">
        <v>8.31</v>
      </c>
      <c r="I339" s="8">
        <v>10.25</v>
      </c>
      <c r="J339" s="8">
        <v>7.13</v>
      </c>
      <c r="K339" s="8">
        <v>7.41</v>
      </c>
      <c r="L339" s="8">
        <v>5.6</v>
      </c>
      <c r="M339" s="8">
        <v>8.6999999999999993</v>
      </c>
      <c r="N339" s="8">
        <v>6.45</v>
      </c>
      <c r="O339" s="8">
        <v>6.53</v>
      </c>
    </row>
    <row r="340" spans="1:15" x14ac:dyDescent="0.3">
      <c r="A340" s="15">
        <f>VLOOKUP(B340,'PORTFOLIO RAW'!B:B,1,FALSE)</f>
        <v>906931</v>
      </c>
      <c r="B340" s="13">
        <v>906931</v>
      </c>
      <c r="C340" s="8" t="s">
        <v>5934</v>
      </c>
      <c r="D340" s="8" t="s">
        <v>5935</v>
      </c>
      <c r="E340" s="8">
        <v>-20.63</v>
      </c>
      <c r="F340" s="8">
        <v>0.47</v>
      </c>
      <c r="G340" s="8">
        <v>3.84</v>
      </c>
      <c r="H340" s="8">
        <v>4.7300000000000004</v>
      </c>
      <c r="I340" s="8">
        <v>6.54</v>
      </c>
      <c r="J340" s="8">
        <v>7.26</v>
      </c>
      <c r="K340" s="8">
        <v>6.2</v>
      </c>
      <c r="L340" s="8">
        <v>7.36</v>
      </c>
      <c r="M340" s="8">
        <v>5.74</v>
      </c>
      <c r="N340" s="8">
        <v>2.7</v>
      </c>
      <c r="O340" s="8">
        <v>3.01</v>
      </c>
    </row>
    <row r="341" spans="1:15" x14ac:dyDescent="0.3">
      <c r="A341" s="15">
        <f>VLOOKUP(B341,'PORTFOLIO RAW'!B:B,1,FALSE)</f>
        <v>894720</v>
      </c>
      <c r="B341" s="13">
        <v>894720</v>
      </c>
      <c r="C341" s="8" t="s">
        <v>5936</v>
      </c>
      <c r="D341" s="8" t="s">
        <v>5937</v>
      </c>
      <c r="E341" s="8">
        <v>5.24</v>
      </c>
      <c r="F341" s="8">
        <v>3.78</v>
      </c>
      <c r="G341" s="8">
        <v>5.61</v>
      </c>
      <c r="H341" s="8">
        <v>1.34</v>
      </c>
      <c r="I341" s="8">
        <v>8.52</v>
      </c>
      <c r="J341" s="8">
        <v>5.34</v>
      </c>
      <c r="K341" s="8">
        <v>4.08</v>
      </c>
      <c r="L341" s="8">
        <v>7.52</v>
      </c>
      <c r="M341" s="8">
        <v>4.62</v>
      </c>
      <c r="N341" s="8">
        <v>3.89</v>
      </c>
      <c r="O341" s="8">
        <v>4.09</v>
      </c>
    </row>
    <row r="342" spans="1:15" x14ac:dyDescent="0.3">
      <c r="A342" s="15">
        <f>VLOOKUP(B342,'PORTFOLIO RAW'!B:B,1,FALSE)</f>
        <v>545615</v>
      </c>
      <c r="B342" s="13">
        <v>545615</v>
      </c>
      <c r="C342" s="8" t="s">
        <v>5938</v>
      </c>
      <c r="D342" s="8" t="s">
        <v>5939</v>
      </c>
      <c r="E342" s="8">
        <v>-3.3</v>
      </c>
      <c r="F342" s="8">
        <v>6.1</v>
      </c>
      <c r="G342" s="8">
        <v>-6.14</v>
      </c>
      <c r="H342" s="8">
        <v>5.22</v>
      </c>
      <c r="I342" s="8">
        <v>7.31</v>
      </c>
      <c r="J342" s="8">
        <v>3.21</v>
      </c>
      <c r="K342" s="8">
        <v>4.9000000000000004</v>
      </c>
      <c r="L342" s="8">
        <v>15.85</v>
      </c>
      <c r="M342" s="8">
        <v>5.12</v>
      </c>
      <c r="N342" s="8">
        <v>-1.77</v>
      </c>
      <c r="O342" s="8">
        <v>3.33</v>
      </c>
    </row>
    <row r="343" spans="1:15" x14ac:dyDescent="0.3">
      <c r="A343" s="15">
        <f>VLOOKUP(B343,'PORTFOLIO RAW'!B:B,1,FALSE)</f>
        <v>325596</v>
      </c>
      <c r="B343" s="13">
        <v>325596</v>
      </c>
      <c r="C343" s="8" t="s">
        <v>5940</v>
      </c>
      <c r="D343" s="8" t="s">
        <v>5941</v>
      </c>
      <c r="E343" s="8">
        <v>4.78</v>
      </c>
      <c r="F343" s="8">
        <v>7.3</v>
      </c>
      <c r="G343" s="8">
        <v>5.0999999999999996</v>
      </c>
      <c r="H343" s="8">
        <v>4.17</v>
      </c>
      <c r="I343" s="8">
        <v>4.95</v>
      </c>
      <c r="J343" s="8">
        <v>1.67</v>
      </c>
      <c r="K343" s="8">
        <v>-3.24</v>
      </c>
      <c r="L343" s="8">
        <v>-3.63</v>
      </c>
      <c r="M343" s="8">
        <v>4.9800000000000004</v>
      </c>
      <c r="N343" s="8">
        <v>11.97</v>
      </c>
      <c r="O343" s="8">
        <v>-2.77</v>
      </c>
    </row>
    <row r="344" spans="1:15" x14ac:dyDescent="0.3">
      <c r="A344" s="15">
        <f>VLOOKUP(B344,'PORTFOLIO RAW'!B:B,1,FALSE)</f>
        <v>510209</v>
      </c>
      <c r="B344" s="13">
        <v>510209</v>
      </c>
      <c r="C344" s="8" t="s">
        <v>5942</v>
      </c>
      <c r="D344" s="8" t="s">
        <v>5943</v>
      </c>
      <c r="E344" s="8">
        <v>11.51</v>
      </c>
      <c r="F344" s="8">
        <v>11.32</v>
      </c>
      <c r="G344" s="8">
        <v>9.57</v>
      </c>
      <c r="H344" s="8">
        <v>8.7799999999999994</v>
      </c>
      <c r="I344" s="8">
        <v>6.79</v>
      </c>
      <c r="J344" s="8">
        <v>7.24</v>
      </c>
      <c r="K344" s="8">
        <v>6.93</v>
      </c>
      <c r="L344" s="8">
        <v>7.3</v>
      </c>
      <c r="M344" s="8">
        <v>6.4</v>
      </c>
      <c r="N344" s="8">
        <v>5.66</v>
      </c>
      <c r="O344" s="8">
        <v>-13.94</v>
      </c>
    </row>
    <row r="345" spans="1:15" x14ac:dyDescent="0.3">
      <c r="A345" s="15">
        <f>VLOOKUP(B345,'PORTFOLIO RAW'!B:B,1,FALSE)</f>
        <v>905414</v>
      </c>
      <c r="B345" s="13">
        <v>905414</v>
      </c>
      <c r="C345" s="8" t="s">
        <v>5944</v>
      </c>
      <c r="D345" s="8" t="s">
        <v>5945</v>
      </c>
      <c r="E345" s="8">
        <v>16.77</v>
      </c>
      <c r="F345" s="8">
        <v>13.73</v>
      </c>
      <c r="G345" s="8">
        <v>12.54</v>
      </c>
      <c r="H345" s="8">
        <v>13.06</v>
      </c>
      <c r="I345" s="8">
        <v>14.25</v>
      </c>
      <c r="J345" s="8">
        <v>7.16</v>
      </c>
      <c r="K345" s="8">
        <v>21.57</v>
      </c>
      <c r="L345" s="8">
        <v>-1.19</v>
      </c>
      <c r="M345" s="8">
        <v>16.350000000000001</v>
      </c>
      <c r="N345" s="8">
        <v>26.39</v>
      </c>
      <c r="O345" s="8">
        <v>17.61</v>
      </c>
    </row>
    <row r="346" spans="1:15" x14ac:dyDescent="0.3">
      <c r="A346" s="15" t="str">
        <f>VLOOKUP(B346,'PORTFOLIO RAW'!B:B,1,FALSE)</f>
        <v>29026M</v>
      </c>
      <c r="B346" s="13" t="s">
        <v>361</v>
      </c>
      <c r="C346" s="8" t="s">
        <v>5946</v>
      </c>
      <c r="D346" s="8" t="s">
        <v>5947</v>
      </c>
      <c r="E346" s="8">
        <v>19.21</v>
      </c>
      <c r="F346" s="8">
        <v>14.81</v>
      </c>
      <c r="G346" s="8">
        <v>18.11</v>
      </c>
      <c r="H346" s="8">
        <v>17.39</v>
      </c>
      <c r="I346" s="8">
        <v>15.02</v>
      </c>
      <c r="J346" s="8">
        <v>12.97</v>
      </c>
      <c r="K346" s="8">
        <v>12.67</v>
      </c>
      <c r="L346" s="8">
        <v>11.99</v>
      </c>
      <c r="M346" s="8">
        <v>11.51</v>
      </c>
      <c r="N346" s="8">
        <v>12.44</v>
      </c>
      <c r="O346" s="8">
        <v>7</v>
      </c>
    </row>
    <row r="347" spans="1:15" x14ac:dyDescent="0.3">
      <c r="A347" s="15">
        <f>VLOOKUP(B347,'PORTFOLIO RAW'!B:B,1,FALSE)</f>
        <v>905277</v>
      </c>
      <c r="B347" s="13">
        <v>905277</v>
      </c>
      <c r="C347" s="8" t="s">
        <v>5948</v>
      </c>
      <c r="D347" s="8" t="s">
        <v>5949</v>
      </c>
      <c r="E347" s="8">
        <v>9.0500000000000007</v>
      </c>
      <c r="F347" s="8">
        <v>8.6199999999999992</v>
      </c>
      <c r="G347" s="8">
        <v>7.14</v>
      </c>
      <c r="H347" s="8">
        <v>7.67</v>
      </c>
      <c r="I347" s="8">
        <v>5.93</v>
      </c>
      <c r="J347" s="8">
        <v>-10.27</v>
      </c>
      <c r="K347" s="8">
        <v>5.12</v>
      </c>
      <c r="L347" s="8">
        <v>5.0599999999999996</v>
      </c>
      <c r="M347" s="8">
        <v>4.57</v>
      </c>
      <c r="N347" s="8">
        <v>3.94</v>
      </c>
      <c r="O347" s="8">
        <v>8.89</v>
      </c>
    </row>
    <row r="348" spans="1:15" x14ac:dyDescent="0.3">
      <c r="A348" s="15">
        <f>VLOOKUP(B348,'PORTFOLIO RAW'!B:B,1,FALSE)</f>
        <v>916091</v>
      </c>
      <c r="B348" s="13">
        <v>916091</v>
      </c>
      <c r="C348" s="8" t="s">
        <v>5950</v>
      </c>
      <c r="D348" s="8" t="s">
        <v>5951</v>
      </c>
      <c r="E348" s="8">
        <v>3.76</v>
      </c>
      <c r="F348" s="8">
        <v>4.51</v>
      </c>
      <c r="G348" s="8">
        <v>8.23</v>
      </c>
      <c r="H348" s="8">
        <v>6.22</v>
      </c>
      <c r="I348" s="8">
        <v>5.33</v>
      </c>
      <c r="J348" s="8">
        <v>-30.9</v>
      </c>
      <c r="K348" s="8">
        <v>9.82</v>
      </c>
      <c r="L348" s="8">
        <v>9.2899999999999991</v>
      </c>
      <c r="M348" s="8">
        <v>0.82</v>
      </c>
      <c r="N348" s="8">
        <v>3.84</v>
      </c>
      <c r="O348" s="8">
        <v>-0.6</v>
      </c>
    </row>
    <row r="349" spans="1:15" x14ac:dyDescent="0.3">
      <c r="A349" s="15">
        <f>VLOOKUP(B349,'PORTFOLIO RAW'!B:B,1,FALSE)</f>
        <v>902335</v>
      </c>
      <c r="B349" s="4">
        <v>902335</v>
      </c>
      <c r="C349" s="4" t="s">
        <v>5952</v>
      </c>
      <c r="D349" s="4" t="s">
        <v>5953</v>
      </c>
      <c r="E349" s="4">
        <v>3.89</v>
      </c>
      <c r="F349" s="4">
        <v>3.77</v>
      </c>
      <c r="G349" s="4">
        <v>3.83</v>
      </c>
      <c r="H349" s="4">
        <v>4.59</v>
      </c>
      <c r="I349" s="4">
        <v>5.05</v>
      </c>
      <c r="J349" s="4">
        <v>5.03</v>
      </c>
      <c r="K349" s="4">
        <v>5.0999999999999996</v>
      </c>
      <c r="L349" s="4">
        <v>4.9800000000000004</v>
      </c>
      <c r="M349" s="4">
        <v>3.87</v>
      </c>
      <c r="N349" s="4">
        <v>4.04</v>
      </c>
      <c r="O349" s="4">
        <v>4.78</v>
      </c>
    </row>
    <row r="350" spans="1:15" x14ac:dyDescent="0.3">
      <c r="A350" s="15" t="str">
        <f>VLOOKUP(B350,'PORTFOLIO RAW'!B:B,1,FALSE)</f>
        <v>9373MH</v>
      </c>
      <c r="B350" s="4" t="s">
        <v>376</v>
      </c>
      <c r="C350" s="4" t="s">
        <v>5954</v>
      </c>
      <c r="D350" s="4" t="s">
        <v>5955</v>
      </c>
      <c r="E350" s="4">
        <v>10.53</v>
      </c>
      <c r="F350" s="4">
        <v>10.14</v>
      </c>
      <c r="G350" s="4">
        <v>9.92</v>
      </c>
      <c r="H350" s="4">
        <v>8.58</v>
      </c>
      <c r="I350" s="4">
        <v>11.07</v>
      </c>
      <c r="J350" s="4">
        <v>10.41</v>
      </c>
      <c r="K350" s="4">
        <v>9.7899999999999991</v>
      </c>
      <c r="L350" s="4">
        <v>9.19</v>
      </c>
      <c r="M350" s="4">
        <v>8.7200000000000006</v>
      </c>
      <c r="N350" s="4">
        <v>8.69</v>
      </c>
      <c r="O350" s="4">
        <v>6.86</v>
      </c>
    </row>
  </sheetData>
  <autoFilter ref="A2:O350" xr:uid="{5D66AD04-DF26-416F-AA3D-2C44309E8DB1}"/>
  <mergeCells count="1">
    <mergeCell ref="A1:O1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96E7-1065-419C-B7CB-38CECF8E82D2}">
  <sheetPr>
    <tabColor rgb="FF92D050"/>
  </sheetPr>
  <dimension ref="A1:O349"/>
  <sheetViews>
    <sheetView workbookViewId="0">
      <selection sqref="A1:XFD1048576"/>
    </sheetView>
  </sheetViews>
  <sheetFormatPr baseColWidth="10" defaultRowHeight="14" x14ac:dyDescent="0.3"/>
  <cols>
    <col min="1" max="2" width="11.6328125" style="4" bestFit="1" customWidth="1"/>
    <col min="3" max="3" width="62.90625" style="4" bestFit="1" customWidth="1"/>
    <col min="4" max="4" width="14.08984375" style="4" bestFit="1" customWidth="1"/>
    <col min="5" max="16384" width="10.90625" style="4"/>
  </cols>
  <sheetData>
    <row r="1" spans="1:15" ht="23" thickBot="1" x14ac:dyDescent="0.5">
      <c r="A1" s="68" t="s">
        <v>7398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4.5" thickBot="1" x14ac:dyDescent="0.35">
      <c r="A2" s="17"/>
      <c r="B2" s="17" t="s">
        <v>358</v>
      </c>
      <c r="C2" s="37" t="s">
        <v>390</v>
      </c>
      <c r="D2" s="37" t="s">
        <v>358</v>
      </c>
      <c r="E2" s="37">
        <v>2007</v>
      </c>
      <c r="F2" s="37">
        <v>2008</v>
      </c>
      <c r="G2" s="37">
        <v>2009</v>
      </c>
      <c r="H2" s="37">
        <v>2010</v>
      </c>
      <c r="I2" s="37">
        <v>2011</v>
      </c>
      <c r="J2" s="37">
        <v>2012</v>
      </c>
      <c r="K2" s="37">
        <v>2013</v>
      </c>
      <c r="L2" s="37">
        <v>2014</v>
      </c>
      <c r="M2" s="37">
        <v>2015</v>
      </c>
      <c r="N2" s="37">
        <v>2016</v>
      </c>
      <c r="O2" s="37">
        <v>2017</v>
      </c>
    </row>
    <row r="3" spans="1:15" x14ac:dyDescent="0.3">
      <c r="A3" s="15">
        <f>VLOOKUP(B3,'PORTFOLIO RAW'!B:B,1,FALSE)</f>
        <v>891399</v>
      </c>
      <c r="B3" s="15">
        <v>891399</v>
      </c>
      <c r="C3" s="18" t="s">
        <v>5956</v>
      </c>
      <c r="D3" s="18" t="s">
        <v>5957</v>
      </c>
      <c r="E3" s="18">
        <v>58.48</v>
      </c>
      <c r="F3" s="18">
        <v>33.340000000000003</v>
      </c>
      <c r="G3" s="18">
        <v>22.75</v>
      </c>
      <c r="H3" s="18">
        <v>19.010000000000002</v>
      </c>
      <c r="I3" s="18">
        <v>8.6300000000000008</v>
      </c>
      <c r="J3" s="18">
        <v>-0.49</v>
      </c>
      <c r="K3" s="18">
        <v>3.05</v>
      </c>
      <c r="L3" s="18">
        <v>-2.35</v>
      </c>
      <c r="M3" s="18">
        <v>4.9400000000000004</v>
      </c>
      <c r="N3" s="18">
        <v>14.52</v>
      </c>
      <c r="O3" s="18">
        <v>12.91</v>
      </c>
    </row>
    <row r="4" spans="1:15" x14ac:dyDescent="0.3">
      <c r="A4" s="15">
        <f>VLOOKUP(B4,'PORTFOLIO RAW'!B:B,1,FALSE)</f>
        <v>916328</v>
      </c>
      <c r="B4" s="13">
        <v>916328</v>
      </c>
      <c r="C4" s="8" t="s">
        <v>5958</v>
      </c>
      <c r="D4" s="8" t="s">
        <v>5959</v>
      </c>
      <c r="E4" s="8">
        <v>22.66</v>
      </c>
      <c r="F4" s="8">
        <v>27.69</v>
      </c>
      <c r="G4" s="8">
        <v>28.49</v>
      </c>
      <c r="H4" s="8">
        <v>20.45</v>
      </c>
      <c r="I4" s="8">
        <v>20.07</v>
      </c>
      <c r="J4" s="8">
        <v>23.31</v>
      </c>
      <c r="K4" s="8">
        <v>9.93</v>
      </c>
      <c r="L4" s="8">
        <v>9.7799999999999994</v>
      </c>
      <c r="M4" s="8">
        <v>20.7</v>
      </c>
      <c r="N4" s="8">
        <v>6.71</v>
      </c>
      <c r="O4" s="8">
        <v>1.85</v>
      </c>
    </row>
    <row r="5" spans="1:15" x14ac:dyDescent="0.3">
      <c r="A5" s="15">
        <f>VLOOKUP(B5,'PORTFOLIO RAW'!B:B,1,FALSE)</f>
        <v>545101</v>
      </c>
      <c r="B5" s="13">
        <v>545101</v>
      </c>
      <c r="C5" s="8" t="s">
        <v>5960</v>
      </c>
      <c r="D5" s="8" t="s">
        <v>5961</v>
      </c>
      <c r="E5" s="8">
        <v>-3.06</v>
      </c>
      <c r="F5" s="8">
        <v>36.119999999999997</v>
      </c>
      <c r="G5" s="8">
        <v>15.77</v>
      </c>
      <c r="H5" s="8">
        <v>0.16</v>
      </c>
      <c r="I5" s="8">
        <v>0.93</v>
      </c>
      <c r="J5" s="8">
        <v>-17.350000000000001</v>
      </c>
      <c r="K5" s="8">
        <v>2.56</v>
      </c>
      <c r="L5" s="8">
        <v>17.88</v>
      </c>
      <c r="M5" s="8">
        <v>8.25</v>
      </c>
      <c r="N5" s="8">
        <v>-38.03</v>
      </c>
      <c r="O5" s="8">
        <v>-44.15</v>
      </c>
    </row>
    <row r="6" spans="1:15" x14ac:dyDescent="0.3">
      <c r="A6" s="15">
        <f>VLOOKUP(B6,'PORTFOLIO RAW'!B:B,1,FALSE)</f>
        <v>906187</v>
      </c>
      <c r="B6" s="13">
        <v>906187</v>
      </c>
      <c r="C6" s="8" t="s">
        <v>5962</v>
      </c>
      <c r="D6" s="8" t="s">
        <v>5963</v>
      </c>
      <c r="E6" s="8">
        <v>36.57</v>
      </c>
      <c r="F6" s="8">
        <v>58.83</v>
      </c>
      <c r="G6" s="8">
        <v>74.37</v>
      </c>
      <c r="H6" s="8">
        <v>64.94</v>
      </c>
      <c r="I6" s="8">
        <v>73.430000000000007</v>
      </c>
      <c r="J6" s="8">
        <v>85.15</v>
      </c>
      <c r="K6" s="8">
        <v>79.150000000000006</v>
      </c>
      <c r="L6" s="8">
        <v>69.37</v>
      </c>
      <c r="M6" s="8">
        <v>100.95</v>
      </c>
      <c r="N6" s="8">
        <v>73.040000000000006</v>
      </c>
      <c r="O6" s="8">
        <v>32.1</v>
      </c>
    </row>
    <row r="7" spans="1:15" x14ac:dyDescent="0.3">
      <c r="A7" s="15">
        <f>VLOOKUP(B7,'PORTFOLIO RAW'!B:B,1,FALSE)</f>
        <v>936365</v>
      </c>
      <c r="B7" s="13">
        <v>936365</v>
      </c>
      <c r="C7" s="8" t="s">
        <v>5964</v>
      </c>
      <c r="D7" s="8" t="s">
        <v>5965</v>
      </c>
      <c r="E7" s="8">
        <v>-77.010000000000005</v>
      </c>
      <c r="F7" s="8">
        <v>-213.07</v>
      </c>
      <c r="G7" s="8">
        <v>78.45</v>
      </c>
      <c r="H7" s="8">
        <v>56.71</v>
      </c>
      <c r="I7" s="8">
        <v>37.729999999999997</v>
      </c>
      <c r="J7" s="8">
        <v>-111.18</v>
      </c>
      <c r="K7" s="8">
        <v>-15.34</v>
      </c>
      <c r="L7" s="8">
        <v>-110.26</v>
      </c>
      <c r="M7" s="8" t="s">
        <v>989</v>
      </c>
      <c r="N7" s="8">
        <v>-24850</v>
      </c>
      <c r="O7" s="8">
        <v>8.3699999999999992</v>
      </c>
    </row>
    <row r="8" spans="1:15" x14ac:dyDescent="0.3">
      <c r="A8" s="15">
        <f>VLOOKUP(B8,'PORTFOLIO RAW'!B:B,1,FALSE)</f>
        <v>749382</v>
      </c>
      <c r="B8" s="13">
        <v>749382</v>
      </c>
      <c r="C8" s="8" t="s">
        <v>5966</v>
      </c>
      <c r="D8" s="8" t="s">
        <v>5967</v>
      </c>
      <c r="E8" s="8">
        <v>14.77</v>
      </c>
      <c r="F8" s="8">
        <v>19.239999999999998</v>
      </c>
      <c r="G8" s="8">
        <v>8.31</v>
      </c>
      <c r="H8" s="8">
        <v>15.37</v>
      </c>
      <c r="I8" s="8">
        <v>15.18</v>
      </c>
      <c r="J8" s="8">
        <v>13.38</v>
      </c>
      <c r="K8" s="8">
        <v>4.33</v>
      </c>
      <c r="L8" s="8">
        <v>3.98</v>
      </c>
      <c r="M8" s="8">
        <v>9.14</v>
      </c>
      <c r="N8" s="8">
        <v>16.2</v>
      </c>
      <c r="O8" s="8">
        <v>21.33</v>
      </c>
    </row>
    <row r="9" spans="1:15" x14ac:dyDescent="0.3">
      <c r="A9" s="15">
        <f>VLOOKUP(B9,'PORTFOLIO RAW'!B:B,1,FALSE)</f>
        <v>905271</v>
      </c>
      <c r="B9" s="13">
        <v>905271</v>
      </c>
      <c r="C9" s="8" t="s">
        <v>5968</v>
      </c>
      <c r="D9" s="8" t="s">
        <v>5969</v>
      </c>
      <c r="E9" s="8">
        <v>19.88</v>
      </c>
      <c r="F9" s="8">
        <v>17.28</v>
      </c>
      <c r="G9" s="8">
        <v>12.85</v>
      </c>
      <c r="H9" s="8">
        <v>19.91</v>
      </c>
      <c r="I9" s="8">
        <v>21.59</v>
      </c>
      <c r="J9" s="8">
        <v>19.02</v>
      </c>
      <c r="K9" s="8">
        <v>14.71</v>
      </c>
      <c r="L9" s="8">
        <v>13.77</v>
      </c>
      <c r="M9" s="8">
        <v>17.489999999999998</v>
      </c>
      <c r="N9" s="8">
        <v>8.81</v>
      </c>
      <c r="O9" s="8">
        <v>34.96</v>
      </c>
    </row>
    <row r="10" spans="1:15" x14ac:dyDescent="0.3">
      <c r="A10" s="15">
        <f>VLOOKUP(B10,'PORTFOLIO RAW'!B:B,1,FALSE)</f>
        <v>894371</v>
      </c>
      <c r="B10" s="13">
        <v>894371</v>
      </c>
      <c r="C10" s="8" t="s">
        <v>5970</v>
      </c>
      <c r="D10" s="8" t="s">
        <v>5971</v>
      </c>
      <c r="E10" s="8">
        <v>38.44</v>
      </c>
      <c r="F10" s="8">
        <v>3.48</v>
      </c>
      <c r="G10" s="8">
        <v>5.79</v>
      </c>
      <c r="H10" s="8">
        <v>3.61</v>
      </c>
      <c r="I10" s="8">
        <v>5.9</v>
      </c>
      <c r="J10" s="8">
        <v>5.81</v>
      </c>
      <c r="K10" s="8">
        <v>13.95</v>
      </c>
      <c r="L10" s="8">
        <v>7.57</v>
      </c>
      <c r="M10" s="8">
        <v>10.039999999999999</v>
      </c>
      <c r="N10" s="8">
        <v>8.89</v>
      </c>
      <c r="O10" s="8">
        <v>8.07</v>
      </c>
    </row>
    <row r="11" spans="1:15" x14ac:dyDescent="0.3">
      <c r="A11" s="15">
        <f>VLOOKUP(B11,'PORTFOLIO RAW'!B:B,1,FALSE)</f>
        <v>322677</v>
      </c>
      <c r="B11" s="13">
        <v>322677</v>
      </c>
      <c r="C11" s="8" t="s">
        <v>5972</v>
      </c>
      <c r="D11" s="8" t="s">
        <v>5973</v>
      </c>
      <c r="E11" s="8">
        <v>22.76</v>
      </c>
      <c r="F11" s="8">
        <v>-8.99</v>
      </c>
      <c r="G11" s="8">
        <v>5.03</v>
      </c>
      <c r="H11" s="8">
        <v>5.21</v>
      </c>
      <c r="I11" s="8">
        <v>4.45</v>
      </c>
      <c r="J11" s="8">
        <v>13.31</v>
      </c>
      <c r="K11" s="8">
        <v>12.3</v>
      </c>
      <c r="L11" s="8">
        <v>14.57</v>
      </c>
      <c r="M11" s="8">
        <v>11.36</v>
      </c>
      <c r="N11" s="8">
        <v>9.9700000000000006</v>
      </c>
      <c r="O11" s="8">
        <v>16.7</v>
      </c>
    </row>
    <row r="12" spans="1:15" x14ac:dyDescent="0.3">
      <c r="A12" s="15">
        <f>VLOOKUP(B12,'PORTFOLIO RAW'!B:B,1,FALSE)</f>
        <v>906191</v>
      </c>
      <c r="B12" s="13">
        <v>906191</v>
      </c>
      <c r="C12" s="8" t="s">
        <v>5974</v>
      </c>
      <c r="D12" s="8" t="s">
        <v>5975</v>
      </c>
      <c r="E12" s="8">
        <v>25.81</v>
      </c>
      <c r="F12" s="8">
        <v>34.03</v>
      </c>
      <c r="G12" s="8">
        <v>26.86</v>
      </c>
      <c r="H12" s="8">
        <v>20.71</v>
      </c>
      <c r="I12" s="8">
        <v>19.25</v>
      </c>
      <c r="J12" s="8">
        <v>24.61</v>
      </c>
      <c r="K12" s="8">
        <v>25.78</v>
      </c>
      <c r="L12" s="8">
        <v>24.14</v>
      </c>
      <c r="M12" s="8">
        <v>26.53</v>
      </c>
      <c r="N12" s="8">
        <v>25.54</v>
      </c>
      <c r="O12" s="8">
        <v>9.0299999999999994</v>
      </c>
    </row>
    <row r="13" spans="1:15" x14ac:dyDescent="0.3">
      <c r="A13" s="15">
        <f>VLOOKUP(B13,'PORTFOLIO RAW'!B:B,1,FALSE)</f>
        <v>938692</v>
      </c>
      <c r="B13" s="13">
        <v>938692</v>
      </c>
      <c r="C13" s="8" t="s">
        <v>5976</v>
      </c>
      <c r="D13" s="8" t="s">
        <v>5977</v>
      </c>
      <c r="E13" s="8">
        <v>17.190000000000001</v>
      </c>
      <c r="F13" s="8">
        <v>21.94</v>
      </c>
      <c r="G13" s="8">
        <v>21.15</v>
      </c>
      <c r="H13" s="8">
        <v>19.850000000000001</v>
      </c>
      <c r="I13" s="8">
        <v>17.14</v>
      </c>
      <c r="J13" s="8">
        <v>22.81</v>
      </c>
      <c r="K13" s="8">
        <v>24.69</v>
      </c>
      <c r="L13" s="8">
        <v>21.55</v>
      </c>
      <c r="M13" s="8">
        <v>25.77</v>
      </c>
      <c r="N13" s="8">
        <v>26.65</v>
      </c>
      <c r="O13" s="8">
        <v>7.18</v>
      </c>
    </row>
    <row r="14" spans="1:15" x14ac:dyDescent="0.3">
      <c r="A14" s="15">
        <f>VLOOKUP(B14,'PORTFOLIO RAW'!B:B,1,FALSE)</f>
        <v>905802</v>
      </c>
      <c r="B14" s="13">
        <v>905802</v>
      </c>
      <c r="C14" s="8" t="s">
        <v>5978</v>
      </c>
      <c r="D14" s="8" t="s">
        <v>5979</v>
      </c>
      <c r="E14" s="8">
        <v>20.52</v>
      </c>
      <c r="F14" s="8">
        <v>21.39</v>
      </c>
      <c r="G14" s="8">
        <v>5.76</v>
      </c>
      <c r="H14" s="8">
        <v>14.13</v>
      </c>
      <c r="I14" s="8">
        <v>9.67</v>
      </c>
      <c r="J14" s="8">
        <v>10.23</v>
      </c>
      <c r="K14" s="8">
        <v>22.06</v>
      </c>
      <c r="L14" s="8">
        <v>9.8800000000000008</v>
      </c>
      <c r="M14" s="8">
        <v>-14.7</v>
      </c>
      <c r="N14" s="8" t="s">
        <v>989</v>
      </c>
      <c r="O14" s="8">
        <v>-32.21</v>
      </c>
    </row>
    <row r="15" spans="1:15" x14ac:dyDescent="0.3">
      <c r="A15" s="15">
        <f>VLOOKUP(B15,'PORTFOLIO RAW'!B:B,1,FALSE)</f>
        <v>906156</v>
      </c>
      <c r="B15" s="13">
        <v>906156</v>
      </c>
      <c r="C15" s="8" t="s">
        <v>5980</v>
      </c>
      <c r="D15" s="8" t="s">
        <v>5981</v>
      </c>
      <c r="E15" s="8">
        <v>37.25</v>
      </c>
      <c r="F15" s="8">
        <v>23.6</v>
      </c>
      <c r="G15" s="8">
        <v>13.73</v>
      </c>
      <c r="H15" s="8">
        <v>26.15</v>
      </c>
      <c r="I15" s="8">
        <v>27.85</v>
      </c>
      <c r="J15" s="8">
        <v>23.53</v>
      </c>
      <c r="K15" s="8">
        <v>27.68</v>
      </c>
      <c r="L15" s="8">
        <v>29.07</v>
      </c>
      <c r="M15" s="8">
        <v>24.49</v>
      </c>
      <c r="N15" s="8">
        <v>25.67</v>
      </c>
      <c r="O15" s="8">
        <v>13.6</v>
      </c>
    </row>
    <row r="16" spans="1:15" x14ac:dyDescent="0.3">
      <c r="A16" s="15">
        <f>VLOOKUP(B16,'PORTFOLIO RAW'!B:B,1,FALSE)</f>
        <v>905425</v>
      </c>
      <c r="B16" s="13">
        <v>905425</v>
      </c>
      <c r="C16" s="8" t="s">
        <v>5982</v>
      </c>
      <c r="D16" s="8" t="s">
        <v>5983</v>
      </c>
      <c r="E16" s="8">
        <v>11.17</v>
      </c>
      <c r="F16" s="8">
        <v>13.29</v>
      </c>
      <c r="G16" s="8">
        <v>11.39</v>
      </c>
      <c r="H16" s="8">
        <v>9.0500000000000007</v>
      </c>
      <c r="I16" s="8">
        <v>13.72</v>
      </c>
      <c r="J16" s="8">
        <v>8.42</v>
      </c>
      <c r="K16" s="8">
        <v>9.4499999999999993</v>
      </c>
      <c r="L16" s="8">
        <v>9.93</v>
      </c>
      <c r="M16" s="8">
        <v>11.79</v>
      </c>
      <c r="N16" s="8">
        <v>3.46</v>
      </c>
      <c r="O16" s="8">
        <v>10.72</v>
      </c>
    </row>
    <row r="17" spans="1:15" x14ac:dyDescent="0.3">
      <c r="A17" s="15">
        <f>VLOOKUP(B17,'PORTFOLIO RAW'!B:B,1,FALSE)</f>
        <v>933185</v>
      </c>
      <c r="B17" s="13">
        <v>933185</v>
      </c>
      <c r="C17" s="8" t="s">
        <v>5984</v>
      </c>
      <c r="D17" s="8" t="s">
        <v>5985</v>
      </c>
      <c r="E17" s="8">
        <v>22.06</v>
      </c>
      <c r="F17" s="8">
        <v>15.9</v>
      </c>
      <c r="G17" s="8">
        <v>17.71</v>
      </c>
      <c r="H17" s="8">
        <v>23.35</v>
      </c>
      <c r="I17" s="8">
        <v>16.8</v>
      </c>
      <c r="J17" s="8">
        <v>22.74</v>
      </c>
      <c r="K17" s="8">
        <v>23.4</v>
      </c>
      <c r="L17" s="8">
        <v>21.65</v>
      </c>
      <c r="M17" s="8">
        <v>17.84</v>
      </c>
      <c r="N17" s="8">
        <v>17.489999999999998</v>
      </c>
      <c r="O17" s="8">
        <v>26.84</v>
      </c>
    </row>
    <row r="18" spans="1:15" x14ac:dyDescent="0.3">
      <c r="A18" s="15">
        <f>VLOOKUP(B18,'PORTFOLIO RAW'!B:B,1,FALSE)</f>
        <v>916305</v>
      </c>
      <c r="B18" s="13">
        <v>916305</v>
      </c>
      <c r="C18" s="8" t="s">
        <v>5986</v>
      </c>
      <c r="D18" s="8" t="s">
        <v>5987</v>
      </c>
      <c r="E18" s="8">
        <v>6.77</v>
      </c>
      <c r="F18" s="8">
        <v>-183.14</v>
      </c>
      <c r="G18" s="8">
        <v>-207</v>
      </c>
      <c r="H18" s="8" t="s">
        <v>989</v>
      </c>
      <c r="I18" s="8">
        <v>32.97</v>
      </c>
      <c r="J18" s="8">
        <v>3.87</v>
      </c>
      <c r="K18" s="8">
        <v>9.5299999999999994</v>
      </c>
      <c r="L18" s="8">
        <v>8.08</v>
      </c>
      <c r="M18" s="8">
        <v>2.48</v>
      </c>
      <c r="N18" s="8">
        <v>-1.1100000000000001</v>
      </c>
      <c r="O18" s="8">
        <v>-9.65</v>
      </c>
    </row>
    <row r="19" spans="1:15" x14ac:dyDescent="0.3">
      <c r="A19" s="15">
        <f>VLOOKUP(B19,'PORTFOLIO RAW'!B:B,1,FALSE)</f>
        <v>905276</v>
      </c>
      <c r="B19" s="13">
        <v>905276</v>
      </c>
      <c r="C19" s="8" t="s">
        <v>5988</v>
      </c>
      <c r="D19" s="8" t="s">
        <v>5989</v>
      </c>
      <c r="E19" s="8">
        <v>17.21</v>
      </c>
      <c r="F19" s="8">
        <v>33.06</v>
      </c>
      <c r="G19" s="8">
        <v>10.01</v>
      </c>
      <c r="H19" s="8">
        <v>24.86</v>
      </c>
      <c r="I19" s="8">
        <v>24.8</v>
      </c>
      <c r="J19" s="8">
        <v>16.36</v>
      </c>
      <c r="K19" s="8">
        <v>15.13</v>
      </c>
      <c r="L19" s="8">
        <v>13.25</v>
      </c>
      <c r="M19" s="8">
        <v>14.18</v>
      </c>
      <c r="N19" s="8">
        <v>16.829999999999998</v>
      </c>
      <c r="O19" s="8">
        <v>9.4600000000000009</v>
      </c>
    </row>
    <row r="20" spans="1:15" x14ac:dyDescent="0.3">
      <c r="A20" s="15">
        <f>VLOOKUP(B20,'PORTFOLIO RAW'!B:B,1,FALSE)</f>
        <v>982852</v>
      </c>
      <c r="B20" s="13">
        <v>982852</v>
      </c>
      <c r="C20" s="8" t="s">
        <v>5990</v>
      </c>
      <c r="D20" s="8" t="s">
        <v>5991</v>
      </c>
      <c r="E20" s="8">
        <v>28.21</v>
      </c>
      <c r="F20" s="8">
        <v>-6.63</v>
      </c>
      <c r="G20" s="8">
        <v>-13.06</v>
      </c>
      <c r="H20" s="8">
        <v>2.1800000000000002</v>
      </c>
      <c r="I20" s="8">
        <v>13.29</v>
      </c>
      <c r="J20" s="8">
        <v>12.08</v>
      </c>
      <c r="K20" s="8">
        <v>14.5</v>
      </c>
      <c r="L20" s="8">
        <v>18.079999999999998</v>
      </c>
      <c r="M20" s="8">
        <v>19.350000000000001</v>
      </c>
      <c r="N20" s="8">
        <v>11.27</v>
      </c>
      <c r="O20" s="8">
        <v>19.329999999999998</v>
      </c>
    </row>
    <row r="21" spans="1:15" x14ac:dyDescent="0.3">
      <c r="A21" s="15">
        <f>VLOOKUP(B21,'PORTFOLIO RAW'!B:B,1,FALSE)</f>
        <v>921983</v>
      </c>
      <c r="B21" s="13">
        <v>921983</v>
      </c>
      <c r="C21" s="8" t="s">
        <v>5992</v>
      </c>
      <c r="D21" s="8" t="s">
        <v>5993</v>
      </c>
      <c r="E21" s="8">
        <v>19.78</v>
      </c>
      <c r="F21" s="8">
        <v>4.46</v>
      </c>
      <c r="G21" s="8">
        <v>-1.81</v>
      </c>
      <c r="H21" s="8">
        <v>15.41</v>
      </c>
      <c r="I21" s="8">
        <v>17.71</v>
      </c>
      <c r="J21" s="8">
        <v>6.65</v>
      </c>
      <c r="K21" s="8">
        <v>6.89</v>
      </c>
      <c r="L21" s="8">
        <v>-18.21</v>
      </c>
      <c r="M21" s="8">
        <v>-162.22</v>
      </c>
      <c r="N21" s="8">
        <v>-19.89</v>
      </c>
      <c r="O21" s="8">
        <v>19.100000000000001</v>
      </c>
    </row>
    <row r="22" spans="1:15" x14ac:dyDescent="0.3">
      <c r="A22" s="15">
        <f>VLOOKUP(B22,'PORTFOLIO RAW'!B:B,1,FALSE)</f>
        <v>981550</v>
      </c>
      <c r="B22" s="13">
        <v>981550</v>
      </c>
      <c r="C22" s="8" t="s">
        <v>5994</v>
      </c>
      <c r="D22" s="8" t="s">
        <v>5995</v>
      </c>
      <c r="E22" s="8">
        <v>6.27</v>
      </c>
      <c r="F22" s="8">
        <v>6.23</v>
      </c>
      <c r="G22" s="8">
        <v>8.75</v>
      </c>
      <c r="H22" s="8">
        <v>8.35</v>
      </c>
      <c r="I22" s="8">
        <v>9.08</v>
      </c>
      <c r="J22" s="8">
        <v>12.84</v>
      </c>
      <c r="K22" s="8">
        <v>13.63</v>
      </c>
      <c r="L22" s="8">
        <v>16.21</v>
      </c>
      <c r="M22" s="8">
        <v>15.55</v>
      </c>
      <c r="N22" s="8">
        <v>16.37</v>
      </c>
      <c r="O22" s="8">
        <v>37.07</v>
      </c>
    </row>
    <row r="23" spans="1:15" x14ac:dyDescent="0.3">
      <c r="A23" s="15">
        <f>VLOOKUP(B23,'PORTFOLIO RAW'!B:B,1,FALSE)</f>
        <v>992816</v>
      </c>
      <c r="B23" s="13">
        <v>992816</v>
      </c>
      <c r="C23" s="8" t="s">
        <v>5996</v>
      </c>
      <c r="D23" s="8" t="s">
        <v>5997</v>
      </c>
      <c r="E23" s="8">
        <v>28.52</v>
      </c>
      <c r="F23" s="8">
        <v>27.19</v>
      </c>
      <c r="G23" s="8">
        <v>30.54</v>
      </c>
      <c r="H23" s="8">
        <v>35.28</v>
      </c>
      <c r="I23" s="8">
        <v>41.67</v>
      </c>
      <c r="J23" s="8">
        <v>42.84</v>
      </c>
      <c r="K23" s="8">
        <v>30.64</v>
      </c>
      <c r="L23" s="8">
        <v>33.61</v>
      </c>
      <c r="M23" s="8">
        <v>46.25</v>
      </c>
      <c r="N23" s="8">
        <v>36.9</v>
      </c>
      <c r="O23" s="8">
        <v>36.869999999999997</v>
      </c>
    </row>
    <row r="24" spans="1:15" x14ac:dyDescent="0.3">
      <c r="A24" s="15">
        <f>VLOOKUP(B24,'PORTFOLIO RAW'!B:B,1,FALSE)</f>
        <v>905296</v>
      </c>
      <c r="B24" s="13">
        <v>905296</v>
      </c>
      <c r="C24" s="8" t="s">
        <v>5998</v>
      </c>
      <c r="D24" s="8" t="s">
        <v>5999</v>
      </c>
      <c r="E24" s="8">
        <v>23.63</v>
      </c>
      <c r="F24" s="8">
        <v>12.5</v>
      </c>
      <c r="G24" s="8">
        <v>-4.17</v>
      </c>
      <c r="H24" s="8">
        <v>12.82</v>
      </c>
      <c r="I24" s="8">
        <v>23.58</v>
      </c>
      <c r="J24" s="8">
        <v>1.36</v>
      </c>
      <c r="K24" s="8">
        <v>3.57</v>
      </c>
      <c r="L24" s="8">
        <v>14.34</v>
      </c>
      <c r="M24" s="8">
        <v>17.79</v>
      </c>
      <c r="N24" s="8">
        <v>23.21</v>
      </c>
      <c r="O24" s="8">
        <v>41.46</v>
      </c>
    </row>
    <row r="25" spans="1:15" x14ac:dyDescent="0.3">
      <c r="A25" s="15">
        <f>VLOOKUP(B25,'PORTFOLIO RAW'!B:B,1,FALSE)</f>
        <v>130298</v>
      </c>
      <c r="B25" s="13">
        <v>130298</v>
      </c>
      <c r="C25" s="8" t="s">
        <v>6000</v>
      </c>
      <c r="D25" s="8" t="s">
        <v>6001</v>
      </c>
      <c r="E25" s="8">
        <v>19.920000000000002</v>
      </c>
      <c r="F25" s="8">
        <v>16.57</v>
      </c>
      <c r="G25" s="8">
        <v>15.71</v>
      </c>
      <c r="H25" s="8">
        <v>24.69</v>
      </c>
      <c r="I25" s="8">
        <v>29.01</v>
      </c>
      <c r="J25" s="8">
        <v>18.190000000000001</v>
      </c>
      <c r="K25" s="8">
        <v>23.88</v>
      </c>
      <c r="L25" s="8">
        <v>8.93</v>
      </c>
      <c r="M25" s="8">
        <v>14.52</v>
      </c>
      <c r="N25" s="8">
        <v>18.260000000000002</v>
      </c>
      <c r="O25" s="8">
        <v>1.47</v>
      </c>
    </row>
    <row r="26" spans="1:15" x14ac:dyDescent="0.3">
      <c r="A26" s="15">
        <f>VLOOKUP(B26,'PORTFOLIO RAW'!B:B,1,FALSE)</f>
        <v>921093</v>
      </c>
      <c r="B26" s="13">
        <v>921093</v>
      </c>
      <c r="C26" s="8" t="s">
        <v>6002</v>
      </c>
      <c r="D26" s="8" t="s">
        <v>6003</v>
      </c>
      <c r="E26" s="8">
        <v>20.53</v>
      </c>
      <c r="F26" s="8">
        <v>14.57</v>
      </c>
      <c r="G26" s="8">
        <v>12.65</v>
      </c>
      <c r="H26" s="8">
        <v>13.67</v>
      </c>
      <c r="I26" s="8">
        <v>12.19</v>
      </c>
      <c r="J26" s="8">
        <v>6.08</v>
      </c>
      <c r="K26" s="8">
        <v>6.87</v>
      </c>
      <c r="L26" s="8">
        <v>11.32</v>
      </c>
      <c r="M26" s="8">
        <v>9.85</v>
      </c>
      <c r="N26" s="8">
        <v>7.29</v>
      </c>
      <c r="O26" s="8">
        <v>8.99</v>
      </c>
    </row>
    <row r="27" spans="1:15" x14ac:dyDescent="0.3">
      <c r="A27" s="15">
        <f>VLOOKUP(B27,'PORTFOLIO RAW'!B:B,1,FALSE)</f>
        <v>902607</v>
      </c>
      <c r="B27" s="13">
        <v>902607</v>
      </c>
      <c r="C27" s="8" t="s">
        <v>6004</v>
      </c>
      <c r="D27" s="8" t="s">
        <v>6005</v>
      </c>
      <c r="E27" s="8">
        <v>8.8000000000000007</v>
      </c>
      <c r="F27" s="8">
        <v>6.94</v>
      </c>
      <c r="G27" s="8">
        <v>2.02</v>
      </c>
      <c r="H27" s="8">
        <v>10</v>
      </c>
      <c r="I27" s="8">
        <v>9.0500000000000007</v>
      </c>
      <c r="J27" s="8">
        <v>9.7899999999999991</v>
      </c>
      <c r="K27" s="8">
        <v>9.94</v>
      </c>
      <c r="L27" s="8">
        <v>9.2899999999999991</v>
      </c>
      <c r="M27" s="8">
        <v>9.77</v>
      </c>
      <c r="N27" s="8">
        <v>9.42</v>
      </c>
      <c r="O27" s="8">
        <v>9.9600000000000009</v>
      </c>
    </row>
    <row r="28" spans="1:15" x14ac:dyDescent="0.3">
      <c r="A28" s="15">
        <f>VLOOKUP(B28,'PORTFOLIO RAW'!B:B,1,FALSE)</f>
        <v>670942</v>
      </c>
      <c r="B28" s="13">
        <v>670942</v>
      </c>
      <c r="C28" s="8" t="s">
        <v>6006</v>
      </c>
      <c r="D28" s="8" t="s">
        <v>6007</v>
      </c>
      <c r="E28" s="8">
        <v>9.27</v>
      </c>
      <c r="F28" s="8">
        <v>8.85</v>
      </c>
      <c r="G28" s="8">
        <v>8.26</v>
      </c>
      <c r="H28" s="8" t="s">
        <v>989</v>
      </c>
      <c r="I28" s="8">
        <v>6.63</v>
      </c>
      <c r="J28" s="8">
        <v>-13.4</v>
      </c>
      <c r="K28" s="8">
        <v>4.3899999999999997</v>
      </c>
      <c r="L28" s="8">
        <v>8.84</v>
      </c>
      <c r="M28" s="8">
        <v>9.2200000000000006</v>
      </c>
      <c r="N28" s="8">
        <v>9.3000000000000007</v>
      </c>
      <c r="O28" s="8">
        <v>7.32</v>
      </c>
    </row>
    <row r="29" spans="1:15" x14ac:dyDescent="0.3">
      <c r="A29" s="15">
        <f>VLOOKUP(B29,'PORTFOLIO RAW'!B:B,1,FALSE)</f>
        <v>702259</v>
      </c>
      <c r="B29" s="13">
        <v>702259</v>
      </c>
      <c r="C29" s="8" t="s">
        <v>6008</v>
      </c>
      <c r="D29" s="8" t="s">
        <v>6009</v>
      </c>
      <c r="E29" s="8">
        <v>30.37</v>
      </c>
      <c r="F29" s="8">
        <v>14.45</v>
      </c>
      <c r="G29" s="8">
        <v>4.17</v>
      </c>
      <c r="H29" s="8">
        <v>13.75</v>
      </c>
      <c r="I29" s="8">
        <v>16.34</v>
      </c>
      <c r="J29" s="8">
        <v>12.6</v>
      </c>
      <c r="K29" s="8">
        <v>10.63</v>
      </c>
      <c r="L29" s="8">
        <v>3.65</v>
      </c>
      <c r="M29" s="8">
        <v>-17.22</v>
      </c>
      <c r="N29" s="8">
        <v>-49.47</v>
      </c>
      <c r="O29" s="8">
        <v>-237.4</v>
      </c>
    </row>
    <row r="30" spans="1:15" x14ac:dyDescent="0.3">
      <c r="A30" s="15">
        <f>VLOOKUP(B30,'PORTFOLIO RAW'!B:B,1,FALSE)</f>
        <v>912669</v>
      </c>
      <c r="B30" s="13">
        <v>912669</v>
      </c>
      <c r="C30" s="8" t="s">
        <v>6010</v>
      </c>
      <c r="D30" s="8" t="s">
        <v>6011</v>
      </c>
      <c r="E30" s="8">
        <v>20.41</v>
      </c>
      <c r="F30" s="8">
        <v>24.15</v>
      </c>
      <c r="G30" s="8">
        <v>25.6</v>
      </c>
      <c r="H30" s="8">
        <v>22.43</v>
      </c>
      <c r="I30" s="8">
        <v>21.83</v>
      </c>
      <c r="J30" s="8">
        <v>22.9</v>
      </c>
      <c r="K30" s="8">
        <v>22.85</v>
      </c>
      <c r="L30" s="8">
        <v>23.58</v>
      </c>
      <c r="M30" s="8">
        <v>25.31</v>
      </c>
      <c r="N30" s="8">
        <v>32.130000000000003</v>
      </c>
      <c r="O30" s="8">
        <v>40.99</v>
      </c>
    </row>
    <row r="31" spans="1:15" x14ac:dyDescent="0.3">
      <c r="A31" s="15">
        <f>VLOOKUP(B31,'PORTFOLIO RAW'!B:B,1,FALSE)</f>
        <v>544616</v>
      </c>
      <c r="B31" s="13">
        <v>544616</v>
      </c>
      <c r="C31" s="8" t="s">
        <v>6012</v>
      </c>
      <c r="D31" s="8" t="s">
        <v>6013</v>
      </c>
      <c r="E31" s="8">
        <v>136.51</v>
      </c>
      <c r="F31" s="8">
        <v>202.76</v>
      </c>
      <c r="G31" s="8" t="s">
        <v>989</v>
      </c>
      <c r="H31" s="8" t="s">
        <v>989</v>
      </c>
      <c r="I31" s="8" t="s">
        <v>989</v>
      </c>
      <c r="J31" s="8" t="s">
        <v>989</v>
      </c>
      <c r="K31" s="8" t="s">
        <v>989</v>
      </c>
      <c r="L31" s="8" t="s">
        <v>989</v>
      </c>
      <c r="M31" s="8" t="s">
        <v>989</v>
      </c>
      <c r="N31" s="8" t="s">
        <v>989</v>
      </c>
      <c r="O31" s="8" t="s">
        <v>989</v>
      </c>
    </row>
    <row r="32" spans="1:15" x14ac:dyDescent="0.3">
      <c r="A32" s="15">
        <f>VLOOKUP(B32,'PORTFOLIO RAW'!B:B,1,FALSE)</f>
        <v>921161</v>
      </c>
      <c r="B32" s="13">
        <v>921161</v>
      </c>
      <c r="C32" s="8" t="s">
        <v>6014</v>
      </c>
      <c r="D32" s="8" t="s">
        <v>6015</v>
      </c>
      <c r="E32" s="8">
        <v>16.54</v>
      </c>
      <c r="F32" s="8">
        <v>14.23</v>
      </c>
      <c r="G32" s="8">
        <v>-47.98</v>
      </c>
      <c r="H32" s="8">
        <v>21.07</v>
      </c>
      <c r="I32" s="8">
        <v>11.51</v>
      </c>
      <c r="J32" s="8">
        <v>13.3</v>
      </c>
      <c r="K32" s="8">
        <v>14.04</v>
      </c>
      <c r="L32" s="8">
        <v>19.46</v>
      </c>
      <c r="M32" s="8">
        <v>27.25</v>
      </c>
      <c r="N32" s="8">
        <v>33.909999999999997</v>
      </c>
      <c r="O32" s="8">
        <v>28.58</v>
      </c>
    </row>
    <row r="33" spans="1:15" x14ac:dyDescent="0.3">
      <c r="A33" s="15">
        <f>VLOOKUP(B33,'PORTFOLIO RAW'!B:B,1,FALSE)</f>
        <v>932060</v>
      </c>
      <c r="B33" s="13">
        <v>932060</v>
      </c>
      <c r="C33" s="8" t="s">
        <v>6016</v>
      </c>
      <c r="D33" s="8" t="s">
        <v>6017</v>
      </c>
      <c r="E33" s="8">
        <v>22.43</v>
      </c>
      <c r="F33" s="8">
        <v>26.31</v>
      </c>
      <c r="G33" s="8">
        <v>29.09</v>
      </c>
      <c r="H33" s="8">
        <v>30.2</v>
      </c>
      <c r="I33" s="8">
        <v>32.44</v>
      </c>
      <c r="J33" s="8">
        <v>34.58</v>
      </c>
      <c r="K33" s="8">
        <v>35.15</v>
      </c>
      <c r="L33" s="8">
        <v>42.1</v>
      </c>
      <c r="M33" s="8">
        <v>24.59</v>
      </c>
      <c r="N33" s="8">
        <v>11.22</v>
      </c>
      <c r="O33" s="8">
        <v>10.14</v>
      </c>
    </row>
    <row r="34" spans="1:15" x14ac:dyDescent="0.3">
      <c r="A34" s="15">
        <f>VLOOKUP(B34,'PORTFOLIO RAW'!B:B,1,FALSE)</f>
        <v>874227</v>
      </c>
      <c r="B34" s="13">
        <v>874227</v>
      </c>
      <c r="C34" s="8" t="s">
        <v>6018</v>
      </c>
      <c r="D34" s="8" t="s">
        <v>6019</v>
      </c>
      <c r="E34" s="8">
        <v>11.53</v>
      </c>
      <c r="F34" s="8">
        <v>4.34</v>
      </c>
      <c r="G34" s="8">
        <v>6.7</v>
      </c>
      <c r="H34" s="8">
        <v>8.99</v>
      </c>
      <c r="I34" s="8">
        <v>6.37</v>
      </c>
      <c r="J34" s="8">
        <v>8.41</v>
      </c>
      <c r="K34" s="8">
        <v>9.51</v>
      </c>
      <c r="L34" s="8">
        <v>8.6</v>
      </c>
      <c r="M34" s="8">
        <v>9.7200000000000006</v>
      </c>
      <c r="N34" s="8">
        <v>8.94</v>
      </c>
      <c r="O34" s="8">
        <v>14.26</v>
      </c>
    </row>
    <row r="35" spans="1:15" x14ac:dyDescent="0.3">
      <c r="A35" s="15">
        <f>VLOOKUP(B35,'PORTFOLIO RAW'!B:B,1,FALSE)</f>
        <v>916365</v>
      </c>
      <c r="B35" s="13">
        <v>916365</v>
      </c>
      <c r="C35" s="8" t="s">
        <v>6020</v>
      </c>
      <c r="D35" s="8" t="s">
        <v>6021</v>
      </c>
      <c r="E35" s="8">
        <v>25.89</v>
      </c>
      <c r="F35" s="8">
        <v>30.64</v>
      </c>
      <c r="G35" s="8">
        <v>32.86</v>
      </c>
      <c r="H35" s="8">
        <v>20.64</v>
      </c>
      <c r="I35" s="8">
        <v>33.82</v>
      </c>
      <c r="J35" s="8">
        <v>34.4</v>
      </c>
      <c r="K35" s="8">
        <v>26.13</v>
      </c>
      <c r="L35" s="8">
        <v>30.12</v>
      </c>
      <c r="M35" s="8">
        <v>11.41</v>
      </c>
      <c r="N35" s="8">
        <v>57.95</v>
      </c>
      <c r="O35" s="8">
        <v>8.23</v>
      </c>
    </row>
    <row r="36" spans="1:15" x14ac:dyDescent="0.3">
      <c r="A36" s="15">
        <f>VLOOKUP(B36,'PORTFOLIO RAW'!B:B,1,FALSE)</f>
        <v>905876</v>
      </c>
      <c r="B36" s="13">
        <v>905876</v>
      </c>
      <c r="C36" s="8" t="s">
        <v>6022</v>
      </c>
      <c r="D36" s="8" t="s">
        <v>6023</v>
      </c>
      <c r="E36" s="8">
        <v>21.71</v>
      </c>
      <c r="F36" s="8">
        <v>24.24</v>
      </c>
      <c r="G36" s="8">
        <v>24.44</v>
      </c>
      <c r="H36" s="8">
        <v>24.91</v>
      </c>
      <c r="I36" s="8">
        <v>24.77</v>
      </c>
      <c r="J36" s="8">
        <v>26.1</v>
      </c>
      <c r="K36" s="8">
        <v>28.2</v>
      </c>
      <c r="L36" s="8">
        <v>23.48</v>
      </c>
      <c r="M36" s="8">
        <v>11.38</v>
      </c>
      <c r="N36" s="8">
        <v>13.19</v>
      </c>
      <c r="O36" s="8">
        <v>10.01</v>
      </c>
    </row>
    <row r="37" spans="1:15" x14ac:dyDescent="0.3">
      <c r="A37" s="15">
        <f>VLOOKUP(B37,'PORTFOLIO RAW'!B:B,1,FALSE)</f>
        <v>945384</v>
      </c>
      <c r="B37" s="13">
        <v>945384</v>
      </c>
      <c r="C37" s="8" t="s">
        <v>6024</v>
      </c>
      <c r="D37" s="8" t="s">
        <v>6025</v>
      </c>
      <c r="E37" s="8">
        <v>11.14</v>
      </c>
      <c r="F37" s="8">
        <v>13.93</v>
      </c>
      <c r="G37" s="8">
        <v>8.76</v>
      </c>
      <c r="H37" s="8">
        <v>6.38</v>
      </c>
      <c r="I37" s="8">
        <v>6.45</v>
      </c>
      <c r="J37" s="8">
        <v>2.5299999999999998</v>
      </c>
      <c r="K37" s="8">
        <v>31.94</v>
      </c>
      <c r="L37" s="8">
        <v>37.65</v>
      </c>
      <c r="M37" s="8">
        <v>124.48</v>
      </c>
      <c r="N37" s="8">
        <v>67.400000000000006</v>
      </c>
      <c r="O37" s="8">
        <v>91.74</v>
      </c>
    </row>
    <row r="38" spans="1:15" x14ac:dyDescent="0.3">
      <c r="A38" s="15">
        <f>VLOOKUP(B38,'PORTFOLIO RAW'!B:B,1,FALSE)</f>
        <v>929302</v>
      </c>
      <c r="B38" s="13">
        <v>929302</v>
      </c>
      <c r="C38" s="8" t="s">
        <v>6026</v>
      </c>
      <c r="D38" s="8" t="s">
        <v>6027</v>
      </c>
      <c r="E38" s="8">
        <v>24.04</v>
      </c>
      <c r="F38" s="8">
        <v>26.34</v>
      </c>
      <c r="G38" s="8">
        <v>21.98</v>
      </c>
      <c r="H38" s="8">
        <v>24.03</v>
      </c>
      <c r="I38" s="8">
        <v>19.760000000000002</v>
      </c>
      <c r="J38" s="8">
        <v>-7.6</v>
      </c>
      <c r="K38" s="8">
        <v>15.1</v>
      </c>
      <c r="L38" s="8">
        <v>27.46</v>
      </c>
      <c r="M38" s="8">
        <v>19.14</v>
      </c>
      <c r="N38" s="8">
        <v>27.03</v>
      </c>
      <c r="O38" s="8">
        <v>24.04</v>
      </c>
    </row>
    <row r="39" spans="1:15" x14ac:dyDescent="0.3">
      <c r="A39" s="15">
        <f>VLOOKUP(B39,'PORTFOLIO RAW'!B:B,1,FALSE)</f>
        <v>895784</v>
      </c>
      <c r="B39" s="13">
        <v>895784</v>
      </c>
      <c r="C39" s="8" t="s">
        <v>6028</v>
      </c>
      <c r="D39" s="8" t="s">
        <v>6029</v>
      </c>
      <c r="E39" s="8">
        <v>22.45</v>
      </c>
      <c r="F39" s="8">
        <v>10.79</v>
      </c>
      <c r="G39" s="8">
        <v>0.97</v>
      </c>
      <c r="H39" s="8">
        <v>6.29</v>
      </c>
      <c r="I39" s="8">
        <v>12.26</v>
      </c>
      <c r="J39" s="8">
        <v>2.69</v>
      </c>
      <c r="K39" s="8">
        <v>1.65</v>
      </c>
      <c r="L39" s="8">
        <v>7.73</v>
      </c>
      <c r="M39" s="8">
        <v>3.91</v>
      </c>
      <c r="N39" s="8">
        <v>3.32</v>
      </c>
      <c r="O39" s="8">
        <v>1.32</v>
      </c>
    </row>
    <row r="40" spans="1:15" x14ac:dyDescent="0.3">
      <c r="A40" s="15">
        <f>VLOOKUP(B40,'PORTFOLIO RAW'!B:B,1,FALSE)</f>
        <v>878574</v>
      </c>
      <c r="B40" s="13">
        <v>878574</v>
      </c>
      <c r="C40" s="8" t="s">
        <v>6030</v>
      </c>
      <c r="D40" s="8" t="s">
        <v>6031</v>
      </c>
      <c r="E40" s="8">
        <v>70.569999999999993</v>
      </c>
      <c r="F40" s="8">
        <v>187</v>
      </c>
      <c r="G40" s="8">
        <v>233.59</v>
      </c>
      <c r="H40" s="8">
        <v>89.04</v>
      </c>
      <c r="I40" s="8">
        <v>77.61</v>
      </c>
      <c r="J40" s="8">
        <v>80.31</v>
      </c>
      <c r="K40" s="8">
        <v>50.51</v>
      </c>
      <c r="L40" s="8">
        <v>56.61</v>
      </c>
      <c r="M40" s="8">
        <v>105.21</v>
      </c>
      <c r="N40" s="8" t="s">
        <v>989</v>
      </c>
      <c r="O40" s="8" t="s">
        <v>989</v>
      </c>
    </row>
    <row r="41" spans="1:15" x14ac:dyDescent="0.3">
      <c r="A41" s="15">
        <f>VLOOKUP(B41,'PORTFOLIO RAW'!B:B,1,FALSE)</f>
        <v>905159</v>
      </c>
      <c r="B41" s="13">
        <v>905159</v>
      </c>
      <c r="C41" s="8" t="s">
        <v>6032</v>
      </c>
      <c r="D41" s="8" t="s">
        <v>6033</v>
      </c>
      <c r="E41" s="8">
        <v>14.53</v>
      </c>
      <c r="F41" s="8">
        <v>15.55</v>
      </c>
      <c r="G41" s="8">
        <v>11.95</v>
      </c>
      <c r="H41" s="8">
        <v>9.17</v>
      </c>
      <c r="I41" s="8">
        <v>7.95</v>
      </c>
      <c r="J41" s="8">
        <v>5.84</v>
      </c>
      <c r="K41" s="8">
        <v>3.04</v>
      </c>
      <c r="L41" s="8">
        <v>2.38</v>
      </c>
      <c r="M41" s="8">
        <v>4.6500000000000004</v>
      </c>
      <c r="N41" s="8">
        <v>-66.2</v>
      </c>
      <c r="O41" s="8">
        <v>-33.92</v>
      </c>
    </row>
    <row r="42" spans="1:15" x14ac:dyDescent="0.3">
      <c r="A42" s="15">
        <f>VLOOKUP(B42,'PORTFOLIO RAW'!B:B,1,FALSE)</f>
        <v>905596</v>
      </c>
      <c r="B42" s="13">
        <v>905596</v>
      </c>
      <c r="C42" s="8" t="s">
        <v>6034</v>
      </c>
      <c r="D42" s="8" t="s">
        <v>6035</v>
      </c>
      <c r="E42" s="8">
        <v>-24.35</v>
      </c>
      <c r="F42" s="8">
        <v>-25.7</v>
      </c>
      <c r="G42" s="8">
        <v>40.58</v>
      </c>
      <c r="H42" s="8">
        <v>33.67</v>
      </c>
      <c r="I42" s="8">
        <v>28.03</v>
      </c>
      <c r="J42" s="8">
        <v>19.13</v>
      </c>
      <c r="K42" s="8">
        <v>33.47</v>
      </c>
      <c r="L42" s="8">
        <v>33.65</v>
      </c>
      <c r="M42" s="8">
        <v>27.9</v>
      </c>
      <c r="N42" s="8">
        <v>40.25</v>
      </c>
      <c r="O42" s="8" t="s">
        <v>989</v>
      </c>
    </row>
    <row r="43" spans="1:15" x14ac:dyDescent="0.3">
      <c r="A43" s="15">
        <f>VLOOKUP(B43,'PORTFOLIO RAW'!B:B,1,FALSE)</f>
        <v>904818</v>
      </c>
      <c r="B43" s="13">
        <v>904818</v>
      </c>
      <c r="C43" s="8" t="s">
        <v>6036</v>
      </c>
      <c r="D43" s="8" t="s">
        <v>6037</v>
      </c>
      <c r="E43" s="8">
        <v>59.29</v>
      </c>
      <c r="F43" s="8">
        <v>69.31</v>
      </c>
      <c r="G43" s="8">
        <v>314.63</v>
      </c>
      <c r="H43" s="8">
        <v>135.15</v>
      </c>
      <c r="I43" s="8">
        <v>127.94</v>
      </c>
      <c r="J43" s="8">
        <v>82.97</v>
      </c>
      <c r="K43" s="8">
        <v>44.14</v>
      </c>
      <c r="L43" s="8">
        <v>46.22</v>
      </c>
      <c r="M43" s="8">
        <v>68.959999999999994</v>
      </c>
      <c r="N43" s="8">
        <v>136.80000000000001</v>
      </c>
      <c r="O43" s="8">
        <v>1397.78</v>
      </c>
    </row>
    <row r="44" spans="1:15" x14ac:dyDescent="0.3">
      <c r="A44" s="15">
        <f>VLOOKUP(B44,'PORTFOLIO RAW'!B:B,1,FALSE)</f>
        <v>923649</v>
      </c>
      <c r="B44" s="13">
        <v>923649</v>
      </c>
      <c r="C44" s="8" t="s">
        <v>6038</v>
      </c>
      <c r="D44" s="8" t="s">
        <v>6039</v>
      </c>
      <c r="E44" s="8">
        <v>29.23</v>
      </c>
      <c r="F44" s="8">
        <v>25.43</v>
      </c>
      <c r="G44" s="8">
        <v>3.72</v>
      </c>
      <c r="H44" s="8">
        <v>7.35</v>
      </c>
      <c r="I44" s="8">
        <v>18.079999999999998</v>
      </c>
      <c r="J44" s="8">
        <v>25.43</v>
      </c>
      <c r="K44" s="8">
        <v>28.63</v>
      </c>
      <c r="L44" s="8">
        <v>32.21</v>
      </c>
      <c r="M44" s="8">
        <v>36.07</v>
      </c>
      <c r="N44" s="8">
        <v>32.85</v>
      </c>
      <c r="O44" s="8">
        <v>26.51</v>
      </c>
    </row>
    <row r="45" spans="1:15" x14ac:dyDescent="0.3">
      <c r="A45" s="15">
        <f>VLOOKUP(B45,'PORTFOLIO RAW'!B:B,1,FALSE)</f>
        <v>325824</v>
      </c>
      <c r="B45" s="13">
        <v>325824</v>
      </c>
      <c r="C45" s="8" t="s">
        <v>6040</v>
      </c>
      <c r="D45" s="8" t="s">
        <v>6041</v>
      </c>
      <c r="E45" s="8">
        <v>-3.26</v>
      </c>
      <c r="F45" s="8">
        <v>-14.4</v>
      </c>
      <c r="G45" s="8">
        <v>-8.0500000000000007</v>
      </c>
      <c r="H45" s="8">
        <v>-9.0299999999999994</v>
      </c>
      <c r="I45" s="8">
        <v>3.89</v>
      </c>
      <c r="J45" s="8">
        <v>-44.65</v>
      </c>
      <c r="K45" s="8">
        <v>-1.8</v>
      </c>
      <c r="L45" s="8">
        <v>-1.83</v>
      </c>
      <c r="M45" s="8">
        <v>-3.74</v>
      </c>
      <c r="N45" s="8">
        <v>5.32</v>
      </c>
      <c r="O45" s="8">
        <v>1.51</v>
      </c>
    </row>
    <row r="46" spans="1:15" x14ac:dyDescent="0.3">
      <c r="A46" s="15">
        <f>VLOOKUP(B46,'PORTFOLIO RAW'!B:B,1,FALSE)</f>
        <v>879628</v>
      </c>
      <c r="B46" s="13">
        <v>879628</v>
      </c>
      <c r="C46" s="8" t="s">
        <v>6042</v>
      </c>
      <c r="D46" s="8" t="s">
        <v>6043</v>
      </c>
      <c r="E46" s="8">
        <v>32.659999999999997</v>
      </c>
      <c r="F46" s="8">
        <v>33.42</v>
      </c>
      <c r="G46" s="8">
        <v>33</v>
      </c>
      <c r="H46" s="8">
        <v>33.89</v>
      </c>
      <c r="I46" s="8">
        <v>35.200000000000003</v>
      </c>
      <c r="J46" s="8">
        <v>43.14</v>
      </c>
      <c r="K46" s="8">
        <v>34.03</v>
      </c>
      <c r="L46" s="8">
        <v>45.27</v>
      </c>
      <c r="M46" s="8">
        <v>46.39</v>
      </c>
      <c r="N46" s="8">
        <v>42.63</v>
      </c>
      <c r="O46" s="8">
        <v>37.630000000000003</v>
      </c>
    </row>
    <row r="47" spans="1:15" x14ac:dyDescent="0.3">
      <c r="A47" s="15">
        <f>VLOOKUP(B47,'PORTFOLIO RAW'!B:B,1,FALSE)</f>
        <v>905080</v>
      </c>
      <c r="B47" s="13">
        <v>905080</v>
      </c>
      <c r="C47" s="8" t="s">
        <v>6044</v>
      </c>
      <c r="D47" s="8" t="s">
        <v>6045</v>
      </c>
      <c r="E47" s="8">
        <v>21.07</v>
      </c>
      <c r="F47" s="8">
        <v>46.02</v>
      </c>
      <c r="G47" s="8">
        <v>78.36</v>
      </c>
      <c r="H47" s="8">
        <v>20.23</v>
      </c>
      <c r="I47" s="8">
        <v>23.37</v>
      </c>
      <c r="J47" s="8">
        <v>13.25</v>
      </c>
      <c r="K47" s="8">
        <v>17.809999999999999</v>
      </c>
      <c r="L47" s="8">
        <v>13.36</v>
      </c>
      <c r="M47" s="8">
        <v>10.75</v>
      </c>
      <c r="N47" s="8">
        <v>29.28</v>
      </c>
      <c r="O47" s="8">
        <v>7.21</v>
      </c>
    </row>
    <row r="48" spans="1:15" x14ac:dyDescent="0.3">
      <c r="A48" s="15">
        <f>VLOOKUP(B48,'PORTFOLIO RAW'!B:B,1,FALSE)</f>
        <v>130502</v>
      </c>
      <c r="B48" s="13">
        <v>130502</v>
      </c>
      <c r="C48" s="8" t="s">
        <v>6046</v>
      </c>
      <c r="D48" s="8" t="s">
        <v>6047</v>
      </c>
      <c r="E48" s="8">
        <v>12.94</v>
      </c>
      <c r="F48" s="8">
        <v>13.73</v>
      </c>
      <c r="G48" s="8">
        <v>5.22</v>
      </c>
      <c r="H48" s="8">
        <v>5.5</v>
      </c>
      <c r="I48" s="8">
        <v>11.42</v>
      </c>
      <c r="J48" s="8">
        <v>7.53</v>
      </c>
      <c r="K48" s="8">
        <v>4.57</v>
      </c>
      <c r="L48" s="8">
        <v>7.73</v>
      </c>
      <c r="M48" s="8">
        <v>7.84</v>
      </c>
      <c r="N48" s="8">
        <v>10.31</v>
      </c>
      <c r="O48" s="8">
        <v>8.51</v>
      </c>
    </row>
    <row r="49" spans="1:15" x14ac:dyDescent="0.3">
      <c r="A49" s="15">
        <f>VLOOKUP(B49,'PORTFOLIO RAW'!B:B,1,FALSE)</f>
        <v>902103</v>
      </c>
      <c r="B49" s="13">
        <v>902103</v>
      </c>
      <c r="C49" s="8" t="s">
        <v>6048</v>
      </c>
      <c r="D49" s="8" t="s">
        <v>6049</v>
      </c>
      <c r="E49" s="8">
        <v>13.87</v>
      </c>
      <c r="F49" s="8">
        <v>13.65</v>
      </c>
      <c r="G49" s="8">
        <v>13.18</v>
      </c>
      <c r="H49" s="8">
        <v>8.1999999999999993</v>
      </c>
      <c r="I49" s="8">
        <v>14.39</v>
      </c>
      <c r="J49" s="8">
        <v>8.57</v>
      </c>
      <c r="K49" s="8">
        <v>9.41</v>
      </c>
      <c r="L49" s="8">
        <v>10.42</v>
      </c>
      <c r="M49" s="8">
        <v>11.68</v>
      </c>
      <c r="N49" s="8">
        <v>11.08</v>
      </c>
      <c r="O49" s="8">
        <v>2</v>
      </c>
    </row>
    <row r="50" spans="1:15" x14ac:dyDescent="0.3">
      <c r="A50" s="15">
        <f>VLOOKUP(B50,'PORTFOLIO RAW'!B:B,1,FALSE)</f>
        <v>951849</v>
      </c>
      <c r="B50" s="13">
        <v>951849</v>
      </c>
      <c r="C50" s="8" t="s">
        <v>6050</v>
      </c>
      <c r="D50" s="8" t="s">
        <v>6051</v>
      </c>
      <c r="E50" s="8">
        <v>16.68</v>
      </c>
      <c r="F50" s="8">
        <v>8.2799999999999994</v>
      </c>
      <c r="G50" s="8">
        <v>0.7</v>
      </c>
      <c r="H50" s="8">
        <v>8.6300000000000008</v>
      </c>
      <c r="I50" s="8">
        <v>10</v>
      </c>
      <c r="J50" s="8">
        <v>13.55</v>
      </c>
      <c r="K50" s="8">
        <v>9.6999999999999993</v>
      </c>
      <c r="L50" s="8">
        <v>12.81</v>
      </c>
      <c r="M50" s="8">
        <v>6.92</v>
      </c>
      <c r="N50" s="8">
        <v>12.64</v>
      </c>
      <c r="O50" s="8">
        <v>20.05</v>
      </c>
    </row>
    <row r="51" spans="1:15" x14ac:dyDescent="0.3">
      <c r="A51" s="15">
        <f>VLOOKUP(B51,'PORTFOLIO RAW'!B:B,1,FALSE)</f>
        <v>674693</v>
      </c>
      <c r="B51" s="13">
        <v>674693</v>
      </c>
      <c r="C51" s="8" t="s">
        <v>6052</v>
      </c>
      <c r="D51" s="8" t="s">
        <v>6053</v>
      </c>
      <c r="E51" s="8">
        <v>-7.15</v>
      </c>
      <c r="F51" s="8">
        <v>-47.47</v>
      </c>
      <c r="G51" s="8">
        <v>81.78</v>
      </c>
      <c r="H51" s="8">
        <v>135.54</v>
      </c>
      <c r="I51" s="8">
        <v>48.58</v>
      </c>
      <c r="J51" s="8" t="s">
        <v>989</v>
      </c>
      <c r="K51" s="8" t="s">
        <v>989</v>
      </c>
      <c r="L51" s="8" t="s">
        <v>989</v>
      </c>
      <c r="M51" s="8" t="s">
        <v>989</v>
      </c>
      <c r="N51" s="8" t="s">
        <v>989</v>
      </c>
      <c r="O51" s="8" t="s">
        <v>989</v>
      </c>
    </row>
    <row r="52" spans="1:15" x14ac:dyDescent="0.3">
      <c r="A52" s="15">
        <f>VLOOKUP(B52,'PORTFOLIO RAW'!B:B,1,FALSE)</f>
        <v>546075</v>
      </c>
      <c r="B52" s="13">
        <v>546075</v>
      </c>
      <c r="C52" s="8" t="s">
        <v>6054</v>
      </c>
      <c r="D52" s="8" t="s">
        <v>6055</v>
      </c>
      <c r="E52" s="8">
        <v>32.58</v>
      </c>
      <c r="F52" s="8">
        <v>32.07</v>
      </c>
      <c r="G52" s="8">
        <v>20.54</v>
      </c>
      <c r="H52" s="8">
        <v>24.41</v>
      </c>
      <c r="I52" s="8">
        <v>23.34</v>
      </c>
      <c r="J52" s="8">
        <v>24.14</v>
      </c>
      <c r="K52" s="8">
        <v>24.04</v>
      </c>
      <c r="L52" s="8">
        <v>24.59</v>
      </c>
      <c r="M52" s="8">
        <v>24.85</v>
      </c>
      <c r="N52" s="8">
        <v>23.81</v>
      </c>
      <c r="O52" s="8">
        <v>16.97</v>
      </c>
    </row>
    <row r="53" spans="1:15" x14ac:dyDescent="0.3">
      <c r="A53" s="15">
        <f>VLOOKUP(B53,'PORTFOLIO RAW'!B:B,1,FALSE)</f>
        <v>912216</v>
      </c>
      <c r="B53" s="13">
        <v>912216</v>
      </c>
      <c r="C53" s="8" t="s">
        <v>6056</v>
      </c>
      <c r="D53" s="8" t="s">
        <v>6057</v>
      </c>
      <c r="E53" s="8">
        <v>24.81</v>
      </c>
      <c r="F53" s="8">
        <v>26.68</v>
      </c>
      <c r="G53" s="8">
        <v>24.57</v>
      </c>
      <c r="H53" s="8">
        <v>24.2</v>
      </c>
      <c r="I53" s="8">
        <v>28.87</v>
      </c>
      <c r="J53" s="8">
        <v>24.85</v>
      </c>
      <c r="K53" s="8">
        <v>31.97</v>
      </c>
      <c r="L53" s="8">
        <v>36.01</v>
      </c>
      <c r="M53" s="8">
        <v>34.75</v>
      </c>
      <c r="N53" s="8">
        <v>61.55</v>
      </c>
      <c r="O53" s="8">
        <v>45.63</v>
      </c>
    </row>
    <row r="54" spans="1:15" x14ac:dyDescent="0.3">
      <c r="A54" s="15">
        <f>VLOOKUP(B54,'PORTFOLIO RAW'!B:B,1,FALSE)</f>
        <v>993189</v>
      </c>
      <c r="B54" s="13">
        <v>993189</v>
      </c>
      <c r="C54" s="8" t="s">
        <v>6058</v>
      </c>
      <c r="D54" s="8" t="s">
        <v>6059</v>
      </c>
      <c r="E54" s="8">
        <v>15.16</v>
      </c>
      <c r="F54" s="8">
        <v>16.32</v>
      </c>
      <c r="G54" s="8">
        <v>13.64</v>
      </c>
      <c r="H54" s="8">
        <v>17.920000000000002</v>
      </c>
      <c r="I54" s="8">
        <v>21.27</v>
      </c>
      <c r="J54" s="8">
        <v>21.32</v>
      </c>
      <c r="K54" s="8">
        <v>19.02</v>
      </c>
      <c r="L54" s="8">
        <v>17.8</v>
      </c>
      <c r="M54" s="8">
        <v>17.25</v>
      </c>
      <c r="N54" s="8">
        <v>14.68</v>
      </c>
      <c r="O54" s="8">
        <v>41.46</v>
      </c>
    </row>
    <row r="55" spans="1:15" x14ac:dyDescent="0.3">
      <c r="A55" s="15">
        <f>VLOOKUP(B55,'PORTFOLIO RAW'!B:B,1,FALSE)</f>
        <v>905075</v>
      </c>
      <c r="B55" s="13">
        <v>905075</v>
      </c>
      <c r="C55" s="8" t="s">
        <v>6060</v>
      </c>
      <c r="D55" s="8" t="s">
        <v>6061</v>
      </c>
      <c r="E55" s="8">
        <v>56.22</v>
      </c>
      <c r="F55" s="8">
        <v>89.17</v>
      </c>
      <c r="G55" s="8">
        <v>71.95</v>
      </c>
      <c r="H55" s="8">
        <v>100.36</v>
      </c>
      <c r="I55" s="8">
        <v>79.05</v>
      </c>
      <c r="J55" s="8">
        <v>77.44</v>
      </c>
      <c r="K55" s="8">
        <v>43.31</v>
      </c>
      <c r="L55" s="8">
        <v>57.77</v>
      </c>
      <c r="M55" s="8">
        <v>46.14</v>
      </c>
      <c r="N55" s="8">
        <v>38.75</v>
      </c>
      <c r="O55" s="8">
        <v>56.1</v>
      </c>
    </row>
    <row r="56" spans="1:15" x14ac:dyDescent="0.3">
      <c r="A56" s="15">
        <f>VLOOKUP(B56,'PORTFOLIO RAW'!B:B,1,FALSE)</f>
        <v>937083</v>
      </c>
      <c r="B56" s="13">
        <v>937083</v>
      </c>
      <c r="C56" s="8" t="s">
        <v>6062</v>
      </c>
      <c r="D56" s="8" t="s">
        <v>6063</v>
      </c>
      <c r="E56" s="8">
        <v>10.51</v>
      </c>
      <c r="F56" s="8">
        <v>-19.84</v>
      </c>
      <c r="G56" s="8">
        <v>-12.9</v>
      </c>
      <c r="H56" s="8">
        <v>4.43</v>
      </c>
      <c r="I56" s="8">
        <v>21.82</v>
      </c>
      <c r="J56" s="8">
        <v>17.02</v>
      </c>
      <c r="K56" s="8">
        <v>14.01</v>
      </c>
      <c r="L56" s="8">
        <v>49.56</v>
      </c>
      <c r="M56" s="8">
        <v>15.61</v>
      </c>
      <c r="N56" s="8">
        <v>17.11</v>
      </c>
      <c r="O56" s="8">
        <v>22.83</v>
      </c>
    </row>
    <row r="57" spans="1:15" x14ac:dyDescent="0.3">
      <c r="A57" s="15">
        <f>VLOOKUP(B57,'PORTFOLIO RAW'!B:B,1,FALSE)</f>
        <v>944704</v>
      </c>
      <c r="B57" s="13">
        <v>944704</v>
      </c>
      <c r="C57" s="8" t="s">
        <v>6064</v>
      </c>
      <c r="D57" s="8" t="s">
        <v>6065</v>
      </c>
      <c r="E57" s="8">
        <v>24.34</v>
      </c>
      <c r="F57" s="8">
        <v>17.2</v>
      </c>
      <c r="G57" s="8">
        <v>13.98</v>
      </c>
      <c r="H57" s="8">
        <v>9.17</v>
      </c>
      <c r="I57" s="8">
        <v>17.239999999999998</v>
      </c>
      <c r="J57" s="8">
        <v>17.68</v>
      </c>
      <c r="K57" s="8">
        <v>5.47</v>
      </c>
      <c r="L57" s="8">
        <v>18.84</v>
      </c>
      <c r="M57" s="8">
        <v>19.2</v>
      </c>
      <c r="N57" s="8">
        <v>22.28</v>
      </c>
      <c r="O57" s="8">
        <v>19.28</v>
      </c>
    </row>
    <row r="58" spans="1:15" x14ac:dyDescent="0.3">
      <c r="A58" s="15">
        <f>VLOOKUP(B58,'PORTFOLIO RAW'!B:B,1,FALSE)</f>
        <v>902224</v>
      </c>
      <c r="B58" s="13">
        <v>902224</v>
      </c>
      <c r="C58" s="8" t="s">
        <v>6066</v>
      </c>
      <c r="D58" s="8" t="s">
        <v>6067</v>
      </c>
      <c r="E58" s="8">
        <v>44.99</v>
      </c>
      <c r="F58" s="8">
        <v>47.52</v>
      </c>
      <c r="G58" s="8">
        <v>12.07</v>
      </c>
      <c r="H58" s="8">
        <v>27.6</v>
      </c>
      <c r="I58" s="8">
        <v>41.57</v>
      </c>
      <c r="J58" s="8">
        <v>37.36</v>
      </c>
      <c r="K58" s="8">
        <v>19.760000000000002</v>
      </c>
      <c r="L58" s="8">
        <v>19.68</v>
      </c>
      <c r="M58" s="8">
        <v>13.32</v>
      </c>
      <c r="N58" s="8">
        <v>-0.48</v>
      </c>
      <c r="O58" s="8">
        <v>5.62</v>
      </c>
    </row>
    <row r="59" spans="1:15" x14ac:dyDescent="0.3">
      <c r="A59" s="15">
        <f>VLOOKUP(B59,'PORTFOLIO RAW'!B:B,1,FALSE)</f>
        <v>755790</v>
      </c>
      <c r="B59" s="13">
        <v>755790</v>
      </c>
      <c r="C59" s="8" t="s">
        <v>6068</v>
      </c>
      <c r="D59" s="8" t="s">
        <v>6069</v>
      </c>
      <c r="E59" s="8">
        <v>9.4</v>
      </c>
      <c r="F59" s="8">
        <v>-48.42</v>
      </c>
      <c r="G59" s="8">
        <v>19.7</v>
      </c>
      <c r="H59" s="8">
        <v>16.97</v>
      </c>
      <c r="I59" s="8">
        <v>22.93</v>
      </c>
      <c r="J59" s="8">
        <v>25.99</v>
      </c>
      <c r="K59" s="8">
        <v>25.7</v>
      </c>
      <c r="L59" s="8">
        <v>33.020000000000003</v>
      </c>
      <c r="M59" s="8">
        <v>25.75</v>
      </c>
      <c r="N59" s="8">
        <v>31.94</v>
      </c>
      <c r="O59" s="8">
        <v>43.49</v>
      </c>
    </row>
    <row r="60" spans="1:15" x14ac:dyDescent="0.3">
      <c r="A60" s="15">
        <f>VLOOKUP(B60,'PORTFOLIO RAW'!B:B,1,FALSE)</f>
        <v>867705</v>
      </c>
      <c r="B60" s="13">
        <v>867705</v>
      </c>
      <c r="C60" s="8" t="s">
        <v>6070</v>
      </c>
      <c r="D60" s="8" t="s">
        <v>6071</v>
      </c>
      <c r="E60" s="8">
        <v>12.99</v>
      </c>
      <c r="F60" s="8">
        <v>9.49</v>
      </c>
      <c r="G60" s="8">
        <v>9.3000000000000007</v>
      </c>
      <c r="H60" s="8">
        <v>11.69</v>
      </c>
      <c r="I60" s="8">
        <v>13.49</v>
      </c>
      <c r="J60" s="8">
        <v>12.05</v>
      </c>
      <c r="K60" s="8">
        <v>10.54</v>
      </c>
      <c r="L60" s="8">
        <v>9.16</v>
      </c>
      <c r="M60" s="8">
        <v>15.4</v>
      </c>
      <c r="N60" s="8">
        <v>23.4</v>
      </c>
      <c r="O60" s="8">
        <v>-1.1499999999999999</v>
      </c>
    </row>
    <row r="61" spans="1:15" x14ac:dyDescent="0.3">
      <c r="A61" s="15">
        <f>VLOOKUP(B61,'PORTFOLIO RAW'!B:B,1,FALSE)</f>
        <v>902242</v>
      </c>
      <c r="B61" s="13">
        <v>902242</v>
      </c>
      <c r="C61" s="8" t="s">
        <v>6072</v>
      </c>
      <c r="D61" s="8" t="s">
        <v>6073</v>
      </c>
      <c r="E61" s="8">
        <v>12.86</v>
      </c>
      <c r="F61" s="8">
        <v>3.82</v>
      </c>
      <c r="G61" s="8">
        <v>6.01</v>
      </c>
      <c r="H61" s="8">
        <v>9.69</v>
      </c>
      <c r="I61" s="8">
        <v>10.210000000000001</v>
      </c>
      <c r="J61" s="8">
        <v>10.72</v>
      </c>
      <c r="K61" s="8">
        <v>8.4</v>
      </c>
      <c r="L61" s="8">
        <v>9.75</v>
      </c>
      <c r="M61" s="8">
        <v>10.35</v>
      </c>
      <c r="N61" s="8">
        <v>10.050000000000001</v>
      </c>
      <c r="O61" s="8">
        <v>9.86</v>
      </c>
    </row>
    <row r="62" spans="1:15" x14ac:dyDescent="0.3">
      <c r="A62" s="15">
        <f>VLOOKUP(B62,'PORTFOLIO RAW'!B:B,1,FALSE)</f>
        <v>951545</v>
      </c>
      <c r="B62" s="13">
        <v>951545</v>
      </c>
      <c r="C62" s="8" t="s">
        <v>6074</v>
      </c>
      <c r="D62" s="8" t="s">
        <v>6075</v>
      </c>
      <c r="E62" s="8">
        <v>23.73</v>
      </c>
      <c r="F62" s="8">
        <v>11.32</v>
      </c>
      <c r="G62" s="8">
        <v>10.95</v>
      </c>
      <c r="H62" s="8">
        <v>9.07</v>
      </c>
      <c r="I62" s="8">
        <v>3.99</v>
      </c>
      <c r="J62" s="8">
        <v>10.1</v>
      </c>
      <c r="K62" s="8">
        <v>11.75</v>
      </c>
      <c r="L62" s="8">
        <v>11.24</v>
      </c>
      <c r="M62" s="8">
        <v>12.87</v>
      </c>
      <c r="N62" s="8">
        <v>11.37</v>
      </c>
      <c r="O62" s="8">
        <v>19.39</v>
      </c>
    </row>
    <row r="63" spans="1:15" x14ac:dyDescent="0.3">
      <c r="A63" s="15">
        <f>VLOOKUP(B63,'PORTFOLIO RAW'!B:B,1,FALSE)</f>
        <v>944777</v>
      </c>
      <c r="B63" s="13">
        <v>944777</v>
      </c>
      <c r="C63" s="8" t="s">
        <v>6076</v>
      </c>
      <c r="D63" s="8" t="s">
        <v>6077</v>
      </c>
      <c r="E63" s="8">
        <v>15.71</v>
      </c>
      <c r="F63" s="8">
        <v>15.17</v>
      </c>
      <c r="G63" s="8">
        <v>9.8000000000000007</v>
      </c>
      <c r="H63" s="8">
        <v>8.77</v>
      </c>
      <c r="I63" s="8">
        <v>10.17</v>
      </c>
      <c r="J63" s="8">
        <v>13.32</v>
      </c>
      <c r="K63" s="8">
        <v>14.45</v>
      </c>
      <c r="L63" s="8">
        <v>16.88</v>
      </c>
      <c r="M63" s="8">
        <v>21.29</v>
      </c>
      <c r="N63" s="8">
        <v>43.43</v>
      </c>
      <c r="O63" s="8">
        <v>22.8</v>
      </c>
    </row>
    <row r="64" spans="1:15" x14ac:dyDescent="0.3">
      <c r="A64" s="15">
        <f>VLOOKUP(B64,'PORTFOLIO RAW'!B:B,1,FALSE)</f>
        <v>542868</v>
      </c>
      <c r="B64" s="13">
        <v>542868</v>
      </c>
      <c r="C64" s="8" t="s">
        <v>6078</v>
      </c>
      <c r="D64" s="8" t="s">
        <v>6079</v>
      </c>
      <c r="E64" s="8">
        <v>26.48</v>
      </c>
      <c r="F64" s="8">
        <v>24.46</v>
      </c>
      <c r="G64" s="8">
        <v>16.809999999999999</v>
      </c>
      <c r="H64" s="8">
        <v>18.739999999999998</v>
      </c>
      <c r="I64" s="8">
        <v>14.19</v>
      </c>
      <c r="J64" s="8">
        <v>16.32</v>
      </c>
      <c r="K64" s="8">
        <v>18.079999999999998</v>
      </c>
      <c r="L64" s="8">
        <v>13.57</v>
      </c>
      <c r="M64" s="8">
        <v>15.44</v>
      </c>
      <c r="N64" s="8">
        <v>17.420000000000002</v>
      </c>
      <c r="O64" s="8">
        <v>14.81</v>
      </c>
    </row>
    <row r="65" spans="1:15" x14ac:dyDescent="0.3">
      <c r="A65" s="15">
        <f>VLOOKUP(B65,'PORTFOLIO RAW'!B:B,1,FALSE)</f>
        <v>916125</v>
      </c>
      <c r="B65" s="13">
        <v>916125</v>
      </c>
      <c r="C65" s="8" t="s">
        <v>6080</v>
      </c>
      <c r="D65" s="8" t="s">
        <v>6081</v>
      </c>
      <c r="E65" s="8">
        <v>6680</v>
      </c>
      <c r="F65" s="8" t="s">
        <v>989</v>
      </c>
      <c r="G65" s="8" t="s">
        <v>989</v>
      </c>
      <c r="H65" s="8" t="s">
        <v>989</v>
      </c>
      <c r="I65" s="8" t="s">
        <v>989</v>
      </c>
      <c r="J65" s="8" t="s">
        <v>989</v>
      </c>
      <c r="K65" s="8">
        <v>10400</v>
      </c>
      <c r="L65" s="8">
        <v>372</v>
      </c>
      <c r="M65" s="8">
        <v>426.47</v>
      </c>
      <c r="N65" s="8">
        <v>312.29000000000002</v>
      </c>
      <c r="O65" s="8">
        <v>167.1</v>
      </c>
    </row>
    <row r="66" spans="1:15" x14ac:dyDescent="0.3">
      <c r="A66" s="15">
        <f>VLOOKUP(B66,'PORTFOLIO RAW'!B:B,1,FALSE)</f>
        <v>904282</v>
      </c>
      <c r="B66" s="13">
        <v>904282</v>
      </c>
      <c r="C66" s="8" t="s">
        <v>6082</v>
      </c>
      <c r="D66" s="8" t="s">
        <v>6083</v>
      </c>
      <c r="E66" s="8">
        <v>30.94</v>
      </c>
      <c r="F66" s="8">
        <v>27.51</v>
      </c>
      <c r="G66" s="8">
        <v>30.15</v>
      </c>
      <c r="H66" s="8">
        <v>42.32</v>
      </c>
      <c r="I66" s="8">
        <v>27.37</v>
      </c>
      <c r="J66" s="8">
        <v>28</v>
      </c>
      <c r="K66" s="8">
        <v>26.03</v>
      </c>
      <c r="L66" s="8">
        <v>22.36</v>
      </c>
      <c r="M66" s="8">
        <v>26.31</v>
      </c>
      <c r="N66" s="8">
        <v>26.85</v>
      </c>
      <c r="O66" s="8">
        <v>6.22</v>
      </c>
    </row>
    <row r="67" spans="1:15" x14ac:dyDescent="0.3">
      <c r="A67" s="15">
        <f>VLOOKUP(B67,'PORTFOLIO RAW'!B:B,1,FALSE)</f>
        <v>906148</v>
      </c>
      <c r="B67" s="13">
        <v>906148</v>
      </c>
      <c r="C67" s="8" t="s">
        <v>6084</v>
      </c>
      <c r="D67" s="8" t="s">
        <v>6085</v>
      </c>
      <c r="E67" s="8">
        <v>92.47</v>
      </c>
      <c r="F67" s="8">
        <v>91.66</v>
      </c>
      <c r="G67" s="8">
        <v>89.76</v>
      </c>
      <c r="H67" s="8">
        <v>74.91</v>
      </c>
      <c r="I67" s="8">
        <v>96.28</v>
      </c>
      <c r="J67" s="8">
        <v>108.33</v>
      </c>
      <c r="K67" s="8">
        <v>99.73</v>
      </c>
      <c r="L67" s="8">
        <v>126.38</v>
      </c>
      <c r="M67" s="8">
        <v>327.19</v>
      </c>
      <c r="N67" s="8" t="s">
        <v>989</v>
      </c>
      <c r="O67" s="8" t="s">
        <v>989</v>
      </c>
    </row>
    <row r="68" spans="1:15" x14ac:dyDescent="0.3">
      <c r="A68" s="15">
        <f>VLOOKUP(B68,'PORTFOLIO RAW'!B:B,1,FALSE)</f>
        <v>922964</v>
      </c>
      <c r="B68" s="13">
        <v>922964</v>
      </c>
      <c r="C68" s="8" t="s">
        <v>6086</v>
      </c>
      <c r="D68" s="8" t="s">
        <v>6087</v>
      </c>
      <c r="E68" s="8">
        <v>13.36</v>
      </c>
      <c r="F68" s="8">
        <v>3.93</v>
      </c>
      <c r="G68" s="8">
        <v>-2.44</v>
      </c>
      <c r="H68" s="8">
        <v>2.89</v>
      </c>
      <c r="I68" s="8">
        <v>6.14</v>
      </c>
      <c r="J68" s="8">
        <v>7.46</v>
      </c>
      <c r="K68" s="8">
        <v>7.56</v>
      </c>
      <c r="L68" s="8">
        <v>8.0500000000000007</v>
      </c>
      <c r="M68" s="8">
        <v>6.88</v>
      </c>
      <c r="N68" s="8">
        <v>6.16</v>
      </c>
      <c r="O68" s="8">
        <v>9.3699999999999992</v>
      </c>
    </row>
    <row r="69" spans="1:15" x14ac:dyDescent="0.3">
      <c r="A69" s="15">
        <f>VLOOKUP(B69,'PORTFOLIO RAW'!B:B,1,FALSE)</f>
        <v>929814</v>
      </c>
      <c r="B69" s="13">
        <v>929814</v>
      </c>
      <c r="C69" s="8" t="s">
        <v>6088</v>
      </c>
      <c r="D69" s="8" t="s">
        <v>6089</v>
      </c>
      <c r="E69" s="8">
        <v>16.559999999999999</v>
      </c>
      <c r="F69" s="8">
        <v>18.760000000000002</v>
      </c>
      <c r="G69" s="8">
        <v>19.45</v>
      </c>
      <c r="H69" s="8">
        <v>15.02</v>
      </c>
      <c r="I69" s="8">
        <v>16.940000000000001</v>
      </c>
      <c r="J69" s="8">
        <v>10.24</v>
      </c>
      <c r="K69" s="8">
        <v>15.92</v>
      </c>
      <c r="L69" s="8">
        <v>5.73</v>
      </c>
      <c r="M69" s="8">
        <v>-5.2</v>
      </c>
      <c r="N69" s="8">
        <v>-16.55</v>
      </c>
      <c r="O69" s="8">
        <v>16.57</v>
      </c>
    </row>
    <row r="70" spans="1:15" x14ac:dyDescent="0.3">
      <c r="A70" s="15">
        <f>VLOOKUP(B70,'PORTFOLIO RAW'!B:B,1,FALSE)</f>
        <v>902288</v>
      </c>
      <c r="B70" s="13">
        <v>902288</v>
      </c>
      <c r="C70" s="8" t="s">
        <v>6090</v>
      </c>
      <c r="D70" s="8" t="s">
        <v>6091</v>
      </c>
      <c r="E70" s="8">
        <v>10.88</v>
      </c>
      <c r="F70" s="8">
        <v>12.74</v>
      </c>
      <c r="G70" s="8">
        <v>8.6999999999999993</v>
      </c>
      <c r="H70" s="8">
        <v>9.31</v>
      </c>
      <c r="I70" s="8">
        <v>9.34</v>
      </c>
      <c r="J70" s="8">
        <v>9.77</v>
      </c>
      <c r="K70" s="8">
        <v>8.81</v>
      </c>
      <c r="L70" s="8">
        <v>8.8000000000000007</v>
      </c>
      <c r="M70" s="8">
        <v>9.31</v>
      </c>
      <c r="N70" s="8">
        <v>9.1</v>
      </c>
      <c r="O70" s="8">
        <v>10.26</v>
      </c>
    </row>
    <row r="71" spans="1:15" x14ac:dyDescent="0.3">
      <c r="A71" s="15">
        <f>VLOOKUP(B71,'PORTFOLIO RAW'!B:B,1,FALSE)</f>
        <v>901686</v>
      </c>
      <c r="B71" s="13">
        <v>901686</v>
      </c>
      <c r="C71" s="8" t="s">
        <v>6092</v>
      </c>
      <c r="D71" s="8" t="s">
        <v>6093</v>
      </c>
      <c r="E71" s="8">
        <v>-10.4</v>
      </c>
      <c r="F71" s="8">
        <v>12.58</v>
      </c>
      <c r="G71" s="8">
        <v>8.59</v>
      </c>
      <c r="H71" s="8">
        <v>12.01</v>
      </c>
      <c r="I71" s="8">
        <v>14.26</v>
      </c>
      <c r="J71" s="8">
        <v>12.28</v>
      </c>
      <c r="K71" s="8">
        <v>13.6</v>
      </c>
      <c r="L71" s="8">
        <v>13.39</v>
      </c>
      <c r="M71" s="8">
        <v>13.75</v>
      </c>
      <c r="N71" s="8">
        <v>13.45</v>
      </c>
      <c r="O71" s="8">
        <v>10.58</v>
      </c>
    </row>
    <row r="72" spans="1:15" x14ac:dyDescent="0.3">
      <c r="A72" s="15">
        <f>VLOOKUP(B72,'PORTFOLIO RAW'!B:B,1,FALSE)</f>
        <v>938928</v>
      </c>
      <c r="B72" s="13">
        <v>938928</v>
      </c>
      <c r="C72" s="8" t="s">
        <v>6094</v>
      </c>
      <c r="D72" s="8" t="s">
        <v>6095</v>
      </c>
      <c r="E72" s="8">
        <v>-0.8</v>
      </c>
      <c r="F72" s="8">
        <v>4.6100000000000003</v>
      </c>
      <c r="G72" s="8">
        <v>6.8</v>
      </c>
      <c r="H72" s="8">
        <v>7.03</v>
      </c>
      <c r="I72" s="8">
        <v>9.73</v>
      </c>
      <c r="J72" s="8">
        <v>12.03</v>
      </c>
      <c r="K72" s="8">
        <v>12.88</v>
      </c>
      <c r="L72" s="8">
        <v>10.85</v>
      </c>
      <c r="M72" s="8">
        <v>7.77</v>
      </c>
      <c r="N72" s="8">
        <v>10.210000000000001</v>
      </c>
      <c r="O72" s="8">
        <v>12.7</v>
      </c>
    </row>
    <row r="73" spans="1:15" x14ac:dyDescent="0.3">
      <c r="A73" s="15">
        <f>VLOOKUP(B73,'PORTFOLIO RAW'!B:B,1,FALSE)</f>
        <v>912273</v>
      </c>
      <c r="B73" s="13">
        <v>912273</v>
      </c>
      <c r="C73" s="8" t="s">
        <v>6096</v>
      </c>
      <c r="D73" s="8" t="s">
        <v>6097</v>
      </c>
      <c r="E73" s="8">
        <v>25.68</v>
      </c>
      <c r="F73" s="8">
        <v>45.83</v>
      </c>
      <c r="G73" s="8">
        <v>13.85</v>
      </c>
      <c r="H73" s="8">
        <v>20.38</v>
      </c>
      <c r="I73" s="8">
        <v>13.87</v>
      </c>
      <c r="J73" s="8">
        <v>8.1199999999999992</v>
      </c>
      <c r="K73" s="8">
        <v>9.1999999999999993</v>
      </c>
      <c r="L73" s="8">
        <v>11.76</v>
      </c>
      <c r="M73" s="8">
        <v>6.94</v>
      </c>
      <c r="N73" s="8">
        <v>22.42</v>
      </c>
      <c r="O73" s="8">
        <v>-4.0999999999999996</v>
      </c>
    </row>
    <row r="74" spans="1:15" x14ac:dyDescent="0.3">
      <c r="A74" s="15">
        <f>VLOOKUP(B74,'PORTFOLIO RAW'!B:B,1,FALSE)</f>
        <v>923036</v>
      </c>
      <c r="B74" s="13">
        <v>923036</v>
      </c>
      <c r="C74" s="8" t="s">
        <v>6098</v>
      </c>
      <c r="D74" s="8" t="s">
        <v>6099</v>
      </c>
      <c r="E74" s="8">
        <v>19.21</v>
      </c>
      <c r="F74" s="8">
        <v>9.1199999999999992</v>
      </c>
      <c r="G74" s="8">
        <v>11.76</v>
      </c>
      <c r="H74" s="8">
        <v>11.05</v>
      </c>
      <c r="I74" s="8">
        <v>5.53</v>
      </c>
      <c r="J74" s="8">
        <v>-64.16</v>
      </c>
      <c r="K74" s="8">
        <v>8.74</v>
      </c>
      <c r="L74" s="8">
        <v>19.920000000000002</v>
      </c>
      <c r="M74" s="8">
        <v>39.43</v>
      </c>
      <c r="N74" s="8">
        <v>84.98</v>
      </c>
      <c r="O74" s="8">
        <v>212.6</v>
      </c>
    </row>
    <row r="75" spans="1:15" x14ac:dyDescent="0.3">
      <c r="A75" s="15">
        <f>VLOOKUP(B75,'PORTFOLIO RAW'!B:B,1,FALSE)</f>
        <v>905966</v>
      </c>
      <c r="B75" s="13">
        <v>905966</v>
      </c>
      <c r="C75" s="8" t="s">
        <v>6100</v>
      </c>
      <c r="D75" s="8" t="s">
        <v>6101</v>
      </c>
      <c r="E75" s="8">
        <v>23.8</v>
      </c>
      <c r="F75" s="8">
        <v>22.74</v>
      </c>
      <c r="G75" s="8">
        <v>12.22</v>
      </c>
      <c r="H75" s="8">
        <v>24.64</v>
      </c>
      <c r="I75" s="8">
        <v>36.369999999999997</v>
      </c>
      <c r="J75" s="8">
        <v>27.2</v>
      </c>
      <c r="K75" s="8">
        <v>21.02</v>
      </c>
      <c r="L75" s="8">
        <v>21.64</v>
      </c>
      <c r="M75" s="8">
        <v>18.46</v>
      </c>
      <c r="N75" s="8">
        <v>19.52</v>
      </c>
      <c r="O75" s="8">
        <v>14.14</v>
      </c>
    </row>
    <row r="76" spans="1:15" x14ac:dyDescent="0.3">
      <c r="A76" s="15">
        <f>VLOOKUP(B76,'PORTFOLIO RAW'!B:B,1,FALSE)</f>
        <v>325922</v>
      </c>
      <c r="B76" s="13">
        <v>325922</v>
      </c>
      <c r="C76" s="8" t="s">
        <v>6102</v>
      </c>
      <c r="D76" s="8" t="s">
        <v>6103</v>
      </c>
      <c r="E76" s="8">
        <v>-11.84</v>
      </c>
      <c r="F76" s="8">
        <v>-62.55</v>
      </c>
      <c r="G76" s="8">
        <v>-21.41</v>
      </c>
      <c r="H76" s="8">
        <v>9.7899999999999991</v>
      </c>
      <c r="I76" s="8">
        <v>2.74</v>
      </c>
      <c r="J76" s="8">
        <v>30.79</v>
      </c>
      <c r="K76" s="8">
        <v>12.1</v>
      </c>
      <c r="L76" s="8">
        <v>11.63</v>
      </c>
      <c r="M76" s="8">
        <v>13.64</v>
      </c>
      <c r="N76" s="8">
        <v>13.97</v>
      </c>
      <c r="O76" s="8">
        <v>14.28</v>
      </c>
    </row>
    <row r="77" spans="1:15" x14ac:dyDescent="0.3">
      <c r="A77" s="15">
        <f>VLOOKUP(B77,'PORTFOLIO RAW'!B:B,1,FALSE)</f>
        <v>912941</v>
      </c>
      <c r="B77" s="13">
        <v>912941</v>
      </c>
      <c r="C77" s="8" t="s">
        <v>6104</v>
      </c>
      <c r="D77" s="8" t="s">
        <v>6105</v>
      </c>
      <c r="E77" s="8">
        <v>17.420000000000002</v>
      </c>
      <c r="F77" s="8">
        <v>13.95</v>
      </c>
      <c r="G77" s="8">
        <v>10.74</v>
      </c>
      <c r="H77" s="8">
        <v>14.15</v>
      </c>
      <c r="I77" s="8">
        <v>14.19</v>
      </c>
      <c r="J77" s="8">
        <v>13.32</v>
      </c>
      <c r="K77" s="8">
        <v>13.02</v>
      </c>
      <c r="L77" s="8">
        <v>11.36</v>
      </c>
      <c r="M77" s="8">
        <v>14.27</v>
      </c>
      <c r="N77" s="8">
        <v>10.94</v>
      </c>
      <c r="O77" s="8">
        <v>10.1</v>
      </c>
    </row>
    <row r="78" spans="1:15" x14ac:dyDescent="0.3">
      <c r="A78" s="15">
        <f>VLOOKUP(B78,'PORTFOLIO RAW'!B:B,1,FALSE)</f>
        <v>683118</v>
      </c>
      <c r="B78" s="13">
        <v>683118</v>
      </c>
      <c r="C78" s="8" t="s">
        <v>6106</v>
      </c>
      <c r="D78" s="8" t="s">
        <v>6107</v>
      </c>
      <c r="E78" s="8" t="s">
        <v>989</v>
      </c>
      <c r="F78" s="8" t="s">
        <v>989</v>
      </c>
      <c r="G78" s="8" t="s">
        <v>989</v>
      </c>
      <c r="H78" s="8" t="s">
        <v>989</v>
      </c>
      <c r="I78" s="8" t="s">
        <v>989</v>
      </c>
      <c r="J78" s="8">
        <v>638.29999999999995</v>
      </c>
      <c r="K78" s="8">
        <v>243.31</v>
      </c>
      <c r="L78" s="8">
        <v>1325.34</v>
      </c>
      <c r="M78" s="8" t="s">
        <v>989</v>
      </c>
      <c r="N78" s="8" t="s">
        <v>989</v>
      </c>
      <c r="O78" s="8" t="s">
        <v>989</v>
      </c>
    </row>
    <row r="79" spans="1:15" x14ac:dyDescent="0.3">
      <c r="A79" s="15">
        <f>VLOOKUP(B79,'PORTFOLIO RAW'!B:B,1,FALSE)</f>
        <v>923425</v>
      </c>
      <c r="B79" s="13">
        <v>923425</v>
      </c>
      <c r="C79" s="8" t="s">
        <v>6108</v>
      </c>
      <c r="D79" s="8" t="s">
        <v>6109</v>
      </c>
      <c r="E79" s="8">
        <v>18.420000000000002</v>
      </c>
      <c r="F79" s="8">
        <v>15.26</v>
      </c>
      <c r="G79" s="8">
        <v>17.12</v>
      </c>
      <c r="H79" s="8">
        <v>18.940000000000001</v>
      </c>
      <c r="I79" s="8">
        <v>18.71</v>
      </c>
      <c r="J79" s="8">
        <v>18.52</v>
      </c>
      <c r="K79" s="8">
        <v>12.02</v>
      </c>
      <c r="L79" s="8">
        <v>-10.82</v>
      </c>
      <c r="M79" s="8">
        <v>24.95</v>
      </c>
      <c r="N79" s="8">
        <v>22.89</v>
      </c>
      <c r="O79" s="8">
        <v>25.89</v>
      </c>
    </row>
    <row r="80" spans="1:15" x14ac:dyDescent="0.3">
      <c r="A80" s="15">
        <f>VLOOKUP(B80,'PORTFOLIO RAW'!B:B,1,FALSE)</f>
        <v>906189</v>
      </c>
      <c r="B80" s="13">
        <v>906189</v>
      </c>
      <c r="C80" s="8" t="s">
        <v>6110</v>
      </c>
      <c r="D80" s="8" t="s">
        <v>6111</v>
      </c>
      <c r="E80" s="8">
        <v>24.87</v>
      </c>
      <c r="F80" s="8">
        <v>29.99</v>
      </c>
      <c r="G80" s="8">
        <v>15.39</v>
      </c>
      <c r="H80" s="8">
        <v>33.58</v>
      </c>
      <c r="I80" s="8">
        <v>42.78</v>
      </c>
      <c r="J80" s="8">
        <v>44.92</v>
      </c>
      <c r="K80" s="8">
        <v>41.34</v>
      </c>
      <c r="L80" s="8">
        <v>32.71</v>
      </c>
      <c r="M80" s="8">
        <v>24.54</v>
      </c>
      <c r="N80" s="8">
        <v>22.97</v>
      </c>
      <c r="O80" s="8">
        <v>26.85</v>
      </c>
    </row>
    <row r="81" spans="1:15" x14ac:dyDescent="0.3">
      <c r="A81" s="15">
        <f>VLOOKUP(B81,'PORTFOLIO RAW'!B:B,1,FALSE)</f>
        <v>327998</v>
      </c>
      <c r="B81" s="13">
        <v>327998</v>
      </c>
      <c r="C81" s="8" t="s">
        <v>6112</v>
      </c>
      <c r="D81" s="8" t="s">
        <v>6113</v>
      </c>
      <c r="E81" s="8">
        <v>9.75</v>
      </c>
      <c r="F81" s="8">
        <v>5.14</v>
      </c>
      <c r="G81" s="8">
        <v>-2.64</v>
      </c>
      <c r="H81" s="8">
        <v>7</v>
      </c>
      <c r="I81" s="8">
        <v>3.82</v>
      </c>
      <c r="J81" s="8">
        <v>-0.05</v>
      </c>
      <c r="K81" s="8">
        <v>4.3099999999999996</v>
      </c>
      <c r="L81" s="8">
        <v>4.9400000000000004</v>
      </c>
      <c r="M81" s="8">
        <v>8.56</v>
      </c>
      <c r="N81" s="8">
        <v>8.09</v>
      </c>
      <c r="O81" s="8">
        <v>8.1300000000000008</v>
      </c>
    </row>
    <row r="82" spans="1:15" x14ac:dyDescent="0.3">
      <c r="A82" s="15">
        <f>VLOOKUP(B82,'PORTFOLIO RAW'!B:B,1,FALSE)</f>
        <v>683432</v>
      </c>
      <c r="B82" s="13">
        <v>683432</v>
      </c>
      <c r="C82" s="8" t="s">
        <v>6114</v>
      </c>
      <c r="D82" s="8" t="s">
        <v>6115</v>
      </c>
      <c r="E82" s="8">
        <v>21.29</v>
      </c>
      <c r="F82" s="8">
        <v>1.72</v>
      </c>
      <c r="G82" s="8">
        <v>6.67</v>
      </c>
      <c r="H82" s="8">
        <v>6.57</v>
      </c>
      <c r="I82" s="8">
        <v>7.59</v>
      </c>
      <c r="J82" s="8" t="s">
        <v>989</v>
      </c>
      <c r="K82" s="8">
        <v>7.55</v>
      </c>
      <c r="L82" s="8">
        <v>7</v>
      </c>
      <c r="M82" s="8">
        <v>9.66</v>
      </c>
      <c r="N82" s="8">
        <v>7.92</v>
      </c>
      <c r="O82" s="8">
        <v>16.34</v>
      </c>
    </row>
    <row r="83" spans="1:15" x14ac:dyDescent="0.3">
      <c r="A83" s="15">
        <f>VLOOKUP(B83,'PORTFOLIO RAW'!B:B,1,FALSE)</f>
        <v>921964</v>
      </c>
      <c r="B83" s="13">
        <v>921964</v>
      </c>
      <c r="C83" s="8" t="s">
        <v>6116</v>
      </c>
      <c r="D83" s="8" t="s">
        <v>6117</v>
      </c>
      <c r="E83" s="8">
        <v>14.98</v>
      </c>
      <c r="F83" s="8">
        <v>14.04</v>
      </c>
      <c r="G83" s="8">
        <v>10.01</v>
      </c>
      <c r="H83" s="8">
        <v>11.12</v>
      </c>
      <c r="I83" s="8">
        <v>12.84</v>
      </c>
      <c r="J83" s="8">
        <v>14.73</v>
      </c>
      <c r="K83" s="8">
        <v>14.41</v>
      </c>
      <c r="L83" s="8">
        <v>16.600000000000001</v>
      </c>
      <c r="M83" s="8">
        <v>18.73</v>
      </c>
      <c r="N83" s="8">
        <v>21.39</v>
      </c>
      <c r="O83" s="8">
        <v>21.23</v>
      </c>
    </row>
    <row r="84" spans="1:15" x14ac:dyDescent="0.3">
      <c r="A84" s="15">
        <f>VLOOKUP(B84,'PORTFOLIO RAW'!B:B,1,FALSE)</f>
        <v>154259</v>
      </c>
      <c r="B84" s="13">
        <v>154259</v>
      </c>
      <c r="C84" s="8" t="s">
        <v>6118</v>
      </c>
      <c r="D84" s="8" t="s">
        <v>6119</v>
      </c>
      <c r="E84" s="8">
        <v>18.670000000000002</v>
      </c>
      <c r="F84" s="8">
        <v>20.48</v>
      </c>
      <c r="G84" s="8">
        <v>23.9</v>
      </c>
      <c r="H84" s="8">
        <v>27.51</v>
      </c>
      <c r="I84" s="8">
        <v>34.83</v>
      </c>
      <c r="J84" s="8">
        <v>41.12</v>
      </c>
      <c r="K84" s="8">
        <v>42.05</v>
      </c>
      <c r="L84" s="8">
        <v>40.549999999999997</v>
      </c>
      <c r="M84" s="8">
        <v>9.1199999999999992</v>
      </c>
      <c r="N84" s="8">
        <v>18.3</v>
      </c>
      <c r="O84" s="8">
        <v>27.27</v>
      </c>
    </row>
    <row r="85" spans="1:15" x14ac:dyDescent="0.3">
      <c r="A85" s="15">
        <f>VLOOKUP(B85,'PORTFOLIO RAW'!B:B,1,FALSE)</f>
        <v>904830</v>
      </c>
      <c r="B85" s="13">
        <v>904830</v>
      </c>
      <c r="C85" s="8" t="s">
        <v>6120</v>
      </c>
      <c r="D85" s="8" t="s">
        <v>6121</v>
      </c>
      <c r="E85" s="8">
        <v>17.25</v>
      </c>
      <c r="F85" s="8">
        <v>15.27</v>
      </c>
      <c r="G85" s="8">
        <v>9.0500000000000007</v>
      </c>
      <c r="H85" s="8">
        <v>16.260000000000002</v>
      </c>
      <c r="I85" s="8">
        <v>18.93</v>
      </c>
      <c r="J85" s="8">
        <v>16.47</v>
      </c>
      <c r="K85" s="8">
        <v>19.48</v>
      </c>
      <c r="L85" s="8">
        <v>17.079999999999998</v>
      </c>
      <c r="M85" s="8">
        <v>23.68</v>
      </c>
      <c r="N85" s="8">
        <v>13.67</v>
      </c>
      <c r="O85" s="8">
        <v>19.84</v>
      </c>
    </row>
    <row r="86" spans="1:15" x14ac:dyDescent="0.3">
      <c r="A86" s="15">
        <f>VLOOKUP(B86,'PORTFOLIO RAW'!B:B,1,FALSE)</f>
        <v>932913</v>
      </c>
      <c r="B86" s="13">
        <v>932913</v>
      </c>
      <c r="C86" s="8" t="s">
        <v>6122</v>
      </c>
      <c r="D86" s="8" t="s">
        <v>6123</v>
      </c>
      <c r="E86" s="8">
        <v>24.51</v>
      </c>
      <c r="F86" s="8">
        <v>26.27</v>
      </c>
      <c r="G86" s="8">
        <v>20.309999999999999</v>
      </c>
      <c r="H86" s="8">
        <v>21.08</v>
      </c>
      <c r="I86" s="8">
        <v>26.59</v>
      </c>
      <c r="J86" s="8">
        <v>28.02</v>
      </c>
      <c r="K86" s="8">
        <v>27.43</v>
      </c>
      <c r="L86" s="8">
        <v>34.33</v>
      </c>
      <c r="M86" s="8">
        <v>41.26</v>
      </c>
      <c r="N86" s="8">
        <v>49.5</v>
      </c>
      <c r="O86" s="8">
        <v>45.5</v>
      </c>
    </row>
    <row r="87" spans="1:15" x14ac:dyDescent="0.3">
      <c r="A87" s="15">
        <f>VLOOKUP(B87,'PORTFOLIO RAW'!B:B,1,FALSE)</f>
        <v>905214</v>
      </c>
      <c r="B87" s="13">
        <v>905214</v>
      </c>
      <c r="C87" s="8" t="s">
        <v>6124</v>
      </c>
      <c r="D87" s="8" t="s">
        <v>6125</v>
      </c>
      <c r="E87" s="8">
        <v>16.600000000000001</v>
      </c>
      <c r="F87" s="8">
        <v>9.2200000000000006</v>
      </c>
      <c r="G87" s="8">
        <v>8.67</v>
      </c>
      <c r="H87" s="8">
        <v>9.69</v>
      </c>
      <c r="I87" s="8">
        <v>10.36</v>
      </c>
      <c r="J87" s="8">
        <v>8.48</v>
      </c>
      <c r="K87" s="8">
        <v>8.64</v>
      </c>
      <c r="L87" s="8">
        <v>11.14</v>
      </c>
      <c r="M87" s="8">
        <v>8.5</v>
      </c>
      <c r="N87" s="8">
        <v>9.76</v>
      </c>
      <c r="O87" s="8">
        <v>12.22</v>
      </c>
    </row>
    <row r="88" spans="1:15" x14ac:dyDescent="0.3">
      <c r="A88" s="15">
        <f>VLOOKUP(B88,'PORTFOLIO RAW'!B:B,1,FALSE)</f>
        <v>513260</v>
      </c>
      <c r="B88" s="13">
        <v>513260</v>
      </c>
      <c r="C88" s="8" t="s">
        <v>6126</v>
      </c>
      <c r="D88" s="8" t="s">
        <v>6127</v>
      </c>
      <c r="E88" s="8">
        <v>11.98</v>
      </c>
      <c r="F88" s="8">
        <v>2.97</v>
      </c>
      <c r="G88" s="8">
        <v>-17.97</v>
      </c>
      <c r="H88" s="8">
        <v>-0.71</v>
      </c>
      <c r="I88" s="8">
        <v>1.42</v>
      </c>
      <c r="J88" s="8">
        <v>-6.65</v>
      </c>
      <c r="K88" s="8">
        <v>6.64</v>
      </c>
      <c r="L88" s="8">
        <v>7.46</v>
      </c>
      <c r="M88" s="8">
        <v>20.260000000000002</v>
      </c>
      <c r="N88" s="8">
        <v>9.32</v>
      </c>
      <c r="O88" s="8">
        <v>40.770000000000003</v>
      </c>
    </row>
    <row r="89" spans="1:15" x14ac:dyDescent="0.3">
      <c r="A89" s="15">
        <f>VLOOKUP(B89,'PORTFOLIO RAW'!B:B,1,FALSE)</f>
        <v>152719</v>
      </c>
      <c r="B89" s="13">
        <v>152719</v>
      </c>
      <c r="C89" s="8" t="s">
        <v>6128</v>
      </c>
      <c r="D89" s="8" t="s">
        <v>6129</v>
      </c>
      <c r="E89" s="8">
        <v>17.329999999999998</v>
      </c>
      <c r="F89" s="8">
        <v>30.13</v>
      </c>
      <c r="G89" s="8">
        <v>24.69</v>
      </c>
      <c r="H89" s="8">
        <v>23.11</v>
      </c>
      <c r="I89" s="8">
        <v>24.87</v>
      </c>
      <c r="J89" s="8">
        <v>25.17</v>
      </c>
      <c r="K89" s="8">
        <v>21.11</v>
      </c>
      <c r="L89" s="8">
        <v>13.51</v>
      </c>
      <c r="M89" s="8">
        <v>31.6</v>
      </c>
      <c r="N89" s="8">
        <v>17.5</v>
      </c>
      <c r="O89" s="8">
        <v>23.64</v>
      </c>
    </row>
    <row r="90" spans="1:15" x14ac:dyDescent="0.3">
      <c r="A90" s="15">
        <f>VLOOKUP(B90,'PORTFOLIO RAW'!B:B,1,FALSE)</f>
        <v>687609</v>
      </c>
      <c r="B90" s="13">
        <v>687609</v>
      </c>
      <c r="C90" s="8" t="s">
        <v>6130</v>
      </c>
      <c r="D90" s="8" t="s">
        <v>6131</v>
      </c>
      <c r="E90" s="8">
        <v>3.08</v>
      </c>
      <c r="F90" s="8">
        <v>15.62</v>
      </c>
      <c r="G90" s="8">
        <v>19.21</v>
      </c>
      <c r="H90" s="8">
        <v>12.38</v>
      </c>
      <c r="I90" s="8">
        <v>19.440000000000001</v>
      </c>
      <c r="J90" s="8">
        <v>13.45</v>
      </c>
      <c r="K90" s="8">
        <v>12.83</v>
      </c>
      <c r="L90" s="8">
        <v>0.21</v>
      </c>
      <c r="M90" s="8">
        <v>13.03</v>
      </c>
      <c r="N90" s="8">
        <v>84.91</v>
      </c>
      <c r="O90" s="8">
        <v>-10.92</v>
      </c>
    </row>
    <row r="91" spans="1:15" x14ac:dyDescent="0.3">
      <c r="A91" s="15">
        <f>VLOOKUP(B91,'PORTFOLIO RAW'!B:B,1,FALSE)</f>
        <v>923937</v>
      </c>
      <c r="B91" s="13">
        <v>923937</v>
      </c>
      <c r="C91" s="8" t="s">
        <v>6132</v>
      </c>
      <c r="D91" s="8" t="s">
        <v>6133</v>
      </c>
      <c r="E91" s="8">
        <v>10.77</v>
      </c>
      <c r="F91" s="8">
        <v>1.82</v>
      </c>
      <c r="G91" s="8">
        <v>-1.33</v>
      </c>
      <c r="H91" s="8">
        <v>-1.77</v>
      </c>
      <c r="I91" s="8">
        <v>0.04</v>
      </c>
      <c r="J91" s="8">
        <v>1.29</v>
      </c>
      <c r="K91" s="8">
        <v>4.6100000000000003</v>
      </c>
      <c r="L91" s="8">
        <v>1.71</v>
      </c>
      <c r="M91" s="8">
        <v>6.29</v>
      </c>
      <c r="N91" s="8">
        <v>6.82</v>
      </c>
      <c r="O91" s="8">
        <v>6.84</v>
      </c>
    </row>
    <row r="92" spans="1:15" x14ac:dyDescent="0.3">
      <c r="A92" s="15">
        <f>VLOOKUP(B92,'PORTFOLIO RAW'!B:B,1,FALSE)</f>
        <v>741344</v>
      </c>
      <c r="B92" s="13">
        <v>741344</v>
      </c>
      <c r="C92" s="8" t="s">
        <v>6134</v>
      </c>
      <c r="D92" s="8" t="s">
        <v>6135</v>
      </c>
      <c r="E92" s="8">
        <v>3.08</v>
      </c>
      <c r="F92" s="8">
        <v>-31.88</v>
      </c>
      <c r="G92" s="8">
        <v>-8.2799999999999994</v>
      </c>
      <c r="H92" s="8">
        <v>6.66</v>
      </c>
      <c r="I92" s="8">
        <v>6.37</v>
      </c>
      <c r="J92" s="8">
        <v>4.04</v>
      </c>
      <c r="K92" s="8">
        <v>6.88</v>
      </c>
      <c r="L92" s="8">
        <v>3.37</v>
      </c>
      <c r="M92" s="8">
        <v>8.02</v>
      </c>
      <c r="N92" s="8">
        <v>6.64</v>
      </c>
      <c r="O92" s="8">
        <v>-4.16</v>
      </c>
    </row>
    <row r="93" spans="1:15" x14ac:dyDescent="0.3">
      <c r="A93" s="15">
        <f>VLOOKUP(B93,'PORTFOLIO RAW'!B:B,1,FALSE)</f>
        <v>357922</v>
      </c>
      <c r="B93" s="13">
        <v>357922</v>
      </c>
      <c r="C93" s="8" t="s">
        <v>6136</v>
      </c>
      <c r="D93" s="8" t="s">
        <v>6137</v>
      </c>
      <c r="E93" s="8">
        <v>14.59</v>
      </c>
      <c r="F93" s="8">
        <v>19.04</v>
      </c>
      <c r="G93" s="8">
        <v>8.8699999999999992</v>
      </c>
      <c r="H93" s="8">
        <v>27.9</v>
      </c>
      <c r="I93" s="8">
        <v>39.81</v>
      </c>
      <c r="J93" s="8">
        <v>18.16</v>
      </c>
      <c r="K93" s="8">
        <v>34.57</v>
      </c>
      <c r="L93" s="8">
        <v>20.56</v>
      </c>
      <c r="M93" s="8">
        <v>22.76</v>
      </c>
      <c r="N93" s="8">
        <v>20.16</v>
      </c>
      <c r="O93" s="8">
        <v>27.86</v>
      </c>
    </row>
    <row r="94" spans="1:15" x14ac:dyDescent="0.3">
      <c r="A94" s="15">
        <f>VLOOKUP(B94,'PORTFOLIO RAW'!B:B,1,FALSE)</f>
        <v>883488</v>
      </c>
      <c r="B94" s="13">
        <v>883488</v>
      </c>
      <c r="C94" s="8" t="s">
        <v>6138</v>
      </c>
      <c r="D94" s="8" t="s">
        <v>6139</v>
      </c>
      <c r="E94" s="8">
        <v>-41.04</v>
      </c>
      <c r="F94" s="8">
        <v>-18.88</v>
      </c>
      <c r="G94" s="8">
        <v>-40.93</v>
      </c>
      <c r="H94" s="8">
        <v>-0.73</v>
      </c>
      <c r="I94" s="8">
        <v>3.49</v>
      </c>
      <c r="J94" s="8">
        <v>-2.29</v>
      </c>
      <c r="K94" s="8">
        <v>1.76</v>
      </c>
      <c r="L94" s="8">
        <v>5.73</v>
      </c>
      <c r="M94" s="8">
        <v>4.8</v>
      </c>
      <c r="N94" s="8">
        <v>9.4600000000000009</v>
      </c>
      <c r="O94" s="8">
        <v>9.73</v>
      </c>
    </row>
    <row r="95" spans="1:15" x14ac:dyDescent="0.3">
      <c r="A95" s="15">
        <f>VLOOKUP(B95,'PORTFOLIO RAW'!B:B,1,FALSE)</f>
        <v>755148</v>
      </c>
      <c r="B95" s="13">
        <v>755148</v>
      </c>
      <c r="C95" s="8" t="s">
        <v>6140</v>
      </c>
      <c r="D95" s="8" t="s">
        <v>6141</v>
      </c>
      <c r="E95" s="8">
        <v>15.68</v>
      </c>
      <c r="F95" s="8">
        <v>-169.94</v>
      </c>
      <c r="G95" s="8">
        <v>-142.5</v>
      </c>
      <c r="H95" s="8">
        <v>65.73</v>
      </c>
      <c r="I95" s="8">
        <v>21</v>
      </c>
      <c r="J95" s="8">
        <v>66.34</v>
      </c>
      <c r="K95" s="8">
        <v>15.86</v>
      </c>
      <c r="L95" s="8">
        <v>12.76</v>
      </c>
      <c r="M95" s="8">
        <v>18.63</v>
      </c>
      <c r="N95" s="8">
        <v>19.18</v>
      </c>
      <c r="O95" s="8">
        <v>23.58</v>
      </c>
    </row>
    <row r="96" spans="1:15" x14ac:dyDescent="0.3">
      <c r="A96" s="15">
        <f>VLOOKUP(B96,'PORTFOLIO RAW'!B:B,1,FALSE)</f>
        <v>135448</v>
      </c>
      <c r="B96" s="13">
        <v>135448</v>
      </c>
      <c r="C96" s="8" t="s">
        <v>6142</v>
      </c>
      <c r="D96" s="8" t="s">
        <v>6143</v>
      </c>
      <c r="E96" s="8">
        <v>359.51</v>
      </c>
      <c r="F96" s="8" t="s">
        <v>989</v>
      </c>
      <c r="G96" s="8" t="s">
        <v>989</v>
      </c>
      <c r="H96" s="8" t="s">
        <v>989</v>
      </c>
      <c r="I96" s="8" t="s">
        <v>989</v>
      </c>
      <c r="J96" s="8" t="s">
        <v>989</v>
      </c>
      <c r="K96" s="8">
        <v>159.28</v>
      </c>
      <c r="L96" s="8">
        <v>63.19</v>
      </c>
      <c r="M96" s="8">
        <v>31.38</v>
      </c>
      <c r="N96" s="8">
        <v>39.26</v>
      </c>
      <c r="O96" s="8">
        <v>36.340000000000003</v>
      </c>
    </row>
    <row r="97" spans="1:15" x14ac:dyDescent="0.3">
      <c r="A97" s="15">
        <f>VLOOKUP(B97,'PORTFOLIO RAW'!B:B,1,FALSE)</f>
        <v>921268</v>
      </c>
      <c r="B97" s="13">
        <v>921268</v>
      </c>
      <c r="C97" s="8" t="s">
        <v>6144</v>
      </c>
      <c r="D97" s="8" t="s">
        <v>6145</v>
      </c>
      <c r="E97" s="8">
        <v>23.63</v>
      </c>
      <c r="F97" s="8">
        <v>25.55</v>
      </c>
      <c r="G97" s="8">
        <v>23.36</v>
      </c>
      <c r="H97" s="8">
        <v>25.68</v>
      </c>
      <c r="I97" s="8">
        <v>11.87</v>
      </c>
      <c r="J97" s="8">
        <v>11.98</v>
      </c>
      <c r="K97" s="8">
        <v>14.42</v>
      </c>
      <c r="L97" s="8">
        <v>16.41</v>
      </c>
      <c r="M97" s="8">
        <v>14.09</v>
      </c>
      <c r="N97" s="8">
        <v>17.809999999999999</v>
      </c>
      <c r="O97" s="8">
        <v>20.78</v>
      </c>
    </row>
    <row r="98" spans="1:15" x14ac:dyDescent="0.3">
      <c r="A98" s="15">
        <f>VLOOKUP(B98,'PORTFOLIO RAW'!B:B,1,FALSE)</f>
        <v>912157</v>
      </c>
      <c r="B98" s="13">
        <v>912157</v>
      </c>
      <c r="C98" s="8" t="s">
        <v>6146</v>
      </c>
      <c r="D98" s="8" t="s">
        <v>6147</v>
      </c>
      <c r="E98" s="8">
        <v>8.35</v>
      </c>
      <c r="F98" s="8">
        <v>8.0399999999999991</v>
      </c>
      <c r="G98" s="8">
        <v>5.36</v>
      </c>
      <c r="H98" s="8">
        <v>21.6</v>
      </c>
      <c r="I98" s="8">
        <v>0.41</v>
      </c>
      <c r="J98" s="8">
        <v>3.7</v>
      </c>
      <c r="K98" s="8">
        <v>8.5</v>
      </c>
      <c r="L98" s="8">
        <v>7.82</v>
      </c>
      <c r="M98" s="8">
        <v>10.23</v>
      </c>
      <c r="N98" s="8">
        <v>10.99</v>
      </c>
      <c r="O98" s="8">
        <v>12.57</v>
      </c>
    </row>
    <row r="99" spans="1:15" x14ac:dyDescent="0.3">
      <c r="A99" s="15">
        <f>VLOOKUP(B99,'PORTFOLIO RAW'!B:B,1,FALSE)</f>
        <v>500320</v>
      </c>
      <c r="B99" s="13">
        <v>500320</v>
      </c>
      <c r="C99" s="8" t="s">
        <v>6148</v>
      </c>
      <c r="D99" s="8" t="s">
        <v>6149</v>
      </c>
      <c r="E99" s="8">
        <v>2.04</v>
      </c>
      <c r="F99" s="8">
        <v>-10.85</v>
      </c>
      <c r="G99" s="8">
        <v>-29.12</v>
      </c>
      <c r="H99" s="8">
        <v>-23.09</v>
      </c>
      <c r="I99" s="8">
        <v>-10.43</v>
      </c>
      <c r="J99" s="8">
        <v>3.03</v>
      </c>
      <c r="K99" s="8">
        <v>4.1500000000000004</v>
      </c>
      <c r="L99" s="8">
        <v>0.34</v>
      </c>
      <c r="M99" s="8">
        <v>32.06</v>
      </c>
      <c r="N99" s="8">
        <v>35.950000000000003</v>
      </c>
      <c r="O99" s="8">
        <v>25.94</v>
      </c>
    </row>
    <row r="100" spans="1:15" x14ac:dyDescent="0.3">
      <c r="A100" s="15">
        <f>VLOOKUP(B100,'PORTFOLIO RAW'!B:B,1,FALSE)</f>
        <v>905115</v>
      </c>
      <c r="B100" s="13">
        <v>905115</v>
      </c>
      <c r="C100" s="8" t="s">
        <v>6150</v>
      </c>
      <c r="D100" s="8" t="s">
        <v>6151</v>
      </c>
      <c r="E100" s="8">
        <v>25.24</v>
      </c>
      <c r="F100" s="8">
        <v>26.97</v>
      </c>
      <c r="G100" s="8">
        <v>19.52</v>
      </c>
      <c r="H100" s="8">
        <v>23.59</v>
      </c>
      <c r="I100" s="8">
        <v>24.57</v>
      </c>
      <c r="J100" s="8">
        <v>19.02</v>
      </c>
      <c r="K100" s="8">
        <v>19.2</v>
      </c>
      <c r="L100" s="8">
        <v>20.74</v>
      </c>
      <c r="M100" s="8">
        <v>29.78</v>
      </c>
      <c r="N100" s="8">
        <v>20.9</v>
      </c>
      <c r="O100" s="8">
        <v>18.64</v>
      </c>
    </row>
    <row r="101" spans="1:15" x14ac:dyDescent="0.3">
      <c r="A101" s="15">
        <f>VLOOKUP(B101,'PORTFOLIO RAW'!B:B,1,FALSE)</f>
        <v>902306</v>
      </c>
      <c r="B101" s="13">
        <v>902306</v>
      </c>
      <c r="C101" s="8" t="s">
        <v>6152</v>
      </c>
      <c r="D101" s="8" t="s">
        <v>6153</v>
      </c>
      <c r="E101" s="8">
        <v>13.82</v>
      </c>
      <c r="F101" s="8">
        <v>15.17</v>
      </c>
      <c r="G101" s="8">
        <v>14.85</v>
      </c>
      <c r="H101" s="8">
        <v>14.61</v>
      </c>
      <c r="I101" s="8">
        <v>15.43</v>
      </c>
      <c r="J101" s="8">
        <v>9.33</v>
      </c>
      <c r="K101" s="8">
        <v>7.56</v>
      </c>
      <c r="L101" s="8">
        <v>9.58</v>
      </c>
      <c r="M101" s="8">
        <v>-1.83</v>
      </c>
      <c r="N101" s="8">
        <v>-6.73</v>
      </c>
      <c r="O101" s="8">
        <v>5.12</v>
      </c>
    </row>
    <row r="102" spans="1:15" x14ac:dyDescent="0.3">
      <c r="A102" s="15">
        <f>VLOOKUP(B102,'PORTFOLIO RAW'!B:B,1,FALSE)</f>
        <v>500373</v>
      </c>
      <c r="B102" s="13">
        <v>500373</v>
      </c>
      <c r="C102" s="8" t="s">
        <v>6154</v>
      </c>
      <c r="D102" s="8" t="s">
        <v>6155</v>
      </c>
      <c r="E102" s="8">
        <v>17.29</v>
      </c>
      <c r="F102" s="8">
        <v>30.46</v>
      </c>
      <c r="G102" s="8">
        <v>5.75</v>
      </c>
      <c r="H102" s="8">
        <v>1.59</v>
      </c>
      <c r="I102" s="8">
        <v>9.5399999999999991</v>
      </c>
      <c r="J102" s="8">
        <v>4.4000000000000004</v>
      </c>
      <c r="K102" s="8">
        <v>15.31</v>
      </c>
      <c r="L102" s="8">
        <v>17.600000000000001</v>
      </c>
      <c r="M102" s="8">
        <v>-29.52</v>
      </c>
      <c r="N102" s="8">
        <v>-8.15</v>
      </c>
      <c r="O102" s="8">
        <v>17.07</v>
      </c>
    </row>
    <row r="103" spans="1:15" x14ac:dyDescent="0.3">
      <c r="A103" s="15">
        <f>VLOOKUP(B103,'PORTFOLIO RAW'!B:B,1,FALSE)</f>
        <v>906194</v>
      </c>
      <c r="B103" s="13">
        <v>906194</v>
      </c>
      <c r="C103" s="8" t="s">
        <v>6156</v>
      </c>
      <c r="D103" s="8" t="s">
        <v>6157</v>
      </c>
      <c r="E103" s="8">
        <v>24.38</v>
      </c>
      <c r="F103" s="8">
        <v>20.12</v>
      </c>
      <c r="G103" s="8">
        <v>16.059999999999999</v>
      </c>
      <c r="H103" s="8">
        <v>16.2</v>
      </c>
      <c r="I103" s="8">
        <v>13.73</v>
      </c>
      <c r="J103" s="8">
        <v>14.97</v>
      </c>
      <c r="K103" s="8">
        <v>16.62</v>
      </c>
      <c r="L103" s="8">
        <v>16.329999999999998</v>
      </c>
      <c r="M103" s="8">
        <v>19.02</v>
      </c>
      <c r="N103" s="8">
        <v>19.66</v>
      </c>
      <c r="O103" s="8">
        <v>20.12</v>
      </c>
    </row>
    <row r="104" spans="1:15" x14ac:dyDescent="0.3">
      <c r="A104" s="15">
        <f>VLOOKUP(B104,'PORTFOLIO RAW'!B:B,1,FALSE)</f>
        <v>329534</v>
      </c>
      <c r="B104" s="13">
        <v>329534</v>
      </c>
      <c r="C104" s="8" t="s">
        <v>6158</v>
      </c>
      <c r="D104" s="8" t="s">
        <v>6159</v>
      </c>
      <c r="E104" s="8">
        <v>18.559999999999999</v>
      </c>
      <c r="F104" s="8">
        <v>8.41</v>
      </c>
      <c r="G104" s="8">
        <v>7.23</v>
      </c>
      <c r="H104" s="8">
        <v>5.53</v>
      </c>
      <c r="I104" s="8">
        <v>16.98</v>
      </c>
      <c r="J104" s="8">
        <v>13</v>
      </c>
      <c r="K104" s="8">
        <v>20.64</v>
      </c>
      <c r="L104" s="8">
        <v>6.04</v>
      </c>
      <c r="M104" s="8">
        <v>8.32</v>
      </c>
      <c r="N104" s="8">
        <v>41.59</v>
      </c>
      <c r="O104" s="8">
        <v>5.89</v>
      </c>
    </row>
    <row r="105" spans="1:15" x14ac:dyDescent="0.3">
      <c r="A105" s="15">
        <f>VLOOKUP(B105,'PORTFOLIO RAW'!B:B,1,FALSE)</f>
        <v>867375</v>
      </c>
      <c r="B105" s="13">
        <v>867375</v>
      </c>
      <c r="C105" s="8" t="s">
        <v>6160</v>
      </c>
      <c r="D105" s="8" t="s">
        <v>6161</v>
      </c>
      <c r="E105" s="8">
        <v>31.84</v>
      </c>
      <c r="F105" s="8">
        <v>33.22</v>
      </c>
      <c r="G105" s="8">
        <v>13.26</v>
      </c>
      <c r="H105" s="8">
        <v>26.66</v>
      </c>
      <c r="I105" s="8">
        <v>30.62</v>
      </c>
      <c r="J105" s="8">
        <v>31.96</v>
      </c>
      <c r="K105" s="8">
        <v>33.880000000000003</v>
      </c>
      <c r="L105" s="8">
        <v>33.72</v>
      </c>
      <c r="M105" s="8">
        <v>29.04</v>
      </c>
      <c r="N105" s="8">
        <v>30.9</v>
      </c>
      <c r="O105" s="8">
        <v>31.4</v>
      </c>
    </row>
    <row r="106" spans="1:15" x14ac:dyDescent="0.3">
      <c r="A106" s="15">
        <f>VLOOKUP(B106,'PORTFOLIO RAW'!B:B,1,FALSE)</f>
        <v>910722</v>
      </c>
      <c r="B106" s="13">
        <v>910722</v>
      </c>
      <c r="C106" s="8" t="s">
        <v>6162</v>
      </c>
      <c r="D106" s="8" t="s">
        <v>6163</v>
      </c>
      <c r="E106" s="8">
        <v>23.44</v>
      </c>
      <c r="F106" s="8">
        <v>23.22</v>
      </c>
      <c r="G106" s="8">
        <v>16.46</v>
      </c>
      <c r="H106" s="8">
        <v>20.9</v>
      </c>
      <c r="I106" s="8">
        <v>20.6</v>
      </c>
      <c r="J106" s="8">
        <v>16.54</v>
      </c>
      <c r="K106" s="8">
        <v>16.95</v>
      </c>
      <c r="L106" s="8">
        <v>19.07</v>
      </c>
      <c r="M106" s="8">
        <v>25.68</v>
      </c>
      <c r="N106" s="8">
        <v>24.36</v>
      </c>
      <c r="O106" s="8">
        <v>25.51</v>
      </c>
    </row>
    <row r="107" spans="1:15" x14ac:dyDescent="0.3">
      <c r="A107" s="15">
        <f>VLOOKUP(B107,'PORTFOLIO RAW'!B:B,1,FALSE)</f>
        <v>905039</v>
      </c>
      <c r="B107" s="13">
        <v>905039</v>
      </c>
      <c r="C107" s="8" t="s">
        <v>6164</v>
      </c>
      <c r="D107" s="8" t="s">
        <v>6165</v>
      </c>
      <c r="E107" s="8">
        <v>34.47</v>
      </c>
      <c r="F107" s="8">
        <v>38.53</v>
      </c>
      <c r="G107" s="8">
        <v>17.25</v>
      </c>
      <c r="H107" s="8">
        <v>23.67</v>
      </c>
      <c r="I107" s="8">
        <v>27.26</v>
      </c>
      <c r="J107" s="8">
        <v>28.03</v>
      </c>
      <c r="K107" s="8">
        <v>19.170000000000002</v>
      </c>
      <c r="L107" s="8">
        <v>18.670000000000002</v>
      </c>
      <c r="M107" s="8">
        <v>9.36</v>
      </c>
      <c r="N107" s="8">
        <v>4.6399999999999997</v>
      </c>
      <c r="O107" s="8">
        <v>11.1</v>
      </c>
    </row>
    <row r="108" spans="1:15" x14ac:dyDescent="0.3">
      <c r="A108" s="15">
        <f>VLOOKUP(B108,'PORTFOLIO RAW'!B:B,1,FALSE)</f>
        <v>905082</v>
      </c>
      <c r="B108" s="13">
        <v>905082</v>
      </c>
      <c r="C108" s="8" t="s">
        <v>6166</v>
      </c>
      <c r="D108" s="8" t="s">
        <v>6167</v>
      </c>
      <c r="E108" s="8">
        <v>12.76</v>
      </c>
      <c r="F108" s="8">
        <v>30.97</v>
      </c>
      <c r="G108" s="8">
        <v>23.09</v>
      </c>
      <c r="H108" s="8">
        <v>15.54</v>
      </c>
      <c r="I108" s="8">
        <v>30.71</v>
      </c>
      <c r="J108" s="8">
        <v>30.45</v>
      </c>
      <c r="K108" s="8">
        <v>19.489999999999998</v>
      </c>
      <c r="L108" s="8">
        <v>20.100000000000001</v>
      </c>
      <c r="M108" s="8">
        <v>28.8</v>
      </c>
      <c r="N108" s="8">
        <v>10.9</v>
      </c>
      <c r="O108" s="8">
        <v>23.1</v>
      </c>
    </row>
    <row r="109" spans="1:15" x14ac:dyDescent="0.3">
      <c r="A109" s="15">
        <f>VLOOKUP(B109,'PORTFOLIO RAW'!B:B,1,FALSE)</f>
        <v>905016</v>
      </c>
      <c r="B109" s="13">
        <v>905016</v>
      </c>
      <c r="C109" s="8" t="s">
        <v>6168</v>
      </c>
      <c r="D109" s="8" t="s">
        <v>6169</v>
      </c>
      <c r="E109" s="8">
        <v>12.7</v>
      </c>
      <c r="F109" s="8">
        <v>14.62</v>
      </c>
      <c r="G109" s="8">
        <v>13.1</v>
      </c>
      <c r="H109" s="8">
        <v>14.27</v>
      </c>
      <c r="I109" s="8">
        <v>13.08</v>
      </c>
      <c r="J109" s="8">
        <v>12.32</v>
      </c>
      <c r="K109" s="8">
        <v>11.19</v>
      </c>
      <c r="L109" s="8">
        <v>12.99</v>
      </c>
      <c r="M109" s="8">
        <v>12.95</v>
      </c>
      <c r="N109" s="8">
        <v>12.41</v>
      </c>
      <c r="O109" s="8">
        <v>20.47</v>
      </c>
    </row>
    <row r="110" spans="1:15" x14ac:dyDescent="0.3">
      <c r="A110" s="15" t="str">
        <f>VLOOKUP(B110,'PORTFOLIO RAW'!B:B,1,FALSE)</f>
        <v>28341F</v>
      </c>
      <c r="B110" s="13" t="s">
        <v>364</v>
      </c>
      <c r="C110" s="8" t="s">
        <v>6170</v>
      </c>
      <c r="D110" s="8" t="s">
        <v>6171</v>
      </c>
      <c r="E110" s="8">
        <v>16.82</v>
      </c>
      <c r="F110" s="8">
        <v>10.85</v>
      </c>
      <c r="G110" s="8">
        <v>9.73</v>
      </c>
      <c r="H110" s="8">
        <v>6.19</v>
      </c>
      <c r="I110" s="8">
        <v>12.58</v>
      </c>
      <c r="J110" s="8">
        <v>9.6199999999999992</v>
      </c>
      <c r="K110" s="8">
        <v>10.33</v>
      </c>
      <c r="L110" s="8">
        <v>10.9</v>
      </c>
      <c r="M110" s="8">
        <v>3.38</v>
      </c>
      <c r="N110" s="8">
        <v>13.89</v>
      </c>
      <c r="O110" s="8">
        <v>14.26</v>
      </c>
    </row>
    <row r="111" spans="1:15" x14ac:dyDescent="0.3">
      <c r="A111" s="15">
        <f>VLOOKUP(B111,'PORTFOLIO RAW'!B:B,1,FALSE)</f>
        <v>755980</v>
      </c>
      <c r="B111" s="13">
        <v>755980</v>
      </c>
      <c r="C111" s="8" t="s">
        <v>6172</v>
      </c>
      <c r="D111" s="8" t="s">
        <v>6173</v>
      </c>
      <c r="E111" s="8">
        <v>24.08</v>
      </c>
      <c r="F111" s="8">
        <v>25.99</v>
      </c>
      <c r="G111" s="8">
        <v>15.8</v>
      </c>
      <c r="H111" s="8">
        <v>21.46</v>
      </c>
      <c r="I111" s="8">
        <v>26.11</v>
      </c>
      <c r="J111" s="8">
        <v>27.86</v>
      </c>
      <c r="K111" s="8">
        <v>26.92</v>
      </c>
      <c r="L111" s="8">
        <v>26.8</v>
      </c>
      <c r="M111" s="8">
        <v>27.79</v>
      </c>
      <c r="N111" s="8">
        <v>26.75</v>
      </c>
      <c r="O111" s="8">
        <v>28.71</v>
      </c>
    </row>
    <row r="112" spans="1:15" x14ac:dyDescent="0.3">
      <c r="A112" s="15">
        <f>VLOOKUP(B112,'PORTFOLIO RAW'!B:B,1,FALSE)</f>
        <v>905994</v>
      </c>
      <c r="B112" s="13">
        <v>905994</v>
      </c>
      <c r="C112" s="8" t="s">
        <v>6174</v>
      </c>
      <c r="D112" s="8" t="s">
        <v>6175</v>
      </c>
      <c r="E112" s="8">
        <v>20.63</v>
      </c>
      <c r="F112" s="8">
        <v>11.7</v>
      </c>
      <c r="G112" s="8">
        <v>8.61</v>
      </c>
      <c r="H112" s="8">
        <v>10.6</v>
      </c>
      <c r="I112" s="8">
        <v>12.46</v>
      </c>
      <c r="J112" s="8">
        <v>12.13</v>
      </c>
      <c r="K112" s="8">
        <v>11.88</v>
      </c>
      <c r="L112" s="8">
        <v>10.75</v>
      </c>
      <c r="M112" s="8">
        <v>12.86</v>
      </c>
      <c r="N112" s="8">
        <v>13.74</v>
      </c>
      <c r="O112" s="8">
        <v>14.07</v>
      </c>
    </row>
    <row r="113" spans="1:15" x14ac:dyDescent="0.3">
      <c r="A113" s="15">
        <f>VLOOKUP(B113,'PORTFOLIO RAW'!B:B,1,FALSE)</f>
        <v>997198</v>
      </c>
      <c r="B113" s="13">
        <v>997198</v>
      </c>
      <c r="C113" s="8" t="s">
        <v>6176</v>
      </c>
      <c r="D113" s="8" t="s">
        <v>6177</v>
      </c>
      <c r="E113" s="8">
        <v>11.22</v>
      </c>
      <c r="F113" s="8">
        <v>-25.67</v>
      </c>
      <c r="G113" s="8">
        <v>5.79</v>
      </c>
      <c r="H113" s="8">
        <v>5.0199999999999996</v>
      </c>
      <c r="I113" s="8">
        <v>9.4499999999999993</v>
      </c>
      <c r="J113" s="8">
        <v>11.73</v>
      </c>
      <c r="K113" s="8">
        <v>13.29</v>
      </c>
      <c r="L113" s="8">
        <v>10.07</v>
      </c>
      <c r="M113" s="8">
        <v>11.26</v>
      </c>
      <c r="N113" s="8">
        <v>10.029999999999999</v>
      </c>
      <c r="O113" s="8">
        <v>14.02</v>
      </c>
    </row>
    <row r="114" spans="1:15" x14ac:dyDescent="0.3">
      <c r="A114" s="15">
        <f>VLOOKUP(B114,'PORTFOLIO RAW'!B:B,1,FALSE)</f>
        <v>951503</v>
      </c>
      <c r="B114" s="13">
        <v>951503</v>
      </c>
      <c r="C114" s="8" t="s">
        <v>6178</v>
      </c>
      <c r="D114" s="8" t="s">
        <v>6179</v>
      </c>
      <c r="E114" s="8">
        <v>10.25</v>
      </c>
      <c r="F114" s="8">
        <v>8.76</v>
      </c>
      <c r="G114" s="8">
        <v>5.05</v>
      </c>
      <c r="H114" s="8">
        <v>9.2899999999999991</v>
      </c>
      <c r="I114" s="8">
        <v>9.7799999999999994</v>
      </c>
      <c r="J114" s="8">
        <v>10.76</v>
      </c>
      <c r="K114" s="8">
        <v>10.76</v>
      </c>
      <c r="L114" s="8">
        <v>9.09</v>
      </c>
      <c r="M114" s="8">
        <v>7.58</v>
      </c>
      <c r="N114" s="8">
        <v>8.1</v>
      </c>
      <c r="O114" s="8">
        <v>8.77</v>
      </c>
    </row>
    <row r="115" spans="1:15" x14ac:dyDescent="0.3">
      <c r="A115" s="15">
        <f>VLOOKUP(B115,'PORTFOLIO RAW'!B:B,1,FALSE)</f>
        <v>741123</v>
      </c>
      <c r="B115" s="13">
        <v>741123</v>
      </c>
      <c r="C115" s="8" t="s">
        <v>6180</v>
      </c>
      <c r="D115" s="8" t="s">
        <v>6181</v>
      </c>
      <c r="E115" s="8">
        <v>17.940000000000001</v>
      </c>
      <c r="F115" s="8">
        <v>22.49</v>
      </c>
      <c r="G115" s="8">
        <v>16.940000000000001</v>
      </c>
      <c r="H115" s="8">
        <v>15.86</v>
      </c>
      <c r="I115" s="8">
        <v>14.55</v>
      </c>
      <c r="J115" s="8">
        <v>18.309999999999999</v>
      </c>
      <c r="K115" s="8">
        <v>18.510000000000002</v>
      </c>
      <c r="L115" s="8">
        <v>21.92</v>
      </c>
      <c r="M115" s="8">
        <v>23.91</v>
      </c>
      <c r="N115" s="8">
        <v>35.76</v>
      </c>
      <c r="O115" s="8">
        <v>47.27</v>
      </c>
    </row>
    <row r="116" spans="1:15" x14ac:dyDescent="0.3">
      <c r="A116" s="15">
        <f>VLOOKUP(B116,'PORTFOLIO RAW'!B:B,1,FALSE)</f>
        <v>546814</v>
      </c>
      <c r="B116" s="13">
        <v>546814</v>
      </c>
      <c r="C116" s="8" t="s">
        <v>6182</v>
      </c>
      <c r="D116" s="8" t="s">
        <v>6183</v>
      </c>
      <c r="E116" s="8">
        <v>8.06</v>
      </c>
      <c r="F116" s="8">
        <v>-66.010000000000005</v>
      </c>
      <c r="G116" s="8">
        <v>7.49</v>
      </c>
      <c r="H116" s="8">
        <v>16.64</v>
      </c>
      <c r="I116" s="8">
        <v>21.91</v>
      </c>
      <c r="J116" s="8">
        <v>22.28</v>
      </c>
      <c r="K116" s="8">
        <v>24.16</v>
      </c>
      <c r="L116" s="8">
        <v>26.25</v>
      </c>
      <c r="M116" s="8">
        <v>22.27</v>
      </c>
      <c r="N116" s="8">
        <v>14.44</v>
      </c>
      <c r="O116" s="8">
        <v>30.95</v>
      </c>
    </row>
    <row r="117" spans="1:15" x14ac:dyDescent="0.3">
      <c r="A117" s="15">
        <f>VLOOKUP(B117,'PORTFOLIO RAW'!B:B,1,FALSE)</f>
        <v>938076</v>
      </c>
      <c r="B117" s="13">
        <v>938076</v>
      </c>
      <c r="C117" s="8" t="s">
        <v>6184</v>
      </c>
      <c r="D117" s="8" t="s">
        <v>6185</v>
      </c>
      <c r="E117" s="8">
        <v>25.3</v>
      </c>
      <c r="F117" s="8">
        <v>22.05</v>
      </c>
      <c r="G117" s="8">
        <v>12.2</v>
      </c>
      <c r="H117" s="8">
        <v>18.73</v>
      </c>
      <c r="I117" s="8">
        <v>23.57</v>
      </c>
      <c r="J117" s="8">
        <v>21.66</v>
      </c>
      <c r="K117" s="8">
        <v>22.17</v>
      </c>
      <c r="L117" s="8">
        <v>21.89</v>
      </c>
      <c r="M117" s="8">
        <v>17.27</v>
      </c>
      <c r="N117" s="8">
        <v>14.43</v>
      </c>
      <c r="O117" s="8">
        <v>13.72</v>
      </c>
    </row>
    <row r="118" spans="1:15" x14ac:dyDescent="0.3">
      <c r="A118" s="15">
        <f>VLOOKUP(B118,'PORTFOLIO RAW'!B:B,1,FALSE)</f>
        <v>152594</v>
      </c>
      <c r="B118" s="13">
        <v>152594</v>
      </c>
      <c r="C118" s="8" t="s">
        <v>6186</v>
      </c>
      <c r="D118" s="8" t="s">
        <v>6187</v>
      </c>
      <c r="E118" s="8">
        <v>35.49</v>
      </c>
      <c r="F118" s="8">
        <v>-138.94</v>
      </c>
      <c r="G118" s="8">
        <v>60.82</v>
      </c>
      <c r="H118" s="8">
        <v>45.58</v>
      </c>
      <c r="I118" s="8">
        <v>32.4</v>
      </c>
      <c r="J118" s="8">
        <v>18.329999999999998</v>
      </c>
      <c r="K118" s="8">
        <v>13.82</v>
      </c>
      <c r="L118" s="8">
        <v>-6.67</v>
      </c>
      <c r="M118" s="8">
        <v>-93.71</v>
      </c>
      <c r="N118" s="8">
        <v>-59.86</v>
      </c>
      <c r="O118" s="8">
        <v>25.85</v>
      </c>
    </row>
    <row r="119" spans="1:15" x14ac:dyDescent="0.3">
      <c r="A119" s="15">
        <f>VLOOKUP(B119,'PORTFOLIO RAW'!B:B,1,FALSE)</f>
        <v>951018</v>
      </c>
      <c r="B119" s="13">
        <v>951018</v>
      </c>
      <c r="C119" s="8" t="s">
        <v>6188</v>
      </c>
      <c r="D119" s="8" t="s">
        <v>6189</v>
      </c>
      <c r="E119" s="8">
        <v>17.63</v>
      </c>
      <c r="F119" s="8">
        <v>22.33</v>
      </c>
      <c r="G119" s="8">
        <v>23.76</v>
      </c>
      <c r="H119" s="8">
        <v>26.84</v>
      </c>
      <c r="I119" s="8">
        <v>24.37</v>
      </c>
      <c r="J119" s="8">
        <v>40.18</v>
      </c>
      <c r="K119" s="8">
        <v>42.98</v>
      </c>
      <c r="L119" s="8">
        <v>41.75</v>
      </c>
      <c r="M119" s="8">
        <v>33.29</v>
      </c>
      <c r="N119" s="8">
        <v>24.81</v>
      </c>
      <c r="O119" s="8">
        <v>28.04</v>
      </c>
    </row>
    <row r="120" spans="1:15" x14ac:dyDescent="0.3">
      <c r="A120" s="15">
        <f>VLOOKUP(B120,'PORTFOLIO RAW'!B:B,1,FALSE)</f>
        <v>907652</v>
      </c>
      <c r="B120" s="13">
        <v>907652</v>
      </c>
      <c r="C120" s="8" t="s">
        <v>6190</v>
      </c>
      <c r="D120" s="8" t="s">
        <v>6191</v>
      </c>
      <c r="E120" s="8">
        <v>19.190000000000001</v>
      </c>
      <c r="F120" s="8">
        <v>22.54</v>
      </c>
      <c r="G120" s="8">
        <v>21.3</v>
      </c>
      <c r="H120" s="8">
        <v>20.39</v>
      </c>
      <c r="I120" s="8">
        <v>19.03</v>
      </c>
      <c r="J120" s="8">
        <v>-2.7</v>
      </c>
      <c r="K120" s="8">
        <v>18.21</v>
      </c>
      <c r="L120" s="8">
        <v>19.239999999999998</v>
      </c>
      <c r="M120" s="8">
        <v>26.28</v>
      </c>
      <c r="N120" s="8">
        <v>27.22</v>
      </c>
      <c r="O120" s="8">
        <v>25.99</v>
      </c>
    </row>
    <row r="121" spans="1:15" x14ac:dyDescent="0.3">
      <c r="A121" s="15">
        <f>VLOOKUP(B121,'PORTFOLIO RAW'!B:B,1,FALSE)</f>
        <v>905801</v>
      </c>
      <c r="B121" s="13">
        <v>905801</v>
      </c>
      <c r="C121" s="8" t="s">
        <v>6192</v>
      </c>
      <c r="D121" s="8" t="s">
        <v>6193</v>
      </c>
      <c r="E121" s="8">
        <v>20.63</v>
      </c>
      <c r="F121" s="8">
        <v>22.45</v>
      </c>
      <c r="G121" s="8">
        <v>22.9</v>
      </c>
      <c r="H121" s="8">
        <v>28.94</v>
      </c>
      <c r="I121" s="8">
        <v>30.56</v>
      </c>
      <c r="J121" s="8">
        <v>24.51</v>
      </c>
      <c r="K121" s="8">
        <v>28.34</v>
      </c>
      <c r="L121" s="8">
        <v>27.63</v>
      </c>
      <c r="M121" s="8">
        <v>21.18</v>
      </c>
      <c r="N121" s="8">
        <v>34.200000000000003</v>
      </c>
      <c r="O121" s="8">
        <v>35.81</v>
      </c>
    </row>
    <row r="122" spans="1:15" x14ac:dyDescent="0.3">
      <c r="A122" s="15">
        <f>VLOOKUP(B122,'PORTFOLIO RAW'!B:B,1,FALSE)</f>
        <v>906511</v>
      </c>
      <c r="B122" s="13">
        <v>906511</v>
      </c>
      <c r="C122" s="8" t="s">
        <v>6194</v>
      </c>
      <c r="D122" s="8" t="s">
        <v>6195</v>
      </c>
      <c r="E122" s="8">
        <v>19.23</v>
      </c>
      <c r="F122" s="8">
        <v>18.86</v>
      </c>
      <c r="G122" s="8">
        <v>16.16</v>
      </c>
      <c r="H122" s="8">
        <v>17.559999999999999</v>
      </c>
      <c r="I122" s="8">
        <v>20.27</v>
      </c>
      <c r="J122" s="8">
        <v>22.57</v>
      </c>
      <c r="K122" s="8">
        <v>21.58</v>
      </c>
      <c r="L122" s="8">
        <v>21.39</v>
      </c>
      <c r="M122" s="8">
        <v>21.89</v>
      </c>
      <c r="N122" s="8">
        <v>21.68</v>
      </c>
      <c r="O122" s="8">
        <v>18.670000000000002</v>
      </c>
    </row>
    <row r="123" spans="1:15" x14ac:dyDescent="0.3">
      <c r="A123" s="15">
        <f>VLOOKUP(B123,'PORTFOLIO RAW'!B:B,1,FALSE)</f>
        <v>546697</v>
      </c>
      <c r="B123" s="13">
        <v>546697</v>
      </c>
      <c r="C123" s="8" t="s">
        <v>6196</v>
      </c>
      <c r="D123" s="8" t="s">
        <v>6197</v>
      </c>
      <c r="E123" s="8">
        <v>61.24</v>
      </c>
      <c r="F123" s="8">
        <v>52.84</v>
      </c>
      <c r="G123" s="8">
        <v>50.11</v>
      </c>
      <c r="H123" s="8">
        <v>47.44</v>
      </c>
      <c r="I123" s="8">
        <v>44.49</v>
      </c>
      <c r="J123" s="8">
        <v>32.299999999999997</v>
      </c>
      <c r="K123" s="8">
        <v>29.75</v>
      </c>
      <c r="L123" s="8">
        <v>90.32</v>
      </c>
      <c r="M123" s="8">
        <v>106.64</v>
      </c>
      <c r="N123" s="8">
        <v>72.16</v>
      </c>
      <c r="O123" s="8">
        <v>23.53</v>
      </c>
    </row>
    <row r="124" spans="1:15" x14ac:dyDescent="0.3">
      <c r="A124" s="15">
        <f>VLOOKUP(B124,'PORTFOLIO RAW'!B:B,1,FALSE)</f>
        <v>134784</v>
      </c>
      <c r="B124" s="13">
        <v>134784</v>
      </c>
      <c r="C124" s="8" t="s">
        <v>6198</v>
      </c>
      <c r="D124" s="8" t="s">
        <v>6199</v>
      </c>
      <c r="E124" s="8">
        <v>14.91</v>
      </c>
      <c r="F124" s="8">
        <v>15.92</v>
      </c>
      <c r="G124" s="8">
        <v>13.35</v>
      </c>
      <c r="H124" s="8">
        <v>18.399999999999999</v>
      </c>
      <c r="I124" s="8">
        <v>16.3</v>
      </c>
      <c r="J124" s="8">
        <v>19.97</v>
      </c>
      <c r="K124" s="8">
        <v>19.25</v>
      </c>
      <c r="L124" s="8">
        <v>16.2</v>
      </c>
      <c r="M124" s="8">
        <v>17.87</v>
      </c>
      <c r="N124" s="8">
        <v>26.68</v>
      </c>
      <c r="O124" s="8">
        <v>50.65</v>
      </c>
    </row>
    <row r="125" spans="1:15" x14ac:dyDescent="0.3">
      <c r="A125" s="15">
        <f>VLOOKUP(B125,'PORTFOLIO RAW'!B:B,1,FALSE)</f>
        <v>694405</v>
      </c>
      <c r="B125" s="13">
        <v>694405</v>
      </c>
      <c r="C125" s="8" t="s">
        <v>6200</v>
      </c>
      <c r="D125" s="8" t="s">
        <v>6201</v>
      </c>
      <c r="E125" s="8">
        <v>34.49</v>
      </c>
      <c r="F125" s="8">
        <v>-1.2</v>
      </c>
      <c r="G125" s="8">
        <v>-2.69</v>
      </c>
      <c r="H125" s="8">
        <v>8.66</v>
      </c>
      <c r="I125" s="8">
        <v>15.86</v>
      </c>
      <c r="J125" s="8">
        <v>12.54</v>
      </c>
      <c r="K125" s="8">
        <v>9.48</v>
      </c>
      <c r="L125" s="8">
        <v>14.21</v>
      </c>
      <c r="M125" s="8">
        <v>13.82</v>
      </c>
      <c r="N125" s="8">
        <v>32.57</v>
      </c>
      <c r="O125" s="8">
        <v>46.05</v>
      </c>
    </row>
    <row r="126" spans="1:15" x14ac:dyDescent="0.3">
      <c r="A126" s="15">
        <f>VLOOKUP(B126,'PORTFOLIO RAW'!B:B,1,FALSE)</f>
        <v>906150</v>
      </c>
      <c r="B126" s="13">
        <v>906150</v>
      </c>
      <c r="C126" s="8" t="s">
        <v>6202</v>
      </c>
      <c r="D126" s="8" t="s">
        <v>6203</v>
      </c>
      <c r="E126" s="8">
        <v>19.489999999999998</v>
      </c>
      <c r="F126" s="8">
        <v>15.81</v>
      </c>
      <c r="G126" s="8">
        <v>9.66</v>
      </c>
      <c r="H126" s="8">
        <v>9.58</v>
      </c>
      <c r="I126" s="8">
        <v>11.13</v>
      </c>
      <c r="J126" s="8">
        <v>11.38</v>
      </c>
      <c r="K126" s="8">
        <v>10.28</v>
      </c>
      <c r="L126" s="8">
        <v>11.76</v>
      </c>
      <c r="M126" s="8">
        <v>-5.42</v>
      </c>
      <c r="N126" s="8">
        <v>9.3800000000000008</v>
      </c>
      <c r="O126" s="8">
        <v>-8.92</v>
      </c>
    </row>
    <row r="127" spans="1:15" x14ac:dyDescent="0.3">
      <c r="A127" s="15">
        <f>VLOOKUP(B127,'PORTFOLIO RAW'!B:B,1,FALSE)</f>
        <v>905898</v>
      </c>
      <c r="B127" s="13">
        <v>905898</v>
      </c>
      <c r="C127" s="8" t="s">
        <v>6204</v>
      </c>
      <c r="D127" s="8" t="s">
        <v>6205</v>
      </c>
      <c r="E127" s="8">
        <v>19.649999999999999</v>
      </c>
      <c r="F127" s="8">
        <v>23.01</v>
      </c>
      <c r="G127" s="8">
        <v>20.03</v>
      </c>
      <c r="H127" s="8">
        <v>22.86</v>
      </c>
      <c r="I127" s="8">
        <v>26.71</v>
      </c>
      <c r="J127" s="8">
        <v>23.97</v>
      </c>
      <c r="K127" s="8" t="s">
        <v>989</v>
      </c>
      <c r="L127" s="8">
        <v>24.53</v>
      </c>
      <c r="M127" s="8">
        <v>27.81</v>
      </c>
      <c r="N127" s="8">
        <v>29.55</v>
      </c>
      <c r="O127" s="8">
        <v>33.32</v>
      </c>
    </row>
    <row r="128" spans="1:15" x14ac:dyDescent="0.3">
      <c r="A128" s="15">
        <f>VLOOKUP(B128,'PORTFOLIO RAW'!B:B,1,FALSE)</f>
        <v>904678</v>
      </c>
      <c r="B128" s="13">
        <v>904678</v>
      </c>
      <c r="C128" s="8" t="s">
        <v>6206</v>
      </c>
      <c r="D128" s="8" t="s">
        <v>6207</v>
      </c>
      <c r="E128" s="8">
        <v>49.14</v>
      </c>
      <c r="F128" s="8">
        <v>21.08</v>
      </c>
      <c r="G128" s="8">
        <v>13.92</v>
      </c>
      <c r="H128" s="8">
        <v>19.21</v>
      </c>
      <c r="I128" s="8">
        <v>24.09</v>
      </c>
      <c r="J128" s="8">
        <v>18.2</v>
      </c>
      <c r="K128" s="8">
        <v>14.48</v>
      </c>
      <c r="L128" s="8">
        <v>23.45</v>
      </c>
      <c r="M128" s="8">
        <v>-4.2300000000000004</v>
      </c>
      <c r="N128" s="8">
        <v>-46.34</v>
      </c>
      <c r="O128" s="8">
        <v>-5.22</v>
      </c>
    </row>
    <row r="129" spans="1:15" x14ac:dyDescent="0.3">
      <c r="A129" s="15">
        <f>VLOOKUP(B129,'PORTFOLIO RAW'!B:B,1,FALSE)</f>
        <v>696738</v>
      </c>
      <c r="B129" s="13">
        <v>696738</v>
      </c>
      <c r="C129" s="8" t="s">
        <v>6208</v>
      </c>
      <c r="D129" s="8" t="s">
        <v>6209</v>
      </c>
      <c r="E129" s="8">
        <v>31.52</v>
      </c>
      <c r="F129" s="8">
        <v>4.75</v>
      </c>
      <c r="G129" s="8">
        <v>22.39</v>
      </c>
      <c r="H129" s="8">
        <v>11.7</v>
      </c>
      <c r="I129" s="8">
        <v>3.68</v>
      </c>
      <c r="J129" s="8">
        <v>10.66</v>
      </c>
      <c r="K129" s="8">
        <v>10.98</v>
      </c>
      <c r="L129" s="8">
        <v>11.15</v>
      </c>
      <c r="M129" s="8">
        <v>7.47</v>
      </c>
      <c r="N129" s="8">
        <v>9.3699999999999992</v>
      </c>
      <c r="O129" s="8">
        <v>5.05</v>
      </c>
    </row>
    <row r="130" spans="1:15" x14ac:dyDescent="0.3">
      <c r="A130" s="15">
        <f>VLOOKUP(B130,'PORTFOLIO RAW'!B:B,1,FALSE)</f>
        <v>729665</v>
      </c>
      <c r="B130" s="13">
        <v>729665</v>
      </c>
      <c r="C130" s="8" t="s">
        <v>6210</v>
      </c>
      <c r="D130" s="8" t="s">
        <v>6211</v>
      </c>
      <c r="E130" s="8">
        <v>36.39</v>
      </c>
      <c r="F130" s="8">
        <v>29.16</v>
      </c>
      <c r="G130" s="8">
        <v>-2.61</v>
      </c>
      <c r="H130" s="8">
        <v>6.79</v>
      </c>
      <c r="I130" s="8">
        <v>25.9</v>
      </c>
      <c r="J130" s="8">
        <v>25.07</v>
      </c>
      <c r="K130" s="8">
        <v>26.37</v>
      </c>
      <c r="L130" s="8">
        <v>28.54</v>
      </c>
      <c r="M130" s="8">
        <v>31.68</v>
      </c>
      <c r="N130" s="8">
        <v>36.82</v>
      </c>
      <c r="O130" s="8">
        <v>27.72</v>
      </c>
    </row>
    <row r="131" spans="1:15" x14ac:dyDescent="0.3">
      <c r="A131" s="15">
        <f>VLOOKUP(B131,'PORTFOLIO RAW'!B:B,1,FALSE)</f>
        <v>912030</v>
      </c>
      <c r="B131" s="13">
        <v>912030</v>
      </c>
      <c r="C131" s="8" t="s">
        <v>6212</v>
      </c>
      <c r="D131" s="8" t="s">
        <v>6213</v>
      </c>
      <c r="E131" s="8">
        <v>22.79</v>
      </c>
      <c r="F131" s="8">
        <v>22.1</v>
      </c>
      <c r="G131" s="8">
        <v>25.12</v>
      </c>
      <c r="H131" s="8">
        <v>24.78</v>
      </c>
      <c r="I131" s="8">
        <v>25.41</v>
      </c>
      <c r="J131" s="8">
        <v>22.98</v>
      </c>
      <c r="K131" s="8">
        <v>17.95</v>
      </c>
      <c r="L131" s="8">
        <v>26.42</v>
      </c>
      <c r="M131" s="8">
        <v>28.88</v>
      </c>
      <c r="N131" s="8">
        <v>31.27</v>
      </c>
      <c r="O131" s="8">
        <v>21.48</v>
      </c>
    </row>
    <row r="132" spans="1:15" x14ac:dyDescent="0.3">
      <c r="A132" s="15">
        <f>VLOOKUP(B132,'PORTFOLIO RAW'!B:B,1,FALSE)</f>
        <v>945589</v>
      </c>
      <c r="B132" s="13">
        <v>945589</v>
      </c>
      <c r="C132" s="8" t="s">
        <v>6214</v>
      </c>
      <c r="D132" s="8" t="s">
        <v>6215</v>
      </c>
      <c r="E132" s="8">
        <v>16.690000000000001</v>
      </c>
      <c r="F132" s="8">
        <v>9.81</v>
      </c>
      <c r="G132" s="8">
        <v>2.1</v>
      </c>
      <c r="H132" s="8">
        <v>4.68</v>
      </c>
      <c r="I132" s="8">
        <v>6.28</v>
      </c>
      <c r="J132" s="8">
        <v>8.42</v>
      </c>
      <c r="K132" s="8">
        <v>9.11</v>
      </c>
      <c r="L132" s="8">
        <v>8.57</v>
      </c>
      <c r="M132" s="8">
        <v>-5.58</v>
      </c>
      <c r="N132" s="8">
        <v>8.41</v>
      </c>
      <c r="O132" s="8">
        <v>7.61</v>
      </c>
    </row>
    <row r="133" spans="1:15" x14ac:dyDescent="0.3">
      <c r="A133" s="15">
        <f>VLOOKUP(B133,'PORTFOLIO RAW'!B:B,1,FALSE)</f>
        <v>905077</v>
      </c>
      <c r="B133" s="13">
        <v>905077</v>
      </c>
      <c r="C133" s="8" t="s">
        <v>6216</v>
      </c>
      <c r="D133" s="8" t="s">
        <v>6217</v>
      </c>
      <c r="E133" s="8">
        <v>33.56</v>
      </c>
      <c r="F133" s="8">
        <v>68.36</v>
      </c>
      <c r="G133" s="8">
        <v>83.95</v>
      </c>
      <c r="H133" s="8">
        <v>62.83</v>
      </c>
      <c r="I133" s="8">
        <v>71.83</v>
      </c>
      <c r="J133" s="8">
        <v>69.790000000000006</v>
      </c>
      <c r="K133" s="8">
        <v>62.12</v>
      </c>
      <c r="L133" s="8">
        <v>55.36</v>
      </c>
      <c r="M133" s="8">
        <v>41.82</v>
      </c>
      <c r="N133" s="8">
        <v>80.73</v>
      </c>
      <c r="O133" s="8">
        <v>92.05</v>
      </c>
    </row>
    <row r="134" spans="1:15" x14ac:dyDescent="0.3">
      <c r="A134" s="15">
        <f>VLOOKUP(B134,'PORTFOLIO RAW'!B:B,1,FALSE)</f>
        <v>699943</v>
      </c>
      <c r="B134" s="13">
        <v>699943</v>
      </c>
      <c r="C134" s="8" t="s">
        <v>6218</v>
      </c>
      <c r="D134" s="8" t="s">
        <v>6219</v>
      </c>
      <c r="E134" s="8">
        <v>6.29</v>
      </c>
      <c r="F134" s="8">
        <v>9.09</v>
      </c>
      <c r="G134" s="8">
        <v>2</v>
      </c>
      <c r="H134" s="8">
        <v>9.9499999999999993</v>
      </c>
      <c r="I134" s="8">
        <v>6.21</v>
      </c>
      <c r="J134" s="8">
        <v>2.65</v>
      </c>
      <c r="K134" s="8">
        <v>6.15</v>
      </c>
      <c r="L134" s="8">
        <v>-5.47</v>
      </c>
      <c r="M134" s="8">
        <v>13.35</v>
      </c>
      <c r="N134" s="8">
        <v>12.43</v>
      </c>
      <c r="O134" s="8">
        <v>6.35</v>
      </c>
    </row>
    <row r="135" spans="1:15" x14ac:dyDescent="0.3">
      <c r="A135" s="15">
        <f>VLOOKUP(B135,'PORTFOLIO RAW'!B:B,1,FALSE)</f>
        <v>542983</v>
      </c>
      <c r="B135" s="13">
        <v>542983</v>
      </c>
      <c r="C135" s="8" t="s">
        <v>6220</v>
      </c>
      <c r="D135" s="8" t="s">
        <v>6221</v>
      </c>
      <c r="E135" s="8">
        <v>13.4</v>
      </c>
      <c r="F135" s="8">
        <v>-14.16</v>
      </c>
      <c r="G135" s="8">
        <v>-60.83</v>
      </c>
      <c r="H135" s="8">
        <v>-2.3199999999999998</v>
      </c>
      <c r="I135" s="8">
        <v>5.58</v>
      </c>
      <c r="J135" s="8">
        <v>-2.5</v>
      </c>
      <c r="K135" s="8">
        <v>-47.85</v>
      </c>
      <c r="L135" s="8">
        <v>0.86</v>
      </c>
      <c r="M135" s="8">
        <v>6.35</v>
      </c>
      <c r="N135" s="8">
        <v>15.67</v>
      </c>
      <c r="O135" s="8">
        <v>30.67</v>
      </c>
    </row>
    <row r="136" spans="1:15" x14ac:dyDescent="0.3">
      <c r="A136" s="15">
        <f>VLOOKUP(B136,'PORTFOLIO RAW'!B:B,1,FALSE)</f>
        <v>741410</v>
      </c>
      <c r="B136" s="13">
        <v>741410</v>
      </c>
      <c r="C136" s="8" t="s">
        <v>6222</v>
      </c>
      <c r="D136" s="8" t="s">
        <v>6223</v>
      </c>
      <c r="E136" s="8">
        <v>9.0500000000000007</v>
      </c>
      <c r="F136" s="8">
        <v>7.42</v>
      </c>
      <c r="G136" s="8">
        <v>11.11</v>
      </c>
      <c r="H136" s="8">
        <v>10.64</v>
      </c>
      <c r="I136" s="8">
        <v>2.85</v>
      </c>
      <c r="J136" s="8">
        <v>11.7</v>
      </c>
      <c r="K136" s="8">
        <v>10.55</v>
      </c>
      <c r="L136" s="8">
        <v>4.93</v>
      </c>
      <c r="M136" s="8">
        <v>10.39</v>
      </c>
      <c r="N136" s="8">
        <v>10.97</v>
      </c>
      <c r="O136" s="8">
        <v>11.37</v>
      </c>
    </row>
    <row r="137" spans="1:15" x14ac:dyDescent="0.3">
      <c r="A137" s="15">
        <f>VLOOKUP(B137,'PORTFOLIO RAW'!B:B,1,FALSE)</f>
        <v>998171</v>
      </c>
      <c r="B137" s="13">
        <v>998171</v>
      </c>
      <c r="C137" s="8" t="s">
        <v>6224</v>
      </c>
      <c r="D137" s="8" t="s">
        <v>6225</v>
      </c>
      <c r="E137" s="8">
        <v>20.56</v>
      </c>
      <c r="F137" s="8">
        <v>12.74</v>
      </c>
      <c r="G137" s="8">
        <v>14.32</v>
      </c>
      <c r="H137" s="8">
        <v>17.440000000000001</v>
      </c>
      <c r="I137" s="8">
        <v>21.11</v>
      </c>
      <c r="J137" s="8">
        <v>25.42</v>
      </c>
      <c r="K137" s="8">
        <v>35.549999999999997</v>
      </c>
      <c r="L137" s="8">
        <v>58.09</v>
      </c>
      <c r="M137" s="8">
        <v>89.64</v>
      </c>
      <c r="N137" s="8">
        <v>149.44</v>
      </c>
      <c r="O137" s="8">
        <v>298.25</v>
      </c>
    </row>
    <row r="138" spans="1:15" x14ac:dyDescent="0.3">
      <c r="A138" s="15">
        <f>VLOOKUP(B138,'PORTFOLIO RAW'!B:B,1,FALSE)</f>
        <v>904842</v>
      </c>
      <c r="B138" s="13">
        <v>904842</v>
      </c>
      <c r="C138" s="8" t="s">
        <v>6226</v>
      </c>
      <c r="D138" s="8" t="s">
        <v>6227</v>
      </c>
      <c r="E138" s="8">
        <v>23.71</v>
      </c>
      <c r="F138" s="8">
        <v>23.24</v>
      </c>
      <c r="G138" s="8">
        <v>15.91</v>
      </c>
      <c r="H138" s="8">
        <v>15.14</v>
      </c>
      <c r="I138" s="8">
        <v>36.58</v>
      </c>
      <c r="J138" s="8">
        <v>9.7899999999999991</v>
      </c>
      <c r="K138" s="8">
        <v>7.21</v>
      </c>
      <c r="L138" s="8">
        <v>13.77</v>
      </c>
      <c r="M138" s="8">
        <v>-17.28</v>
      </c>
      <c r="N138" s="8">
        <v>12.48</v>
      </c>
      <c r="O138" s="8">
        <v>43.99</v>
      </c>
    </row>
    <row r="139" spans="1:15" x14ac:dyDescent="0.3">
      <c r="A139" s="15">
        <f>VLOOKUP(B139,'PORTFOLIO RAW'!B:B,1,FALSE)</f>
        <v>916860</v>
      </c>
      <c r="B139" s="13">
        <v>916860</v>
      </c>
      <c r="C139" s="8" t="s">
        <v>6228</v>
      </c>
      <c r="D139" s="8" t="s">
        <v>6229</v>
      </c>
      <c r="E139" s="8">
        <v>23.51</v>
      </c>
      <c r="F139" s="8">
        <v>15.25</v>
      </c>
      <c r="G139" s="8">
        <v>20.399999999999999</v>
      </c>
      <c r="H139" s="8">
        <v>17.54</v>
      </c>
      <c r="I139" s="8">
        <v>19.489999999999998</v>
      </c>
      <c r="J139" s="8">
        <v>15.07</v>
      </c>
      <c r="K139" s="8">
        <v>13.97</v>
      </c>
      <c r="L139" s="8">
        <v>12.2</v>
      </c>
      <c r="M139" s="8">
        <v>12.77</v>
      </c>
      <c r="N139" s="8">
        <v>5.84</v>
      </c>
      <c r="O139" s="8">
        <v>23.85</v>
      </c>
    </row>
    <row r="140" spans="1:15" x14ac:dyDescent="0.3">
      <c r="A140" s="15">
        <f>VLOOKUP(B140,'PORTFOLIO RAW'!B:B,1,FALSE)</f>
        <v>951068</v>
      </c>
      <c r="B140" s="13">
        <v>951068</v>
      </c>
      <c r="C140" s="8" t="s">
        <v>6230</v>
      </c>
      <c r="D140" s="8" t="s">
        <v>6231</v>
      </c>
      <c r="E140" s="8">
        <v>1.68</v>
      </c>
      <c r="F140" s="8">
        <v>-2.86</v>
      </c>
      <c r="G140" s="8">
        <v>-74</v>
      </c>
      <c r="H140" s="8">
        <v>3.43</v>
      </c>
      <c r="I140" s="8">
        <v>10.61</v>
      </c>
      <c r="J140" s="8">
        <v>11.67</v>
      </c>
      <c r="K140" s="8">
        <v>10.92</v>
      </c>
      <c r="L140" s="8">
        <v>10.31</v>
      </c>
      <c r="M140" s="8">
        <v>10.88</v>
      </c>
      <c r="N140" s="8">
        <v>8.3699999999999992</v>
      </c>
      <c r="O140" s="8">
        <v>11.7</v>
      </c>
    </row>
    <row r="141" spans="1:15" x14ac:dyDescent="0.3">
      <c r="A141" s="15">
        <f>VLOOKUP(B141,'PORTFOLIO RAW'!B:B,1,FALSE)</f>
        <v>545725</v>
      </c>
      <c r="B141" s="13">
        <v>545725</v>
      </c>
      <c r="C141" s="8" t="s">
        <v>6232</v>
      </c>
      <c r="D141" s="8" t="s">
        <v>6233</v>
      </c>
      <c r="E141" s="8">
        <v>10.050000000000001</v>
      </c>
      <c r="F141" s="8">
        <v>13.79</v>
      </c>
      <c r="G141" s="8">
        <v>16.100000000000001</v>
      </c>
      <c r="H141" s="8">
        <v>17.27</v>
      </c>
      <c r="I141" s="8">
        <v>20.87</v>
      </c>
      <c r="J141" s="8">
        <v>20.62</v>
      </c>
      <c r="K141" s="8">
        <v>23.9</v>
      </c>
      <c r="L141" s="8">
        <v>30.21</v>
      </c>
      <c r="M141" s="8">
        <v>35.15</v>
      </c>
      <c r="N141" s="8">
        <v>34.42</v>
      </c>
      <c r="O141" s="8">
        <v>20.52</v>
      </c>
    </row>
    <row r="142" spans="1:15" x14ac:dyDescent="0.3">
      <c r="A142" s="15">
        <f>VLOOKUP(B142,'PORTFOLIO RAW'!B:B,1,FALSE)</f>
        <v>905052</v>
      </c>
      <c r="B142" s="13">
        <v>905052</v>
      </c>
      <c r="C142" s="8" t="s">
        <v>6234</v>
      </c>
      <c r="D142" s="8" t="s">
        <v>6235</v>
      </c>
      <c r="E142" s="8">
        <v>20.36</v>
      </c>
      <c r="F142" s="8">
        <v>17.86</v>
      </c>
      <c r="G142" s="8">
        <v>11.5</v>
      </c>
      <c r="H142" s="8">
        <v>16.8</v>
      </c>
      <c r="I142" s="8">
        <v>21.16</v>
      </c>
      <c r="J142" s="8">
        <v>27.89</v>
      </c>
      <c r="K142" s="8">
        <v>16.57</v>
      </c>
      <c r="L142" s="8">
        <v>35.659999999999997</v>
      </c>
      <c r="M142" s="8">
        <v>31.54</v>
      </c>
      <c r="N142" s="8">
        <v>42.94</v>
      </c>
      <c r="O142" s="8">
        <v>38.17</v>
      </c>
    </row>
    <row r="143" spans="1:15" x14ac:dyDescent="0.3">
      <c r="A143" s="15">
        <f>VLOOKUP(B143,'PORTFOLIO RAW'!B:B,1,FALSE)</f>
        <v>328184</v>
      </c>
      <c r="B143" s="13">
        <v>328184</v>
      </c>
      <c r="C143" s="8" t="s">
        <v>6236</v>
      </c>
      <c r="D143" s="8" t="s">
        <v>6237</v>
      </c>
      <c r="E143" s="8">
        <v>23.32</v>
      </c>
      <c r="F143" s="8">
        <v>23.21</v>
      </c>
      <c r="G143" s="8">
        <v>19.32</v>
      </c>
      <c r="H143" s="8">
        <v>21.35</v>
      </c>
      <c r="I143" s="8">
        <v>23.32</v>
      </c>
      <c r="J143" s="8">
        <v>29.55</v>
      </c>
      <c r="K143" s="8">
        <v>27.35</v>
      </c>
      <c r="L143" s="8">
        <v>27.45</v>
      </c>
      <c r="M143" s="8">
        <v>13.49</v>
      </c>
      <c r="N143" s="8">
        <v>56.05</v>
      </c>
      <c r="O143" s="8">
        <v>77.22</v>
      </c>
    </row>
    <row r="144" spans="1:15" x14ac:dyDescent="0.3">
      <c r="A144" s="15">
        <f>VLOOKUP(B144,'PORTFOLIO RAW'!B:B,1,FALSE)</f>
        <v>922726</v>
      </c>
      <c r="B144" s="13">
        <v>922726</v>
      </c>
      <c r="C144" s="8" t="s">
        <v>6238</v>
      </c>
      <c r="D144" s="8" t="s">
        <v>6239</v>
      </c>
      <c r="E144" s="8">
        <v>17.55</v>
      </c>
      <c r="F144" s="8">
        <v>12.93</v>
      </c>
      <c r="G144" s="8">
        <v>10.82</v>
      </c>
      <c r="H144" s="8">
        <v>25.16</v>
      </c>
      <c r="I144" s="8">
        <v>27.15</v>
      </c>
      <c r="J144" s="8">
        <v>22.66</v>
      </c>
      <c r="K144" s="8">
        <v>17.579999999999998</v>
      </c>
      <c r="L144" s="8">
        <v>20.51</v>
      </c>
      <c r="M144" s="8">
        <v>19.53</v>
      </c>
      <c r="N144" s="8">
        <v>16.21</v>
      </c>
      <c r="O144" s="8">
        <v>14.2</v>
      </c>
    </row>
    <row r="145" spans="1:15" x14ac:dyDescent="0.3">
      <c r="A145" s="15">
        <f>VLOOKUP(B145,'PORTFOLIO RAW'!B:B,1,FALSE)</f>
        <v>905050</v>
      </c>
      <c r="B145" s="13">
        <v>905050</v>
      </c>
      <c r="C145" s="8" t="s">
        <v>6240</v>
      </c>
      <c r="D145" s="8" t="s">
        <v>6241</v>
      </c>
      <c r="E145" s="8">
        <v>32.47</v>
      </c>
      <c r="F145" s="8">
        <v>38.58</v>
      </c>
      <c r="G145" s="8">
        <v>29.14</v>
      </c>
      <c r="H145" s="8">
        <v>29.61</v>
      </c>
      <c r="I145" s="8">
        <v>25.37</v>
      </c>
      <c r="J145" s="8">
        <v>21.44</v>
      </c>
      <c r="K145" s="8">
        <v>25.9</v>
      </c>
      <c r="L145" s="8">
        <v>27.65</v>
      </c>
      <c r="M145" s="8">
        <v>26.84</v>
      </c>
      <c r="N145" s="8">
        <v>25.12</v>
      </c>
      <c r="O145" s="8">
        <v>17.8</v>
      </c>
    </row>
    <row r="146" spans="1:15" x14ac:dyDescent="0.3">
      <c r="A146" s="15">
        <f>VLOOKUP(B146,'PORTFOLIO RAW'!B:B,1,FALSE)</f>
        <v>904069</v>
      </c>
      <c r="B146" s="13">
        <v>904069</v>
      </c>
      <c r="C146" s="8" t="s">
        <v>6242</v>
      </c>
      <c r="D146" s="8" t="s">
        <v>6243</v>
      </c>
      <c r="E146" s="8">
        <v>14.04</v>
      </c>
      <c r="F146" s="8">
        <v>-19.97</v>
      </c>
      <c r="G146" s="8">
        <v>13.01</v>
      </c>
      <c r="H146" s="8">
        <v>10.02</v>
      </c>
      <c r="I146" s="8">
        <v>19.93</v>
      </c>
      <c r="J146" s="8">
        <v>12.26</v>
      </c>
      <c r="K146" s="8">
        <v>19.36</v>
      </c>
      <c r="L146" s="8">
        <v>8.4</v>
      </c>
      <c r="M146" s="8">
        <v>20.85</v>
      </c>
      <c r="N146" s="8">
        <v>21.98</v>
      </c>
      <c r="O146" s="8">
        <v>39.47</v>
      </c>
    </row>
    <row r="147" spans="1:15" x14ac:dyDescent="0.3">
      <c r="A147" s="15">
        <f>VLOOKUP(B147,'PORTFOLIO RAW'!B:B,1,FALSE)</f>
        <v>923465</v>
      </c>
      <c r="B147" s="13">
        <v>923465</v>
      </c>
      <c r="C147" s="8" t="s">
        <v>6244</v>
      </c>
      <c r="D147" s="8" t="s">
        <v>6245</v>
      </c>
      <c r="E147" s="8">
        <v>8.15</v>
      </c>
      <c r="F147" s="8">
        <v>14.11</v>
      </c>
      <c r="G147" s="8">
        <v>4.7699999999999996</v>
      </c>
      <c r="H147" s="8">
        <v>12.67</v>
      </c>
      <c r="I147" s="8">
        <v>22.9</v>
      </c>
      <c r="J147" s="8">
        <v>19.600000000000001</v>
      </c>
      <c r="K147" s="8">
        <v>11.74</v>
      </c>
      <c r="L147" s="8">
        <v>22.03</v>
      </c>
      <c r="M147" s="8" t="s">
        <v>989</v>
      </c>
      <c r="N147" s="8">
        <v>30.56</v>
      </c>
      <c r="O147" s="8">
        <v>27.45</v>
      </c>
    </row>
    <row r="148" spans="1:15" x14ac:dyDescent="0.3">
      <c r="A148" s="15">
        <f>VLOOKUP(B148,'PORTFOLIO RAW'!B:B,1,FALSE)</f>
        <v>912142</v>
      </c>
      <c r="B148" s="13">
        <v>912142</v>
      </c>
      <c r="C148" s="8" t="s">
        <v>6246</v>
      </c>
      <c r="D148" s="8" t="s">
        <v>6247</v>
      </c>
      <c r="E148" s="8">
        <v>17.579999999999998</v>
      </c>
      <c r="F148" s="8">
        <v>20.58</v>
      </c>
      <c r="G148" s="8">
        <v>16.420000000000002</v>
      </c>
      <c r="H148" s="8">
        <v>8.9700000000000006</v>
      </c>
      <c r="I148" s="8">
        <v>10.73</v>
      </c>
      <c r="J148" s="8">
        <v>10.77</v>
      </c>
      <c r="K148" s="8">
        <v>10.66</v>
      </c>
      <c r="L148" s="8">
        <v>7.56</v>
      </c>
      <c r="M148" s="8">
        <v>6.92</v>
      </c>
      <c r="N148" s="8" t="s">
        <v>989</v>
      </c>
      <c r="O148" s="8">
        <v>6.76</v>
      </c>
    </row>
    <row r="149" spans="1:15" x14ac:dyDescent="0.3">
      <c r="A149" s="15">
        <f>VLOOKUP(B149,'PORTFOLIO RAW'!B:B,1,FALSE)</f>
        <v>912212</v>
      </c>
      <c r="B149" s="13">
        <v>912212</v>
      </c>
      <c r="C149" s="8" t="s">
        <v>6248</v>
      </c>
      <c r="D149" s="8" t="s">
        <v>6249</v>
      </c>
      <c r="E149" s="8">
        <v>25.6</v>
      </c>
      <c r="F149" s="8">
        <v>30.17</v>
      </c>
      <c r="G149" s="8">
        <v>26.35</v>
      </c>
      <c r="H149" s="8">
        <v>24.88</v>
      </c>
      <c r="I149" s="8">
        <v>17.02</v>
      </c>
      <c r="J149" s="8">
        <v>17.809999999999999</v>
      </c>
      <c r="K149" s="8">
        <v>19.920000000000002</v>
      </c>
      <c r="L149" s="8">
        <v>22.7</v>
      </c>
      <c r="M149" s="8">
        <v>21.87</v>
      </c>
      <c r="N149" s="8">
        <v>23.37</v>
      </c>
      <c r="O149" s="8">
        <v>1.99</v>
      </c>
    </row>
    <row r="150" spans="1:15" x14ac:dyDescent="0.3">
      <c r="A150" s="15">
        <f>VLOOKUP(B150,'PORTFOLIO RAW'!B:B,1,FALSE)</f>
        <v>867871</v>
      </c>
      <c r="B150" s="13">
        <v>867871</v>
      </c>
      <c r="C150" s="8" t="s">
        <v>6250</v>
      </c>
      <c r="D150" s="8" t="s">
        <v>6251</v>
      </c>
      <c r="E150" s="8">
        <v>15.78</v>
      </c>
      <c r="F150" s="8">
        <v>-15.18</v>
      </c>
      <c r="G150" s="8">
        <v>-5.98</v>
      </c>
      <c r="H150" s="8">
        <v>6.2</v>
      </c>
      <c r="I150" s="8">
        <v>2.99</v>
      </c>
      <c r="J150" s="8">
        <v>-0.42</v>
      </c>
      <c r="K150" s="8">
        <v>0.91</v>
      </c>
      <c r="L150" s="8">
        <v>4.66</v>
      </c>
      <c r="M150" s="8">
        <v>10.28</v>
      </c>
      <c r="N150" s="8">
        <v>5.6</v>
      </c>
      <c r="O150" s="8">
        <v>-23.03</v>
      </c>
    </row>
    <row r="151" spans="1:15" x14ac:dyDescent="0.3">
      <c r="A151" s="15">
        <f>VLOOKUP(B151,'PORTFOLIO RAW'!B:B,1,FALSE)</f>
        <v>993062</v>
      </c>
      <c r="B151" s="13">
        <v>993062</v>
      </c>
      <c r="C151" s="8" t="s">
        <v>6252</v>
      </c>
      <c r="D151" s="8" t="s">
        <v>6253</v>
      </c>
      <c r="E151" s="8">
        <v>14.84</v>
      </c>
      <c r="F151" s="8">
        <v>10.99</v>
      </c>
      <c r="G151" s="8">
        <v>-20.260000000000002</v>
      </c>
      <c r="H151" s="8">
        <v>9.58</v>
      </c>
      <c r="I151" s="8">
        <v>31.11</v>
      </c>
      <c r="J151" s="8">
        <v>24.48</v>
      </c>
      <c r="K151" s="8">
        <v>15.98</v>
      </c>
      <c r="L151" s="8">
        <v>16.3</v>
      </c>
      <c r="M151" s="8">
        <v>17.899999999999999</v>
      </c>
      <c r="N151" s="8">
        <v>126.86</v>
      </c>
      <c r="O151" s="8">
        <v>91.89</v>
      </c>
    </row>
    <row r="152" spans="1:15" x14ac:dyDescent="0.3">
      <c r="A152" s="15">
        <f>VLOOKUP(B152,'PORTFOLIO RAW'!B:B,1,FALSE)</f>
        <v>271980</v>
      </c>
      <c r="B152" s="13">
        <v>271980</v>
      </c>
      <c r="C152" s="8" t="s">
        <v>6254</v>
      </c>
      <c r="D152" s="8" t="s">
        <v>6255</v>
      </c>
      <c r="E152" s="8">
        <v>18.37</v>
      </c>
      <c r="F152" s="8">
        <v>-11.06</v>
      </c>
      <c r="G152" s="8">
        <v>-15.19</v>
      </c>
      <c r="H152" s="8">
        <v>26.13</v>
      </c>
      <c r="I152" s="8">
        <v>23.01</v>
      </c>
      <c r="J152" s="8">
        <v>-0.98</v>
      </c>
      <c r="K152" s="8">
        <v>-0.11</v>
      </c>
      <c r="L152" s="8">
        <v>7.56</v>
      </c>
      <c r="M152" s="8">
        <v>-101.15</v>
      </c>
      <c r="N152" s="8">
        <v>-50.92</v>
      </c>
      <c r="O152" s="8">
        <v>10.130000000000001</v>
      </c>
    </row>
    <row r="153" spans="1:15" x14ac:dyDescent="0.3">
      <c r="A153" s="15">
        <f>VLOOKUP(B153,'PORTFOLIO RAW'!B:B,1,FALSE)</f>
        <v>905922</v>
      </c>
      <c r="B153" s="13">
        <v>905922</v>
      </c>
      <c r="C153" s="8" t="s">
        <v>6256</v>
      </c>
      <c r="D153" s="8" t="s">
        <v>6257</v>
      </c>
      <c r="E153" s="8">
        <v>48.01</v>
      </c>
      <c r="F153" s="8">
        <v>57.78</v>
      </c>
      <c r="G153" s="8">
        <v>65.16</v>
      </c>
      <c r="H153" s="8">
        <v>56.3</v>
      </c>
      <c r="I153" s="8">
        <v>62.84</v>
      </c>
      <c r="J153" s="8">
        <v>45.6</v>
      </c>
      <c r="K153" s="8">
        <v>60.75</v>
      </c>
      <c r="L153" s="8">
        <v>19.96</v>
      </c>
      <c r="M153" s="8">
        <v>24.97</v>
      </c>
      <c r="N153" s="8">
        <v>34.369999999999997</v>
      </c>
      <c r="O153" s="8">
        <v>61.57</v>
      </c>
    </row>
    <row r="154" spans="1:15" x14ac:dyDescent="0.3">
      <c r="A154" s="15">
        <f>VLOOKUP(B154,'PORTFOLIO RAW'!B:B,1,FALSE)</f>
        <v>916130</v>
      </c>
      <c r="B154" s="13">
        <v>916130</v>
      </c>
      <c r="C154" s="8" t="s">
        <v>6258</v>
      </c>
      <c r="D154" s="8" t="s">
        <v>6259</v>
      </c>
      <c r="E154" s="8">
        <v>11.9</v>
      </c>
      <c r="F154" s="8">
        <v>-20.02</v>
      </c>
      <c r="G154" s="8">
        <v>-26.92</v>
      </c>
      <c r="H154" s="8">
        <v>4.79</v>
      </c>
      <c r="I154" s="8">
        <v>9.06</v>
      </c>
      <c r="J154" s="8">
        <v>8.5299999999999994</v>
      </c>
      <c r="K154" s="8">
        <v>8.8699999999999992</v>
      </c>
      <c r="L154" s="8">
        <v>8.67</v>
      </c>
      <c r="M154" s="8">
        <v>8.6300000000000008</v>
      </c>
      <c r="N154" s="8">
        <v>6.28</v>
      </c>
      <c r="O154" s="8">
        <v>8.89</v>
      </c>
    </row>
    <row r="155" spans="1:15" x14ac:dyDescent="0.3">
      <c r="A155" s="15">
        <f>VLOOKUP(B155,'PORTFOLIO RAW'!B:B,1,FALSE)</f>
        <v>546169</v>
      </c>
      <c r="B155" s="13">
        <v>546169</v>
      </c>
      <c r="C155" s="8" t="s">
        <v>6260</v>
      </c>
      <c r="D155" s="8" t="s">
        <v>6261</v>
      </c>
      <c r="E155" s="8">
        <v>13.12</v>
      </c>
      <c r="F155" s="8">
        <v>6.14</v>
      </c>
      <c r="G155" s="8">
        <v>-1.36</v>
      </c>
      <c r="H155" s="8">
        <v>2.19</v>
      </c>
      <c r="I155" s="8">
        <v>2.73</v>
      </c>
      <c r="J155" s="8">
        <v>4.47</v>
      </c>
      <c r="K155" s="8">
        <v>3.76</v>
      </c>
      <c r="L155" s="8">
        <v>7.74</v>
      </c>
      <c r="M155" s="8">
        <v>16.850000000000001</v>
      </c>
      <c r="N155" s="8">
        <v>6.42</v>
      </c>
      <c r="O155" s="8">
        <v>6.96</v>
      </c>
    </row>
    <row r="156" spans="1:15" x14ac:dyDescent="0.3">
      <c r="A156" s="15">
        <f>VLOOKUP(B156,'PORTFOLIO RAW'!B:B,1,FALSE)</f>
        <v>902354</v>
      </c>
      <c r="B156" s="13">
        <v>902354</v>
      </c>
      <c r="C156" s="8" t="s">
        <v>6262</v>
      </c>
      <c r="D156" s="8" t="s">
        <v>6263</v>
      </c>
      <c r="E156" s="8">
        <v>32.200000000000003</v>
      </c>
      <c r="F156" s="8">
        <v>37.14</v>
      </c>
      <c r="G156" s="8">
        <v>40.590000000000003</v>
      </c>
      <c r="H156" s="8">
        <v>32.549999999999997</v>
      </c>
      <c r="I156" s="8">
        <v>28.5</v>
      </c>
      <c r="J156" s="8">
        <v>34.200000000000003</v>
      </c>
      <c r="K156" s="8">
        <v>43.53</v>
      </c>
      <c r="L156" s="8">
        <v>54.65</v>
      </c>
      <c r="M156" s="8">
        <v>365.05</v>
      </c>
      <c r="N156" s="8" t="s">
        <v>989</v>
      </c>
      <c r="O156" s="8">
        <v>864.52</v>
      </c>
    </row>
    <row r="157" spans="1:15" x14ac:dyDescent="0.3">
      <c r="A157" s="15">
        <f>VLOOKUP(B157,'PORTFOLIO RAW'!B:B,1,FALSE)</f>
        <v>325849</v>
      </c>
      <c r="B157" s="13">
        <v>325849</v>
      </c>
      <c r="C157" s="8" t="s">
        <v>6264</v>
      </c>
      <c r="D157" s="8" t="s">
        <v>6265</v>
      </c>
      <c r="E157" s="8">
        <v>18.52</v>
      </c>
      <c r="F157" s="8">
        <v>13.78</v>
      </c>
      <c r="G157" s="8">
        <v>13.58</v>
      </c>
      <c r="H157" s="8">
        <v>14.5</v>
      </c>
      <c r="I157" s="8">
        <v>16.260000000000002</v>
      </c>
      <c r="J157" s="8">
        <v>15.71</v>
      </c>
      <c r="K157" s="8">
        <v>14.78</v>
      </c>
      <c r="L157" s="8">
        <v>14.49</v>
      </c>
      <c r="M157" s="8">
        <v>11.72</v>
      </c>
      <c r="N157" s="8">
        <v>10.42</v>
      </c>
      <c r="O157" s="8">
        <v>16.2</v>
      </c>
    </row>
    <row r="158" spans="1:15" x14ac:dyDescent="0.3">
      <c r="A158" s="15">
        <f>VLOOKUP(B158,'PORTFOLIO RAW'!B:B,1,FALSE)</f>
        <v>912134</v>
      </c>
      <c r="B158" s="13">
        <v>912134</v>
      </c>
      <c r="C158" s="8" t="s">
        <v>6266</v>
      </c>
      <c r="D158" s="8" t="s">
        <v>6267</v>
      </c>
      <c r="E158" s="8">
        <v>24.01</v>
      </c>
      <c r="F158" s="8">
        <v>24.76</v>
      </c>
      <c r="G158" s="8">
        <v>1.4</v>
      </c>
      <c r="H158" s="8">
        <v>21.86</v>
      </c>
      <c r="I158" s="8">
        <v>12.89</v>
      </c>
      <c r="J158" s="8">
        <v>36.270000000000003</v>
      </c>
      <c r="K158" s="8">
        <v>31.43</v>
      </c>
      <c r="L158" s="8">
        <v>31.7</v>
      </c>
      <c r="M158" s="8">
        <v>33.04</v>
      </c>
      <c r="N158" s="8">
        <v>28.98</v>
      </c>
      <c r="O158" s="8">
        <v>27.73</v>
      </c>
    </row>
    <row r="159" spans="1:15" x14ac:dyDescent="0.3">
      <c r="A159" s="15">
        <f>VLOOKUP(B159,'PORTFOLIO RAW'!B:B,1,FALSE)</f>
        <v>277355</v>
      </c>
      <c r="B159" s="13">
        <v>277355</v>
      </c>
      <c r="C159" s="8" t="s">
        <v>6268</v>
      </c>
      <c r="D159" s="8" t="s">
        <v>6269</v>
      </c>
      <c r="E159" s="8">
        <v>8.73</v>
      </c>
      <c r="F159" s="8">
        <v>9.92</v>
      </c>
      <c r="G159" s="8">
        <v>8.82</v>
      </c>
      <c r="H159" s="8">
        <v>8.74</v>
      </c>
      <c r="I159" s="8">
        <v>9.27</v>
      </c>
      <c r="J159" s="8">
        <v>9.06</v>
      </c>
      <c r="K159" s="8">
        <v>11.8</v>
      </c>
      <c r="L159" s="8">
        <v>11.98</v>
      </c>
      <c r="M159" s="8">
        <v>10.6</v>
      </c>
      <c r="N159" s="8">
        <v>9.9600000000000009</v>
      </c>
      <c r="O159" s="8">
        <v>6.68</v>
      </c>
    </row>
    <row r="160" spans="1:15" x14ac:dyDescent="0.3">
      <c r="A160" s="15">
        <f>VLOOKUP(B160,'PORTFOLIO RAW'!B:B,1,FALSE)</f>
        <v>906487</v>
      </c>
      <c r="B160" s="13">
        <v>906487</v>
      </c>
      <c r="C160" s="8" t="s">
        <v>6270</v>
      </c>
      <c r="D160" s="8" t="s">
        <v>6271</v>
      </c>
      <c r="E160" s="8">
        <v>-0.5</v>
      </c>
      <c r="F160" s="8">
        <v>5.52</v>
      </c>
      <c r="G160" s="8">
        <v>6.97</v>
      </c>
      <c r="H160" s="8">
        <v>11.54</v>
      </c>
      <c r="I160" s="8">
        <v>10.93</v>
      </c>
      <c r="J160" s="8">
        <v>18.170000000000002</v>
      </c>
      <c r="K160" s="8">
        <v>13.96</v>
      </c>
      <c r="L160" s="8">
        <v>7.72</v>
      </c>
      <c r="M160" s="8">
        <v>29.13</v>
      </c>
      <c r="N160" s="8">
        <v>35.44</v>
      </c>
      <c r="O160" s="8">
        <v>25.65</v>
      </c>
    </row>
    <row r="161" spans="1:15" x14ac:dyDescent="0.3">
      <c r="A161" s="15">
        <f>VLOOKUP(B161,'PORTFOLIO RAW'!B:B,1,FALSE)</f>
        <v>912219</v>
      </c>
      <c r="B161" s="13">
        <v>912219</v>
      </c>
      <c r="C161" s="8" t="s">
        <v>6272</v>
      </c>
      <c r="D161" s="8" t="s">
        <v>6273</v>
      </c>
      <c r="E161" s="8">
        <v>-40.76</v>
      </c>
      <c r="F161" s="8">
        <v>-34.42</v>
      </c>
      <c r="G161" s="8">
        <v>-16.47</v>
      </c>
      <c r="H161" s="8">
        <v>3.73</v>
      </c>
      <c r="I161" s="8">
        <v>3.43</v>
      </c>
      <c r="J161" s="8">
        <v>21.87</v>
      </c>
      <c r="K161" s="8">
        <v>12.47</v>
      </c>
      <c r="L161" s="8">
        <v>14.03</v>
      </c>
      <c r="M161" s="8">
        <v>15.16</v>
      </c>
      <c r="N161" s="8">
        <v>14.24</v>
      </c>
      <c r="O161" s="8">
        <v>10.78</v>
      </c>
    </row>
    <row r="162" spans="1:15" x14ac:dyDescent="0.3">
      <c r="A162" s="15">
        <f>VLOOKUP(B162,'PORTFOLIO RAW'!B:B,1,FALSE)</f>
        <v>921290</v>
      </c>
      <c r="B162" s="13">
        <v>921290</v>
      </c>
      <c r="C162" s="8" t="s">
        <v>6274</v>
      </c>
      <c r="D162" s="8" t="s">
        <v>6275</v>
      </c>
      <c r="E162" s="8">
        <v>24.12</v>
      </c>
      <c r="F162" s="8">
        <v>-20.47</v>
      </c>
      <c r="G162" s="8">
        <v>53.25</v>
      </c>
      <c r="H162" s="8">
        <v>46.2</v>
      </c>
      <c r="I162" s="8">
        <v>33.49</v>
      </c>
      <c r="J162" s="8">
        <v>28.89</v>
      </c>
      <c r="K162" s="8">
        <v>28.92</v>
      </c>
      <c r="L162" s="8">
        <v>14.49</v>
      </c>
      <c r="M162" s="8">
        <v>16.09</v>
      </c>
      <c r="N162" s="8">
        <v>19.16</v>
      </c>
      <c r="O162" s="8">
        <v>-1.59</v>
      </c>
    </row>
    <row r="163" spans="1:15" x14ac:dyDescent="0.3">
      <c r="A163" s="15">
        <f>VLOOKUP(B163,'PORTFOLIO RAW'!B:B,1,FALSE)</f>
        <v>912402</v>
      </c>
      <c r="B163" s="13">
        <v>912402</v>
      </c>
      <c r="C163" s="8" t="s">
        <v>6276</v>
      </c>
      <c r="D163" s="8" t="s">
        <v>6277</v>
      </c>
      <c r="E163" s="8">
        <v>11.35</v>
      </c>
      <c r="F163" s="8">
        <v>0.52</v>
      </c>
      <c r="G163" s="8">
        <v>-4.8499999999999996</v>
      </c>
      <c r="H163" s="8">
        <v>7.12</v>
      </c>
      <c r="I163" s="8">
        <v>2.52</v>
      </c>
      <c r="J163" s="8">
        <v>12.51</v>
      </c>
      <c r="K163" s="8">
        <v>11.05</v>
      </c>
      <c r="L163" s="8">
        <v>12.61</v>
      </c>
      <c r="M163" s="8">
        <v>9.3000000000000007</v>
      </c>
      <c r="N163" s="8">
        <v>9.5</v>
      </c>
      <c r="O163" s="8">
        <v>15.73</v>
      </c>
    </row>
    <row r="164" spans="1:15" x14ac:dyDescent="0.3">
      <c r="A164" s="15">
        <f>VLOOKUP(B164,'PORTFOLIO RAW'!B:B,1,FALSE)</f>
        <v>277487</v>
      </c>
      <c r="B164" s="13">
        <v>277487</v>
      </c>
      <c r="C164" s="8" t="s">
        <v>6278</v>
      </c>
      <c r="D164" s="8" t="s">
        <v>6279</v>
      </c>
      <c r="E164" s="8">
        <v>2.76</v>
      </c>
      <c r="F164" s="8">
        <v>31.67</v>
      </c>
      <c r="G164" s="8">
        <v>29.87</v>
      </c>
      <c r="H164" s="8">
        <v>44.69</v>
      </c>
      <c r="I164" s="8">
        <v>50.67</v>
      </c>
      <c r="J164" s="8">
        <v>13.81</v>
      </c>
      <c r="K164" s="8">
        <v>78.58</v>
      </c>
      <c r="L164" s="8">
        <v>70.39</v>
      </c>
      <c r="M164" s="8">
        <v>210.11</v>
      </c>
      <c r="N164" s="8">
        <v>238.68</v>
      </c>
      <c r="O164" s="8">
        <v>698.93</v>
      </c>
    </row>
    <row r="165" spans="1:15" x14ac:dyDescent="0.3">
      <c r="A165" s="15">
        <f>VLOOKUP(B165,'PORTFOLIO RAW'!B:B,1,FALSE)</f>
        <v>277642</v>
      </c>
      <c r="B165" s="13">
        <v>277642</v>
      </c>
      <c r="C165" s="8" t="s">
        <v>6280</v>
      </c>
      <c r="D165" s="8" t="s">
        <v>6281</v>
      </c>
      <c r="E165" s="8">
        <v>18.54</v>
      </c>
      <c r="F165" s="8">
        <v>23.93</v>
      </c>
      <c r="G165" s="8">
        <v>-1.22</v>
      </c>
      <c r="H165" s="8">
        <v>23.86</v>
      </c>
      <c r="I165" s="8">
        <v>26.86</v>
      </c>
      <c r="J165" s="8">
        <v>24.3</v>
      </c>
      <c r="K165" s="8">
        <v>13.83</v>
      </c>
      <c r="L165" s="8">
        <v>9.52</v>
      </c>
      <c r="M165" s="8">
        <v>8.4700000000000006</v>
      </c>
      <c r="N165" s="8">
        <v>10.99</v>
      </c>
      <c r="O165" s="8">
        <v>15.08</v>
      </c>
    </row>
    <row r="166" spans="1:15" x14ac:dyDescent="0.3">
      <c r="A166" s="15">
        <f>VLOOKUP(B166,'PORTFOLIO RAW'!B:B,1,FALSE)</f>
        <v>154423</v>
      </c>
      <c r="B166" s="13">
        <v>154423</v>
      </c>
      <c r="C166" s="8" t="s">
        <v>6282</v>
      </c>
      <c r="D166" s="8" t="s">
        <v>6283</v>
      </c>
      <c r="E166" s="8">
        <v>36.35</v>
      </c>
      <c r="F166" s="8">
        <v>50.78</v>
      </c>
      <c r="G166" s="8">
        <v>86.47</v>
      </c>
      <c r="H166" s="8">
        <v>74.67</v>
      </c>
      <c r="I166" s="8">
        <v>118.05</v>
      </c>
      <c r="J166" s="8">
        <v>527.88</v>
      </c>
      <c r="K166" s="8">
        <v>120.27</v>
      </c>
      <c r="L166" s="8">
        <v>86.9</v>
      </c>
      <c r="M166" s="8">
        <v>110.97</v>
      </c>
      <c r="N166" s="8">
        <v>230.12</v>
      </c>
      <c r="O166" s="8">
        <v>483.57</v>
      </c>
    </row>
    <row r="167" spans="1:15" x14ac:dyDescent="0.3">
      <c r="A167" s="15">
        <f>VLOOKUP(B167,'PORTFOLIO RAW'!B:B,1,FALSE)</f>
        <v>922418</v>
      </c>
      <c r="B167" s="13">
        <v>922418</v>
      </c>
      <c r="C167" s="8" t="s">
        <v>6284</v>
      </c>
      <c r="D167" s="8" t="s">
        <v>6285</v>
      </c>
      <c r="E167" s="8">
        <v>11.65</v>
      </c>
      <c r="F167" s="8">
        <v>28.52</v>
      </c>
      <c r="G167" s="8">
        <v>3.76</v>
      </c>
      <c r="H167" s="8">
        <v>7.41</v>
      </c>
      <c r="I167" s="8">
        <v>5.93</v>
      </c>
      <c r="J167" s="8">
        <v>3.15</v>
      </c>
      <c r="K167" s="8">
        <v>3.21</v>
      </c>
      <c r="L167" s="8">
        <v>3.18</v>
      </c>
      <c r="M167" s="8">
        <v>1.46</v>
      </c>
      <c r="N167" s="8">
        <v>3.76</v>
      </c>
      <c r="O167" s="8">
        <v>6.45</v>
      </c>
    </row>
    <row r="168" spans="1:15" x14ac:dyDescent="0.3">
      <c r="A168" s="15">
        <f>VLOOKUP(B168,'PORTFOLIO RAW'!B:B,1,FALSE)</f>
        <v>755695</v>
      </c>
      <c r="B168" s="13">
        <v>755695</v>
      </c>
      <c r="C168" s="8" t="s">
        <v>6286</v>
      </c>
      <c r="D168" s="8" t="s">
        <v>6287</v>
      </c>
      <c r="E168" s="8">
        <v>12.62</v>
      </c>
      <c r="F168" s="8">
        <v>11.93</v>
      </c>
      <c r="G168" s="8">
        <v>8.6999999999999993</v>
      </c>
      <c r="H168" s="8">
        <v>8.7799999999999994</v>
      </c>
      <c r="I168" s="8">
        <v>8.16</v>
      </c>
      <c r="J168" s="8">
        <v>5.44</v>
      </c>
      <c r="K168" s="8">
        <v>4.45</v>
      </c>
      <c r="L168" s="8">
        <v>5.0599999999999996</v>
      </c>
      <c r="M168" s="8">
        <v>7.32</v>
      </c>
      <c r="N168" s="8">
        <v>11.99</v>
      </c>
      <c r="O168" s="8">
        <v>11.13</v>
      </c>
    </row>
    <row r="169" spans="1:15" x14ac:dyDescent="0.3">
      <c r="A169" s="15">
        <f>VLOOKUP(B169,'PORTFOLIO RAW'!B:B,1,FALSE)</f>
        <v>905620</v>
      </c>
      <c r="B169" s="13">
        <v>905620</v>
      </c>
      <c r="C169" s="8" t="s">
        <v>6288</v>
      </c>
      <c r="D169" s="8" t="s">
        <v>6289</v>
      </c>
      <c r="E169" s="8">
        <v>17.649999999999999</v>
      </c>
      <c r="F169" s="8">
        <v>12.85</v>
      </c>
      <c r="G169" s="8">
        <v>9.61</v>
      </c>
      <c r="H169" s="8">
        <v>10.72</v>
      </c>
      <c r="I169" s="8">
        <v>10.53</v>
      </c>
      <c r="J169" s="8">
        <v>9.69</v>
      </c>
      <c r="K169" s="8">
        <v>12.8</v>
      </c>
      <c r="L169" s="8">
        <v>24.58</v>
      </c>
      <c r="M169" s="8">
        <v>28.76</v>
      </c>
      <c r="N169" s="8">
        <v>43.47</v>
      </c>
      <c r="O169" s="8">
        <v>55.84</v>
      </c>
    </row>
    <row r="170" spans="1:15" x14ac:dyDescent="0.3">
      <c r="A170" s="15">
        <f>VLOOKUP(B170,'PORTFOLIO RAW'!B:B,1,FALSE)</f>
        <v>944314</v>
      </c>
      <c r="B170" s="13">
        <v>944314</v>
      </c>
      <c r="C170" s="8" t="s">
        <v>6290</v>
      </c>
      <c r="D170" s="8" t="s">
        <v>6291</v>
      </c>
      <c r="E170" s="8">
        <v>22.75</v>
      </c>
      <c r="F170" s="8">
        <v>18.829999999999998</v>
      </c>
      <c r="G170" s="8">
        <v>12.11</v>
      </c>
      <c r="H170" s="8">
        <v>24.23</v>
      </c>
      <c r="I170" s="8">
        <v>12.01</v>
      </c>
      <c r="J170" s="8">
        <v>2.74</v>
      </c>
      <c r="K170" s="8">
        <v>15.28</v>
      </c>
      <c r="L170" s="8">
        <v>11.29</v>
      </c>
      <c r="M170" s="8">
        <v>15.68</v>
      </c>
      <c r="N170" s="8">
        <v>15.57</v>
      </c>
      <c r="O170" s="8">
        <v>18.89</v>
      </c>
    </row>
    <row r="171" spans="1:15" x14ac:dyDescent="0.3">
      <c r="A171" s="15">
        <f>VLOOKUP(B171,'PORTFOLIO RAW'!B:B,1,FALSE)</f>
        <v>357366</v>
      </c>
      <c r="B171" s="13">
        <v>357366</v>
      </c>
      <c r="C171" s="8" t="s">
        <v>6292</v>
      </c>
      <c r="D171" s="8" t="s">
        <v>6293</v>
      </c>
      <c r="E171" s="8">
        <v>5.0199999999999996</v>
      </c>
      <c r="F171" s="8">
        <v>14.58</v>
      </c>
      <c r="G171" s="8">
        <v>7.5</v>
      </c>
      <c r="H171" s="8">
        <v>0.95</v>
      </c>
      <c r="I171" s="8">
        <v>5.45</v>
      </c>
      <c r="J171" s="8">
        <v>11.44</v>
      </c>
      <c r="K171" s="8">
        <v>13.04</v>
      </c>
      <c r="L171" s="8">
        <v>33.28</v>
      </c>
      <c r="M171" s="8">
        <v>9.39</v>
      </c>
      <c r="N171" s="8">
        <v>11.7</v>
      </c>
      <c r="O171" s="8">
        <v>3.73</v>
      </c>
    </row>
    <row r="172" spans="1:15" x14ac:dyDescent="0.3">
      <c r="A172" s="15">
        <f>VLOOKUP(B172,'PORTFOLIO RAW'!B:B,1,FALSE)</f>
        <v>516007</v>
      </c>
      <c r="B172" s="13">
        <v>516007</v>
      </c>
      <c r="C172" s="8" t="s">
        <v>6294</v>
      </c>
      <c r="D172" s="8" t="s">
        <v>6295</v>
      </c>
      <c r="E172" s="8">
        <v>31.98</v>
      </c>
      <c r="F172" s="8">
        <v>-17.05</v>
      </c>
      <c r="G172" s="8">
        <v>-32.93</v>
      </c>
      <c r="H172" s="8">
        <v>-41.85</v>
      </c>
      <c r="I172" s="8">
        <v>69.069999999999993</v>
      </c>
      <c r="J172" s="8">
        <v>-33.82</v>
      </c>
      <c r="K172" s="8">
        <v>-3.64</v>
      </c>
      <c r="L172" s="8">
        <v>-3.61</v>
      </c>
      <c r="M172" s="8">
        <v>-9.7200000000000006</v>
      </c>
      <c r="N172" s="8">
        <v>19.43</v>
      </c>
      <c r="O172" s="8">
        <v>28.08</v>
      </c>
    </row>
    <row r="173" spans="1:15" x14ac:dyDescent="0.3">
      <c r="A173" s="15">
        <f>VLOOKUP(B173,'PORTFOLIO RAW'!B:B,1,FALSE)</f>
        <v>510493</v>
      </c>
      <c r="B173" s="13">
        <v>510493</v>
      </c>
      <c r="C173" s="8" t="s">
        <v>6296</v>
      </c>
      <c r="D173" s="8" t="s">
        <v>6297</v>
      </c>
      <c r="E173" s="8">
        <v>22.8</v>
      </c>
      <c r="F173" s="8">
        <v>23.9</v>
      </c>
      <c r="G173" s="8">
        <v>25.09</v>
      </c>
      <c r="H173" s="8">
        <v>26.55</v>
      </c>
      <c r="I173" s="8">
        <v>24.49</v>
      </c>
      <c r="J173" s="8">
        <v>24.83</v>
      </c>
      <c r="K173" s="8">
        <v>21.52</v>
      </c>
      <c r="L173" s="8">
        <v>23.51</v>
      </c>
      <c r="M173" s="8">
        <v>23.2</v>
      </c>
      <c r="N173" s="8">
        <v>28.65</v>
      </c>
      <c r="O173" s="8">
        <v>22.81</v>
      </c>
    </row>
    <row r="174" spans="1:15" x14ac:dyDescent="0.3">
      <c r="A174" s="15">
        <f>VLOOKUP(B174,'PORTFOLIO RAW'!B:B,1,FALSE)</f>
        <v>921910</v>
      </c>
      <c r="B174" s="13">
        <v>921910</v>
      </c>
      <c r="C174" s="8" t="s">
        <v>6298</v>
      </c>
      <c r="D174" s="8" t="s">
        <v>6299</v>
      </c>
      <c r="E174" s="8">
        <v>15.58</v>
      </c>
      <c r="F174" s="8">
        <v>30.1</v>
      </c>
      <c r="G174" s="8">
        <v>33.200000000000003</v>
      </c>
      <c r="H174" s="8">
        <v>34.51</v>
      </c>
      <c r="I174" s="8">
        <v>37.92</v>
      </c>
      <c r="J174" s="8">
        <v>36.82</v>
      </c>
      <c r="K174" s="8">
        <v>35.69</v>
      </c>
      <c r="L174" s="8">
        <v>32.97</v>
      </c>
      <c r="M174" s="8">
        <v>45.43</v>
      </c>
      <c r="N174" s="8">
        <v>191.93</v>
      </c>
      <c r="O174" s="8" t="s">
        <v>989</v>
      </c>
    </row>
    <row r="175" spans="1:15" x14ac:dyDescent="0.3">
      <c r="A175" s="15">
        <f>VLOOKUP(B175,'PORTFOLIO RAW'!B:B,1,FALSE)</f>
        <v>311759</v>
      </c>
      <c r="B175" s="13">
        <v>311759</v>
      </c>
      <c r="C175" s="8" t="s">
        <v>6300</v>
      </c>
      <c r="D175" s="8" t="s">
        <v>6301</v>
      </c>
      <c r="E175" s="8">
        <v>16.11</v>
      </c>
      <c r="F175" s="8">
        <v>-0.35</v>
      </c>
      <c r="G175" s="8">
        <v>14.79</v>
      </c>
      <c r="H175" s="8">
        <v>10.38</v>
      </c>
      <c r="I175" s="8">
        <v>-1.39</v>
      </c>
      <c r="J175" s="8">
        <v>13.99</v>
      </c>
      <c r="K175" s="8">
        <v>17.88</v>
      </c>
      <c r="L175" s="8">
        <v>16.96</v>
      </c>
      <c r="M175" s="8">
        <v>13.08</v>
      </c>
      <c r="N175" s="8">
        <v>12.7</v>
      </c>
      <c r="O175" s="8">
        <v>5.7</v>
      </c>
    </row>
    <row r="176" spans="1:15" x14ac:dyDescent="0.3">
      <c r="A176" s="15">
        <f>VLOOKUP(B176,'PORTFOLIO RAW'!B:B,1,FALSE)</f>
        <v>912588</v>
      </c>
      <c r="B176" s="13">
        <v>912588</v>
      </c>
      <c r="C176" s="8" t="s">
        <v>6302</v>
      </c>
      <c r="D176" s="8" t="s">
        <v>6303</v>
      </c>
      <c r="E176" s="8">
        <v>13.72</v>
      </c>
      <c r="F176" s="8">
        <v>7.77</v>
      </c>
      <c r="G176" s="8">
        <v>-4.51</v>
      </c>
      <c r="H176" s="8">
        <v>-2.23</v>
      </c>
      <c r="I176" s="8">
        <v>-0.23</v>
      </c>
      <c r="J176" s="8">
        <v>0.9</v>
      </c>
      <c r="K176" s="8">
        <v>4.51</v>
      </c>
      <c r="L176" s="8">
        <v>10.050000000000001</v>
      </c>
      <c r="M176" s="8">
        <v>7.75</v>
      </c>
      <c r="N176" s="8">
        <v>10.84</v>
      </c>
      <c r="O176" s="8">
        <v>8.08</v>
      </c>
    </row>
    <row r="177" spans="1:15" x14ac:dyDescent="0.3">
      <c r="A177" s="15">
        <f>VLOOKUP(B177,'PORTFOLIO RAW'!B:B,1,FALSE)</f>
        <v>904780</v>
      </c>
      <c r="B177" s="13">
        <v>904780</v>
      </c>
      <c r="C177" s="8" t="s">
        <v>6304</v>
      </c>
      <c r="D177" s="8" t="s">
        <v>6305</v>
      </c>
      <c r="E177" s="8">
        <v>36.29</v>
      </c>
      <c r="F177" s="8">
        <v>-1.08</v>
      </c>
      <c r="G177" s="8">
        <v>3.86</v>
      </c>
      <c r="H177" s="8">
        <v>13.84</v>
      </c>
      <c r="I177" s="8">
        <v>16.11</v>
      </c>
      <c r="J177" s="8">
        <v>18.899999999999999</v>
      </c>
      <c r="K177" s="8">
        <v>18.79</v>
      </c>
      <c r="L177" s="8">
        <v>19.59</v>
      </c>
      <c r="M177" s="8">
        <v>23.57</v>
      </c>
      <c r="N177" s="8">
        <v>27.83</v>
      </c>
      <c r="O177" s="8">
        <v>22.02</v>
      </c>
    </row>
    <row r="178" spans="1:15" x14ac:dyDescent="0.3">
      <c r="A178" s="15">
        <f>VLOOKUP(B178,'PORTFOLIO RAW'!B:B,1,FALSE)</f>
        <v>905624</v>
      </c>
      <c r="B178" s="13">
        <v>905624</v>
      </c>
      <c r="C178" s="8" t="s">
        <v>6306</v>
      </c>
      <c r="D178" s="8" t="s">
        <v>6307</v>
      </c>
      <c r="E178" s="8">
        <v>9.09</v>
      </c>
      <c r="F178" s="8">
        <v>-11.38</v>
      </c>
      <c r="G178" s="8">
        <v>-6.79</v>
      </c>
      <c r="H178" s="8">
        <v>-52.13</v>
      </c>
      <c r="I178" s="8">
        <v>-60.49</v>
      </c>
      <c r="J178" s="8">
        <v>-27.33</v>
      </c>
      <c r="K178" s="8">
        <v>62.08</v>
      </c>
      <c r="L178" s="8">
        <v>113.15</v>
      </c>
      <c r="M178" s="8">
        <v>88.72</v>
      </c>
      <c r="N178" s="8" t="s">
        <v>989</v>
      </c>
      <c r="O178" s="8" t="s">
        <v>989</v>
      </c>
    </row>
    <row r="179" spans="1:15" x14ac:dyDescent="0.3">
      <c r="A179" s="15">
        <f>VLOOKUP(B179,'PORTFOLIO RAW'!B:B,1,FALSE)</f>
        <v>130062</v>
      </c>
      <c r="B179" s="13">
        <v>130062</v>
      </c>
      <c r="C179" s="8" t="s">
        <v>6308</v>
      </c>
      <c r="D179" s="8" t="s">
        <v>6309</v>
      </c>
      <c r="E179" s="8">
        <v>23.89</v>
      </c>
      <c r="F179" s="8">
        <v>17.91</v>
      </c>
      <c r="G179" s="8">
        <v>7.07</v>
      </c>
      <c r="H179" s="8">
        <v>6.88</v>
      </c>
      <c r="I179" s="8">
        <v>5.77</v>
      </c>
      <c r="J179" s="8">
        <v>5.96</v>
      </c>
      <c r="K179" s="8">
        <v>8.1999999999999993</v>
      </c>
      <c r="L179" s="8">
        <v>5.26</v>
      </c>
      <c r="M179" s="8">
        <v>6.84</v>
      </c>
      <c r="N179" s="8">
        <v>10.34</v>
      </c>
      <c r="O179" s="8">
        <v>16.13</v>
      </c>
    </row>
    <row r="180" spans="1:15" x14ac:dyDescent="0.3">
      <c r="A180" s="15">
        <f>VLOOKUP(B180,'PORTFOLIO RAW'!B:B,1,FALSE)</f>
        <v>286738</v>
      </c>
      <c r="B180" s="13">
        <v>286738</v>
      </c>
      <c r="C180" s="8" t="s">
        <v>6310</v>
      </c>
      <c r="D180" s="8" t="s">
        <v>6311</v>
      </c>
      <c r="E180" s="8">
        <v>12.9</v>
      </c>
      <c r="F180" s="8">
        <v>9.3000000000000007</v>
      </c>
      <c r="G180" s="8">
        <v>-7.12</v>
      </c>
      <c r="H180" s="8">
        <v>6.96</v>
      </c>
      <c r="I180" s="8">
        <v>14.47</v>
      </c>
      <c r="J180" s="8">
        <v>2.54</v>
      </c>
      <c r="K180" s="8">
        <v>6.56</v>
      </c>
      <c r="L180" s="8">
        <v>11.81</v>
      </c>
      <c r="M180" s="8">
        <v>9.56</v>
      </c>
      <c r="N180" s="8">
        <v>1.31</v>
      </c>
      <c r="O180" s="8">
        <v>8.18</v>
      </c>
    </row>
    <row r="181" spans="1:15" x14ac:dyDescent="0.3">
      <c r="A181" s="15">
        <f>VLOOKUP(B181,'PORTFOLIO RAW'!B:B,1,FALSE)</f>
        <v>771830</v>
      </c>
      <c r="B181" s="13">
        <v>771830</v>
      </c>
      <c r="C181" s="8" t="s">
        <v>6312</v>
      </c>
      <c r="D181" s="8" t="s">
        <v>6313</v>
      </c>
      <c r="E181" s="8">
        <v>9.69</v>
      </c>
      <c r="F181" s="8">
        <v>10.119999999999999</v>
      </c>
      <c r="G181" s="8">
        <v>0.36</v>
      </c>
      <c r="H181" s="8">
        <v>5.0599999999999996</v>
      </c>
      <c r="I181" s="8">
        <v>20.11</v>
      </c>
      <c r="J181" s="8">
        <v>15.32</v>
      </c>
      <c r="K181" s="8">
        <v>18.03</v>
      </c>
      <c r="L181" s="8">
        <v>14.37</v>
      </c>
      <c r="M181" s="8">
        <v>8.73</v>
      </c>
      <c r="N181" s="8">
        <v>10.34</v>
      </c>
      <c r="O181" s="8">
        <v>26.52</v>
      </c>
    </row>
    <row r="182" spans="1:15" x14ac:dyDescent="0.3">
      <c r="A182" s="15">
        <f>VLOOKUP(B182,'PORTFOLIO RAW'!B:B,1,FALSE)</f>
        <v>312367</v>
      </c>
      <c r="B182" s="13">
        <v>312367</v>
      </c>
      <c r="C182" s="8" t="s">
        <v>6314</v>
      </c>
      <c r="D182" s="8" t="s">
        <v>6315</v>
      </c>
      <c r="E182" s="8" t="s">
        <v>989</v>
      </c>
      <c r="F182" s="8">
        <v>-1.82</v>
      </c>
      <c r="G182" s="8">
        <v>1.01</v>
      </c>
      <c r="H182" s="8">
        <v>3.95</v>
      </c>
      <c r="I182" s="8">
        <v>10.33</v>
      </c>
      <c r="J182" s="8">
        <v>10.32</v>
      </c>
      <c r="K182" s="8">
        <v>11</v>
      </c>
      <c r="L182" s="8">
        <v>11.79</v>
      </c>
      <c r="M182" s="8">
        <v>11.52</v>
      </c>
      <c r="N182" s="8" t="s">
        <v>989</v>
      </c>
      <c r="O182" s="8">
        <v>2.94</v>
      </c>
    </row>
    <row r="183" spans="1:15" x14ac:dyDescent="0.3">
      <c r="A183" s="15">
        <f>VLOOKUP(B183,'PORTFOLIO RAW'!B:B,1,FALSE)</f>
        <v>912635</v>
      </c>
      <c r="B183" s="13">
        <v>912635</v>
      </c>
      <c r="C183" s="8" t="s">
        <v>6316</v>
      </c>
      <c r="D183" s="8" t="s">
        <v>6317</v>
      </c>
      <c r="E183" s="8">
        <v>12.81</v>
      </c>
      <c r="F183" s="8">
        <v>9.76</v>
      </c>
      <c r="G183" s="8">
        <v>10.54</v>
      </c>
      <c r="H183" s="8">
        <v>9.33</v>
      </c>
      <c r="I183" s="8">
        <v>9.14</v>
      </c>
      <c r="J183" s="8">
        <v>10.24</v>
      </c>
      <c r="K183" s="8">
        <v>12.15</v>
      </c>
      <c r="L183" s="8">
        <v>12.24</v>
      </c>
      <c r="M183" s="8">
        <v>13.94</v>
      </c>
      <c r="N183" s="8">
        <v>14.29</v>
      </c>
      <c r="O183" s="8">
        <v>17.73</v>
      </c>
    </row>
    <row r="184" spans="1:15" x14ac:dyDescent="0.3">
      <c r="A184" s="15">
        <f>VLOOKUP(B184,'PORTFOLIO RAW'!B:B,1,FALSE)</f>
        <v>152533</v>
      </c>
      <c r="B184" s="13">
        <v>152533</v>
      </c>
      <c r="C184" s="8" t="s">
        <v>6318</v>
      </c>
      <c r="D184" s="8" t="s">
        <v>6319</v>
      </c>
      <c r="E184" s="8">
        <v>25.76</v>
      </c>
      <c r="F184" s="8">
        <v>27.21</v>
      </c>
      <c r="G184" s="8">
        <v>28.64</v>
      </c>
      <c r="H184" s="8">
        <v>24.42</v>
      </c>
      <c r="I184" s="8">
        <v>20.91</v>
      </c>
      <c r="J184" s="8">
        <v>22.34</v>
      </c>
      <c r="K184" s="8">
        <v>22.03</v>
      </c>
      <c r="L184" s="8">
        <v>19.25</v>
      </c>
      <c r="M184" s="8">
        <v>11.25</v>
      </c>
      <c r="N184" s="8">
        <v>14.01</v>
      </c>
      <c r="O184" s="8">
        <v>20.56</v>
      </c>
    </row>
    <row r="185" spans="1:15" x14ac:dyDescent="0.3">
      <c r="A185" s="15">
        <f>VLOOKUP(B185,'PORTFOLIO RAW'!B:B,1,FALSE)</f>
        <v>719643</v>
      </c>
      <c r="B185" s="13">
        <v>719643</v>
      </c>
      <c r="C185" s="8" t="s">
        <v>6320</v>
      </c>
      <c r="D185" s="8" t="s">
        <v>6321</v>
      </c>
      <c r="E185" s="8">
        <v>39.51</v>
      </c>
      <c r="F185" s="8">
        <v>52.48</v>
      </c>
      <c r="G185" s="8">
        <v>38.42</v>
      </c>
      <c r="H185" s="8">
        <v>43.76</v>
      </c>
      <c r="I185" s="8">
        <v>44.84</v>
      </c>
      <c r="J185" s="8">
        <v>27.51</v>
      </c>
      <c r="K185" s="8">
        <v>30.09</v>
      </c>
      <c r="L185" s="8">
        <v>26.17</v>
      </c>
      <c r="M185" s="8">
        <v>14.36</v>
      </c>
      <c r="N185" s="8">
        <v>22.09</v>
      </c>
      <c r="O185" s="8">
        <v>29.37</v>
      </c>
    </row>
    <row r="186" spans="1:15" x14ac:dyDescent="0.3">
      <c r="A186" s="15">
        <f>VLOOKUP(B186,'PORTFOLIO RAW'!B:B,1,FALSE)</f>
        <v>999506</v>
      </c>
      <c r="B186" s="13">
        <v>999506</v>
      </c>
      <c r="C186" s="8" t="s">
        <v>6322</v>
      </c>
      <c r="D186" s="8" t="s">
        <v>6323</v>
      </c>
      <c r="E186" s="8">
        <v>-4.03</v>
      </c>
      <c r="F186" s="8">
        <v>-23.24</v>
      </c>
      <c r="G186" s="8">
        <v>-33.880000000000003</v>
      </c>
      <c r="H186" s="8">
        <v>28.52</v>
      </c>
      <c r="I186" s="8">
        <v>2.0299999999999998</v>
      </c>
      <c r="J186" s="8">
        <v>-12.76</v>
      </c>
      <c r="K186" s="8">
        <v>14.13</v>
      </c>
      <c r="L186" s="8">
        <v>30.58</v>
      </c>
      <c r="M186" s="8">
        <v>25.13</v>
      </c>
      <c r="N186" s="8">
        <v>-2.2599999999999998</v>
      </c>
      <c r="O186" s="8">
        <v>33.15</v>
      </c>
    </row>
    <row r="187" spans="1:15" x14ac:dyDescent="0.3">
      <c r="A187" s="15">
        <f>VLOOKUP(B187,'PORTFOLIO RAW'!B:B,1,FALSE)</f>
        <v>328228</v>
      </c>
      <c r="B187" s="13">
        <v>328228</v>
      </c>
      <c r="C187" s="8" t="s">
        <v>6324</v>
      </c>
      <c r="D187" s="8" t="s">
        <v>6325</v>
      </c>
      <c r="E187" s="8">
        <v>19.14</v>
      </c>
      <c r="F187" s="8">
        <v>19.579999999999998</v>
      </c>
      <c r="G187" s="8">
        <v>24.55</v>
      </c>
      <c r="H187" s="8">
        <v>17.190000000000001</v>
      </c>
      <c r="I187" s="8">
        <v>25.04</v>
      </c>
      <c r="J187" s="8">
        <v>17.71</v>
      </c>
      <c r="K187" s="8">
        <v>6.49</v>
      </c>
      <c r="L187" s="8">
        <v>19.43</v>
      </c>
      <c r="M187" s="8">
        <v>17.66</v>
      </c>
      <c r="N187" s="8">
        <v>15.45</v>
      </c>
      <c r="O187" s="8">
        <v>6.07</v>
      </c>
    </row>
    <row r="188" spans="1:15" x14ac:dyDescent="0.3">
      <c r="A188" s="15">
        <f>VLOOKUP(B188,'PORTFOLIO RAW'!B:B,1,FALSE)</f>
        <v>902172</v>
      </c>
      <c r="B188" s="13">
        <v>902172</v>
      </c>
      <c r="C188" s="8" t="s">
        <v>6326</v>
      </c>
      <c r="D188" s="8" t="s">
        <v>6327</v>
      </c>
      <c r="E188" s="8">
        <v>37.74</v>
      </c>
      <c r="F188" s="8">
        <v>32</v>
      </c>
      <c r="G188" s="8">
        <v>28.2</v>
      </c>
      <c r="H188" s="8">
        <v>28.15</v>
      </c>
      <c r="I188" s="8">
        <v>27.56</v>
      </c>
      <c r="J188" s="8">
        <v>26.94</v>
      </c>
      <c r="K188" s="8">
        <v>26.56</v>
      </c>
      <c r="L188" s="8">
        <v>32.380000000000003</v>
      </c>
      <c r="M188" s="8">
        <v>38.950000000000003</v>
      </c>
      <c r="N188" s="8">
        <v>46.49</v>
      </c>
      <c r="O188" s="8">
        <v>44.44</v>
      </c>
    </row>
    <row r="189" spans="1:15" x14ac:dyDescent="0.3">
      <c r="A189" s="15">
        <f>VLOOKUP(B189,'PORTFOLIO RAW'!B:B,1,FALSE)</f>
        <v>325475</v>
      </c>
      <c r="B189" s="13">
        <v>325475</v>
      </c>
      <c r="C189" s="8" t="s">
        <v>6328</v>
      </c>
      <c r="D189" s="8" t="s">
        <v>6329</v>
      </c>
      <c r="E189" s="8">
        <v>16.78</v>
      </c>
      <c r="F189" s="8">
        <v>-37.1</v>
      </c>
      <c r="G189" s="8">
        <v>-0.17</v>
      </c>
      <c r="H189" s="8">
        <v>5.63</v>
      </c>
      <c r="I189" s="8">
        <v>5.2</v>
      </c>
      <c r="J189" s="8">
        <v>7.01</v>
      </c>
      <c r="K189" s="8">
        <v>8.5299999999999994</v>
      </c>
      <c r="L189" s="8">
        <v>11.98</v>
      </c>
      <c r="M189" s="8">
        <v>13.27</v>
      </c>
      <c r="N189" s="8">
        <v>17.5</v>
      </c>
      <c r="O189" s="8">
        <v>15.14</v>
      </c>
    </row>
    <row r="190" spans="1:15" x14ac:dyDescent="0.3">
      <c r="A190" s="15">
        <f>VLOOKUP(B190,'PORTFOLIO RAW'!B:B,1,FALSE)</f>
        <v>905010</v>
      </c>
      <c r="B190" s="13">
        <v>905010</v>
      </c>
      <c r="C190" s="8" t="s">
        <v>6330</v>
      </c>
      <c r="D190" s="8" t="s">
        <v>6331</v>
      </c>
      <c r="E190" s="8">
        <v>9.4600000000000009</v>
      </c>
      <c r="F190" s="8">
        <v>9.67</v>
      </c>
      <c r="G190" s="8">
        <v>9.5</v>
      </c>
      <c r="H190" s="8">
        <v>9.7799999999999994</v>
      </c>
      <c r="I190" s="8">
        <v>10.07</v>
      </c>
      <c r="J190" s="8">
        <v>10.43</v>
      </c>
      <c r="K190" s="8">
        <v>10.28</v>
      </c>
      <c r="L190" s="8">
        <v>10.33</v>
      </c>
      <c r="M190" s="8">
        <v>9.4600000000000009</v>
      </c>
      <c r="N190" s="8">
        <v>10.39</v>
      </c>
      <c r="O190" s="8">
        <v>10.220000000000001</v>
      </c>
    </row>
    <row r="191" spans="1:15" x14ac:dyDescent="0.3">
      <c r="A191" s="15">
        <f>VLOOKUP(B191,'PORTFOLIO RAW'!B:B,1,FALSE)</f>
        <v>902230</v>
      </c>
      <c r="B191" s="13">
        <v>902230</v>
      </c>
      <c r="C191" s="8" t="s">
        <v>6332</v>
      </c>
      <c r="D191" s="8" t="s">
        <v>6333</v>
      </c>
      <c r="E191" s="8">
        <v>-251.78</v>
      </c>
      <c r="F191" s="8" t="s">
        <v>989</v>
      </c>
      <c r="G191" s="8" t="s">
        <v>989</v>
      </c>
      <c r="H191" s="8" t="s">
        <v>989</v>
      </c>
      <c r="I191" s="8">
        <v>281.62</v>
      </c>
      <c r="J191" s="8">
        <v>36.58</v>
      </c>
      <c r="K191" s="8">
        <v>33.81</v>
      </c>
      <c r="L191" s="8">
        <v>12.52</v>
      </c>
      <c r="M191" s="8">
        <v>27.78</v>
      </c>
      <c r="N191" s="8">
        <v>15.9</v>
      </c>
      <c r="O191" s="8">
        <v>23.73</v>
      </c>
    </row>
    <row r="192" spans="1:15" x14ac:dyDescent="0.3">
      <c r="A192" s="15">
        <f>VLOOKUP(B192,'PORTFOLIO RAW'!B:B,1,FALSE)</f>
        <v>884383</v>
      </c>
      <c r="B192" s="13">
        <v>884383</v>
      </c>
      <c r="C192" s="8" t="s">
        <v>6334</v>
      </c>
      <c r="D192" s="8" t="s">
        <v>6335</v>
      </c>
      <c r="E192" s="8">
        <v>22.89</v>
      </c>
      <c r="F192" s="8">
        <v>20.239999999999998</v>
      </c>
      <c r="G192" s="8">
        <v>10.99</v>
      </c>
      <c r="H192" s="8">
        <v>11.17</v>
      </c>
      <c r="I192" s="8">
        <v>11.95</v>
      </c>
      <c r="J192" s="8">
        <v>13.16</v>
      </c>
      <c r="K192" s="8">
        <v>10.96</v>
      </c>
      <c r="L192" s="8">
        <v>11.66</v>
      </c>
      <c r="M192" s="8">
        <v>-4.1500000000000004</v>
      </c>
      <c r="N192" s="8">
        <v>-15.91</v>
      </c>
      <c r="O192" s="8">
        <v>-1.69</v>
      </c>
    </row>
    <row r="193" spans="1:15" x14ac:dyDescent="0.3">
      <c r="A193" s="15">
        <f>VLOOKUP(B193,'PORTFOLIO RAW'!B:B,1,FALSE)</f>
        <v>867422</v>
      </c>
      <c r="B193" s="13">
        <v>867422</v>
      </c>
      <c r="C193" s="8" t="s">
        <v>6336</v>
      </c>
      <c r="D193" s="8" t="s">
        <v>6337</v>
      </c>
      <c r="E193" s="8">
        <v>15.22</v>
      </c>
      <c r="F193" s="8">
        <v>16.79</v>
      </c>
      <c r="G193" s="8">
        <v>5.15</v>
      </c>
      <c r="H193" s="8">
        <v>19.100000000000001</v>
      </c>
      <c r="I193" s="8">
        <v>21.5</v>
      </c>
      <c r="J193" s="8">
        <v>15.09</v>
      </c>
      <c r="K193" s="8">
        <v>11.22</v>
      </c>
      <c r="L193" s="8">
        <v>14.99</v>
      </c>
      <c r="M193" s="8">
        <v>15.55</v>
      </c>
      <c r="N193" s="8">
        <v>7.28</v>
      </c>
      <c r="O193" s="8">
        <v>17.98</v>
      </c>
    </row>
    <row r="194" spans="1:15" x14ac:dyDescent="0.3">
      <c r="A194" s="15">
        <f>VLOOKUP(B194,'PORTFOLIO RAW'!B:B,1,FALSE)</f>
        <v>906933</v>
      </c>
      <c r="B194" s="13">
        <v>906933</v>
      </c>
      <c r="C194" s="8" t="s">
        <v>6338</v>
      </c>
      <c r="D194" s="8" t="s">
        <v>6339</v>
      </c>
      <c r="E194" s="8">
        <v>22.58</v>
      </c>
      <c r="F194" s="8">
        <v>-2.71</v>
      </c>
      <c r="G194" s="8">
        <v>16.84</v>
      </c>
      <c r="H194" s="8">
        <v>15.92</v>
      </c>
      <c r="I194" s="8">
        <v>6.68</v>
      </c>
      <c r="J194" s="8">
        <v>20.87</v>
      </c>
      <c r="K194" s="8">
        <v>23.34</v>
      </c>
      <c r="L194" s="8">
        <v>19.27</v>
      </c>
      <c r="M194" s="8">
        <v>19.059999999999999</v>
      </c>
      <c r="N194" s="8">
        <v>8.01</v>
      </c>
      <c r="O194" s="8">
        <v>21.56</v>
      </c>
    </row>
    <row r="195" spans="1:15" x14ac:dyDescent="0.3">
      <c r="A195" s="15">
        <f>VLOOKUP(B195,'PORTFOLIO RAW'!B:B,1,FALSE)</f>
        <v>912160</v>
      </c>
      <c r="B195" s="13">
        <v>912160</v>
      </c>
      <c r="C195" s="8" t="s">
        <v>6340</v>
      </c>
      <c r="D195" s="8" t="s">
        <v>6341</v>
      </c>
      <c r="E195" s="8">
        <v>-22.34</v>
      </c>
      <c r="F195" s="8">
        <v>11.65</v>
      </c>
      <c r="G195" s="8">
        <v>14.57</v>
      </c>
      <c r="H195" s="8">
        <v>18.940000000000001</v>
      </c>
      <c r="I195" s="8">
        <v>2.79</v>
      </c>
      <c r="J195" s="8">
        <v>13.57</v>
      </c>
      <c r="K195" s="8">
        <v>-20.59</v>
      </c>
      <c r="L195" s="8">
        <v>5.01</v>
      </c>
      <c r="M195" s="8">
        <v>2.0299999999999998</v>
      </c>
      <c r="N195" s="8">
        <v>-5.68</v>
      </c>
      <c r="O195" s="8">
        <v>-0.92</v>
      </c>
    </row>
    <row r="196" spans="1:15" x14ac:dyDescent="0.3">
      <c r="A196" s="15">
        <f>VLOOKUP(B196,'PORTFOLIO RAW'!B:B,1,FALSE)</f>
        <v>993249</v>
      </c>
      <c r="B196" s="13">
        <v>993249</v>
      </c>
      <c r="C196" s="8" t="s">
        <v>6342</v>
      </c>
      <c r="D196" s="8" t="s">
        <v>6343</v>
      </c>
      <c r="E196" s="8">
        <v>22.41</v>
      </c>
      <c r="F196" s="8">
        <v>25.36</v>
      </c>
      <c r="G196" s="8">
        <v>18</v>
      </c>
      <c r="H196" s="8">
        <v>20.67</v>
      </c>
      <c r="I196" s="8">
        <v>21.77</v>
      </c>
      <c r="J196" s="8">
        <v>21.98</v>
      </c>
      <c r="K196" s="8">
        <v>23.08</v>
      </c>
      <c r="L196" s="8">
        <v>24.59</v>
      </c>
      <c r="M196" s="8">
        <v>27.82</v>
      </c>
      <c r="N196" s="8">
        <v>30.12</v>
      </c>
      <c r="O196" s="8">
        <v>34.380000000000003</v>
      </c>
    </row>
    <row r="197" spans="1:15" x14ac:dyDescent="0.3">
      <c r="A197" s="15">
        <f>VLOOKUP(B197,'PORTFOLIO RAW'!B:B,1,FALSE)</f>
        <v>906557</v>
      </c>
      <c r="B197" s="13">
        <v>906557</v>
      </c>
      <c r="C197" s="8" t="s">
        <v>6344</v>
      </c>
      <c r="D197" s="8" t="s">
        <v>6345</v>
      </c>
      <c r="E197" s="8">
        <v>21.16</v>
      </c>
      <c r="F197" s="8">
        <v>24.29</v>
      </c>
      <c r="G197" s="8">
        <v>-2.1</v>
      </c>
      <c r="H197" s="8">
        <v>11.15</v>
      </c>
      <c r="I197" s="8">
        <v>6.42</v>
      </c>
      <c r="J197" s="8">
        <v>13.23</v>
      </c>
      <c r="K197" s="8">
        <v>11.21</v>
      </c>
      <c r="L197" s="8">
        <v>12.45</v>
      </c>
      <c r="M197" s="8">
        <v>-23.59</v>
      </c>
      <c r="N197" s="8">
        <v>-10.15</v>
      </c>
      <c r="O197" s="8">
        <v>-11.63</v>
      </c>
    </row>
    <row r="198" spans="1:15" x14ac:dyDescent="0.3">
      <c r="A198" s="15">
        <f>VLOOKUP(B198,'PORTFOLIO RAW'!B:B,1,FALSE)</f>
        <v>906560</v>
      </c>
      <c r="B198" s="13">
        <v>906560</v>
      </c>
      <c r="C198" s="8" t="s">
        <v>6346</v>
      </c>
      <c r="D198" s="8" t="s">
        <v>6347</v>
      </c>
      <c r="E198" s="8">
        <v>43.55</v>
      </c>
      <c r="F198" s="8">
        <v>34.49</v>
      </c>
      <c r="G198" s="8">
        <v>31.7</v>
      </c>
      <c r="H198" s="8">
        <v>34.119999999999997</v>
      </c>
      <c r="I198" s="8">
        <v>34.35</v>
      </c>
      <c r="J198" s="8">
        <v>37.99</v>
      </c>
      <c r="K198" s="8">
        <v>36.76</v>
      </c>
      <c r="L198" s="8">
        <v>31.86</v>
      </c>
      <c r="M198" s="8">
        <v>36.24</v>
      </c>
      <c r="N198" s="8">
        <v>40.67</v>
      </c>
      <c r="O198" s="8">
        <v>47.32</v>
      </c>
    </row>
    <row r="199" spans="1:15" x14ac:dyDescent="0.3">
      <c r="A199" s="15">
        <f>VLOOKUP(B199,'PORTFOLIO RAW'!B:B,1,FALSE)</f>
        <v>901899</v>
      </c>
      <c r="B199" s="13">
        <v>901899</v>
      </c>
      <c r="C199" s="8" t="s">
        <v>6348</v>
      </c>
      <c r="D199" s="8" t="s">
        <v>6349</v>
      </c>
      <c r="E199" s="8">
        <v>15.09</v>
      </c>
      <c r="F199" s="8">
        <v>17.7</v>
      </c>
      <c r="G199" s="8">
        <v>10.28</v>
      </c>
      <c r="H199" s="8">
        <v>14.16</v>
      </c>
      <c r="I199" s="8">
        <v>18.53</v>
      </c>
      <c r="J199" s="8">
        <v>17.690000000000001</v>
      </c>
      <c r="K199" s="8">
        <v>18.079999999999998</v>
      </c>
      <c r="L199" s="8">
        <v>16.829999999999998</v>
      </c>
      <c r="M199" s="8">
        <v>12.6</v>
      </c>
      <c r="N199" s="8">
        <v>13.52</v>
      </c>
      <c r="O199" s="8">
        <v>37.54</v>
      </c>
    </row>
    <row r="200" spans="1:15" x14ac:dyDescent="0.3">
      <c r="A200" s="15">
        <f>VLOOKUP(B200,'PORTFOLIO RAW'!B:B,1,FALSE)</f>
        <v>906176</v>
      </c>
      <c r="B200" s="13">
        <v>906176</v>
      </c>
      <c r="C200" s="8" t="s">
        <v>6350</v>
      </c>
      <c r="D200" s="8" t="s">
        <v>6351</v>
      </c>
      <c r="E200" s="8">
        <v>6.37</v>
      </c>
      <c r="F200" s="8">
        <v>1.61</v>
      </c>
      <c r="G200" s="8">
        <v>4.54</v>
      </c>
      <c r="H200" s="8">
        <v>5.97</v>
      </c>
      <c r="I200" s="8">
        <v>6.05</v>
      </c>
      <c r="J200" s="8">
        <v>7.89</v>
      </c>
      <c r="K200" s="8">
        <v>9.3000000000000007</v>
      </c>
      <c r="L200" s="8">
        <v>8.7899999999999991</v>
      </c>
      <c r="M200" s="8">
        <v>5.72</v>
      </c>
      <c r="N200" s="8">
        <v>8.3800000000000008</v>
      </c>
      <c r="O200" s="8">
        <v>3.06</v>
      </c>
    </row>
    <row r="201" spans="1:15" x14ac:dyDescent="0.3">
      <c r="A201" s="15">
        <f>VLOOKUP(B201,'PORTFOLIO RAW'!B:B,1,FALSE)</f>
        <v>905861</v>
      </c>
      <c r="B201" s="13">
        <v>905861</v>
      </c>
      <c r="C201" s="8" t="s">
        <v>6352</v>
      </c>
      <c r="D201" s="8" t="s">
        <v>6353</v>
      </c>
      <c r="E201" s="8">
        <v>17.2</v>
      </c>
      <c r="F201" s="8">
        <v>16.66</v>
      </c>
      <c r="G201" s="8">
        <v>13.35</v>
      </c>
      <c r="H201" s="8">
        <v>10.1</v>
      </c>
      <c r="I201" s="8">
        <v>8.5500000000000007</v>
      </c>
      <c r="J201" s="8">
        <v>9.25</v>
      </c>
      <c r="K201" s="8">
        <v>9.32</v>
      </c>
      <c r="L201" s="8">
        <v>9.8800000000000008</v>
      </c>
      <c r="M201" s="8">
        <v>11.42</v>
      </c>
      <c r="N201" s="8">
        <v>11.51</v>
      </c>
      <c r="O201" s="8">
        <v>12.41</v>
      </c>
    </row>
    <row r="202" spans="1:15" x14ac:dyDescent="0.3">
      <c r="A202" s="15">
        <f>VLOOKUP(B202,'PORTFOLIO RAW'!B:B,1,FALSE)</f>
        <v>905809</v>
      </c>
      <c r="B202" s="13">
        <v>905809</v>
      </c>
      <c r="C202" s="8" t="s">
        <v>6354</v>
      </c>
      <c r="D202" s="8" t="s">
        <v>6355</v>
      </c>
      <c r="E202" s="8">
        <v>10.3</v>
      </c>
      <c r="F202" s="8">
        <v>-8.5299999999999994</v>
      </c>
      <c r="G202" s="8">
        <v>13.7</v>
      </c>
      <c r="H202" s="8">
        <v>15.65</v>
      </c>
      <c r="I202" s="8">
        <v>17.82</v>
      </c>
      <c r="J202" s="8">
        <v>19.93</v>
      </c>
      <c r="K202" s="8">
        <v>19.39</v>
      </c>
      <c r="L202" s="8">
        <v>23.18</v>
      </c>
      <c r="M202" s="8">
        <v>31.2</v>
      </c>
      <c r="N202" s="8">
        <v>40.81</v>
      </c>
      <c r="O202" s="8">
        <v>32.75</v>
      </c>
    </row>
    <row r="203" spans="1:15" x14ac:dyDescent="0.3">
      <c r="A203" s="15">
        <f>VLOOKUP(B203,'PORTFOLIO RAW'!B:B,1,FALSE)</f>
        <v>906195</v>
      </c>
      <c r="B203" s="13">
        <v>906195</v>
      </c>
      <c r="C203" s="8" t="s">
        <v>6356</v>
      </c>
      <c r="D203" s="8" t="s">
        <v>6357</v>
      </c>
      <c r="E203" s="8">
        <v>17.39</v>
      </c>
      <c r="F203" s="8">
        <v>4.12</v>
      </c>
      <c r="G203" s="8">
        <v>9.34</v>
      </c>
      <c r="H203" s="8">
        <v>10.53</v>
      </c>
      <c r="I203" s="8">
        <v>12.19</v>
      </c>
      <c r="J203" s="8">
        <v>13.16</v>
      </c>
      <c r="K203" s="8">
        <v>13.99</v>
      </c>
      <c r="L203" s="8">
        <v>13.68</v>
      </c>
      <c r="M203" s="8">
        <v>12.78</v>
      </c>
      <c r="N203" s="8">
        <v>11.78</v>
      </c>
      <c r="O203" s="8">
        <v>11.53</v>
      </c>
    </row>
    <row r="204" spans="1:15" x14ac:dyDescent="0.3">
      <c r="A204" s="15">
        <f>VLOOKUP(B204,'PORTFOLIO RAW'!B:B,1,FALSE)</f>
        <v>921482</v>
      </c>
      <c r="B204" s="13">
        <v>921482</v>
      </c>
      <c r="C204" s="8" t="s">
        <v>6358</v>
      </c>
      <c r="D204" s="8" t="s">
        <v>6359</v>
      </c>
      <c r="E204" s="8">
        <v>29.62</v>
      </c>
      <c r="F204" s="8">
        <v>28.08</v>
      </c>
      <c r="G204" s="8">
        <v>-3.83</v>
      </c>
      <c r="H204" s="8">
        <v>1.82</v>
      </c>
      <c r="I204" s="8">
        <v>10.63</v>
      </c>
      <c r="J204" s="8">
        <v>6.65</v>
      </c>
      <c r="K204" s="8">
        <v>6.36</v>
      </c>
      <c r="L204" s="8">
        <v>9.23</v>
      </c>
      <c r="M204" s="8">
        <v>4.6900000000000004</v>
      </c>
      <c r="N204" s="8">
        <v>10.34</v>
      </c>
      <c r="O204" s="8">
        <v>15.81</v>
      </c>
    </row>
    <row r="205" spans="1:15" x14ac:dyDescent="0.3">
      <c r="A205" s="15">
        <f>VLOOKUP(B205,'PORTFOLIO RAW'!B:B,1,FALSE)</f>
        <v>134843</v>
      </c>
      <c r="B205" s="13">
        <v>134843</v>
      </c>
      <c r="C205" s="8" t="s">
        <v>6360</v>
      </c>
      <c r="D205" s="8" t="s">
        <v>6361</v>
      </c>
      <c r="E205" s="8">
        <v>6.34</v>
      </c>
      <c r="F205" s="8">
        <v>-0.33</v>
      </c>
      <c r="G205" s="8">
        <v>1.29</v>
      </c>
      <c r="H205" s="8">
        <v>10.33</v>
      </c>
      <c r="I205" s="8">
        <v>11.11</v>
      </c>
      <c r="J205" s="8">
        <v>9.94</v>
      </c>
      <c r="K205" s="8">
        <v>9.94</v>
      </c>
      <c r="L205" s="8">
        <v>10.24</v>
      </c>
      <c r="M205" s="8">
        <v>8.89</v>
      </c>
      <c r="N205" s="8">
        <v>8.08</v>
      </c>
      <c r="O205" s="8">
        <v>3.9</v>
      </c>
    </row>
    <row r="206" spans="1:15" x14ac:dyDescent="0.3">
      <c r="A206" s="15">
        <f>VLOOKUP(B206,'PORTFOLIO RAW'!B:B,1,FALSE)</f>
        <v>905102</v>
      </c>
      <c r="B206" s="13">
        <v>905102</v>
      </c>
      <c r="C206" s="8" t="s">
        <v>6362</v>
      </c>
      <c r="D206" s="8" t="s">
        <v>6363</v>
      </c>
      <c r="E206" s="8">
        <v>25.67</v>
      </c>
      <c r="F206" s="8">
        <v>27.36</v>
      </c>
      <c r="G206" s="8">
        <v>10.33</v>
      </c>
      <c r="H206" s="8">
        <v>14.7</v>
      </c>
      <c r="I206" s="8">
        <v>19.29</v>
      </c>
      <c r="J206" s="8">
        <v>11.82</v>
      </c>
      <c r="K206" s="8">
        <v>13.77</v>
      </c>
      <c r="L206" s="8">
        <v>3.95</v>
      </c>
      <c r="M206" s="8">
        <v>-26.4</v>
      </c>
      <c r="N206" s="8">
        <v>-2.5</v>
      </c>
      <c r="O206" s="8">
        <v>6.2</v>
      </c>
    </row>
    <row r="207" spans="1:15" x14ac:dyDescent="0.3">
      <c r="A207" s="15">
        <f>VLOOKUP(B207,'PORTFOLIO RAW'!B:B,1,FALSE)</f>
        <v>719618</v>
      </c>
      <c r="B207" s="13">
        <v>719618</v>
      </c>
      <c r="C207" s="8" t="s">
        <v>6364</v>
      </c>
      <c r="D207" s="8" t="s">
        <v>6365</v>
      </c>
      <c r="E207" s="8">
        <v>26.77</v>
      </c>
      <c r="F207" s="8">
        <v>27.64</v>
      </c>
      <c r="G207" s="8">
        <v>23.25</v>
      </c>
      <c r="H207" s="8">
        <v>21.95</v>
      </c>
      <c r="I207" s="8">
        <v>24.22</v>
      </c>
      <c r="J207" s="8">
        <v>23.92</v>
      </c>
      <c r="K207" s="8">
        <v>24.99</v>
      </c>
      <c r="L207" s="8">
        <v>24.15</v>
      </c>
      <c r="M207" s="8">
        <v>21.04</v>
      </c>
      <c r="N207" s="8">
        <v>18.79</v>
      </c>
      <c r="O207" s="8">
        <v>18.690000000000001</v>
      </c>
    </row>
    <row r="208" spans="1:15" x14ac:dyDescent="0.3">
      <c r="A208" s="15">
        <f>VLOOKUP(B208,'PORTFOLIO RAW'!B:B,1,FALSE)</f>
        <v>921757</v>
      </c>
      <c r="B208" s="13">
        <v>921757</v>
      </c>
      <c r="C208" s="8" t="s">
        <v>6366</v>
      </c>
      <c r="D208" s="8" t="s">
        <v>6367</v>
      </c>
      <c r="E208" s="8">
        <v>25.92</v>
      </c>
      <c r="F208" s="8">
        <v>20.65</v>
      </c>
      <c r="G208" s="8">
        <v>2.25</v>
      </c>
      <c r="H208" s="8">
        <v>8.75</v>
      </c>
      <c r="I208" s="8">
        <v>19.440000000000001</v>
      </c>
      <c r="J208" s="8">
        <v>19.829999999999998</v>
      </c>
      <c r="K208" s="8">
        <v>18.77</v>
      </c>
      <c r="L208" s="8">
        <v>20.3</v>
      </c>
      <c r="M208" s="8">
        <v>23.43</v>
      </c>
      <c r="N208" s="8">
        <v>7.61</v>
      </c>
      <c r="O208" s="8">
        <v>22.59</v>
      </c>
    </row>
    <row r="209" spans="1:15" x14ac:dyDescent="0.3">
      <c r="A209" s="15">
        <f>VLOOKUP(B209,'PORTFOLIO RAW'!B:B,1,FALSE)</f>
        <v>902317</v>
      </c>
      <c r="B209" s="13">
        <v>902317</v>
      </c>
      <c r="C209" s="8" t="s">
        <v>6368</v>
      </c>
      <c r="D209" s="8" t="s">
        <v>6369</v>
      </c>
      <c r="E209" s="8">
        <v>27.21</v>
      </c>
      <c r="F209" s="8">
        <v>25.84</v>
      </c>
      <c r="G209" s="8">
        <v>22.86</v>
      </c>
      <c r="H209" s="8">
        <v>19.559999999999999</v>
      </c>
      <c r="I209" s="8">
        <v>17.86</v>
      </c>
      <c r="J209" s="8">
        <v>6.48</v>
      </c>
      <c r="K209" s="8">
        <v>7.77</v>
      </c>
      <c r="L209" s="8">
        <v>7.16</v>
      </c>
      <c r="M209" s="8">
        <v>9.3800000000000008</v>
      </c>
      <c r="N209" s="8">
        <v>4.3899999999999997</v>
      </c>
      <c r="O209" s="8">
        <v>13.54</v>
      </c>
    </row>
    <row r="210" spans="1:15" x14ac:dyDescent="0.3">
      <c r="A210" s="15">
        <f>VLOOKUP(B210,'PORTFOLIO RAW'!B:B,1,FALSE)</f>
        <v>905150</v>
      </c>
      <c r="B210" s="13">
        <v>905150</v>
      </c>
      <c r="C210" s="8" t="s">
        <v>6370</v>
      </c>
      <c r="D210" s="8" t="s">
        <v>6371</v>
      </c>
      <c r="E210" s="8">
        <v>18.54</v>
      </c>
      <c r="F210" s="8">
        <v>19.05</v>
      </c>
      <c r="G210" s="8">
        <v>10.66</v>
      </c>
      <c r="H210" s="8">
        <v>12.83</v>
      </c>
      <c r="I210" s="8">
        <v>21.52</v>
      </c>
      <c r="J210" s="8">
        <v>22.41</v>
      </c>
      <c r="K210" s="8">
        <v>17.84</v>
      </c>
      <c r="L210" s="8">
        <v>16.79</v>
      </c>
      <c r="M210" s="8">
        <v>17.21</v>
      </c>
      <c r="N210" s="8">
        <v>16.670000000000002</v>
      </c>
      <c r="O210" s="8">
        <v>19.989999999999998</v>
      </c>
    </row>
    <row r="211" spans="1:15" x14ac:dyDescent="0.3">
      <c r="A211" s="15">
        <f>VLOOKUP(B211,'PORTFOLIO RAW'!B:B,1,FALSE)</f>
        <v>945297</v>
      </c>
      <c r="B211" s="13">
        <v>945297</v>
      </c>
      <c r="C211" s="8" t="s">
        <v>6372</v>
      </c>
      <c r="D211" s="8" t="s">
        <v>6373</v>
      </c>
      <c r="E211" s="8">
        <v>28.58</v>
      </c>
      <c r="F211" s="8">
        <v>36.590000000000003</v>
      </c>
      <c r="G211" s="8">
        <v>42.04</v>
      </c>
      <c r="H211" s="8">
        <v>34.770000000000003</v>
      </c>
      <c r="I211" s="8">
        <v>35.56</v>
      </c>
      <c r="J211" s="8">
        <v>35.35</v>
      </c>
      <c r="K211" s="8">
        <v>33.69</v>
      </c>
      <c r="L211" s="8">
        <v>35.35</v>
      </c>
      <c r="M211" s="8">
        <v>37.89</v>
      </c>
      <c r="N211" s="8">
        <v>40.94</v>
      </c>
      <c r="O211" s="8">
        <v>42.27</v>
      </c>
    </row>
    <row r="212" spans="1:15" x14ac:dyDescent="0.3">
      <c r="A212" s="15">
        <f>VLOOKUP(B212,'PORTFOLIO RAW'!B:B,1,FALSE)</f>
        <v>902107</v>
      </c>
      <c r="B212" s="13">
        <v>902107</v>
      </c>
      <c r="C212" s="8" t="s">
        <v>6374</v>
      </c>
      <c r="D212" s="8" t="s">
        <v>6375</v>
      </c>
      <c r="E212" s="8">
        <v>24.48</v>
      </c>
      <c r="F212" s="8">
        <v>17.489999999999998</v>
      </c>
      <c r="G212" s="8">
        <v>7.7</v>
      </c>
      <c r="H212" s="8">
        <v>13.69</v>
      </c>
      <c r="I212" s="8">
        <v>15.71</v>
      </c>
      <c r="J212" s="8">
        <v>14.19</v>
      </c>
      <c r="K212" s="8">
        <v>9.8000000000000007</v>
      </c>
      <c r="L212" s="8">
        <v>13.24</v>
      </c>
      <c r="M212" s="8">
        <v>5.79</v>
      </c>
      <c r="N212" s="8">
        <v>19.13</v>
      </c>
      <c r="O212" s="8">
        <v>10.9</v>
      </c>
    </row>
    <row r="213" spans="1:15" x14ac:dyDescent="0.3">
      <c r="A213" s="15">
        <f>VLOOKUP(B213,'PORTFOLIO RAW'!B:B,1,FALSE)</f>
        <v>905677</v>
      </c>
      <c r="B213" s="13">
        <v>905677</v>
      </c>
      <c r="C213" s="8" t="s">
        <v>6376</v>
      </c>
      <c r="D213" s="8" t="s">
        <v>6377</v>
      </c>
      <c r="E213" s="8">
        <v>34.72</v>
      </c>
      <c r="F213" s="8">
        <v>35.08</v>
      </c>
      <c r="G213" s="8">
        <v>41.18</v>
      </c>
      <c r="H213" s="8">
        <v>33.33</v>
      </c>
      <c r="I213" s="8">
        <v>30.89</v>
      </c>
      <c r="J213" s="8">
        <v>28.73</v>
      </c>
      <c r="K213" s="8">
        <v>28.96</v>
      </c>
      <c r="L213" s="8">
        <v>31.24</v>
      </c>
      <c r="M213" s="8">
        <v>37.200000000000003</v>
      </c>
      <c r="N213" s="8">
        <v>55.14</v>
      </c>
      <c r="O213" s="8">
        <v>44.32</v>
      </c>
    </row>
    <row r="214" spans="1:15" x14ac:dyDescent="0.3">
      <c r="A214" s="15">
        <f>VLOOKUP(B214,'PORTFOLIO RAW'!B:B,1,FALSE)</f>
        <v>904030</v>
      </c>
      <c r="B214" s="13">
        <v>904030</v>
      </c>
      <c r="C214" s="8" t="s">
        <v>6378</v>
      </c>
      <c r="D214" s="8" t="s">
        <v>6379</v>
      </c>
      <c r="E214" s="8">
        <v>11.95</v>
      </c>
      <c r="F214" s="8">
        <v>13.23</v>
      </c>
      <c r="G214" s="8">
        <v>11.71</v>
      </c>
      <c r="H214" s="8">
        <v>9.2899999999999991</v>
      </c>
      <c r="I214" s="8">
        <v>11.78</v>
      </c>
      <c r="J214" s="8">
        <v>17.829999999999998</v>
      </c>
      <c r="K214" s="8">
        <v>27.94</v>
      </c>
      <c r="L214" s="8">
        <v>12.38</v>
      </c>
      <c r="M214" s="8">
        <v>10.24</v>
      </c>
      <c r="N214" s="8">
        <v>11.62</v>
      </c>
      <c r="O214" s="8">
        <v>32.58</v>
      </c>
    </row>
    <row r="215" spans="1:15" x14ac:dyDescent="0.3">
      <c r="A215" s="15">
        <f>VLOOKUP(B215,'PORTFOLIO RAW'!B:B,1,FALSE)</f>
        <v>901666</v>
      </c>
      <c r="B215" s="13">
        <v>901666</v>
      </c>
      <c r="C215" s="8" t="s">
        <v>6380</v>
      </c>
      <c r="D215" s="8" t="s">
        <v>6381</v>
      </c>
      <c r="E215" s="8">
        <v>13.86</v>
      </c>
      <c r="F215" s="8">
        <v>-23.58</v>
      </c>
      <c r="G215" s="8">
        <v>8.26</v>
      </c>
      <c r="H215" s="8">
        <v>17.399999999999999</v>
      </c>
      <c r="I215" s="8">
        <v>18.59</v>
      </c>
      <c r="J215" s="8">
        <v>14.89</v>
      </c>
      <c r="K215" s="8">
        <v>18.3</v>
      </c>
      <c r="L215" s="8">
        <v>13.21</v>
      </c>
      <c r="M215" s="8">
        <v>-9.66</v>
      </c>
      <c r="N215" s="8">
        <v>-9.67</v>
      </c>
      <c r="O215" s="8">
        <v>-2.61</v>
      </c>
    </row>
    <row r="216" spans="1:15" x14ac:dyDescent="0.3">
      <c r="A216" s="15">
        <f>VLOOKUP(B216,'PORTFOLIO RAW'!B:B,1,FALSE)</f>
        <v>895705</v>
      </c>
      <c r="B216" s="13">
        <v>895705</v>
      </c>
      <c r="C216" s="8" t="s">
        <v>6382</v>
      </c>
      <c r="D216" s="8" t="s">
        <v>6383</v>
      </c>
      <c r="E216" s="8">
        <v>12.37</v>
      </c>
      <c r="F216" s="8">
        <v>6.64</v>
      </c>
      <c r="G216" s="8">
        <v>-1.47</v>
      </c>
      <c r="H216" s="8">
        <v>15.45</v>
      </c>
      <c r="I216" s="8">
        <v>17.05</v>
      </c>
      <c r="J216" s="8">
        <v>3.39</v>
      </c>
      <c r="K216" s="8">
        <v>-13.64</v>
      </c>
      <c r="L216" s="8">
        <v>12.12</v>
      </c>
      <c r="M216" s="8">
        <v>-3.22</v>
      </c>
      <c r="N216" s="8">
        <v>-5.92</v>
      </c>
      <c r="O216" s="8">
        <v>7.63</v>
      </c>
    </row>
    <row r="217" spans="1:15" x14ac:dyDescent="0.3">
      <c r="A217" s="15">
        <f>VLOOKUP(B217,'PORTFOLIO RAW'!B:B,1,FALSE)</f>
        <v>904853</v>
      </c>
      <c r="B217" s="13">
        <v>904853</v>
      </c>
      <c r="C217" s="8" t="s">
        <v>6384</v>
      </c>
      <c r="D217" s="8" t="s">
        <v>6385</v>
      </c>
      <c r="E217" s="8">
        <v>33.64</v>
      </c>
      <c r="F217" s="8">
        <v>45.38</v>
      </c>
      <c r="G217" s="8">
        <v>92.97</v>
      </c>
      <c r="H217" s="8">
        <v>84.01</v>
      </c>
      <c r="I217" s="8">
        <v>76.13</v>
      </c>
      <c r="J217" s="8">
        <v>121.7</v>
      </c>
      <c r="K217" s="8">
        <v>124.14</v>
      </c>
      <c r="L217" s="8">
        <v>141.82</v>
      </c>
      <c r="M217" s="8">
        <v>177.5</v>
      </c>
      <c r="N217" s="8">
        <v>181.66</v>
      </c>
      <c r="O217" s="8">
        <v>72.53</v>
      </c>
    </row>
    <row r="218" spans="1:15" x14ac:dyDescent="0.3">
      <c r="A218" s="15">
        <f>VLOOKUP(B218,'PORTFOLIO RAW'!B:B,1,FALSE)</f>
        <v>944175</v>
      </c>
      <c r="B218" s="13">
        <v>944175</v>
      </c>
      <c r="C218" s="8" t="s">
        <v>6386</v>
      </c>
      <c r="D218" s="8" t="s">
        <v>6387</v>
      </c>
      <c r="E218" s="8">
        <v>11.45</v>
      </c>
      <c r="F218" s="8">
        <v>5.39</v>
      </c>
      <c r="G218" s="8">
        <v>10.31</v>
      </c>
      <c r="H218" s="8">
        <v>11.72</v>
      </c>
      <c r="I218" s="8">
        <v>9.65</v>
      </c>
      <c r="J218" s="8">
        <v>8.33</v>
      </c>
      <c r="K218" s="8">
        <v>10.72</v>
      </c>
      <c r="L218" s="8">
        <v>9.9600000000000009</v>
      </c>
      <c r="M218" s="8">
        <v>9.48</v>
      </c>
      <c r="N218" s="8">
        <v>8.83</v>
      </c>
      <c r="O218" s="8">
        <v>11.85</v>
      </c>
    </row>
    <row r="219" spans="1:15" x14ac:dyDescent="0.3">
      <c r="A219" s="15">
        <f>VLOOKUP(B219,'PORTFOLIO RAW'!B:B,1,FALSE)</f>
        <v>901897</v>
      </c>
      <c r="B219" s="13">
        <v>901897</v>
      </c>
      <c r="C219" s="8" t="s">
        <v>6388</v>
      </c>
      <c r="D219" s="8" t="s">
        <v>6389</v>
      </c>
      <c r="E219" s="8">
        <v>22.59</v>
      </c>
      <c r="F219" s="8">
        <v>14.38</v>
      </c>
      <c r="G219" s="8">
        <v>9.48</v>
      </c>
      <c r="H219" s="8">
        <v>20.81</v>
      </c>
      <c r="I219" s="8">
        <v>31.8</v>
      </c>
      <c r="J219" s="8">
        <v>25.74</v>
      </c>
      <c r="K219" s="8">
        <v>71.84</v>
      </c>
      <c r="L219" s="8">
        <v>41.57</v>
      </c>
      <c r="M219" s="8">
        <v>27.67</v>
      </c>
      <c r="N219" s="8">
        <v>17.88</v>
      </c>
      <c r="O219" s="8">
        <v>30.64</v>
      </c>
    </row>
    <row r="220" spans="1:15" x14ac:dyDescent="0.3">
      <c r="A220" s="15">
        <f>VLOOKUP(B220,'PORTFOLIO RAW'!B:B,1,FALSE)</f>
        <v>312385</v>
      </c>
      <c r="B220" s="13">
        <v>312385</v>
      </c>
      <c r="C220" s="8" t="s">
        <v>6390</v>
      </c>
      <c r="D220" s="8" t="s">
        <v>6391</v>
      </c>
      <c r="E220" s="8">
        <v>12.19</v>
      </c>
      <c r="F220" s="8">
        <v>14.4</v>
      </c>
      <c r="G220" s="8">
        <v>11.31</v>
      </c>
      <c r="H220" s="8">
        <v>12.51</v>
      </c>
      <c r="I220" s="8">
        <v>12.82</v>
      </c>
      <c r="J220" s="8">
        <v>14.04</v>
      </c>
      <c r="K220" s="8">
        <v>17.579999999999998</v>
      </c>
      <c r="L220" s="8">
        <v>17.79</v>
      </c>
      <c r="M220" s="8">
        <v>20.74</v>
      </c>
      <c r="N220" s="8">
        <v>20.71</v>
      </c>
      <c r="O220" s="8">
        <v>23.44</v>
      </c>
    </row>
    <row r="221" spans="1:15" x14ac:dyDescent="0.3">
      <c r="A221" s="15">
        <f>VLOOKUP(B221,'PORTFOLIO RAW'!B:B,1,FALSE)</f>
        <v>729104</v>
      </c>
      <c r="B221" s="13">
        <v>729104</v>
      </c>
      <c r="C221" s="8" t="s">
        <v>6392</v>
      </c>
      <c r="D221" s="8" t="s">
        <v>6393</v>
      </c>
      <c r="E221" s="8">
        <v>25.77</v>
      </c>
      <c r="F221" s="8">
        <v>18.64</v>
      </c>
      <c r="G221" s="8">
        <v>16.149999999999999</v>
      </c>
      <c r="H221" s="8">
        <v>21.67</v>
      </c>
      <c r="I221" s="8">
        <v>22.92</v>
      </c>
      <c r="J221" s="8">
        <v>24.17</v>
      </c>
      <c r="K221" s="8">
        <v>23.97</v>
      </c>
      <c r="L221" s="8">
        <v>23.8</v>
      </c>
      <c r="M221" s="8">
        <v>23.76</v>
      </c>
      <c r="N221" s="8">
        <v>24.35</v>
      </c>
      <c r="O221" s="8">
        <v>27.03</v>
      </c>
    </row>
    <row r="222" spans="1:15" x14ac:dyDescent="0.3">
      <c r="A222" s="15">
        <f>VLOOKUP(B222,'PORTFOLIO RAW'!B:B,1,FALSE)</f>
        <v>877181</v>
      </c>
      <c r="B222" s="13">
        <v>877181</v>
      </c>
      <c r="C222" s="8" t="s">
        <v>6394</v>
      </c>
      <c r="D222" s="8" t="s">
        <v>6395</v>
      </c>
      <c r="E222" s="8">
        <v>10.72</v>
      </c>
      <c r="F222" s="8">
        <v>16.78</v>
      </c>
      <c r="G222" s="8">
        <v>19.2</v>
      </c>
      <c r="H222" s="8">
        <v>17.89</v>
      </c>
      <c r="I222" s="8">
        <v>12.1</v>
      </c>
      <c r="J222" s="8">
        <v>14.08</v>
      </c>
      <c r="K222" s="8">
        <v>20.86</v>
      </c>
      <c r="L222" s="8">
        <v>13.43</v>
      </c>
      <c r="M222" s="8">
        <v>15.72</v>
      </c>
      <c r="N222" s="8">
        <v>13.79</v>
      </c>
      <c r="O222" s="8">
        <v>16.11</v>
      </c>
    </row>
    <row r="223" spans="1:15" x14ac:dyDescent="0.3">
      <c r="A223" s="15">
        <f>VLOOKUP(B223,'PORTFOLIO RAW'!B:B,1,FALSE)</f>
        <v>912228</v>
      </c>
      <c r="B223" s="13">
        <v>912228</v>
      </c>
      <c r="C223" s="8" t="s">
        <v>6396</v>
      </c>
      <c r="D223" s="8" t="s">
        <v>6397</v>
      </c>
      <c r="E223" s="8">
        <v>15.73</v>
      </c>
      <c r="F223" s="8">
        <v>17.48</v>
      </c>
      <c r="G223" s="8">
        <v>20.18</v>
      </c>
      <c r="H223" s="8">
        <v>20.58</v>
      </c>
      <c r="I223" s="8">
        <v>18.32</v>
      </c>
      <c r="J223" s="8">
        <v>16.32</v>
      </c>
      <c r="K223" s="8">
        <v>17.14</v>
      </c>
      <c r="L223" s="8">
        <v>16.87</v>
      </c>
      <c r="M223" s="8">
        <v>10.47</v>
      </c>
      <c r="N223" s="8">
        <v>17.43</v>
      </c>
      <c r="O223" s="8">
        <v>27.3</v>
      </c>
    </row>
    <row r="224" spans="1:15" x14ac:dyDescent="0.3">
      <c r="A224" s="15">
        <f>VLOOKUP(B224,'PORTFOLIO RAW'!B:B,1,FALSE)</f>
        <v>936324</v>
      </c>
      <c r="B224" s="13">
        <v>936324</v>
      </c>
      <c r="C224" s="8" t="s">
        <v>6398</v>
      </c>
      <c r="D224" s="8" t="s">
        <v>6399</v>
      </c>
      <c r="E224" s="8">
        <v>22.13</v>
      </c>
      <c r="F224" s="8">
        <v>-1.61</v>
      </c>
      <c r="G224" s="8">
        <v>22.11</v>
      </c>
      <c r="H224" s="8">
        <v>20.23</v>
      </c>
      <c r="I224" s="8">
        <v>19.559999999999999</v>
      </c>
      <c r="J224" s="8">
        <v>17.600000000000001</v>
      </c>
      <c r="K224" s="8">
        <v>22.45</v>
      </c>
      <c r="L224" s="8">
        <v>22.98</v>
      </c>
      <c r="M224" s="8">
        <v>20.47</v>
      </c>
      <c r="N224" s="8">
        <v>15.28</v>
      </c>
      <c r="O224" s="8">
        <v>21.22</v>
      </c>
    </row>
    <row r="225" spans="1:15" x14ac:dyDescent="0.3">
      <c r="A225" s="15">
        <f>VLOOKUP(B225,'PORTFOLIO RAW'!B:B,1,FALSE)</f>
        <v>902321</v>
      </c>
      <c r="B225" s="13">
        <v>902321</v>
      </c>
      <c r="C225" s="8" t="s">
        <v>6400</v>
      </c>
      <c r="D225" s="8" t="s">
        <v>6401</v>
      </c>
      <c r="E225" s="8">
        <v>19.010000000000002</v>
      </c>
      <c r="F225" s="8">
        <v>15.33</v>
      </c>
      <c r="G225" s="8">
        <v>19.23</v>
      </c>
      <c r="H225" s="8">
        <v>16.98</v>
      </c>
      <c r="I225" s="8">
        <v>15.1</v>
      </c>
      <c r="J225" s="8">
        <v>12.11</v>
      </c>
      <c r="K225" s="8">
        <v>11.1</v>
      </c>
      <c r="L225" s="8">
        <v>12.76</v>
      </c>
      <c r="M225" s="8">
        <v>13.3</v>
      </c>
      <c r="N225" s="8">
        <v>6.77</v>
      </c>
      <c r="O225" s="8">
        <v>11.67</v>
      </c>
    </row>
    <row r="226" spans="1:15" x14ac:dyDescent="0.3">
      <c r="A226" s="15">
        <f>VLOOKUP(B226,'PORTFOLIO RAW'!B:B,1,FALSE)</f>
        <v>912518</v>
      </c>
      <c r="B226" s="13">
        <v>912518</v>
      </c>
      <c r="C226" s="8" t="s">
        <v>6402</v>
      </c>
      <c r="D226" s="8" t="s">
        <v>6403</v>
      </c>
      <c r="E226" s="8">
        <v>-41.4</v>
      </c>
      <c r="F226" s="8">
        <v>-41.17</v>
      </c>
      <c r="G226" s="8">
        <v>-39.22</v>
      </c>
      <c r="H226" s="8">
        <v>-41.16</v>
      </c>
      <c r="I226" s="8">
        <v>-10.33</v>
      </c>
      <c r="J226" s="8">
        <v>9.99</v>
      </c>
      <c r="K226" s="8">
        <v>76.05</v>
      </c>
      <c r="L226" s="8">
        <v>9.9700000000000006</v>
      </c>
      <c r="M226" s="8">
        <v>10.27</v>
      </c>
      <c r="N226" s="8">
        <v>12.7</v>
      </c>
      <c r="O226" s="8">
        <v>10.039999999999999</v>
      </c>
    </row>
    <row r="227" spans="1:15" x14ac:dyDescent="0.3">
      <c r="A227" s="15">
        <f>VLOOKUP(B227,'PORTFOLIO RAW'!B:B,1,FALSE)</f>
        <v>546370</v>
      </c>
      <c r="B227" s="13">
        <v>546370</v>
      </c>
      <c r="C227" s="8" t="s">
        <v>6404</v>
      </c>
      <c r="D227" s="8" t="s">
        <v>6405</v>
      </c>
      <c r="E227" s="8">
        <v>22.59</v>
      </c>
      <c r="F227" s="8">
        <v>18.71</v>
      </c>
      <c r="G227" s="8">
        <v>8.32</v>
      </c>
      <c r="H227" s="8">
        <v>15.77</v>
      </c>
      <c r="I227" s="8">
        <v>17.82</v>
      </c>
      <c r="J227" s="8">
        <v>20.2</v>
      </c>
      <c r="K227" s="8">
        <v>19.690000000000001</v>
      </c>
      <c r="L227" s="8">
        <v>21.17</v>
      </c>
      <c r="M227" s="8">
        <v>14.93</v>
      </c>
      <c r="N227" s="8">
        <v>18.05</v>
      </c>
      <c r="O227" s="8">
        <v>7.89</v>
      </c>
    </row>
    <row r="228" spans="1:15" x14ac:dyDescent="0.3">
      <c r="A228" s="15">
        <f>VLOOKUP(B228,'PORTFOLIO RAW'!B:B,1,FALSE)</f>
        <v>312451</v>
      </c>
      <c r="B228" s="13">
        <v>312451</v>
      </c>
      <c r="C228" s="8" t="s">
        <v>6406</v>
      </c>
      <c r="D228" s="8" t="s">
        <v>6407</v>
      </c>
      <c r="E228" s="8">
        <v>11.59</v>
      </c>
      <c r="F228" s="8">
        <v>7.73</v>
      </c>
      <c r="G228" s="8">
        <v>-3.98</v>
      </c>
      <c r="H228" s="8">
        <v>-0.54</v>
      </c>
      <c r="I228" s="8">
        <v>2.11</v>
      </c>
      <c r="J228" s="8">
        <v>-0.49</v>
      </c>
      <c r="K228" s="8">
        <v>8.77</v>
      </c>
      <c r="L228" s="8">
        <v>10.7</v>
      </c>
      <c r="M228" s="8">
        <v>7.79</v>
      </c>
      <c r="N228" s="8">
        <v>7.2</v>
      </c>
      <c r="O228" s="8">
        <v>3.79</v>
      </c>
    </row>
    <row r="229" spans="1:15" x14ac:dyDescent="0.3">
      <c r="A229" s="15">
        <f>VLOOKUP(B229,'PORTFOLIO RAW'!B:B,1,FALSE)</f>
        <v>992656</v>
      </c>
      <c r="B229" s="13">
        <v>992656</v>
      </c>
      <c r="C229" s="8" t="s">
        <v>6408</v>
      </c>
      <c r="D229" s="8" t="s">
        <v>6409</v>
      </c>
      <c r="E229" s="8">
        <v>23.98</v>
      </c>
      <c r="F229" s="8">
        <v>62</v>
      </c>
      <c r="G229" s="8">
        <v>-7.16</v>
      </c>
      <c r="H229" s="8">
        <v>-8.2100000000000009</v>
      </c>
      <c r="I229" s="8">
        <v>0.57999999999999996</v>
      </c>
      <c r="J229" s="8">
        <v>7.93</v>
      </c>
      <c r="K229" s="8">
        <v>1.44</v>
      </c>
      <c r="L229" s="8">
        <v>5.52</v>
      </c>
      <c r="M229" s="8">
        <v>12.15</v>
      </c>
      <c r="N229" s="8">
        <v>9.8000000000000007</v>
      </c>
      <c r="O229" s="8">
        <v>4.05</v>
      </c>
    </row>
    <row r="230" spans="1:15" x14ac:dyDescent="0.3">
      <c r="A230" s="15">
        <f>VLOOKUP(B230,'PORTFOLIO RAW'!B:B,1,FALSE)</f>
        <v>951046</v>
      </c>
      <c r="B230" s="13">
        <v>951046</v>
      </c>
      <c r="C230" s="8" t="s">
        <v>6410</v>
      </c>
      <c r="D230" s="8" t="s">
        <v>6411</v>
      </c>
      <c r="E230" s="8">
        <v>21.19</v>
      </c>
      <c r="F230" s="8">
        <v>14.7</v>
      </c>
      <c r="G230" s="8">
        <v>8.42</v>
      </c>
      <c r="H230" s="8">
        <v>12.8</v>
      </c>
      <c r="I230" s="8">
        <v>16.010000000000002</v>
      </c>
      <c r="J230" s="8">
        <v>16.41</v>
      </c>
      <c r="K230" s="8">
        <v>15.73</v>
      </c>
      <c r="L230" s="8">
        <v>14.87</v>
      </c>
      <c r="M230" s="8">
        <v>14.13</v>
      </c>
      <c r="N230" s="8">
        <v>13.56</v>
      </c>
      <c r="O230" s="8">
        <v>13.84</v>
      </c>
    </row>
    <row r="231" spans="1:15" x14ac:dyDescent="0.3">
      <c r="A231" s="15">
        <f>VLOOKUP(B231,'PORTFOLIO RAW'!B:B,1,FALSE)</f>
        <v>702365</v>
      </c>
      <c r="B231" s="13">
        <v>702365</v>
      </c>
      <c r="C231" s="8" t="s">
        <v>6412</v>
      </c>
      <c r="D231" s="8" t="s">
        <v>6413</v>
      </c>
      <c r="E231" s="8">
        <v>27.76</v>
      </c>
      <c r="F231" s="8">
        <v>31.06</v>
      </c>
      <c r="G231" s="8">
        <v>41.12</v>
      </c>
      <c r="H231" s="8">
        <v>44.56</v>
      </c>
      <c r="I231" s="8">
        <v>46.51</v>
      </c>
      <c r="J231" s="8">
        <v>48.27</v>
      </c>
      <c r="K231" s="8">
        <v>44.37</v>
      </c>
      <c r="L231" s="8">
        <v>43.15</v>
      </c>
      <c r="M231" s="8">
        <v>42.96</v>
      </c>
      <c r="N231" s="8">
        <v>42.82</v>
      </c>
      <c r="O231" s="8">
        <v>47.01</v>
      </c>
    </row>
    <row r="232" spans="1:15" x14ac:dyDescent="0.3">
      <c r="A232" s="15">
        <f>VLOOKUP(B232,'PORTFOLIO RAW'!B:B,1,FALSE)</f>
        <v>546965</v>
      </c>
      <c r="B232" s="13">
        <v>546965</v>
      </c>
      <c r="C232" s="8" t="s">
        <v>6414</v>
      </c>
      <c r="D232" s="8" t="s">
        <v>6415</v>
      </c>
      <c r="E232" s="8">
        <v>15.26</v>
      </c>
      <c r="F232" s="8">
        <v>15.11</v>
      </c>
      <c r="G232" s="8">
        <v>10.82</v>
      </c>
      <c r="H232" s="8">
        <v>12.47</v>
      </c>
      <c r="I232" s="8">
        <v>14.37</v>
      </c>
      <c r="J232" s="8">
        <v>14.05</v>
      </c>
      <c r="K232" s="8">
        <v>13.63</v>
      </c>
      <c r="L232" s="8">
        <v>14.41</v>
      </c>
      <c r="M232" s="8">
        <v>13.85</v>
      </c>
      <c r="N232" s="8">
        <v>11.88</v>
      </c>
      <c r="O232" s="8">
        <v>15.36</v>
      </c>
    </row>
    <row r="233" spans="1:15" x14ac:dyDescent="0.3">
      <c r="A233" s="15">
        <f>VLOOKUP(B233,'PORTFOLIO RAW'!B:B,1,FALSE)</f>
        <v>902233</v>
      </c>
      <c r="B233" s="13">
        <v>902233</v>
      </c>
      <c r="C233" s="8" t="s">
        <v>6416</v>
      </c>
      <c r="D233" s="8" t="s">
        <v>6417</v>
      </c>
      <c r="E233" s="8">
        <v>81.28</v>
      </c>
      <c r="F233" s="8">
        <v>33.659999999999997</v>
      </c>
      <c r="G233" s="8">
        <v>14.69</v>
      </c>
      <c r="H233" s="8">
        <v>33.44</v>
      </c>
      <c r="I233" s="8">
        <v>43.41</v>
      </c>
      <c r="J233" s="8">
        <v>40.869999999999997</v>
      </c>
      <c r="K233" s="8">
        <v>34.04</v>
      </c>
      <c r="L233" s="8">
        <v>31.49</v>
      </c>
      <c r="M233" s="8">
        <v>33.65</v>
      </c>
      <c r="N233" s="8">
        <v>34.33</v>
      </c>
      <c r="O233" s="8">
        <v>35.450000000000003</v>
      </c>
    </row>
    <row r="234" spans="1:15" x14ac:dyDescent="0.3">
      <c r="A234" s="15">
        <f>VLOOKUP(B234,'PORTFOLIO RAW'!B:B,1,FALSE)</f>
        <v>322549</v>
      </c>
      <c r="B234" s="13">
        <v>322549</v>
      </c>
      <c r="C234" s="8" t="s">
        <v>6418</v>
      </c>
      <c r="D234" s="8" t="s">
        <v>6419</v>
      </c>
      <c r="E234" s="8">
        <v>9.39</v>
      </c>
      <c r="F234" s="8">
        <v>8.4600000000000009</v>
      </c>
      <c r="G234" s="8">
        <v>2.27</v>
      </c>
      <c r="H234" s="8">
        <v>7.09</v>
      </c>
      <c r="I234" s="8">
        <v>7.45</v>
      </c>
      <c r="J234" s="8">
        <v>0.22</v>
      </c>
      <c r="K234" s="8">
        <v>5.53</v>
      </c>
      <c r="L234" s="8">
        <v>8.94</v>
      </c>
      <c r="M234" s="8">
        <v>8.15</v>
      </c>
      <c r="N234" s="8">
        <v>14.94</v>
      </c>
      <c r="O234" s="8">
        <v>16.399999999999999</v>
      </c>
    </row>
    <row r="235" spans="1:15" x14ac:dyDescent="0.3">
      <c r="A235" s="15">
        <f>VLOOKUP(B235,'PORTFOLIO RAW'!B:B,1,FALSE)</f>
        <v>912633</v>
      </c>
      <c r="B235" s="13">
        <v>912633</v>
      </c>
      <c r="C235" s="8" t="s">
        <v>6420</v>
      </c>
      <c r="D235" s="8" t="s">
        <v>6421</v>
      </c>
      <c r="E235" s="8">
        <v>21.81</v>
      </c>
      <c r="F235" s="8">
        <v>15.46</v>
      </c>
      <c r="G235" s="8">
        <v>20.46</v>
      </c>
      <c r="H235" s="8">
        <v>18.79</v>
      </c>
      <c r="I235" s="8">
        <v>20.81</v>
      </c>
      <c r="J235" s="8">
        <v>23.3</v>
      </c>
      <c r="K235" s="8">
        <v>20.94</v>
      </c>
      <c r="L235" s="8">
        <v>21.83</v>
      </c>
      <c r="M235" s="8">
        <v>21.11</v>
      </c>
      <c r="N235" s="8">
        <v>21.9</v>
      </c>
      <c r="O235" s="8">
        <v>20.12</v>
      </c>
    </row>
    <row r="236" spans="1:15" x14ac:dyDescent="0.3">
      <c r="A236" s="15">
        <f>VLOOKUP(B236,'PORTFOLIO RAW'!B:B,1,FALSE)</f>
        <v>933974</v>
      </c>
      <c r="B236" s="13">
        <v>933974</v>
      </c>
      <c r="C236" s="8" t="s">
        <v>6422</v>
      </c>
      <c r="D236" s="8" t="s">
        <v>6423</v>
      </c>
      <c r="E236" s="8">
        <v>18.07</v>
      </c>
      <c r="F236" s="8">
        <v>11.39</v>
      </c>
      <c r="G236" s="8">
        <v>14.13</v>
      </c>
      <c r="H236" s="8">
        <v>13.01</v>
      </c>
      <c r="I236" s="8">
        <v>6.26</v>
      </c>
      <c r="J236" s="8">
        <v>11.18</v>
      </c>
      <c r="K236" s="8">
        <v>15.93</v>
      </c>
      <c r="L236" s="8">
        <v>15.82</v>
      </c>
      <c r="M236" s="8">
        <v>15.11</v>
      </c>
      <c r="N236" s="8">
        <v>13.36</v>
      </c>
      <c r="O236" s="8">
        <v>9.02</v>
      </c>
    </row>
    <row r="237" spans="1:15" x14ac:dyDescent="0.3">
      <c r="A237" s="15" t="str">
        <f>VLOOKUP(B237,'PORTFOLIO RAW'!B:B,1,FALSE)</f>
        <v>14015T</v>
      </c>
      <c r="B237" s="13" t="s">
        <v>372</v>
      </c>
      <c r="C237" s="8" t="s">
        <v>6424</v>
      </c>
      <c r="D237" s="8" t="s">
        <v>6425</v>
      </c>
      <c r="E237" s="8">
        <v>16.21</v>
      </c>
      <c r="F237" s="8">
        <v>5.87</v>
      </c>
      <c r="G237" s="8">
        <v>1.79</v>
      </c>
      <c r="H237" s="8">
        <v>5.5</v>
      </c>
      <c r="I237" s="8">
        <v>7.28</v>
      </c>
      <c r="J237" s="8">
        <v>7.02</v>
      </c>
      <c r="K237" s="8">
        <v>7.46</v>
      </c>
      <c r="L237" s="8">
        <v>10.34</v>
      </c>
      <c r="M237" s="8">
        <v>7.95</v>
      </c>
      <c r="N237" s="8">
        <v>5.96</v>
      </c>
      <c r="O237" s="8">
        <v>12.82</v>
      </c>
    </row>
    <row r="238" spans="1:15" x14ac:dyDescent="0.3">
      <c r="A238" s="15">
        <f>VLOOKUP(B238,'PORTFOLIO RAW'!B:B,1,FALSE)</f>
        <v>905019</v>
      </c>
      <c r="B238" s="13">
        <v>905019</v>
      </c>
      <c r="C238" s="8" t="s">
        <v>6426</v>
      </c>
      <c r="D238" s="8" t="s">
        <v>6427</v>
      </c>
      <c r="E238" s="8">
        <v>18.329999999999998</v>
      </c>
      <c r="F238" s="8">
        <v>42.27</v>
      </c>
      <c r="G238" s="8">
        <v>33.03</v>
      </c>
      <c r="H238" s="8">
        <v>1.51</v>
      </c>
      <c r="I238" s="8">
        <v>11.49</v>
      </c>
      <c r="J238" s="8">
        <v>11.47</v>
      </c>
      <c r="K238" s="8">
        <v>8.57</v>
      </c>
      <c r="L238" s="8">
        <v>24.22</v>
      </c>
      <c r="M238" s="8">
        <v>9.52</v>
      </c>
      <c r="N238" s="8">
        <v>9.25</v>
      </c>
      <c r="O238" s="8">
        <v>6.43</v>
      </c>
    </row>
    <row r="239" spans="1:15" x14ac:dyDescent="0.3">
      <c r="A239" s="15">
        <f>VLOOKUP(B239,'PORTFOLIO RAW'!B:B,1,FALSE)</f>
        <v>912090</v>
      </c>
      <c r="B239" s="13">
        <v>912090</v>
      </c>
      <c r="C239" s="8" t="s">
        <v>6428</v>
      </c>
      <c r="D239" s="8" t="s">
        <v>6429</v>
      </c>
      <c r="E239" s="8">
        <v>40.93</v>
      </c>
      <c r="F239" s="8">
        <v>34.25</v>
      </c>
      <c r="G239" s="8">
        <v>17.420000000000002</v>
      </c>
      <c r="H239" s="8">
        <v>16.95</v>
      </c>
      <c r="I239" s="8">
        <v>15.99</v>
      </c>
      <c r="J239" s="8">
        <v>16.63</v>
      </c>
      <c r="K239" s="8">
        <v>18.14</v>
      </c>
      <c r="L239" s="8">
        <v>14.07</v>
      </c>
      <c r="M239" s="8">
        <v>5.64</v>
      </c>
      <c r="N239" s="8">
        <v>-4.4000000000000004</v>
      </c>
      <c r="O239" s="8">
        <v>-3.86</v>
      </c>
    </row>
    <row r="240" spans="1:15" x14ac:dyDescent="0.3">
      <c r="A240" s="15">
        <f>VLOOKUP(B240,'PORTFOLIO RAW'!B:B,1,FALSE)</f>
        <v>755741</v>
      </c>
      <c r="B240" s="13">
        <v>755741</v>
      </c>
      <c r="C240" s="8" t="s">
        <v>6430</v>
      </c>
      <c r="D240" s="8" t="s">
        <v>6431</v>
      </c>
      <c r="E240" s="8">
        <v>55.08</v>
      </c>
      <c r="F240" s="8">
        <v>31.1</v>
      </c>
      <c r="G240" s="8">
        <v>17.23</v>
      </c>
      <c r="H240" s="8">
        <v>8.0399999999999991</v>
      </c>
      <c r="I240" s="8">
        <v>12.4</v>
      </c>
      <c r="J240" s="8">
        <v>10.76</v>
      </c>
      <c r="K240" s="8">
        <v>11.1</v>
      </c>
      <c r="L240" s="8">
        <v>12.35</v>
      </c>
      <c r="M240" s="8">
        <v>11.95</v>
      </c>
      <c r="N240" s="8">
        <v>13.69</v>
      </c>
      <c r="O240" s="8">
        <v>14.9</v>
      </c>
    </row>
    <row r="241" spans="1:15" x14ac:dyDescent="0.3">
      <c r="A241" s="15" t="str">
        <f>VLOOKUP(B241,'PORTFOLIO RAW'!B:B,1,FALSE)</f>
        <v>14361V</v>
      </c>
      <c r="B241" s="13" t="s">
        <v>384</v>
      </c>
      <c r="C241" s="8" t="s">
        <v>6432</v>
      </c>
      <c r="D241" s="8" t="s">
        <v>6433</v>
      </c>
      <c r="E241" s="8">
        <v>14.91</v>
      </c>
      <c r="F241" s="8">
        <v>15.29</v>
      </c>
      <c r="G241" s="8">
        <v>12.71</v>
      </c>
      <c r="H241" s="8">
        <v>10.46</v>
      </c>
      <c r="I241" s="8">
        <v>13.49</v>
      </c>
      <c r="J241" s="8">
        <v>13.28</v>
      </c>
      <c r="K241" s="8">
        <v>12.52</v>
      </c>
      <c r="L241" s="8">
        <v>11.24</v>
      </c>
      <c r="M241" s="8">
        <v>1.79</v>
      </c>
      <c r="N241" s="8">
        <v>3.13</v>
      </c>
      <c r="O241" s="8">
        <v>16.95</v>
      </c>
    </row>
    <row r="242" spans="1:15" x14ac:dyDescent="0.3">
      <c r="A242" s="15">
        <f>VLOOKUP(B242,'PORTFOLIO RAW'!B:B,1,FALSE)</f>
        <v>154680</v>
      </c>
      <c r="B242" s="13">
        <v>154680</v>
      </c>
      <c r="C242" s="8" t="s">
        <v>6434</v>
      </c>
      <c r="D242" s="8" t="s">
        <v>6435</v>
      </c>
      <c r="E242" s="8">
        <v>12.96</v>
      </c>
      <c r="F242" s="8">
        <v>8.6300000000000008</v>
      </c>
      <c r="G242" s="8">
        <v>18.55</v>
      </c>
      <c r="H242" s="8">
        <v>22.46</v>
      </c>
      <c r="I242" s="8">
        <v>24.28</v>
      </c>
      <c r="J242" s="8">
        <v>27.01</v>
      </c>
      <c r="K242" s="8">
        <v>18.170000000000002</v>
      </c>
      <c r="L242" s="8">
        <v>12.93</v>
      </c>
      <c r="M242" s="8">
        <v>-10.41</v>
      </c>
      <c r="N242" s="8">
        <v>104.01</v>
      </c>
      <c r="O242" s="8">
        <v>17.38</v>
      </c>
    </row>
    <row r="243" spans="1:15" x14ac:dyDescent="0.3">
      <c r="A243" s="15" t="str">
        <f>VLOOKUP(B243,'PORTFOLIO RAW'!B:B,1,FALSE)</f>
        <v>14698C</v>
      </c>
      <c r="B243" s="13" t="s">
        <v>378</v>
      </c>
      <c r="C243" s="8" t="s">
        <v>6436</v>
      </c>
      <c r="D243" s="8" t="s">
        <v>6437</v>
      </c>
      <c r="E243" s="8">
        <v>12.16</v>
      </c>
      <c r="F243" s="8">
        <v>6.42</v>
      </c>
      <c r="G243" s="8">
        <v>8.0399999999999991</v>
      </c>
      <c r="H243" s="8">
        <v>7.64</v>
      </c>
      <c r="I243" s="8">
        <v>7.68</v>
      </c>
      <c r="J243" s="8">
        <v>9.48</v>
      </c>
      <c r="K243" s="8">
        <v>9.1999999999999993</v>
      </c>
      <c r="L243" s="8">
        <v>11.33</v>
      </c>
      <c r="M243" s="8">
        <v>12.41</v>
      </c>
      <c r="N243" s="8">
        <v>13.48</v>
      </c>
      <c r="O243" s="8">
        <v>21.43</v>
      </c>
    </row>
    <row r="244" spans="1:15" x14ac:dyDescent="0.3">
      <c r="A244" s="15">
        <f>VLOOKUP(B244,'PORTFOLIO RAW'!B:B,1,FALSE)</f>
        <v>905361</v>
      </c>
      <c r="B244" s="13">
        <v>905361</v>
      </c>
      <c r="C244" s="8" t="s">
        <v>6438</v>
      </c>
      <c r="D244" s="8" t="s">
        <v>6439</v>
      </c>
      <c r="E244" s="8">
        <v>32.590000000000003</v>
      </c>
      <c r="F244" s="8">
        <v>28.12</v>
      </c>
      <c r="G244" s="8">
        <v>28.15</v>
      </c>
      <c r="H244" s="8">
        <v>29.52</v>
      </c>
      <c r="I244" s="8">
        <v>27.96</v>
      </c>
      <c r="J244" s="8">
        <v>39.03</v>
      </c>
      <c r="K244" s="8">
        <v>43.68</v>
      </c>
      <c r="L244" s="8">
        <v>63.06</v>
      </c>
      <c r="M244" s="8">
        <v>112.57</v>
      </c>
      <c r="N244" s="8">
        <v>82.49</v>
      </c>
      <c r="O244" s="8">
        <v>63.63</v>
      </c>
    </row>
    <row r="245" spans="1:15" x14ac:dyDescent="0.3">
      <c r="A245" s="15">
        <f>VLOOKUP(B245,'PORTFOLIO RAW'!B:B,1,FALSE)</f>
        <v>357834</v>
      </c>
      <c r="B245" s="13">
        <v>357834</v>
      </c>
      <c r="C245" s="8" t="s">
        <v>6440</v>
      </c>
      <c r="D245" s="8" t="s">
        <v>6441</v>
      </c>
      <c r="E245" s="8">
        <v>14.72</v>
      </c>
      <c r="F245" s="8">
        <v>15.51</v>
      </c>
      <c r="G245" s="8">
        <v>8.06</v>
      </c>
      <c r="H245" s="8">
        <v>13.27</v>
      </c>
      <c r="I245" s="8">
        <v>21.76</v>
      </c>
      <c r="J245" s="8">
        <v>27.34</v>
      </c>
      <c r="K245" s="8">
        <v>22.56</v>
      </c>
      <c r="L245" s="8">
        <v>25.89</v>
      </c>
      <c r="M245" s="8">
        <v>38.5</v>
      </c>
      <c r="N245" s="8">
        <v>42.22</v>
      </c>
      <c r="O245" s="8">
        <v>49.17</v>
      </c>
    </row>
    <row r="246" spans="1:15" x14ac:dyDescent="0.3">
      <c r="A246" s="15">
        <f>VLOOKUP(B246,'PORTFOLIO RAW'!B:B,1,FALSE)</f>
        <v>906400</v>
      </c>
      <c r="B246" s="13">
        <v>906400</v>
      </c>
      <c r="C246" s="8" t="s">
        <v>6442</v>
      </c>
      <c r="D246" s="8" t="s">
        <v>6443</v>
      </c>
      <c r="E246" s="8">
        <v>15.38</v>
      </c>
      <c r="F246" s="8">
        <v>19.190000000000001</v>
      </c>
      <c r="G246" s="8">
        <v>10.84</v>
      </c>
      <c r="H246" s="8">
        <v>13.93</v>
      </c>
      <c r="I246" s="8">
        <v>18.93</v>
      </c>
      <c r="J246" s="8">
        <v>18.37</v>
      </c>
      <c r="K246" s="8">
        <v>17.89</v>
      </c>
      <c r="L246" s="8">
        <v>19.53</v>
      </c>
      <c r="M246" s="8">
        <v>20.72</v>
      </c>
      <c r="N246" s="8">
        <v>21.73</v>
      </c>
      <c r="O246" s="8">
        <v>20.02</v>
      </c>
    </row>
    <row r="247" spans="1:15" x14ac:dyDescent="0.3">
      <c r="A247" s="15" t="str">
        <f>VLOOKUP(B247,'PORTFOLIO RAW'!B:B,1,FALSE)</f>
        <v>14861V</v>
      </c>
      <c r="B247" s="13" t="s">
        <v>379</v>
      </c>
      <c r="C247" s="8" t="s">
        <v>6444</v>
      </c>
      <c r="D247" s="8" t="s">
        <v>6445</v>
      </c>
      <c r="E247" s="8">
        <v>16.62</v>
      </c>
      <c r="F247" s="8">
        <v>-4.97</v>
      </c>
      <c r="G247" s="8">
        <v>15.23</v>
      </c>
      <c r="H247" s="8">
        <v>10.07</v>
      </c>
      <c r="I247" s="8">
        <v>11.53</v>
      </c>
      <c r="J247" s="8">
        <v>1.58</v>
      </c>
      <c r="K247" s="8">
        <v>-2.59</v>
      </c>
      <c r="L247" s="8">
        <v>5.76</v>
      </c>
      <c r="M247" s="8">
        <v>22.97</v>
      </c>
      <c r="N247" s="8">
        <v>16.05</v>
      </c>
      <c r="O247" s="8">
        <v>25.14</v>
      </c>
    </row>
    <row r="248" spans="1:15" x14ac:dyDescent="0.3">
      <c r="A248" s="15" t="str">
        <f>VLOOKUP(B248,'PORTFOLIO RAW'!B:B,1,FALSE)</f>
        <v>14806F</v>
      </c>
      <c r="B248" s="13" t="s">
        <v>360</v>
      </c>
      <c r="C248" s="8" t="s">
        <v>6446</v>
      </c>
      <c r="D248" s="8" t="s">
        <v>6447</v>
      </c>
      <c r="E248" s="8">
        <v>23.2</v>
      </c>
      <c r="F248" s="8">
        <v>22.68</v>
      </c>
      <c r="G248" s="8">
        <v>22.94</v>
      </c>
      <c r="H248" s="8">
        <v>29.68</v>
      </c>
      <c r="I248" s="8">
        <v>41.71</v>
      </c>
      <c r="J248" s="8">
        <v>37.58</v>
      </c>
      <c r="K248" s="8">
        <v>28.67</v>
      </c>
      <c r="L248" s="8">
        <v>27.98</v>
      </c>
      <c r="M248" s="8">
        <v>21.14</v>
      </c>
      <c r="N248" s="8">
        <v>17.02</v>
      </c>
      <c r="O248" s="8">
        <v>15.02</v>
      </c>
    </row>
    <row r="249" spans="1:15" x14ac:dyDescent="0.3">
      <c r="A249" s="15">
        <f>VLOOKUP(B249,'PORTFOLIO RAW'!B:B,1,FALSE)</f>
        <v>902324</v>
      </c>
      <c r="B249" s="13">
        <v>902324</v>
      </c>
      <c r="C249" s="8" t="s">
        <v>6448</v>
      </c>
      <c r="D249" s="8" t="s">
        <v>6449</v>
      </c>
      <c r="E249" s="8">
        <v>13.62</v>
      </c>
      <c r="F249" s="8">
        <v>13.53</v>
      </c>
      <c r="G249" s="8">
        <v>8.24</v>
      </c>
      <c r="H249" s="8">
        <v>12.25</v>
      </c>
      <c r="I249" s="8">
        <v>-0.36</v>
      </c>
      <c r="J249" s="8">
        <v>-1.88</v>
      </c>
      <c r="K249" s="8">
        <v>9.4499999999999993</v>
      </c>
      <c r="L249" s="8">
        <v>15.44</v>
      </c>
      <c r="M249" s="8">
        <v>9.14</v>
      </c>
      <c r="N249" s="8">
        <v>11.22</v>
      </c>
      <c r="O249" s="8">
        <v>4.7699999999999996</v>
      </c>
    </row>
    <row r="250" spans="1:15" x14ac:dyDescent="0.3">
      <c r="A250" s="15">
        <f>VLOOKUP(B250,'PORTFOLIO RAW'!B:B,1,FALSE)</f>
        <v>902325</v>
      </c>
      <c r="B250" s="13">
        <v>902325</v>
      </c>
      <c r="C250" s="8" t="s">
        <v>6450</v>
      </c>
      <c r="D250" s="8" t="s">
        <v>6451</v>
      </c>
      <c r="E250" s="8">
        <v>14.6</v>
      </c>
      <c r="F250" s="8">
        <v>13.58</v>
      </c>
      <c r="G250" s="8">
        <v>11.67</v>
      </c>
      <c r="H250" s="8">
        <v>12.71</v>
      </c>
      <c r="I250" s="8">
        <v>13.04</v>
      </c>
      <c r="J250" s="8">
        <v>13.1</v>
      </c>
      <c r="K250" s="8">
        <v>8.81</v>
      </c>
      <c r="L250" s="8">
        <v>10.08</v>
      </c>
      <c r="M250" s="8">
        <v>11.68</v>
      </c>
      <c r="N250" s="8">
        <v>10.8</v>
      </c>
      <c r="O250" s="8">
        <v>3.44</v>
      </c>
    </row>
    <row r="251" spans="1:15" x14ac:dyDescent="0.3">
      <c r="A251" s="15">
        <f>VLOOKUP(B251,'PORTFOLIO RAW'!B:B,1,FALSE)</f>
        <v>992305</v>
      </c>
      <c r="B251" s="13">
        <v>992305</v>
      </c>
      <c r="C251" s="8" t="s">
        <v>6452</v>
      </c>
      <c r="D251" s="8" t="s">
        <v>6453</v>
      </c>
      <c r="E251" s="8">
        <v>14.23</v>
      </c>
      <c r="F251" s="8">
        <v>11.71</v>
      </c>
      <c r="G251" s="8">
        <v>5</v>
      </c>
      <c r="H251" s="8">
        <v>5</v>
      </c>
      <c r="I251" s="8">
        <v>7.62</v>
      </c>
      <c r="J251" s="8">
        <v>10.53</v>
      </c>
      <c r="K251" s="8">
        <v>7.97</v>
      </c>
      <c r="L251" s="8">
        <v>20.63</v>
      </c>
      <c r="M251" s="8">
        <v>8.3699999999999992</v>
      </c>
      <c r="N251" s="8">
        <v>8.7899999999999991</v>
      </c>
      <c r="O251" s="8">
        <v>8.34</v>
      </c>
    </row>
    <row r="252" spans="1:15" x14ac:dyDescent="0.3">
      <c r="A252" s="15">
        <f>VLOOKUP(B252,'PORTFOLIO RAW'!B:B,1,FALSE)</f>
        <v>905647</v>
      </c>
      <c r="B252" s="13">
        <v>905647</v>
      </c>
      <c r="C252" s="8" t="s">
        <v>6454</v>
      </c>
      <c r="D252" s="8" t="s">
        <v>6455</v>
      </c>
      <c r="E252" s="8">
        <v>9.6300000000000008</v>
      </c>
      <c r="F252" s="8">
        <v>2.99</v>
      </c>
      <c r="G252" s="8">
        <v>1.9</v>
      </c>
      <c r="H252" s="8">
        <v>7.85</v>
      </c>
      <c r="I252" s="8">
        <v>2.71</v>
      </c>
      <c r="J252" s="8">
        <v>6.07</v>
      </c>
      <c r="K252" s="8">
        <v>10.57</v>
      </c>
      <c r="L252" s="8">
        <v>16.16</v>
      </c>
      <c r="M252" s="8">
        <v>30.92</v>
      </c>
      <c r="N252" s="8">
        <v>28.43</v>
      </c>
      <c r="O252" s="8">
        <v>36.97</v>
      </c>
    </row>
    <row r="253" spans="1:15" x14ac:dyDescent="0.3">
      <c r="A253" s="15">
        <f>VLOOKUP(B253,'PORTFOLIO RAW'!B:B,1,FALSE)</f>
        <v>945388</v>
      </c>
      <c r="B253" s="13">
        <v>945388</v>
      </c>
      <c r="C253" s="8" t="s">
        <v>6456</v>
      </c>
      <c r="D253" s="8" t="s">
        <v>6457</v>
      </c>
      <c r="E253" s="8">
        <v>10.35</v>
      </c>
      <c r="F253" s="8">
        <v>12.16</v>
      </c>
      <c r="G253" s="8">
        <v>12.65</v>
      </c>
      <c r="H253" s="8">
        <v>18.63</v>
      </c>
      <c r="I253" s="8">
        <v>3.63</v>
      </c>
      <c r="J253" s="8">
        <v>7.34</v>
      </c>
      <c r="K253" s="8">
        <v>19.91</v>
      </c>
      <c r="L253" s="8">
        <v>7.02</v>
      </c>
      <c r="M253" s="8">
        <v>12.57</v>
      </c>
      <c r="N253" s="8">
        <v>10.56</v>
      </c>
      <c r="O253" s="8">
        <v>22.31</v>
      </c>
    </row>
    <row r="254" spans="1:15" x14ac:dyDescent="0.3">
      <c r="A254" s="15">
        <f>VLOOKUP(B254,'PORTFOLIO RAW'!B:B,1,FALSE)</f>
        <v>905024</v>
      </c>
      <c r="B254" s="13">
        <v>905024</v>
      </c>
      <c r="C254" s="8" t="s">
        <v>6458</v>
      </c>
      <c r="D254" s="8" t="s">
        <v>6459</v>
      </c>
      <c r="E254" s="8">
        <v>25.6</v>
      </c>
      <c r="F254" s="8">
        <v>29.23</v>
      </c>
      <c r="G254" s="8">
        <v>11.74</v>
      </c>
      <c r="H254" s="8">
        <v>19.309999999999999</v>
      </c>
      <c r="I254" s="8">
        <v>23.75</v>
      </c>
      <c r="J254" s="8">
        <v>20.3</v>
      </c>
      <c r="K254" s="8">
        <v>15</v>
      </c>
      <c r="L254" s="8">
        <v>12.65</v>
      </c>
      <c r="M254" s="8">
        <v>2.98</v>
      </c>
      <c r="N254" s="8">
        <v>-0.33</v>
      </c>
      <c r="O254" s="8">
        <v>6.26</v>
      </c>
    </row>
    <row r="255" spans="1:15" x14ac:dyDescent="0.3">
      <c r="A255" s="15">
        <f>VLOOKUP(B255,'PORTFOLIO RAW'!B:B,1,FALSE)</f>
        <v>951052</v>
      </c>
      <c r="B255" s="13">
        <v>951052</v>
      </c>
      <c r="C255" s="8" t="s">
        <v>6460</v>
      </c>
      <c r="D255" s="8" t="s">
        <v>6461</v>
      </c>
      <c r="E255" s="8">
        <v>13.59</v>
      </c>
      <c r="F255" s="8">
        <v>16.12</v>
      </c>
      <c r="G255" s="8">
        <v>-15.18</v>
      </c>
      <c r="H255" s="8">
        <v>9.5399999999999991</v>
      </c>
      <c r="I255" s="8">
        <v>10.26</v>
      </c>
      <c r="J255" s="8">
        <v>10.28</v>
      </c>
      <c r="K255" s="8">
        <v>10.44</v>
      </c>
      <c r="L255" s="8">
        <v>10.02</v>
      </c>
      <c r="M255" s="8">
        <v>9.7899999999999991</v>
      </c>
      <c r="N255" s="8" t="s">
        <v>989</v>
      </c>
      <c r="O255" s="8">
        <v>10.73</v>
      </c>
    </row>
    <row r="256" spans="1:15" x14ac:dyDescent="0.3">
      <c r="A256" s="15">
        <f>VLOOKUP(B256,'PORTFOLIO RAW'!B:B,1,FALSE)</f>
        <v>326143</v>
      </c>
      <c r="B256" s="13">
        <v>326143</v>
      </c>
      <c r="C256" s="8" t="s">
        <v>6462</v>
      </c>
      <c r="D256" s="8" t="s">
        <v>6463</v>
      </c>
      <c r="E256" s="8">
        <v>29.81</v>
      </c>
      <c r="F256" s="8">
        <v>13.21</v>
      </c>
      <c r="G256" s="8">
        <v>14.12</v>
      </c>
      <c r="H256" s="8">
        <v>28.14</v>
      </c>
      <c r="I256" s="8">
        <v>30.91</v>
      </c>
      <c r="J256" s="8">
        <v>29.15</v>
      </c>
      <c r="K256" s="8">
        <v>0.17</v>
      </c>
      <c r="L256" s="8">
        <v>42.41</v>
      </c>
      <c r="M256" s="8">
        <v>49.73</v>
      </c>
      <c r="N256" s="8">
        <v>48.16</v>
      </c>
      <c r="O256" s="8">
        <v>50.9</v>
      </c>
    </row>
    <row r="257" spans="1:15" x14ac:dyDescent="0.3">
      <c r="A257" s="15">
        <f>VLOOKUP(B257,'PORTFOLIO RAW'!B:B,1,FALSE)</f>
        <v>905792</v>
      </c>
      <c r="B257" s="13">
        <v>905792</v>
      </c>
      <c r="C257" s="8" t="s">
        <v>6464</v>
      </c>
      <c r="D257" s="8" t="s">
        <v>6465</v>
      </c>
      <c r="E257" s="8">
        <v>3.77</v>
      </c>
      <c r="F257" s="8">
        <v>12.81</v>
      </c>
      <c r="G257" s="8">
        <v>10.75</v>
      </c>
      <c r="H257" s="8">
        <v>8.1300000000000008</v>
      </c>
      <c r="I257" s="8">
        <v>11.46</v>
      </c>
      <c r="J257" s="8">
        <v>12.84</v>
      </c>
      <c r="K257" s="8">
        <v>16.11</v>
      </c>
      <c r="L257" s="8">
        <v>17.489999999999998</v>
      </c>
      <c r="M257" s="8">
        <v>20.5</v>
      </c>
      <c r="N257" s="8">
        <v>23.3</v>
      </c>
      <c r="O257" s="8">
        <v>23.53</v>
      </c>
    </row>
    <row r="258" spans="1:15" x14ac:dyDescent="0.3">
      <c r="A258" s="15">
        <f>VLOOKUP(B258,'PORTFOLIO RAW'!B:B,1,FALSE)</f>
        <v>981722</v>
      </c>
      <c r="B258" s="13">
        <v>981722</v>
      </c>
      <c r="C258" s="8" t="s">
        <v>6466</v>
      </c>
      <c r="D258" s="8" t="s">
        <v>6467</v>
      </c>
      <c r="E258" s="8">
        <v>21.26</v>
      </c>
      <c r="F258" s="8">
        <v>21.28</v>
      </c>
      <c r="G258" s="8">
        <v>18.45</v>
      </c>
      <c r="H258" s="8">
        <v>18.5</v>
      </c>
      <c r="I258" s="8">
        <v>18.11</v>
      </c>
      <c r="J258" s="8">
        <v>15.95</v>
      </c>
      <c r="K258" s="8">
        <v>11.4</v>
      </c>
      <c r="L258" s="8">
        <v>5.84</v>
      </c>
      <c r="M258" s="8">
        <v>16.82</v>
      </c>
      <c r="N258" s="8">
        <v>18.239999999999998</v>
      </c>
      <c r="O258" s="8">
        <v>10.45</v>
      </c>
    </row>
    <row r="259" spans="1:15" x14ac:dyDescent="0.3">
      <c r="A259" s="15">
        <f>VLOOKUP(B259,'PORTFOLIO RAW'!B:B,1,FALSE)</f>
        <v>922725</v>
      </c>
      <c r="B259" s="13">
        <v>922725</v>
      </c>
      <c r="C259" s="8" t="s">
        <v>6468</v>
      </c>
      <c r="D259" s="8" t="s">
        <v>6469</v>
      </c>
      <c r="E259" s="8">
        <v>9.1999999999999993</v>
      </c>
      <c r="F259" s="8">
        <v>4.3</v>
      </c>
      <c r="G259" s="8">
        <v>-10</v>
      </c>
      <c r="H259" s="8">
        <v>-0.49</v>
      </c>
      <c r="I259" s="8">
        <v>2.61</v>
      </c>
      <c r="J259" s="8">
        <v>9.64</v>
      </c>
      <c r="K259" s="8">
        <v>6.33</v>
      </c>
      <c r="L259" s="8">
        <v>8.11</v>
      </c>
      <c r="M259" s="8">
        <v>8.4700000000000006</v>
      </c>
      <c r="N259" s="8">
        <v>8.1199999999999992</v>
      </c>
      <c r="O259" s="8">
        <v>9.67</v>
      </c>
    </row>
    <row r="260" spans="1:15" x14ac:dyDescent="0.3">
      <c r="A260" s="15">
        <f>VLOOKUP(B260,'PORTFOLIO RAW'!B:B,1,FALSE)</f>
        <v>541900</v>
      </c>
      <c r="B260" s="13">
        <v>541900</v>
      </c>
      <c r="C260" s="8" t="s">
        <v>6470</v>
      </c>
      <c r="D260" s="8" t="s">
        <v>6471</v>
      </c>
      <c r="E260" s="8">
        <v>3.2</v>
      </c>
      <c r="F260" s="8">
        <v>4.1100000000000003</v>
      </c>
      <c r="G260" s="8">
        <v>-90.19</v>
      </c>
      <c r="H260" s="8">
        <v>16.420000000000002</v>
      </c>
      <c r="I260" s="8">
        <v>13.16</v>
      </c>
      <c r="J260" s="8">
        <v>24.36</v>
      </c>
      <c r="K260" s="8">
        <v>14.55</v>
      </c>
      <c r="L260" s="8">
        <v>15.93</v>
      </c>
      <c r="M260" s="8">
        <v>14.97</v>
      </c>
      <c r="N260" s="8">
        <v>51.77</v>
      </c>
      <c r="O260" s="8">
        <v>-2.96</v>
      </c>
    </row>
    <row r="261" spans="1:15" x14ac:dyDescent="0.3">
      <c r="A261" s="15">
        <f>VLOOKUP(B261,'PORTFOLIO RAW'!B:B,1,FALSE)</f>
        <v>325059</v>
      </c>
      <c r="B261" s="13">
        <v>325059</v>
      </c>
      <c r="C261" s="8" t="s">
        <v>6472</v>
      </c>
      <c r="D261" s="8" t="s">
        <v>6473</v>
      </c>
      <c r="E261" s="8">
        <v>10.039999999999999</v>
      </c>
      <c r="F261" s="8">
        <v>12.82</v>
      </c>
      <c r="G261" s="8">
        <v>9.94</v>
      </c>
      <c r="H261" s="8">
        <v>12.02</v>
      </c>
      <c r="I261" s="8">
        <v>10.54</v>
      </c>
      <c r="J261" s="8">
        <v>7.93</v>
      </c>
      <c r="K261" s="8">
        <v>9.3699999999999992</v>
      </c>
      <c r="L261" s="8">
        <v>8.8699999999999992</v>
      </c>
      <c r="M261" s="8">
        <v>7.3</v>
      </c>
      <c r="N261" s="8">
        <v>8.43</v>
      </c>
      <c r="O261" s="8">
        <v>4.22</v>
      </c>
    </row>
    <row r="262" spans="1:15" x14ac:dyDescent="0.3">
      <c r="A262" s="15">
        <f>VLOOKUP(B262,'PORTFOLIO RAW'!B:B,1,FALSE)</f>
        <v>916079</v>
      </c>
      <c r="B262" s="13">
        <v>916079</v>
      </c>
      <c r="C262" s="8" t="s">
        <v>6474</v>
      </c>
      <c r="D262" s="8" t="s">
        <v>6475</v>
      </c>
      <c r="E262" s="8">
        <v>31.63</v>
      </c>
      <c r="F262" s="8">
        <v>33.08</v>
      </c>
      <c r="G262" s="8">
        <v>30.79</v>
      </c>
      <c r="H262" s="8">
        <v>32.43</v>
      </c>
      <c r="I262" s="8">
        <v>27</v>
      </c>
      <c r="J262" s="8">
        <v>23.89</v>
      </c>
      <c r="K262" s="8">
        <v>20.100000000000001</v>
      </c>
      <c r="L262" s="8">
        <v>17.809999999999999</v>
      </c>
      <c r="M262" s="8">
        <v>13.05</v>
      </c>
      <c r="N262" s="8">
        <v>21.73</v>
      </c>
      <c r="O262" s="8">
        <v>38.99</v>
      </c>
    </row>
    <row r="263" spans="1:15" x14ac:dyDescent="0.3">
      <c r="A263" s="15">
        <f>VLOOKUP(B263,'PORTFOLIO RAW'!B:B,1,FALSE)</f>
        <v>905061</v>
      </c>
      <c r="B263" s="13">
        <v>905061</v>
      </c>
      <c r="C263" s="8" t="s">
        <v>6476</v>
      </c>
      <c r="D263" s="8" t="s">
        <v>6477</v>
      </c>
      <c r="E263" s="8">
        <v>24.91</v>
      </c>
      <c r="F263" s="8">
        <v>19.899999999999999</v>
      </c>
      <c r="G263" s="8">
        <v>15.43</v>
      </c>
      <c r="H263" s="8">
        <v>31.59</v>
      </c>
      <c r="I263" s="8">
        <v>20.58</v>
      </c>
      <c r="J263" s="8">
        <v>15.77</v>
      </c>
      <c r="K263" s="8">
        <v>19.52</v>
      </c>
      <c r="L263" s="8">
        <v>26.2</v>
      </c>
      <c r="M263" s="8">
        <v>28.94</v>
      </c>
      <c r="N263" s="8">
        <v>34.78</v>
      </c>
      <c r="O263" s="8">
        <v>35.39</v>
      </c>
    </row>
    <row r="264" spans="1:15" x14ac:dyDescent="0.3">
      <c r="A264" s="15">
        <f>VLOOKUP(B264,'PORTFOLIO RAW'!B:B,1,FALSE)</f>
        <v>906394</v>
      </c>
      <c r="B264" s="13">
        <v>906394</v>
      </c>
      <c r="C264" s="8" t="s">
        <v>6478</v>
      </c>
      <c r="D264" s="8" t="s">
        <v>6479</v>
      </c>
      <c r="E264" s="8">
        <v>5.36</v>
      </c>
      <c r="F264" s="8">
        <v>6.76</v>
      </c>
      <c r="G264" s="8">
        <v>5.6</v>
      </c>
      <c r="H264" s="8">
        <v>6.73</v>
      </c>
      <c r="I264" s="8">
        <v>8.75</v>
      </c>
      <c r="J264" s="8">
        <v>7.72</v>
      </c>
      <c r="K264" s="8">
        <v>7.88</v>
      </c>
      <c r="L264" s="8">
        <v>10.130000000000001</v>
      </c>
      <c r="M264" s="8">
        <v>9.43</v>
      </c>
      <c r="N264" s="8">
        <v>9.43</v>
      </c>
      <c r="O264" s="8" t="s">
        <v>989</v>
      </c>
    </row>
    <row r="265" spans="1:15" x14ac:dyDescent="0.3">
      <c r="A265" s="15">
        <f>VLOOKUP(B265,'PORTFOLIO RAW'!B:B,1,FALSE)</f>
        <v>745110</v>
      </c>
      <c r="B265" s="13">
        <v>745110</v>
      </c>
      <c r="C265" s="8" t="s">
        <v>6480</v>
      </c>
      <c r="D265" s="8" t="s">
        <v>6481</v>
      </c>
      <c r="E265" s="8">
        <v>17.649999999999999</v>
      </c>
      <c r="F265" s="8">
        <v>13.64</v>
      </c>
      <c r="G265" s="8">
        <v>15.26</v>
      </c>
      <c r="H265" s="8">
        <v>18.14</v>
      </c>
      <c r="I265" s="8">
        <v>19.41</v>
      </c>
      <c r="J265" s="8">
        <v>16.82</v>
      </c>
      <c r="K265" s="8">
        <v>6.82</v>
      </c>
      <c r="L265" s="8">
        <v>17.43</v>
      </c>
      <c r="M265" s="8">
        <v>16.149999999999999</v>
      </c>
      <c r="N265" s="8">
        <v>15.06</v>
      </c>
      <c r="O265" s="8">
        <v>11.85</v>
      </c>
    </row>
    <row r="266" spans="1:15" x14ac:dyDescent="0.3">
      <c r="A266" s="15">
        <f>VLOOKUP(B266,'PORTFOLIO RAW'!B:B,1,FALSE)</f>
        <v>944738</v>
      </c>
      <c r="B266" s="13">
        <v>944738</v>
      </c>
      <c r="C266" s="8" t="s">
        <v>6482</v>
      </c>
      <c r="D266" s="8" t="s">
        <v>6483</v>
      </c>
      <c r="E266" s="8">
        <v>23.03</v>
      </c>
      <c r="F266" s="8">
        <v>27.25</v>
      </c>
      <c r="G266" s="8">
        <v>19.87</v>
      </c>
      <c r="H266" s="8">
        <v>15.97</v>
      </c>
      <c r="I266" s="8">
        <v>17.29</v>
      </c>
      <c r="J266" s="8">
        <v>17.86</v>
      </c>
      <c r="K266" s="8">
        <v>16.18</v>
      </c>
      <c r="L266" s="8">
        <v>19.52</v>
      </c>
      <c r="M266" s="8">
        <v>20.41</v>
      </c>
      <c r="N266" s="8">
        <v>16.13</v>
      </c>
      <c r="O266" s="8">
        <v>26.94</v>
      </c>
    </row>
    <row r="267" spans="1:15" x14ac:dyDescent="0.3">
      <c r="A267" s="15">
        <f>VLOOKUP(B267,'PORTFOLIO RAW'!B:B,1,FALSE)</f>
        <v>867138</v>
      </c>
      <c r="B267" s="13">
        <v>867138</v>
      </c>
      <c r="C267" s="8" t="s">
        <v>6484</v>
      </c>
      <c r="D267" s="8" t="s">
        <v>6485</v>
      </c>
      <c r="E267" s="8">
        <v>25.64</v>
      </c>
      <c r="F267" s="8">
        <v>20.309999999999999</v>
      </c>
      <c r="G267" s="8">
        <v>20.68</v>
      </c>
      <c r="H267" s="8">
        <v>19.72</v>
      </c>
      <c r="I267" s="8">
        <v>23.22</v>
      </c>
      <c r="J267" s="8">
        <v>18.16</v>
      </c>
      <c r="K267" s="8">
        <v>15.46</v>
      </c>
      <c r="L267" s="8">
        <v>15.06</v>
      </c>
      <c r="M267" s="8">
        <v>5.37</v>
      </c>
      <c r="N267" s="8">
        <v>18.489999999999998</v>
      </c>
      <c r="O267" s="8">
        <v>14.21</v>
      </c>
    </row>
    <row r="268" spans="1:15" x14ac:dyDescent="0.3">
      <c r="A268" s="15">
        <f>VLOOKUP(B268,'PORTFOLIO RAW'!B:B,1,FALSE)</f>
        <v>906643</v>
      </c>
      <c r="B268" s="13">
        <v>906643</v>
      </c>
      <c r="C268" s="8" t="s">
        <v>6486</v>
      </c>
      <c r="D268" s="8" t="s">
        <v>6487</v>
      </c>
      <c r="E268" s="8">
        <v>5.84</v>
      </c>
      <c r="F268" s="8">
        <v>1.77</v>
      </c>
      <c r="G268" s="8">
        <v>-11.47</v>
      </c>
      <c r="H268" s="8">
        <v>16.309999999999999</v>
      </c>
      <c r="I268" s="8">
        <v>13.86</v>
      </c>
      <c r="J268" s="8">
        <v>9.99</v>
      </c>
      <c r="K268" s="8">
        <v>12.74</v>
      </c>
      <c r="L268" s="8">
        <v>11.45</v>
      </c>
      <c r="M268" s="8">
        <v>13.13</v>
      </c>
      <c r="N268" s="8">
        <v>18.32</v>
      </c>
      <c r="O268" s="8">
        <v>17.61</v>
      </c>
    </row>
    <row r="269" spans="1:15" x14ac:dyDescent="0.3">
      <c r="A269" s="15">
        <f>VLOOKUP(B269,'PORTFOLIO RAW'!B:B,1,FALSE)</f>
        <v>544682</v>
      </c>
      <c r="B269" s="13">
        <v>544682</v>
      </c>
      <c r="C269" s="8" t="s">
        <v>6488</v>
      </c>
      <c r="D269" s="8" t="s">
        <v>6489</v>
      </c>
      <c r="E269" s="8">
        <v>23.39</v>
      </c>
      <c r="F269" s="8">
        <v>17.37</v>
      </c>
      <c r="G269" s="8">
        <v>6.75</v>
      </c>
      <c r="H269" s="8">
        <v>11.24</v>
      </c>
      <c r="I269" s="8">
        <v>14.4</v>
      </c>
      <c r="J269" s="8">
        <v>8.93</v>
      </c>
      <c r="K269" s="8">
        <v>9.32</v>
      </c>
      <c r="L269" s="8">
        <v>15.09</v>
      </c>
      <c r="M269" s="8">
        <v>-11.14</v>
      </c>
      <c r="N269" s="8">
        <v>-11.86</v>
      </c>
      <c r="O269" s="8">
        <v>-39.130000000000003</v>
      </c>
    </row>
    <row r="270" spans="1:15" x14ac:dyDescent="0.3">
      <c r="A270" s="15">
        <f>VLOOKUP(B270,'PORTFOLIO RAW'!B:B,1,FALSE)</f>
        <v>905105</v>
      </c>
      <c r="B270" s="13">
        <v>905105</v>
      </c>
      <c r="C270" s="8" t="s">
        <v>6490</v>
      </c>
      <c r="D270" s="8" t="s">
        <v>6491</v>
      </c>
      <c r="E270" s="8">
        <v>12.01</v>
      </c>
      <c r="F270" s="8">
        <v>15.07</v>
      </c>
      <c r="G270" s="8">
        <v>11.72</v>
      </c>
      <c r="H270" s="8">
        <v>16.09</v>
      </c>
      <c r="I270" s="8">
        <v>18.12</v>
      </c>
      <c r="J270" s="8">
        <v>20.51</v>
      </c>
      <c r="K270" s="8">
        <v>21.35</v>
      </c>
      <c r="L270" s="8">
        <v>24.43</v>
      </c>
      <c r="M270" s="8">
        <v>22.78</v>
      </c>
      <c r="N270" s="8">
        <v>20.83</v>
      </c>
      <c r="O270" s="8">
        <v>47.83</v>
      </c>
    </row>
    <row r="271" spans="1:15" x14ac:dyDescent="0.3">
      <c r="A271" s="15">
        <f>VLOOKUP(B271,'PORTFOLIO RAW'!B:B,1,FALSE)</f>
        <v>905122</v>
      </c>
      <c r="B271" s="13">
        <v>905122</v>
      </c>
      <c r="C271" s="8" t="s">
        <v>6492</v>
      </c>
      <c r="D271" s="8" t="s">
        <v>6493</v>
      </c>
      <c r="E271" s="8">
        <v>21.86</v>
      </c>
      <c r="F271" s="8">
        <v>25.16</v>
      </c>
      <c r="G271" s="8">
        <v>21.37</v>
      </c>
      <c r="H271" s="8">
        <v>21.1</v>
      </c>
      <c r="I271" s="8">
        <v>23.02</v>
      </c>
      <c r="J271" s="8">
        <v>21.47</v>
      </c>
      <c r="K271" s="8">
        <v>19.8</v>
      </c>
      <c r="L271" s="8">
        <v>19.72</v>
      </c>
      <c r="M271" s="8">
        <v>25.98</v>
      </c>
      <c r="N271" s="8">
        <v>18.399999999999999</v>
      </c>
      <c r="O271" s="8">
        <v>15.92</v>
      </c>
    </row>
    <row r="272" spans="1:15" x14ac:dyDescent="0.3">
      <c r="A272" s="15">
        <f>VLOOKUP(B272,'PORTFOLIO RAW'!B:B,1,FALSE)</f>
        <v>702635</v>
      </c>
      <c r="B272" s="13">
        <v>702635</v>
      </c>
      <c r="C272" s="8" t="s">
        <v>6494</v>
      </c>
      <c r="D272" s="8" t="s">
        <v>6495</v>
      </c>
      <c r="E272" s="8">
        <v>22.84</v>
      </c>
      <c r="F272" s="8">
        <v>14.6</v>
      </c>
      <c r="G272" s="8">
        <v>17.32</v>
      </c>
      <c r="H272" s="8">
        <v>18.96</v>
      </c>
      <c r="I272" s="8">
        <v>19.27</v>
      </c>
      <c r="J272" s="8">
        <v>18.899999999999999</v>
      </c>
      <c r="K272" s="8">
        <v>17.93</v>
      </c>
      <c r="L272" s="8">
        <v>17.47</v>
      </c>
      <c r="M272" s="8">
        <v>17.61</v>
      </c>
      <c r="N272" s="8">
        <v>19.45</v>
      </c>
      <c r="O272" s="8">
        <v>24.51</v>
      </c>
    </row>
    <row r="273" spans="1:15" x14ac:dyDescent="0.3">
      <c r="A273" s="15">
        <f>VLOOKUP(B273,'PORTFOLIO RAW'!B:B,1,FALSE)</f>
        <v>906220</v>
      </c>
      <c r="B273" s="13">
        <v>906220</v>
      </c>
      <c r="C273" s="8" t="s">
        <v>6496</v>
      </c>
      <c r="D273" s="8" t="s">
        <v>6497</v>
      </c>
      <c r="E273" s="8">
        <v>29.59</v>
      </c>
      <c r="F273" s="8">
        <v>30.24</v>
      </c>
      <c r="G273" s="8">
        <v>27.28</v>
      </c>
      <c r="H273" s="8">
        <v>27.86</v>
      </c>
      <c r="I273" s="8">
        <v>31.67</v>
      </c>
      <c r="J273" s="8">
        <v>31.02</v>
      </c>
      <c r="K273" s="8">
        <v>27.19</v>
      </c>
      <c r="L273" s="8">
        <v>24.24</v>
      </c>
      <c r="M273" s="8">
        <v>24.73</v>
      </c>
      <c r="N273" s="8">
        <v>23.31</v>
      </c>
      <c r="O273" s="8">
        <v>15.43</v>
      </c>
    </row>
    <row r="274" spans="1:15" x14ac:dyDescent="0.3">
      <c r="A274" s="15">
        <f>VLOOKUP(B274,'PORTFOLIO RAW'!B:B,1,FALSE)</f>
        <v>901892</v>
      </c>
      <c r="B274" s="13">
        <v>901892</v>
      </c>
      <c r="C274" s="8" t="s">
        <v>6498</v>
      </c>
      <c r="D274" s="8" t="s">
        <v>6499</v>
      </c>
      <c r="E274" s="8">
        <v>17.29</v>
      </c>
      <c r="F274" s="8">
        <v>16.899999999999999</v>
      </c>
      <c r="G274" s="8">
        <v>12.52</v>
      </c>
      <c r="H274" s="8">
        <v>14.89</v>
      </c>
      <c r="I274" s="8">
        <v>21.18</v>
      </c>
      <c r="J274" s="8">
        <v>22.5</v>
      </c>
      <c r="K274" s="8">
        <v>21.6</v>
      </c>
      <c r="L274" s="8">
        <v>17.89</v>
      </c>
      <c r="M274" s="8">
        <v>22.36</v>
      </c>
      <c r="N274" s="8">
        <v>20.8</v>
      </c>
      <c r="O274" s="8">
        <v>14.2</v>
      </c>
    </row>
    <row r="275" spans="1:15" x14ac:dyDescent="0.3">
      <c r="A275" s="15">
        <f>VLOOKUP(B275,'PORTFOLIO RAW'!B:B,1,FALSE)</f>
        <v>545310</v>
      </c>
      <c r="B275" s="13">
        <v>545310</v>
      </c>
      <c r="C275" s="8" t="s">
        <v>6500</v>
      </c>
      <c r="D275" s="8" t="s">
        <v>6501</v>
      </c>
      <c r="E275" s="8">
        <v>-100.69</v>
      </c>
      <c r="F275" s="8">
        <v>-180.27</v>
      </c>
      <c r="G275" s="8">
        <v>-96.19</v>
      </c>
      <c r="H275" s="8">
        <v>-94.31</v>
      </c>
      <c r="I275" s="8">
        <v>4.58</v>
      </c>
      <c r="J275" s="8">
        <v>-11.99</v>
      </c>
      <c r="K275" s="8">
        <v>-37.78</v>
      </c>
      <c r="L275" s="8">
        <v>-60.75</v>
      </c>
      <c r="M275" s="8">
        <v>-55.22</v>
      </c>
      <c r="N275" s="8">
        <v>-10.69</v>
      </c>
      <c r="O275" s="8">
        <v>16.53</v>
      </c>
    </row>
    <row r="276" spans="1:15" x14ac:dyDescent="0.3">
      <c r="A276" s="15">
        <f>VLOOKUP(B276,'PORTFOLIO RAW'!B:B,1,FALSE)</f>
        <v>905816</v>
      </c>
      <c r="B276" s="13">
        <v>905816</v>
      </c>
      <c r="C276" s="8" t="s">
        <v>6502</v>
      </c>
      <c r="D276" s="8" t="s">
        <v>6503</v>
      </c>
      <c r="E276" s="8">
        <v>15.65</v>
      </c>
      <c r="F276" s="8">
        <v>-0.11</v>
      </c>
      <c r="G276" s="8">
        <v>0.8</v>
      </c>
      <c r="H276" s="8">
        <v>-2.41</v>
      </c>
      <c r="I276" s="8">
        <v>-1.83</v>
      </c>
      <c r="J276" s="8">
        <v>-1.39</v>
      </c>
      <c r="K276" s="8">
        <v>0.63</v>
      </c>
      <c r="L276" s="8">
        <v>5.05</v>
      </c>
      <c r="M276" s="8">
        <v>5.13</v>
      </c>
      <c r="N276" s="8">
        <v>9.23</v>
      </c>
      <c r="O276" s="8">
        <v>12.6</v>
      </c>
    </row>
    <row r="277" spans="1:15" x14ac:dyDescent="0.3">
      <c r="A277" s="15">
        <f>VLOOKUP(B277,'PORTFOLIO RAW'!B:B,1,FALSE)</f>
        <v>912146</v>
      </c>
      <c r="B277" s="13">
        <v>912146</v>
      </c>
      <c r="C277" s="8" t="s">
        <v>6504</v>
      </c>
      <c r="D277" s="8" t="s">
        <v>6505</v>
      </c>
      <c r="E277" s="8">
        <v>9.69</v>
      </c>
      <c r="F277" s="8">
        <v>6.7</v>
      </c>
      <c r="G277" s="8">
        <v>0.95</v>
      </c>
      <c r="H277" s="8">
        <v>10.99</v>
      </c>
      <c r="I277" s="8">
        <v>10.67</v>
      </c>
      <c r="J277" s="8">
        <v>9.68</v>
      </c>
      <c r="K277" s="8">
        <v>7.06</v>
      </c>
      <c r="L277" s="8">
        <v>14.3</v>
      </c>
      <c r="M277" s="8">
        <v>12.49</v>
      </c>
      <c r="N277" s="8">
        <v>14.6</v>
      </c>
      <c r="O277" s="8">
        <v>3.48</v>
      </c>
    </row>
    <row r="278" spans="1:15" x14ac:dyDescent="0.3">
      <c r="A278" s="15">
        <f>VLOOKUP(B278,'PORTFOLIO RAW'!B:B,1,FALSE)</f>
        <v>916548</v>
      </c>
      <c r="B278" s="13">
        <v>916548</v>
      </c>
      <c r="C278" s="8" t="s">
        <v>6506</v>
      </c>
      <c r="D278" s="8" t="s">
        <v>6507</v>
      </c>
      <c r="E278" s="8">
        <v>20.18</v>
      </c>
      <c r="F278" s="8">
        <v>20.63</v>
      </c>
      <c r="G278" s="8">
        <v>21.08</v>
      </c>
      <c r="H278" s="8">
        <v>23.58</v>
      </c>
      <c r="I278" s="8">
        <v>22.45</v>
      </c>
      <c r="J278" s="8">
        <v>23.02</v>
      </c>
      <c r="K278" s="8">
        <v>21</v>
      </c>
      <c r="L278" s="8">
        <v>20.76</v>
      </c>
      <c r="M278" s="8">
        <v>18.149999999999999</v>
      </c>
      <c r="N278" s="8">
        <v>17.23</v>
      </c>
      <c r="O278" s="8">
        <v>12.67</v>
      </c>
    </row>
    <row r="279" spans="1:15" x14ac:dyDescent="0.3">
      <c r="A279" s="15">
        <f>VLOOKUP(B279,'PORTFOLIO RAW'!B:B,1,FALSE)</f>
        <v>519514</v>
      </c>
      <c r="B279" s="13">
        <v>519514</v>
      </c>
      <c r="C279" s="8" t="s">
        <v>6508</v>
      </c>
      <c r="D279" s="8" t="s">
        <v>6509</v>
      </c>
      <c r="E279" s="8">
        <v>19.36</v>
      </c>
      <c r="F279" s="8">
        <v>18.59</v>
      </c>
      <c r="G279" s="8">
        <v>16.309999999999999</v>
      </c>
      <c r="H279" s="8">
        <v>15.19</v>
      </c>
      <c r="I279" s="8">
        <v>15.59</v>
      </c>
      <c r="J279" s="8">
        <v>13.15</v>
      </c>
      <c r="K279" s="8">
        <v>1.63</v>
      </c>
      <c r="L279" s="8">
        <v>22.43</v>
      </c>
      <c r="M279" s="8">
        <v>13.43</v>
      </c>
      <c r="N279" s="8">
        <v>22.21</v>
      </c>
      <c r="O279" s="8">
        <v>34.450000000000003</v>
      </c>
    </row>
    <row r="280" spans="1:15" x14ac:dyDescent="0.3">
      <c r="A280" s="15">
        <f>VLOOKUP(B280,'PORTFOLIO RAW'!B:B,1,FALSE)</f>
        <v>867390</v>
      </c>
      <c r="B280" s="13">
        <v>867390</v>
      </c>
      <c r="C280" s="8" t="s">
        <v>6510</v>
      </c>
      <c r="D280" s="8" t="s">
        <v>6511</v>
      </c>
      <c r="E280" s="8">
        <v>56.53</v>
      </c>
      <c r="F280" s="8">
        <v>51.72</v>
      </c>
      <c r="G280" s="8">
        <v>42.82</v>
      </c>
      <c r="H280" s="8">
        <v>39.81</v>
      </c>
      <c r="I280" s="8">
        <v>37.729999999999997</v>
      </c>
      <c r="J280" s="8">
        <v>34.26</v>
      </c>
      <c r="K280" s="8">
        <v>27.86</v>
      </c>
      <c r="L280" s="8">
        <v>23.6</v>
      </c>
      <c r="M280" s="8">
        <v>23.73</v>
      </c>
      <c r="N280" s="8">
        <v>23.92</v>
      </c>
      <c r="O280" s="8">
        <v>0.9</v>
      </c>
    </row>
    <row r="281" spans="1:15" x14ac:dyDescent="0.3">
      <c r="A281" s="15">
        <f>VLOOKUP(B281,'PORTFOLIO RAW'!B:B,1,FALSE)</f>
        <v>906785</v>
      </c>
      <c r="B281" s="13">
        <v>906785</v>
      </c>
      <c r="C281" s="8" t="s">
        <v>6512</v>
      </c>
      <c r="D281" s="8" t="s">
        <v>6513</v>
      </c>
      <c r="E281" s="8">
        <v>39.26</v>
      </c>
      <c r="F281" s="8">
        <v>39.299999999999997</v>
      </c>
      <c r="G281" s="8">
        <v>15.96</v>
      </c>
      <c r="H281" s="8">
        <v>34.979999999999997</v>
      </c>
      <c r="I281" s="8">
        <v>14.24</v>
      </c>
      <c r="J281" s="8">
        <v>24.5</v>
      </c>
      <c r="K281" s="8">
        <v>12.59</v>
      </c>
      <c r="L281" s="8">
        <v>19.32</v>
      </c>
      <c r="M281" s="8">
        <v>16.22</v>
      </c>
      <c r="N281" s="8">
        <v>2.38</v>
      </c>
      <c r="O281" s="8">
        <v>3.52</v>
      </c>
    </row>
    <row r="282" spans="1:15" x14ac:dyDescent="0.3">
      <c r="A282" s="15">
        <f>VLOOKUP(B282,'PORTFOLIO RAW'!B:B,1,FALSE)</f>
        <v>905818</v>
      </c>
      <c r="B282" s="13">
        <v>905818</v>
      </c>
      <c r="C282" s="8" t="s">
        <v>6514</v>
      </c>
      <c r="D282" s="8" t="s">
        <v>6515</v>
      </c>
      <c r="E282" s="8">
        <v>9.26</v>
      </c>
      <c r="F282" s="8">
        <v>-18.38</v>
      </c>
      <c r="G282" s="8">
        <v>-12.31</v>
      </c>
      <c r="H282" s="8">
        <v>29.6</v>
      </c>
      <c r="I282" s="8">
        <v>7.46</v>
      </c>
      <c r="J282" s="8">
        <v>9.24</v>
      </c>
      <c r="K282" s="8">
        <v>9.9499999999999993</v>
      </c>
      <c r="L282" s="8">
        <v>29.7</v>
      </c>
      <c r="M282" s="8">
        <v>9.17</v>
      </c>
      <c r="N282" s="8" t="s">
        <v>989</v>
      </c>
      <c r="O282" s="8">
        <v>6.46</v>
      </c>
    </row>
    <row r="283" spans="1:15" x14ac:dyDescent="0.3">
      <c r="A283" s="15">
        <f>VLOOKUP(B283,'PORTFOLIO RAW'!B:B,1,FALSE)</f>
        <v>904869</v>
      </c>
      <c r="B283" s="13">
        <v>904869</v>
      </c>
      <c r="C283" s="8" t="s">
        <v>6516</v>
      </c>
      <c r="D283" s="8" t="s">
        <v>6517</v>
      </c>
      <c r="E283" s="8">
        <v>17.79</v>
      </c>
      <c r="F283" s="8">
        <v>12.09</v>
      </c>
      <c r="G283" s="8">
        <v>9.84</v>
      </c>
      <c r="H283" s="8">
        <v>15.69</v>
      </c>
      <c r="I283" s="8">
        <v>9.2799999999999994</v>
      </c>
      <c r="J283" s="8">
        <v>9.5</v>
      </c>
      <c r="K283" s="8">
        <v>18.010000000000002</v>
      </c>
      <c r="L283" s="8">
        <v>13.25</v>
      </c>
      <c r="M283" s="8">
        <v>16.27</v>
      </c>
      <c r="N283" s="8">
        <v>18.66</v>
      </c>
      <c r="O283" s="8">
        <v>7.8</v>
      </c>
    </row>
    <row r="284" spans="1:15" x14ac:dyDescent="0.3">
      <c r="A284" s="15" t="str">
        <f>VLOOKUP(B284,'PORTFOLIO RAW'!B:B,1,FALSE)</f>
        <v>26406N</v>
      </c>
      <c r="B284" s="13" t="s">
        <v>383</v>
      </c>
      <c r="C284" s="8" t="s">
        <v>6518</v>
      </c>
      <c r="D284" s="8" t="s">
        <v>6519</v>
      </c>
      <c r="E284" s="8">
        <v>14.37</v>
      </c>
      <c r="F284" s="8">
        <v>11.87</v>
      </c>
      <c r="G284" s="8">
        <v>0.89</v>
      </c>
      <c r="H284" s="8">
        <v>6.07</v>
      </c>
      <c r="I284" s="8">
        <v>28.35</v>
      </c>
      <c r="J284" s="8">
        <v>54.87</v>
      </c>
      <c r="K284" s="8" t="s">
        <v>989</v>
      </c>
      <c r="L284" s="8" t="s">
        <v>989</v>
      </c>
      <c r="M284" s="8" t="s">
        <v>989</v>
      </c>
      <c r="N284" s="8">
        <v>1052.75</v>
      </c>
      <c r="O284" s="8">
        <v>135.13999999999999</v>
      </c>
    </row>
    <row r="285" spans="1:15" x14ac:dyDescent="0.3">
      <c r="A285" s="15" t="str">
        <f>VLOOKUP(B285,'PORTFOLIO RAW'!B:B,1,FALSE)</f>
        <v>26393N</v>
      </c>
      <c r="B285" s="13" t="s">
        <v>369</v>
      </c>
      <c r="C285" s="8" t="s">
        <v>6520</v>
      </c>
      <c r="D285" s="8" t="s">
        <v>6521</v>
      </c>
      <c r="E285" s="8">
        <v>9.5299999999999994</v>
      </c>
      <c r="F285" s="8">
        <v>4.62</v>
      </c>
      <c r="G285" s="8">
        <v>4.3499999999999996</v>
      </c>
      <c r="H285" s="8">
        <v>4.83</v>
      </c>
      <c r="I285" s="8">
        <v>8.7100000000000009</v>
      </c>
      <c r="J285" s="8">
        <v>4.17</v>
      </c>
      <c r="K285" s="8">
        <v>4.59</v>
      </c>
      <c r="L285" s="8">
        <v>5.36</v>
      </c>
      <c r="M285" s="8">
        <v>6.01</v>
      </c>
      <c r="N285" s="8">
        <v>7.5</v>
      </c>
      <c r="O285" s="8">
        <v>19.010000000000002</v>
      </c>
    </row>
    <row r="286" spans="1:15" x14ac:dyDescent="0.3">
      <c r="A286" s="15">
        <f>VLOOKUP(B286,'PORTFOLIO RAW'!B:B,1,FALSE)</f>
        <v>922407</v>
      </c>
      <c r="B286" s="13">
        <v>922407</v>
      </c>
      <c r="C286" s="8" t="s">
        <v>6522</v>
      </c>
      <c r="D286" s="8" t="s">
        <v>6523</v>
      </c>
      <c r="E286" s="8">
        <v>15.91</v>
      </c>
      <c r="F286" s="8">
        <v>19.14</v>
      </c>
      <c r="G286" s="8">
        <v>3.38</v>
      </c>
      <c r="H286" s="8">
        <v>-13.94</v>
      </c>
      <c r="I286" s="8">
        <v>8.2799999999999994</v>
      </c>
      <c r="J286" s="8">
        <v>28.41</v>
      </c>
      <c r="K286" s="8">
        <v>8.94</v>
      </c>
      <c r="L286" s="8">
        <v>30.99</v>
      </c>
      <c r="M286" s="8">
        <v>-7.65</v>
      </c>
      <c r="N286" s="8">
        <v>-7.86</v>
      </c>
      <c r="O286" s="8">
        <v>30.41</v>
      </c>
    </row>
    <row r="287" spans="1:15" x14ac:dyDescent="0.3">
      <c r="A287" s="15">
        <f>VLOOKUP(B287,'PORTFOLIO RAW'!B:B,1,FALSE)</f>
        <v>906979</v>
      </c>
      <c r="B287" s="13">
        <v>906979</v>
      </c>
      <c r="C287" s="8" t="s">
        <v>6524</v>
      </c>
      <c r="D287" s="8" t="s">
        <v>6525</v>
      </c>
      <c r="E287" s="8">
        <v>15.95</v>
      </c>
      <c r="F287" s="8">
        <v>10.46</v>
      </c>
      <c r="G287" s="8">
        <v>3.97</v>
      </c>
      <c r="H287" s="8">
        <v>10.15</v>
      </c>
      <c r="I287" s="8">
        <v>10.28</v>
      </c>
      <c r="J287" s="8">
        <v>10.4</v>
      </c>
      <c r="K287" s="8">
        <v>11.17</v>
      </c>
      <c r="L287" s="8">
        <v>11.4</v>
      </c>
      <c r="M287" s="8">
        <v>10.56</v>
      </c>
      <c r="N287" s="8">
        <v>9.7899999999999991</v>
      </c>
      <c r="O287" s="8">
        <v>11.37</v>
      </c>
    </row>
    <row r="288" spans="1:15" x14ac:dyDescent="0.3">
      <c r="A288" s="15">
        <f>VLOOKUP(B288,'PORTFOLIO RAW'!B:B,1,FALSE)</f>
        <v>877723</v>
      </c>
      <c r="B288" s="13">
        <v>877723</v>
      </c>
      <c r="C288" s="8" t="s">
        <v>6526</v>
      </c>
      <c r="D288" s="8" t="s">
        <v>6527</v>
      </c>
      <c r="E288" s="8">
        <v>17.829999999999998</v>
      </c>
      <c r="F288" s="8">
        <v>13.3</v>
      </c>
      <c r="G288" s="8">
        <v>3.84</v>
      </c>
      <c r="H288" s="8">
        <v>15.84</v>
      </c>
      <c r="I288" s="8">
        <v>17.95</v>
      </c>
      <c r="J288" s="8">
        <v>16.84</v>
      </c>
      <c r="K288" s="8">
        <v>15.26</v>
      </c>
      <c r="L288" s="8">
        <v>15.55</v>
      </c>
      <c r="M288" s="8">
        <v>18.45</v>
      </c>
      <c r="N288" s="8">
        <v>20.57</v>
      </c>
      <c r="O288" s="8">
        <v>20.85</v>
      </c>
    </row>
    <row r="289" spans="1:15" x14ac:dyDescent="0.3">
      <c r="A289" s="15">
        <f>VLOOKUP(B289,'PORTFOLIO RAW'!B:B,1,FALSE)</f>
        <v>543542</v>
      </c>
      <c r="B289" s="13">
        <v>543542</v>
      </c>
      <c r="C289" s="8" t="s">
        <v>6528</v>
      </c>
      <c r="D289" s="8" t="s">
        <v>6529</v>
      </c>
      <c r="E289" s="8">
        <v>15.58</v>
      </c>
      <c r="F289" s="8">
        <v>21.72</v>
      </c>
      <c r="G289" s="8">
        <v>22.03</v>
      </c>
      <c r="H289" s="8">
        <v>17.57</v>
      </c>
      <c r="I289" s="8">
        <v>28.31</v>
      </c>
      <c r="J289" s="8">
        <v>20.7</v>
      </c>
      <c r="K289" s="8">
        <v>17.190000000000001</v>
      </c>
      <c r="L289" s="8">
        <v>21.92</v>
      </c>
      <c r="M289" s="8">
        <v>23.91</v>
      </c>
      <c r="N289" s="8">
        <v>21.03</v>
      </c>
      <c r="O289" s="8">
        <v>24.36</v>
      </c>
    </row>
    <row r="290" spans="1:15" x14ac:dyDescent="0.3">
      <c r="A290" s="15" t="str">
        <f>VLOOKUP(B290,'PORTFOLIO RAW'!B:B,1,FALSE)</f>
        <v>26276P</v>
      </c>
      <c r="B290" s="13" t="s">
        <v>368</v>
      </c>
      <c r="C290" s="8" t="s">
        <v>6530</v>
      </c>
      <c r="D290" s="8" t="s">
        <v>6531</v>
      </c>
      <c r="E290" s="8">
        <v>11.11</v>
      </c>
      <c r="F290" s="8">
        <v>-32.15</v>
      </c>
      <c r="G290" s="8">
        <v>-14.22</v>
      </c>
      <c r="H290" s="8">
        <v>24.73</v>
      </c>
      <c r="I290" s="8">
        <v>18.46</v>
      </c>
      <c r="J290" s="8">
        <v>10.51</v>
      </c>
      <c r="K290" s="8">
        <v>14.77</v>
      </c>
      <c r="L290" s="8">
        <v>11.67</v>
      </c>
      <c r="M290" s="8">
        <v>-66.010000000000005</v>
      </c>
      <c r="N290" s="8">
        <v>-17.89</v>
      </c>
      <c r="O290" s="8">
        <v>19.71</v>
      </c>
    </row>
    <row r="291" spans="1:15" x14ac:dyDescent="0.3">
      <c r="A291" s="15">
        <f>VLOOKUP(B291,'PORTFOLIO RAW'!B:B,1,FALSE)</f>
        <v>921855</v>
      </c>
      <c r="B291" s="13">
        <v>921855</v>
      </c>
      <c r="C291" s="8" t="s">
        <v>6532</v>
      </c>
      <c r="D291" s="8" t="s">
        <v>6533</v>
      </c>
      <c r="E291" s="8">
        <v>34.909999999999997</v>
      </c>
      <c r="F291" s="8">
        <v>41.29</v>
      </c>
      <c r="G291" s="8">
        <v>48.31</v>
      </c>
      <c r="H291" s="8">
        <v>44.85</v>
      </c>
      <c r="I291" s="8">
        <v>47.43</v>
      </c>
      <c r="J291" s="8">
        <v>55.47</v>
      </c>
      <c r="K291" s="8">
        <v>54.14</v>
      </c>
      <c r="L291" s="8">
        <v>52.16</v>
      </c>
      <c r="M291" s="8">
        <v>53.15</v>
      </c>
      <c r="N291" s="8">
        <v>52.13</v>
      </c>
      <c r="O291" s="8" t="s">
        <v>989</v>
      </c>
    </row>
    <row r="292" spans="1:15" x14ac:dyDescent="0.3">
      <c r="A292" s="15">
        <f>VLOOKUP(B292,'PORTFOLIO RAW'!B:B,1,FALSE)</f>
        <v>951584</v>
      </c>
      <c r="B292" s="13">
        <v>951584</v>
      </c>
      <c r="C292" s="8" t="s">
        <v>6534</v>
      </c>
      <c r="D292" s="8" t="s">
        <v>6535</v>
      </c>
      <c r="E292" s="8">
        <v>9.7799999999999994</v>
      </c>
      <c r="F292" s="8">
        <v>-5.83</v>
      </c>
      <c r="G292" s="8">
        <v>-27.1</v>
      </c>
      <c r="H292" s="8">
        <v>-9.39</v>
      </c>
      <c r="I292" s="8">
        <v>3.31</v>
      </c>
      <c r="J292" s="8">
        <v>3.71</v>
      </c>
      <c r="K292" s="8">
        <v>5.6</v>
      </c>
      <c r="L292" s="8">
        <v>5.47</v>
      </c>
      <c r="M292" s="8">
        <v>3.75</v>
      </c>
      <c r="N292" s="8">
        <v>5.98</v>
      </c>
      <c r="O292" s="8">
        <v>7.76</v>
      </c>
    </row>
    <row r="293" spans="1:15" x14ac:dyDescent="0.3">
      <c r="A293" s="15">
        <f>VLOOKUP(B293,'PORTFOLIO RAW'!B:B,1,FALSE)</f>
        <v>951051</v>
      </c>
      <c r="B293" s="13">
        <v>951051</v>
      </c>
      <c r="C293" s="8" t="s">
        <v>6536</v>
      </c>
      <c r="D293" s="8" t="s">
        <v>6537</v>
      </c>
      <c r="E293" s="8">
        <v>6.17</v>
      </c>
      <c r="F293" s="8">
        <v>-33.93</v>
      </c>
      <c r="G293" s="8">
        <v>-9.1999999999999993</v>
      </c>
      <c r="H293" s="8">
        <v>-5.58</v>
      </c>
      <c r="I293" s="8">
        <v>-3.27</v>
      </c>
      <c r="J293" s="8">
        <v>7.08</v>
      </c>
      <c r="K293" s="8">
        <v>7.2</v>
      </c>
      <c r="L293" s="8">
        <v>7.06</v>
      </c>
      <c r="M293" s="8">
        <v>6.27</v>
      </c>
      <c r="N293" s="8">
        <v>6.98</v>
      </c>
      <c r="O293" s="8">
        <v>7.77</v>
      </c>
    </row>
    <row r="294" spans="1:15" x14ac:dyDescent="0.3">
      <c r="A294" s="15" t="str">
        <f>VLOOKUP(B294,'PORTFOLIO RAW'!B:B,1,FALSE)</f>
        <v>29756N</v>
      </c>
      <c r="B294" s="13" t="s">
        <v>367</v>
      </c>
      <c r="C294" s="8" t="s">
        <v>6538</v>
      </c>
      <c r="D294" s="8" t="s">
        <v>6539</v>
      </c>
      <c r="E294" s="8">
        <v>45</v>
      </c>
      <c r="F294" s="8">
        <v>42.77</v>
      </c>
      <c r="G294" s="8">
        <v>124.8</v>
      </c>
      <c r="H294" s="8">
        <v>49.47</v>
      </c>
      <c r="I294" s="8">
        <v>53.55</v>
      </c>
      <c r="J294" s="8">
        <v>39.53</v>
      </c>
      <c r="K294" s="8">
        <v>49.72</v>
      </c>
      <c r="L294" s="8">
        <v>22.62</v>
      </c>
      <c r="M294" s="8">
        <v>11.7</v>
      </c>
      <c r="N294" s="8">
        <v>36.25</v>
      </c>
      <c r="O294" s="8">
        <v>30.79</v>
      </c>
    </row>
    <row r="295" spans="1:15" x14ac:dyDescent="0.3">
      <c r="A295" s="15">
        <f>VLOOKUP(B295,'PORTFOLIO RAW'!B:B,1,FALSE)</f>
        <v>905997</v>
      </c>
      <c r="B295" s="13">
        <v>905997</v>
      </c>
      <c r="C295" s="8" t="s">
        <v>6540</v>
      </c>
      <c r="D295" s="8" t="s">
        <v>6541</v>
      </c>
      <c r="E295" s="8">
        <v>7.4</v>
      </c>
      <c r="F295" s="8">
        <v>5.73</v>
      </c>
      <c r="G295" s="8">
        <v>10.89</v>
      </c>
      <c r="H295" s="8">
        <v>9.51</v>
      </c>
      <c r="I295" s="8">
        <v>8.76</v>
      </c>
      <c r="J295" s="8">
        <v>5.67</v>
      </c>
      <c r="K295" s="8">
        <v>6.83</v>
      </c>
      <c r="L295" s="8">
        <v>6.23</v>
      </c>
      <c r="M295" s="8">
        <v>4.82</v>
      </c>
      <c r="N295" s="8">
        <v>21.41</v>
      </c>
      <c r="O295" s="8">
        <v>11.48</v>
      </c>
    </row>
    <row r="296" spans="1:15" x14ac:dyDescent="0.3">
      <c r="A296" s="15" t="str">
        <f>VLOOKUP(B296,'PORTFOLIO RAW'!B:B,1,FALSE)</f>
        <v>31604H</v>
      </c>
      <c r="B296" s="13" t="s">
        <v>362</v>
      </c>
      <c r="C296" s="8" t="s">
        <v>6542</v>
      </c>
      <c r="D296" s="8" t="s">
        <v>6543</v>
      </c>
      <c r="E296" s="8">
        <v>10.35</v>
      </c>
      <c r="F296" s="8">
        <v>-0.54</v>
      </c>
      <c r="G296" s="8">
        <v>9.35</v>
      </c>
      <c r="H296" s="8">
        <v>10.97</v>
      </c>
      <c r="I296" s="8">
        <v>10.26</v>
      </c>
      <c r="J296" s="8">
        <v>11.38</v>
      </c>
      <c r="K296" s="8">
        <v>15.44</v>
      </c>
      <c r="L296" s="8">
        <v>19.850000000000001</v>
      </c>
      <c r="M296" s="8">
        <v>20.36</v>
      </c>
      <c r="N296" s="8" t="s">
        <v>989</v>
      </c>
      <c r="O296" s="8">
        <v>24.08</v>
      </c>
    </row>
    <row r="297" spans="1:15" x14ac:dyDescent="0.3">
      <c r="A297" s="15">
        <f>VLOOKUP(B297,'PORTFOLIO RAW'!B:B,1,FALSE)</f>
        <v>543487</v>
      </c>
      <c r="B297" s="13">
        <v>543487</v>
      </c>
      <c r="C297" s="8" t="s">
        <v>6544</v>
      </c>
      <c r="D297" s="8" t="s">
        <v>6545</v>
      </c>
      <c r="E297" s="8">
        <v>25.75</v>
      </c>
      <c r="F297" s="8">
        <v>17.690000000000001</v>
      </c>
      <c r="G297" s="8">
        <v>20.47</v>
      </c>
      <c r="H297" s="8">
        <v>12.66</v>
      </c>
      <c r="I297" s="8">
        <v>23.83</v>
      </c>
      <c r="J297" s="8">
        <v>24.62</v>
      </c>
      <c r="K297" s="8">
        <v>37.89</v>
      </c>
      <c r="L297" s="8">
        <v>53.66</v>
      </c>
      <c r="M297" s="8">
        <v>52.97</v>
      </c>
      <c r="N297" s="8">
        <v>36.799999999999997</v>
      </c>
      <c r="O297" s="8">
        <v>36.35</v>
      </c>
    </row>
    <row r="298" spans="1:15" x14ac:dyDescent="0.3">
      <c r="A298" s="15" t="str">
        <f>VLOOKUP(B298,'PORTFOLIO RAW'!B:B,1,FALSE)</f>
        <v>32480Q</v>
      </c>
      <c r="B298" s="13" t="s">
        <v>366</v>
      </c>
      <c r="C298" s="8" t="s">
        <v>6546</v>
      </c>
      <c r="D298" s="8" t="s">
        <v>6547</v>
      </c>
      <c r="E298" s="8">
        <v>5.54</v>
      </c>
      <c r="F298" s="8">
        <v>-77.64</v>
      </c>
      <c r="G298" s="8">
        <v>2.57</v>
      </c>
      <c r="H298" s="8">
        <v>7.69</v>
      </c>
      <c r="I298" s="8">
        <v>13.23</v>
      </c>
      <c r="J298" s="8">
        <v>15.65</v>
      </c>
      <c r="K298" s="8">
        <v>18.62</v>
      </c>
      <c r="L298" s="8">
        <v>34.94</v>
      </c>
      <c r="M298" s="8">
        <v>22.55</v>
      </c>
      <c r="N298" s="8">
        <v>27.26</v>
      </c>
      <c r="O298" s="8">
        <v>12.6</v>
      </c>
    </row>
    <row r="299" spans="1:15" x14ac:dyDescent="0.3">
      <c r="A299" s="15" t="str">
        <f>VLOOKUP(B299,'PORTFOLIO RAW'!B:B,1,FALSE)</f>
        <v>41071J</v>
      </c>
      <c r="B299" s="13" t="s">
        <v>373</v>
      </c>
      <c r="C299" s="8" t="s">
        <v>6548</v>
      </c>
      <c r="D299" s="8" t="s">
        <v>6549</v>
      </c>
      <c r="E299" s="8">
        <v>70.430000000000007</v>
      </c>
      <c r="F299" s="8">
        <v>53.65</v>
      </c>
      <c r="G299" s="8">
        <v>19.73</v>
      </c>
      <c r="H299" s="8">
        <v>47.09</v>
      </c>
      <c r="I299" s="8">
        <v>42.89</v>
      </c>
      <c r="J299" s="8">
        <v>21.01</v>
      </c>
      <c r="K299" s="8">
        <v>31.22</v>
      </c>
      <c r="L299" s="8">
        <v>30.91</v>
      </c>
      <c r="M299" s="8">
        <v>32.21</v>
      </c>
      <c r="N299" s="8">
        <v>43.15</v>
      </c>
      <c r="O299" s="8">
        <v>6.48</v>
      </c>
    </row>
    <row r="300" spans="1:15" x14ac:dyDescent="0.3">
      <c r="A300" s="15" t="str">
        <f>VLOOKUP(B300,'PORTFOLIO RAW'!B:B,1,FALSE)</f>
        <v>41195M</v>
      </c>
      <c r="B300" s="13" t="s">
        <v>381</v>
      </c>
      <c r="C300" s="8" t="s">
        <v>6550</v>
      </c>
      <c r="D300" s="8" t="s">
        <v>6551</v>
      </c>
      <c r="E300" s="8" t="s">
        <v>989</v>
      </c>
      <c r="F300" s="8">
        <v>4314.55</v>
      </c>
      <c r="G300" s="8">
        <v>491.49</v>
      </c>
      <c r="H300" s="8">
        <v>194.38</v>
      </c>
      <c r="I300" s="8">
        <v>157.75</v>
      </c>
      <c r="J300" s="8">
        <v>111.79</v>
      </c>
      <c r="K300" s="8">
        <v>78.069999999999993</v>
      </c>
      <c r="L300" s="8">
        <v>70.88</v>
      </c>
      <c r="M300" s="8">
        <v>61.94</v>
      </c>
      <c r="N300" s="8">
        <v>21.95</v>
      </c>
      <c r="O300" s="8">
        <v>-271.23</v>
      </c>
    </row>
    <row r="301" spans="1:15" x14ac:dyDescent="0.3">
      <c r="A301" s="15">
        <f>VLOOKUP(B301,'PORTFOLIO RAW'!B:B,1,FALSE)</f>
        <v>517465</v>
      </c>
      <c r="B301" s="13">
        <v>517465</v>
      </c>
      <c r="C301" s="8" t="s">
        <v>6552</v>
      </c>
      <c r="D301" s="8" t="s">
        <v>6553</v>
      </c>
      <c r="E301" s="8">
        <v>5.21</v>
      </c>
      <c r="F301" s="8">
        <v>2.9</v>
      </c>
      <c r="G301" s="8">
        <v>1.97</v>
      </c>
      <c r="H301" s="8">
        <v>1.63</v>
      </c>
      <c r="I301" s="8">
        <v>3.78</v>
      </c>
      <c r="J301" s="8">
        <v>4.76</v>
      </c>
      <c r="K301" s="8">
        <v>4.8099999999999996</v>
      </c>
      <c r="L301" s="8">
        <v>5.44</v>
      </c>
      <c r="M301" s="8">
        <v>5.53</v>
      </c>
      <c r="N301" s="8">
        <v>5.8</v>
      </c>
      <c r="O301" s="8">
        <v>6.16</v>
      </c>
    </row>
    <row r="302" spans="1:15" x14ac:dyDescent="0.3">
      <c r="A302" s="15">
        <f>VLOOKUP(B302,'PORTFOLIO RAW'!B:B,1,FALSE)</f>
        <v>905840</v>
      </c>
      <c r="B302" s="13">
        <v>905840</v>
      </c>
      <c r="C302" s="8" t="s">
        <v>6554</v>
      </c>
      <c r="D302" s="8" t="s">
        <v>6555</v>
      </c>
      <c r="E302" s="8">
        <v>9.99</v>
      </c>
      <c r="F302" s="8">
        <v>5.09</v>
      </c>
      <c r="G302" s="8">
        <v>-5.0599999999999996</v>
      </c>
      <c r="H302" s="8">
        <v>8.2100000000000009</v>
      </c>
      <c r="I302" s="8">
        <v>7.54</v>
      </c>
      <c r="J302" s="8">
        <v>6.97</v>
      </c>
      <c r="K302" s="8">
        <v>5.63</v>
      </c>
      <c r="L302" s="8">
        <v>6.83</v>
      </c>
      <c r="M302" s="8">
        <v>8.44</v>
      </c>
      <c r="N302" s="8">
        <v>9.5299999999999994</v>
      </c>
      <c r="O302" s="8">
        <v>10.61</v>
      </c>
    </row>
    <row r="303" spans="1:15" x14ac:dyDescent="0.3">
      <c r="A303" s="15" t="str">
        <f>VLOOKUP(B303,'PORTFOLIO RAW'!B:B,1,FALSE)</f>
        <v>51245V</v>
      </c>
      <c r="B303" s="13" t="s">
        <v>375</v>
      </c>
      <c r="C303" s="8" t="s">
        <v>6556</v>
      </c>
      <c r="D303" s="8" t="s">
        <v>6557</v>
      </c>
      <c r="E303" s="8">
        <v>10.56</v>
      </c>
      <c r="F303" s="8">
        <v>7.85</v>
      </c>
      <c r="G303" s="8">
        <v>5.12</v>
      </c>
      <c r="H303" s="8">
        <v>6.14</v>
      </c>
      <c r="I303" s="8">
        <v>8.91</v>
      </c>
      <c r="J303" s="8">
        <v>8.24</v>
      </c>
      <c r="K303" s="8">
        <v>11.25</v>
      </c>
      <c r="L303" s="8">
        <v>11.82</v>
      </c>
      <c r="M303" s="8">
        <v>11.94</v>
      </c>
      <c r="N303" s="8">
        <v>11.1</v>
      </c>
      <c r="O303" s="8">
        <v>13.5</v>
      </c>
    </row>
    <row r="304" spans="1:15" x14ac:dyDescent="0.3">
      <c r="A304" s="15">
        <f>VLOOKUP(B304,'PORTFOLIO RAW'!B:B,1,FALSE)</f>
        <v>328314</v>
      </c>
      <c r="B304" s="13">
        <v>328314</v>
      </c>
      <c r="C304" s="8" t="s">
        <v>6558</v>
      </c>
      <c r="D304" s="8" t="s">
        <v>6559</v>
      </c>
      <c r="E304" s="8">
        <v>17.03</v>
      </c>
      <c r="F304" s="8">
        <v>7.28</v>
      </c>
      <c r="G304" s="8">
        <v>14.5</v>
      </c>
      <c r="H304" s="8">
        <v>15.32</v>
      </c>
      <c r="I304" s="8">
        <v>7.14</v>
      </c>
      <c r="J304" s="8">
        <v>10.99</v>
      </c>
      <c r="K304" s="8">
        <v>14.3</v>
      </c>
      <c r="L304" s="8">
        <v>10.3</v>
      </c>
      <c r="M304" s="8">
        <v>10.119999999999999</v>
      </c>
      <c r="N304" s="8">
        <v>10.96</v>
      </c>
      <c r="O304" s="8">
        <v>7.97</v>
      </c>
    </row>
    <row r="305" spans="1:15" x14ac:dyDescent="0.3">
      <c r="A305" s="15" t="str">
        <f>VLOOKUP(B305,'PORTFOLIO RAW'!B:B,1,FALSE)</f>
        <v>31196R</v>
      </c>
      <c r="B305" s="13" t="s">
        <v>370</v>
      </c>
      <c r="C305" s="8" t="s">
        <v>6560</v>
      </c>
      <c r="D305" s="8" t="s">
        <v>6561</v>
      </c>
      <c r="E305" s="8" t="s">
        <v>989</v>
      </c>
      <c r="F305" s="8">
        <v>7.69</v>
      </c>
      <c r="G305" s="8">
        <v>9.4</v>
      </c>
      <c r="H305" s="8">
        <v>10.5</v>
      </c>
      <c r="I305" s="8">
        <v>17.77</v>
      </c>
      <c r="J305" s="8">
        <v>14.73</v>
      </c>
      <c r="K305" s="8">
        <v>17.22</v>
      </c>
      <c r="L305" s="8">
        <v>12.85</v>
      </c>
      <c r="M305" s="8">
        <v>12.42</v>
      </c>
      <c r="N305" s="8">
        <v>14.87</v>
      </c>
      <c r="O305" s="8">
        <v>-4.5999999999999996</v>
      </c>
    </row>
    <row r="306" spans="1:15" x14ac:dyDescent="0.3">
      <c r="A306" s="15">
        <f>VLOOKUP(B306,'PORTFOLIO RAW'!B:B,1,FALSE)</f>
        <v>771767</v>
      </c>
      <c r="B306" s="13">
        <v>771767</v>
      </c>
      <c r="C306" s="8" t="s">
        <v>6562</v>
      </c>
      <c r="D306" s="8" t="s">
        <v>6563</v>
      </c>
      <c r="E306" s="8">
        <v>10.88</v>
      </c>
      <c r="F306" s="8">
        <v>38.159999999999997</v>
      </c>
      <c r="G306" s="8">
        <v>30.87</v>
      </c>
      <c r="H306" s="8">
        <v>9.61</v>
      </c>
      <c r="I306" s="8">
        <v>24.7</v>
      </c>
      <c r="J306" s="8">
        <v>16.34</v>
      </c>
      <c r="K306" s="8">
        <v>5.25</v>
      </c>
      <c r="L306" s="8">
        <v>9.15</v>
      </c>
      <c r="M306" s="8">
        <v>9.89</v>
      </c>
      <c r="N306" s="8">
        <v>3.12</v>
      </c>
      <c r="O306" s="8">
        <v>-1.1200000000000001</v>
      </c>
    </row>
    <row r="307" spans="1:15" x14ac:dyDescent="0.3">
      <c r="A307" s="15">
        <f>VLOOKUP(B307,'PORTFOLIO RAW'!B:B,1,FALSE)</f>
        <v>921503</v>
      </c>
      <c r="B307" s="13">
        <v>921503</v>
      </c>
      <c r="C307" s="8" t="s">
        <v>6564</v>
      </c>
      <c r="D307" s="8" t="s">
        <v>6565</v>
      </c>
      <c r="E307" s="8">
        <v>20.52</v>
      </c>
      <c r="F307" s="8">
        <v>18.34</v>
      </c>
      <c r="G307" s="8">
        <v>12.15</v>
      </c>
      <c r="H307" s="8">
        <v>4.3899999999999997</v>
      </c>
      <c r="I307" s="8">
        <v>9.6199999999999992</v>
      </c>
      <c r="J307" s="8">
        <v>12.91</v>
      </c>
      <c r="K307" s="8">
        <v>7.28</v>
      </c>
      <c r="L307" s="8">
        <v>11.5</v>
      </c>
      <c r="M307" s="8">
        <v>14.44</v>
      </c>
      <c r="N307" s="8">
        <v>15.85</v>
      </c>
      <c r="O307" s="8">
        <v>17.62</v>
      </c>
    </row>
    <row r="308" spans="1:15" x14ac:dyDescent="0.3">
      <c r="A308" s="15">
        <f>VLOOKUP(B308,'PORTFOLIO RAW'!B:B,1,FALSE)</f>
        <v>255781</v>
      </c>
      <c r="B308" s="13">
        <v>255781</v>
      </c>
      <c r="C308" s="8" t="s">
        <v>6566</v>
      </c>
      <c r="D308" s="8" t="s">
        <v>6567</v>
      </c>
      <c r="E308" s="8">
        <v>43.75</v>
      </c>
      <c r="F308" s="8">
        <v>32.03</v>
      </c>
      <c r="G308" s="8">
        <v>27.81</v>
      </c>
      <c r="H308" s="8">
        <v>19.86</v>
      </c>
      <c r="I308" s="8">
        <v>16.52</v>
      </c>
      <c r="J308" s="8">
        <v>15.98</v>
      </c>
      <c r="K308" s="8">
        <v>17.03</v>
      </c>
      <c r="L308" s="8">
        <v>10.31</v>
      </c>
      <c r="M308" s="8">
        <v>13.52</v>
      </c>
      <c r="N308" s="8">
        <v>15.11</v>
      </c>
      <c r="O308" s="8">
        <v>19.25</v>
      </c>
    </row>
    <row r="309" spans="1:15" x14ac:dyDescent="0.3">
      <c r="A309" s="15">
        <f>VLOOKUP(B309,'PORTFOLIO RAW'!B:B,1,FALSE)</f>
        <v>670129</v>
      </c>
      <c r="B309" s="13">
        <v>670129</v>
      </c>
      <c r="C309" s="8" t="s">
        <v>6568</v>
      </c>
      <c r="D309" s="8" t="s">
        <v>6569</v>
      </c>
      <c r="E309" s="8">
        <v>13.24</v>
      </c>
      <c r="F309" s="8">
        <v>-2.71</v>
      </c>
      <c r="G309" s="8">
        <v>-2.0099999999999998</v>
      </c>
      <c r="H309" s="8">
        <v>0.34</v>
      </c>
      <c r="I309" s="8">
        <v>-1.86</v>
      </c>
      <c r="J309" s="8">
        <v>-0.63</v>
      </c>
      <c r="K309" s="8">
        <v>2.4300000000000002</v>
      </c>
      <c r="L309" s="8">
        <v>4.5199999999999996</v>
      </c>
      <c r="M309" s="8">
        <v>6.14</v>
      </c>
      <c r="N309" s="8">
        <v>8.41</v>
      </c>
      <c r="O309" s="8">
        <v>10.78</v>
      </c>
    </row>
    <row r="310" spans="1:15" x14ac:dyDescent="0.3">
      <c r="A310" s="15" t="str">
        <f>VLOOKUP(B310,'PORTFOLIO RAW'!B:B,1,FALSE)</f>
        <v>14352P</v>
      </c>
      <c r="B310" s="13" t="s">
        <v>359</v>
      </c>
      <c r="C310" s="8" t="s">
        <v>6570</v>
      </c>
      <c r="D310" s="8" t="s">
        <v>6571</v>
      </c>
      <c r="E310" s="8">
        <v>62.82</v>
      </c>
      <c r="F310" s="8">
        <v>73.489999999999995</v>
      </c>
      <c r="G310" s="8">
        <v>58.59</v>
      </c>
      <c r="H310" s="8">
        <v>62.8</v>
      </c>
      <c r="I310" s="8">
        <v>67.84</v>
      </c>
      <c r="J310" s="8">
        <v>63.64</v>
      </c>
      <c r="K310" s="8">
        <v>72.08</v>
      </c>
      <c r="L310" s="8">
        <v>55.02</v>
      </c>
      <c r="M310" s="8">
        <v>51.47</v>
      </c>
      <c r="N310" s="8">
        <v>60.08</v>
      </c>
      <c r="O310" s="8">
        <v>41.75</v>
      </c>
    </row>
    <row r="311" spans="1:15" x14ac:dyDescent="0.3">
      <c r="A311" s="15">
        <f>VLOOKUP(B311,'PORTFOLIO RAW'!B:B,1,FALSE)</f>
        <v>894145</v>
      </c>
      <c r="B311" s="13">
        <v>894145</v>
      </c>
      <c r="C311" s="8" t="s">
        <v>6572</v>
      </c>
      <c r="D311" s="8" t="s">
        <v>6573</v>
      </c>
      <c r="E311" s="8">
        <v>18.29</v>
      </c>
      <c r="F311" s="8">
        <v>17.77</v>
      </c>
      <c r="G311" s="8">
        <v>15.84</v>
      </c>
      <c r="H311" s="8">
        <v>16.39</v>
      </c>
      <c r="I311" s="8">
        <v>17.68</v>
      </c>
      <c r="J311" s="8">
        <v>19.579999999999998</v>
      </c>
      <c r="K311" s="8">
        <v>20.170000000000002</v>
      </c>
      <c r="L311" s="8">
        <v>19.850000000000001</v>
      </c>
      <c r="M311" s="8">
        <v>17.72</v>
      </c>
      <c r="N311" s="8">
        <v>10.37</v>
      </c>
      <c r="O311" s="8">
        <v>-2.82</v>
      </c>
    </row>
    <row r="312" spans="1:15" x14ac:dyDescent="0.3">
      <c r="A312" s="15" t="str">
        <f>VLOOKUP(B312,'PORTFOLIO RAW'!B:B,1,FALSE)</f>
        <v>26599V</v>
      </c>
      <c r="B312" s="13" t="s">
        <v>380</v>
      </c>
      <c r="C312" s="8" t="s">
        <v>6574</v>
      </c>
      <c r="D312" s="8" t="s">
        <v>6575</v>
      </c>
      <c r="E312" s="8">
        <v>18.350000000000001</v>
      </c>
      <c r="F312" s="8">
        <v>27.07</v>
      </c>
      <c r="G312" s="8">
        <v>-101.01</v>
      </c>
      <c r="H312" s="8">
        <v>75.459999999999994</v>
      </c>
      <c r="I312" s="8">
        <v>19.7</v>
      </c>
      <c r="J312" s="8">
        <v>96.04</v>
      </c>
      <c r="K312" s="8">
        <v>52.57</v>
      </c>
      <c r="L312" s="8">
        <v>49.63</v>
      </c>
      <c r="M312" s="8">
        <v>59.56</v>
      </c>
      <c r="N312" s="8">
        <v>10.76</v>
      </c>
      <c r="O312" s="8">
        <v>52.22</v>
      </c>
    </row>
    <row r="313" spans="1:15" x14ac:dyDescent="0.3">
      <c r="A313" s="15">
        <f>VLOOKUP(B313,'PORTFOLIO RAW'!B:B,1,FALSE)</f>
        <v>904878</v>
      </c>
      <c r="B313" s="13">
        <v>904878</v>
      </c>
      <c r="C313" s="8" t="s">
        <v>6576</v>
      </c>
      <c r="D313" s="8" t="s">
        <v>6577</v>
      </c>
      <c r="E313" s="8">
        <v>-0.3</v>
      </c>
      <c r="F313" s="8">
        <v>-34.01</v>
      </c>
      <c r="G313" s="8">
        <v>-0.53</v>
      </c>
      <c r="H313" s="8">
        <v>6.13</v>
      </c>
      <c r="I313" s="8">
        <v>14.39</v>
      </c>
      <c r="J313" s="8">
        <v>20.78</v>
      </c>
      <c r="K313" s="8">
        <v>31.74</v>
      </c>
      <c r="L313" s="8">
        <v>40.630000000000003</v>
      </c>
      <c r="M313" s="8">
        <v>46.41</v>
      </c>
      <c r="N313" s="8" t="s">
        <v>989</v>
      </c>
      <c r="O313" s="8" t="s">
        <v>989</v>
      </c>
    </row>
    <row r="314" spans="1:15" x14ac:dyDescent="0.3">
      <c r="A314" s="15">
        <f>VLOOKUP(B314,'PORTFOLIO RAW'!B:B,1,FALSE)</f>
        <v>922817</v>
      </c>
      <c r="B314" s="13">
        <v>922817</v>
      </c>
      <c r="C314" s="8" t="s">
        <v>6578</v>
      </c>
      <c r="D314" s="8" t="s">
        <v>6579</v>
      </c>
      <c r="E314" s="8">
        <v>15.36</v>
      </c>
      <c r="F314" s="8">
        <v>25.68</v>
      </c>
      <c r="G314" s="8">
        <v>14.09</v>
      </c>
      <c r="H314" s="8">
        <v>10.39</v>
      </c>
      <c r="I314" s="8">
        <v>11.99</v>
      </c>
      <c r="J314" s="8">
        <v>12.54</v>
      </c>
      <c r="K314" s="8">
        <v>13.99</v>
      </c>
      <c r="L314" s="8">
        <v>18.989999999999998</v>
      </c>
      <c r="M314" s="8">
        <v>21.85</v>
      </c>
      <c r="N314" s="8">
        <v>24.33</v>
      </c>
      <c r="O314" s="8">
        <v>24.38</v>
      </c>
    </row>
    <row r="315" spans="1:15" x14ac:dyDescent="0.3">
      <c r="A315" s="15">
        <f>VLOOKUP(B315,'PORTFOLIO RAW'!B:B,1,FALSE)</f>
        <v>905446</v>
      </c>
      <c r="B315" s="13">
        <v>905446</v>
      </c>
      <c r="C315" s="8" t="s">
        <v>6580</v>
      </c>
      <c r="D315" s="8" t="s">
        <v>6581</v>
      </c>
      <c r="E315" s="8">
        <v>60.44</v>
      </c>
      <c r="F315" s="8">
        <v>-35.020000000000003</v>
      </c>
      <c r="G315" s="8">
        <v>6.64</v>
      </c>
      <c r="H315" s="8">
        <v>8.8699999999999992</v>
      </c>
      <c r="I315" s="8">
        <v>4.3499999999999996</v>
      </c>
      <c r="J315" s="8">
        <v>14.66</v>
      </c>
      <c r="K315" s="8">
        <v>8.81</v>
      </c>
      <c r="L315" s="8">
        <v>13.98</v>
      </c>
      <c r="M315" s="8">
        <v>11.69</v>
      </c>
      <c r="N315" s="8">
        <v>22.95</v>
      </c>
      <c r="O315" s="8">
        <v>18.66</v>
      </c>
    </row>
    <row r="316" spans="1:15" x14ac:dyDescent="0.3">
      <c r="A316" s="15" t="str">
        <f>VLOOKUP(B316,'PORTFOLIO RAW'!B:B,1,FALSE)</f>
        <v>28513N</v>
      </c>
      <c r="B316" s="13" t="s">
        <v>365</v>
      </c>
      <c r="C316" s="8" t="s">
        <v>6582</v>
      </c>
      <c r="D316" s="8" t="s">
        <v>6583</v>
      </c>
      <c r="E316" s="8">
        <v>35.99</v>
      </c>
      <c r="F316" s="8">
        <v>-183.46</v>
      </c>
      <c r="G316" s="8">
        <v>8.9600000000000009</v>
      </c>
      <c r="H316" s="8">
        <v>26.06</v>
      </c>
      <c r="I316" s="8">
        <v>23.22</v>
      </c>
      <c r="J316" s="8">
        <v>23.46</v>
      </c>
      <c r="K316" s="8">
        <v>18.43</v>
      </c>
      <c r="L316" s="8">
        <v>23.32</v>
      </c>
      <c r="M316" s="8">
        <v>22.01</v>
      </c>
      <c r="N316" s="8">
        <v>19.97</v>
      </c>
      <c r="O316" s="8">
        <v>19.66</v>
      </c>
    </row>
    <row r="317" spans="1:15" x14ac:dyDescent="0.3">
      <c r="A317" s="15" t="str">
        <f>VLOOKUP(B317,'PORTFOLIO RAW'!B:B,1,FALSE)</f>
        <v>31412T</v>
      </c>
      <c r="B317" s="13" t="s">
        <v>371</v>
      </c>
      <c r="C317" s="8" t="s">
        <v>6584</v>
      </c>
      <c r="D317" s="8" t="s">
        <v>6585</v>
      </c>
      <c r="E317" s="8">
        <v>5.52</v>
      </c>
      <c r="F317" s="8">
        <v>-70.459999999999994</v>
      </c>
      <c r="G317" s="8">
        <v>11.95</v>
      </c>
      <c r="H317" s="8">
        <v>15.74</v>
      </c>
      <c r="I317" s="8">
        <v>19.39</v>
      </c>
      <c r="J317" s="8">
        <v>12.51</v>
      </c>
      <c r="K317" s="8">
        <v>10.52</v>
      </c>
      <c r="L317" s="8">
        <v>20.260000000000002</v>
      </c>
      <c r="M317" s="8">
        <v>23</v>
      </c>
      <c r="N317" s="8">
        <v>6.27</v>
      </c>
      <c r="O317" s="8">
        <v>8.73</v>
      </c>
    </row>
    <row r="318" spans="1:15" x14ac:dyDescent="0.3">
      <c r="A318" s="15">
        <f>VLOOKUP(B318,'PORTFOLIO RAW'!B:B,1,FALSE)</f>
        <v>680902</v>
      </c>
      <c r="B318" s="13">
        <v>680902</v>
      </c>
      <c r="C318" s="8" t="s">
        <v>6586</v>
      </c>
      <c r="D318" s="8" t="s">
        <v>6587</v>
      </c>
      <c r="E318" s="8">
        <v>1.52</v>
      </c>
      <c r="F318" s="8">
        <v>11.55</v>
      </c>
      <c r="G318" s="8">
        <v>7.82</v>
      </c>
      <c r="H318" s="8">
        <v>10.94</v>
      </c>
      <c r="I318" s="8">
        <v>11.68</v>
      </c>
      <c r="J318" s="8">
        <v>18.579999999999998</v>
      </c>
      <c r="K318" s="8">
        <v>15.51</v>
      </c>
      <c r="L318" s="8">
        <v>21.4</v>
      </c>
      <c r="M318" s="8">
        <v>13.79</v>
      </c>
      <c r="N318" s="8">
        <v>17.95</v>
      </c>
      <c r="O318" s="8">
        <v>20.88</v>
      </c>
    </row>
    <row r="319" spans="1:15" x14ac:dyDescent="0.3">
      <c r="A319" s="15">
        <f>VLOOKUP(B319,'PORTFOLIO RAW'!B:B,1,FALSE)</f>
        <v>904383</v>
      </c>
      <c r="B319" s="13">
        <v>904383</v>
      </c>
      <c r="C319" s="8" t="s">
        <v>6588</v>
      </c>
      <c r="D319" s="8" t="s">
        <v>6589</v>
      </c>
      <c r="E319" s="8">
        <v>6.34</v>
      </c>
      <c r="F319" s="8">
        <v>6.38</v>
      </c>
      <c r="G319" s="8">
        <v>5.03</v>
      </c>
      <c r="H319" s="8">
        <v>5.96</v>
      </c>
      <c r="I319" s="8">
        <v>7.53</v>
      </c>
      <c r="J319" s="8">
        <v>5.56</v>
      </c>
      <c r="K319" s="8">
        <v>6.48</v>
      </c>
      <c r="L319" s="8">
        <v>4.58</v>
      </c>
      <c r="M319" s="8">
        <v>6.99</v>
      </c>
      <c r="N319" s="8">
        <v>5.33</v>
      </c>
      <c r="O319" s="8">
        <v>7.39</v>
      </c>
    </row>
    <row r="320" spans="1:15" x14ac:dyDescent="0.3">
      <c r="A320" s="15" t="str">
        <f>VLOOKUP(B320,'PORTFOLIO RAW'!B:B,1,FALSE)</f>
        <v>13967E</v>
      </c>
      <c r="B320" s="13" t="s">
        <v>377</v>
      </c>
      <c r="C320" s="8" t="s">
        <v>6590</v>
      </c>
      <c r="D320" s="8" t="s">
        <v>6591</v>
      </c>
      <c r="E320" s="8">
        <v>9.27</v>
      </c>
      <c r="F320" s="8">
        <v>11.72</v>
      </c>
      <c r="G320" s="8">
        <v>12.57</v>
      </c>
      <c r="H320" s="8">
        <v>13.33</v>
      </c>
      <c r="I320" s="8">
        <v>9.93</v>
      </c>
      <c r="J320" s="8">
        <v>8.98</v>
      </c>
      <c r="K320" s="8">
        <v>12.11</v>
      </c>
      <c r="L320" s="8">
        <v>7.27</v>
      </c>
      <c r="M320" s="8">
        <v>26.06</v>
      </c>
      <c r="N320" s="8">
        <v>6.24</v>
      </c>
      <c r="O320" s="8">
        <v>11.4</v>
      </c>
    </row>
    <row r="321" spans="1:15" x14ac:dyDescent="0.3">
      <c r="A321" s="15">
        <f>VLOOKUP(B321,'PORTFOLIO RAW'!B:B,1,FALSE)</f>
        <v>903749</v>
      </c>
      <c r="B321" s="13">
        <v>903749</v>
      </c>
      <c r="C321" s="8" t="s">
        <v>6592</v>
      </c>
      <c r="D321" s="8" t="s">
        <v>6593</v>
      </c>
      <c r="E321" s="8">
        <v>21.43</v>
      </c>
      <c r="F321" s="8">
        <v>18.420000000000002</v>
      </c>
      <c r="G321" s="8">
        <v>5.85</v>
      </c>
      <c r="H321" s="8">
        <v>13.14</v>
      </c>
      <c r="I321" s="8">
        <v>18.21</v>
      </c>
      <c r="J321" s="8">
        <v>10.79</v>
      </c>
      <c r="K321" s="8">
        <v>11.67</v>
      </c>
      <c r="L321" s="8">
        <v>11.01</v>
      </c>
      <c r="M321" s="8">
        <v>12.78</v>
      </c>
      <c r="N321" s="8">
        <v>12.78</v>
      </c>
      <c r="O321" s="8">
        <v>18.54</v>
      </c>
    </row>
    <row r="322" spans="1:15" x14ac:dyDescent="0.3">
      <c r="A322" s="15">
        <f>VLOOKUP(B322,'PORTFOLIO RAW'!B:B,1,FALSE)</f>
        <v>937343</v>
      </c>
      <c r="B322" s="13">
        <v>937343</v>
      </c>
      <c r="C322" s="8" t="s">
        <v>6594</v>
      </c>
      <c r="D322" s="8" t="s">
        <v>6595</v>
      </c>
      <c r="E322" s="8">
        <v>27.75</v>
      </c>
      <c r="F322" s="8">
        <v>10.75</v>
      </c>
      <c r="G322" s="8">
        <v>22.09</v>
      </c>
      <c r="H322" s="8">
        <v>44</v>
      </c>
      <c r="I322" s="8">
        <v>105.39</v>
      </c>
      <c r="J322" s="8" t="s">
        <v>989</v>
      </c>
      <c r="K322" s="8" t="s">
        <v>989</v>
      </c>
      <c r="L322" s="8" t="s">
        <v>989</v>
      </c>
      <c r="M322" s="8" t="s">
        <v>989</v>
      </c>
      <c r="N322" s="8" t="s">
        <v>989</v>
      </c>
      <c r="O322" s="8" t="s">
        <v>989</v>
      </c>
    </row>
    <row r="323" spans="1:15" x14ac:dyDescent="0.3">
      <c r="A323" s="15">
        <f>VLOOKUP(B323,'PORTFOLIO RAW'!B:B,1,FALSE)</f>
        <v>905113</v>
      </c>
      <c r="B323" s="13">
        <v>905113</v>
      </c>
      <c r="C323" s="8" t="s">
        <v>6596</v>
      </c>
      <c r="D323" s="8" t="s">
        <v>6597</v>
      </c>
      <c r="E323" s="8">
        <v>16.78</v>
      </c>
      <c r="F323" s="8">
        <v>-0.55000000000000004</v>
      </c>
      <c r="G323" s="8">
        <v>-9.59</v>
      </c>
      <c r="H323" s="8">
        <v>1.95</v>
      </c>
      <c r="I323" s="8">
        <v>4.45</v>
      </c>
      <c r="J323" s="8">
        <v>1.4</v>
      </c>
      <c r="K323" s="8">
        <v>-19.309999999999999</v>
      </c>
      <c r="L323" s="8">
        <v>2.17</v>
      </c>
      <c r="M323" s="8">
        <v>-3.23</v>
      </c>
      <c r="N323" s="8">
        <v>-11.85</v>
      </c>
      <c r="O323" s="8">
        <v>-2.56</v>
      </c>
    </row>
    <row r="324" spans="1:15" x14ac:dyDescent="0.3">
      <c r="A324" s="15" t="str">
        <f>VLOOKUP(B324,'PORTFOLIO RAW'!B:B,1,FALSE)</f>
        <v>13967H</v>
      </c>
      <c r="B324" s="13" t="s">
        <v>382</v>
      </c>
      <c r="C324" s="8" t="s">
        <v>6598</v>
      </c>
      <c r="D324" s="8" t="s">
        <v>6599</v>
      </c>
      <c r="E324" s="8">
        <v>29.2</v>
      </c>
      <c r="F324" s="8">
        <v>18.98</v>
      </c>
      <c r="G324" s="8">
        <v>21.76</v>
      </c>
      <c r="H324" s="8">
        <v>19.13</v>
      </c>
      <c r="I324" s="8">
        <v>8.06</v>
      </c>
      <c r="J324" s="8">
        <v>-21.31</v>
      </c>
      <c r="K324" s="8">
        <v>18.649999999999999</v>
      </c>
      <c r="L324" s="8">
        <v>17.239999999999998</v>
      </c>
      <c r="M324" s="8">
        <v>17.7</v>
      </c>
      <c r="N324" s="8">
        <v>6.83</v>
      </c>
      <c r="O324" s="8">
        <v>5.63</v>
      </c>
    </row>
    <row r="325" spans="1:15" x14ac:dyDescent="0.3">
      <c r="A325" s="15">
        <f>VLOOKUP(B325,'PORTFOLIO RAW'!B:B,1,FALSE)</f>
        <v>921431</v>
      </c>
      <c r="B325" s="13">
        <v>921431</v>
      </c>
      <c r="C325" s="8" t="s">
        <v>6600</v>
      </c>
      <c r="D325" s="8" t="s">
        <v>6601</v>
      </c>
      <c r="E325" s="8">
        <v>26.22</v>
      </c>
      <c r="F325" s="8">
        <v>24.94</v>
      </c>
      <c r="G325" s="8">
        <v>5.98</v>
      </c>
      <c r="H325" s="8">
        <v>7.59</v>
      </c>
      <c r="I325" s="8">
        <v>11.65</v>
      </c>
      <c r="J325" s="8">
        <v>7.99</v>
      </c>
      <c r="K325" s="8">
        <v>6.3</v>
      </c>
      <c r="L325" s="8">
        <v>9.4600000000000009</v>
      </c>
      <c r="M325" s="8">
        <v>-11.26</v>
      </c>
      <c r="N325" s="8">
        <v>-18.91</v>
      </c>
      <c r="O325" s="8" t="s">
        <v>989</v>
      </c>
    </row>
    <row r="326" spans="1:15" x14ac:dyDescent="0.3">
      <c r="A326" s="15">
        <f>VLOOKUP(B326,'PORTFOLIO RAW'!B:B,1,FALSE)</f>
        <v>266220</v>
      </c>
      <c r="B326" s="13">
        <v>266220</v>
      </c>
      <c r="C326" s="8" t="s">
        <v>6602</v>
      </c>
      <c r="D326" s="8" t="s">
        <v>6603</v>
      </c>
      <c r="E326" s="8">
        <v>42.83</v>
      </c>
      <c r="F326" s="8">
        <v>45.71</v>
      </c>
      <c r="G326" s="8">
        <v>38.82</v>
      </c>
      <c r="H326" s="8">
        <v>45.91</v>
      </c>
      <c r="I326" s="8">
        <v>56.5</v>
      </c>
      <c r="J326" s="8">
        <v>57.63</v>
      </c>
      <c r="K326" s="8">
        <v>47</v>
      </c>
      <c r="L326" s="8">
        <v>32.35</v>
      </c>
      <c r="M326" s="8">
        <v>16.39</v>
      </c>
      <c r="N326" s="8">
        <v>17.8</v>
      </c>
      <c r="O326" s="8">
        <v>20.79</v>
      </c>
    </row>
    <row r="327" spans="1:15" x14ac:dyDescent="0.3">
      <c r="A327" s="15" t="str">
        <f>VLOOKUP(B327,'PORTFOLIO RAW'!B:B,1,FALSE)</f>
        <v>30730Q</v>
      </c>
      <c r="B327" s="13" t="s">
        <v>374</v>
      </c>
      <c r="C327" s="8" t="s">
        <v>6604</v>
      </c>
      <c r="D327" s="8" t="s">
        <v>6605</v>
      </c>
      <c r="E327" s="8">
        <v>24.92</v>
      </c>
      <c r="F327" s="8">
        <v>17.28</v>
      </c>
      <c r="G327" s="8">
        <v>14.34</v>
      </c>
      <c r="H327" s="8">
        <v>15.39</v>
      </c>
      <c r="I327" s="8">
        <v>17.28</v>
      </c>
      <c r="J327" s="8">
        <v>16.309999999999999</v>
      </c>
      <c r="K327" s="8">
        <v>3.13</v>
      </c>
      <c r="L327" s="8">
        <v>7.94</v>
      </c>
      <c r="M327" s="8">
        <v>9.3800000000000008</v>
      </c>
      <c r="N327" s="8">
        <v>9.32</v>
      </c>
      <c r="O327" s="8">
        <v>15.4</v>
      </c>
    </row>
    <row r="328" spans="1:15" x14ac:dyDescent="0.3">
      <c r="A328" s="15">
        <f>VLOOKUP(B328,'PORTFOLIO RAW'!B:B,1,FALSE)</f>
        <v>921925</v>
      </c>
      <c r="B328" s="13">
        <v>921925</v>
      </c>
      <c r="C328" s="8" t="s">
        <v>6606</v>
      </c>
      <c r="D328" s="8" t="s">
        <v>6607</v>
      </c>
      <c r="E328" s="8">
        <v>10.23</v>
      </c>
      <c r="F328" s="8">
        <v>-61.49</v>
      </c>
      <c r="G328" s="8">
        <v>15.64</v>
      </c>
      <c r="H328" s="8">
        <v>34.270000000000003</v>
      </c>
      <c r="I328" s="8">
        <v>0.38</v>
      </c>
      <c r="J328" s="8">
        <v>13.2</v>
      </c>
      <c r="K328" s="8">
        <v>4.32</v>
      </c>
      <c r="L328" s="8">
        <v>1.96</v>
      </c>
      <c r="M328" s="8">
        <v>2.66</v>
      </c>
      <c r="N328" s="8">
        <v>1.22</v>
      </c>
      <c r="O328" s="8">
        <v>1.65</v>
      </c>
    </row>
    <row r="329" spans="1:15" x14ac:dyDescent="0.3">
      <c r="A329" s="15">
        <f>VLOOKUP(B329,'PORTFOLIO RAW'!B:B,1,FALSE)</f>
        <v>912278</v>
      </c>
      <c r="B329" s="13">
        <v>912278</v>
      </c>
      <c r="C329" s="8" t="s">
        <v>6608</v>
      </c>
      <c r="D329" s="8" t="s">
        <v>6609</v>
      </c>
      <c r="E329" s="8">
        <v>25.47</v>
      </c>
      <c r="F329" s="8">
        <v>6.98</v>
      </c>
      <c r="G329" s="8">
        <v>29.56</v>
      </c>
      <c r="H329" s="8">
        <v>24.01</v>
      </c>
      <c r="I329" s="8">
        <v>19.28</v>
      </c>
      <c r="J329" s="8">
        <v>20.05</v>
      </c>
      <c r="K329" s="8">
        <v>15.52</v>
      </c>
      <c r="L329" s="8">
        <v>20.13</v>
      </c>
      <c r="M329" s="8">
        <v>18.36</v>
      </c>
      <c r="N329" s="8">
        <v>14.7</v>
      </c>
      <c r="O329" s="8">
        <v>16.71</v>
      </c>
    </row>
    <row r="330" spans="1:15" x14ac:dyDescent="0.3">
      <c r="A330" s="15">
        <f>VLOOKUP(B330,'PORTFOLIO RAW'!B:B,1,FALSE)</f>
        <v>905284</v>
      </c>
      <c r="B330" s="13">
        <v>905284</v>
      </c>
      <c r="C330" s="8" t="s">
        <v>6610</v>
      </c>
      <c r="D330" s="8" t="s">
        <v>6611</v>
      </c>
      <c r="E330" s="8">
        <v>14.49</v>
      </c>
      <c r="F330" s="8">
        <v>3.1</v>
      </c>
      <c r="G330" s="8">
        <v>7.3</v>
      </c>
      <c r="H330" s="8">
        <v>6.14</v>
      </c>
      <c r="I330" s="8">
        <v>10.64</v>
      </c>
      <c r="J330" s="8">
        <v>10.01</v>
      </c>
      <c r="K330" s="8">
        <v>9.5299999999999994</v>
      </c>
      <c r="L330" s="8">
        <v>8.24</v>
      </c>
      <c r="M330" s="8">
        <v>4.5599999999999996</v>
      </c>
      <c r="N330" s="8">
        <v>-7.22</v>
      </c>
      <c r="O330" s="8">
        <v>3.63</v>
      </c>
    </row>
    <row r="331" spans="1:15" x14ac:dyDescent="0.3">
      <c r="A331" s="15">
        <f>VLOOKUP(B331,'PORTFOLIO RAW'!B:B,1,FALSE)</f>
        <v>132808</v>
      </c>
      <c r="B331" s="13">
        <v>132808</v>
      </c>
      <c r="C331" s="8" t="s">
        <v>6612</v>
      </c>
      <c r="D331" s="8" t="s">
        <v>6613</v>
      </c>
      <c r="E331" s="8">
        <v>-2.83</v>
      </c>
      <c r="F331" s="8">
        <v>41.17</v>
      </c>
      <c r="G331" s="8">
        <v>-17.579999999999998</v>
      </c>
      <c r="H331" s="8">
        <v>-25.85</v>
      </c>
      <c r="I331" s="8">
        <v>-32.26</v>
      </c>
      <c r="J331" s="8">
        <v>14.96</v>
      </c>
      <c r="K331" s="8">
        <v>23.32</v>
      </c>
      <c r="L331" s="8">
        <v>30.94</v>
      </c>
      <c r="M331" s="8">
        <v>18.84</v>
      </c>
      <c r="N331" s="8">
        <v>26.68</v>
      </c>
      <c r="O331" s="8">
        <v>19.14</v>
      </c>
    </row>
    <row r="332" spans="1:15" x14ac:dyDescent="0.3">
      <c r="A332" s="15">
        <f>VLOOKUP(B332,'PORTFOLIO RAW'!B:B,1,FALSE)</f>
        <v>993394</v>
      </c>
      <c r="B332" s="13">
        <v>993394</v>
      </c>
      <c r="C332" s="8" t="s">
        <v>6614</v>
      </c>
      <c r="D332" s="8" t="s">
        <v>6615</v>
      </c>
      <c r="E332" s="8">
        <v>15.55</v>
      </c>
      <c r="F332" s="8">
        <v>16.3</v>
      </c>
      <c r="G332" s="8">
        <v>14.41</v>
      </c>
      <c r="H332" s="8">
        <v>13.95</v>
      </c>
      <c r="I332" s="8">
        <v>12.56</v>
      </c>
      <c r="J332" s="8">
        <v>12.88</v>
      </c>
      <c r="K332" s="8">
        <v>12.99</v>
      </c>
      <c r="L332" s="8">
        <v>12.81</v>
      </c>
      <c r="M332" s="8">
        <v>12.04</v>
      </c>
      <c r="N332" s="8">
        <v>12.75</v>
      </c>
      <c r="O332" s="8">
        <v>26.94</v>
      </c>
    </row>
    <row r="333" spans="1:15" x14ac:dyDescent="0.3">
      <c r="A333" s="15">
        <f>VLOOKUP(B333,'PORTFOLIO RAW'!B:B,1,FALSE)</f>
        <v>905409</v>
      </c>
      <c r="B333" s="13">
        <v>905409</v>
      </c>
      <c r="C333" s="8" t="s">
        <v>6616</v>
      </c>
      <c r="D333" s="8" t="s">
        <v>6617</v>
      </c>
      <c r="E333" s="8">
        <v>26.94</v>
      </c>
      <c r="F333" s="8">
        <v>21.26</v>
      </c>
      <c r="G333" s="8">
        <v>1.83</v>
      </c>
      <c r="H333" s="8">
        <v>27.38</v>
      </c>
      <c r="I333" s="8">
        <v>24.76</v>
      </c>
      <c r="J333" s="8">
        <v>1.05</v>
      </c>
      <c r="K333" s="8">
        <v>6.26</v>
      </c>
      <c r="L333" s="8">
        <v>31.35</v>
      </c>
      <c r="M333" s="8">
        <v>12.75</v>
      </c>
      <c r="N333" s="8">
        <v>10.01</v>
      </c>
      <c r="O333" s="8">
        <v>18.420000000000002</v>
      </c>
    </row>
    <row r="334" spans="1:15" x14ac:dyDescent="0.3">
      <c r="A334" s="15">
        <f>VLOOKUP(B334,'PORTFOLIO RAW'!B:B,1,FALSE)</f>
        <v>906585</v>
      </c>
      <c r="B334" s="13">
        <v>906585</v>
      </c>
      <c r="C334" s="8" t="s">
        <v>6618</v>
      </c>
      <c r="D334" s="8" t="s">
        <v>6619</v>
      </c>
      <c r="E334" s="8">
        <v>11.78</v>
      </c>
      <c r="F334" s="8">
        <v>12.01</v>
      </c>
      <c r="G334" s="8">
        <v>5.91</v>
      </c>
      <c r="H334" s="8">
        <v>9.64</v>
      </c>
      <c r="I334" s="8">
        <v>1.7</v>
      </c>
      <c r="J334" s="8">
        <v>-2.58</v>
      </c>
      <c r="K334" s="8">
        <v>8.61</v>
      </c>
      <c r="L334" s="8">
        <v>3.99</v>
      </c>
      <c r="M334" s="8">
        <v>-1.76</v>
      </c>
      <c r="N334" s="8">
        <v>12.64</v>
      </c>
      <c r="O334" s="8">
        <v>14.35</v>
      </c>
    </row>
    <row r="335" spans="1:15" x14ac:dyDescent="0.3">
      <c r="A335" s="15" t="str">
        <f>VLOOKUP(B335,'PORTFOLIO RAW'!B:B,1,FALSE)</f>
        <v>14737P</v>
      </c>
      <c r="B335" s="13" t="s">
        <v>363</v>
      </c>
      <c r="C335" s="8" t="s">
        <v>6620</v>
      </c>
      <c r="D335" s="8" t="s">
        <v>6621</v>
      </c>
      <c r="E335" s="8">
        <v>14.16</v>
      </c>
      <c r="F335" s="8">
        <v>11.13</v>
      </c>
      <c r="G335" s="8">
        <v>20.48</v>
      </c>
      <c r="H335" s="8">
        <v>12.12</v>
      </c>
      <c r="I335" s="8">
        <v>11.53</v>
      </c>
      <c r="J335" s="8">
        <v>11.63</v>
      </c>
      <c r="K335" s="8">
        <v>10.43</v>
      </c>
      <c r="L335" s="8">
        <v>10.72</v>
      </c>
      <c r="M335" s="8">
        <v>11</v>
      </c>
      <c r="N335" s="8">
        <v>10.33</v>
      </c>
      <c r="O335" s="8">
        <v>15.1</v>
      </c>
    </row>
    <row r="336" spans="1:15" x14ac:dyDescent="0.3">
      <c r="A336" s="15">
        <f>VLOOKUP(B336,'PORTFOLIO RAW'!B:B,1,FALSE)</f>
        <v>687197</v>
      </c>
      <c r="B336" s="13">
        <v>687197</v>
      </c>
      <c r="C336" s="8" t="s">
        <v>6622</v>
      </c>
      <c r="D336" s="8" t="s">
        <v>6623</v>
      </c>
      <c r="E336" s="8">
        <v>-12.45</v>
      </c>
      <c r="F336" s="8">
        <v>-2.37</v>
      </c>
      <c r="G336" s="8">
        <v>-4.79</v>
      </c>
      <c r="H336" s="8">
        <v>-12.34</v>
      </c>
      <c r="I336" s="8">
        <v>6.13</v>
      </c>
      <c r="J336" s="8">
        <v>6.98</v>
      </c>
      <c r="K336" s="8">
        <v>1.77</v>
      </c>
      <c r="L336" s="8">
        <v>5.93</v>
      </c>
      <c r="M336" s="8">
        <v>24.93</v>
      </c>
      <c r="N336" s="8">
        <v>4.74</v>
      </c>
      <c r="O336" s="8">
        <v>4.2300000000000004</v>
      </c>
    </row>
    <row r="337" spans="1:15" x14ac:dyDescent="0.3">
      <c r="A337" s="15">
        <f>VLOOKUP(B337,'PORTFOLIO RAW'!B:B,1,FALSE)</f>
        <v>906496</v>
      </c>
      <c r="B337" s="13">
        <v>906496</v>
      </c>
      <c r="C337" s="8" t="s">
        <v>6624</v>
      </c>
      <c r="D337" s="8" t="s">
        <v>6625</v>
      </c>
      <c r="E337" s="8">
        <v>27.53</v>
      </c>
      <c r="F337" s="8">
        <v>19.82</v>
      </c>
      <c r="G337" s="8">
        <v>17.79</v>
      </c>
      <c r="H337" s="8">
        <v>22.29</v>
      </c>
      <c r="I337" s="8">
        <v>20.239999999999998</v>
      </c>
      <c r="J337" s="8">
        <v>21.87</v>
      </c>
      <c r="K337" s="8">
        <v>19.38</v>
      </c>
      <c r="L337" s="8">
        <v>16.079999999999998</v>
      </c>
      <c r="M337" s="8">
        <v>7.36</v>
      </c>
      <c r="N337" s="8">
        <v>6.72</v>
      </c>
      <c r="O337" s="8">
        <v>7.87</v>
      </c>
    </row>
    <row r="338" spans="1:15" x14ac:dyDescent="0.3">
      <c r="A338" s="15">
        <f>VLOOKUP(B338,'PORTFOLIO RAW'!B:B,1,FALSE)</f>
        <v>904866</v>
      </c>
      <c r="B338" s="13">
        <v>904866</v>
      </c>
      <c r="C338" s="8" t="s">
        <v>6626</v>
      </c>
      <c r="D338" s="8" t="s">
        <v>6627</v>
      </c>
      <c r="E338" s="8">
        <v>19.13</v>
      </c>
      <c r="F338" s="8">
        <v>17.93</v>
      </c>
      <c r="G338" s="8">
        <v>14.63</v>
      </c>
      <c r="H338" s="8">
        <v>14.42</v>
      </c>
      <c r="I338" s="8">
        <v>18.48</v>
      </c>
      <c r="J338" s="8">
        <v>12.84</v>
      </c>
      <c r="K338" s="8">
        <v>12.99</v>
      </c>
      <c r="L338" s="8">
        <v>9.68</v>
      </c>
      <c r="M338" s="8">
        <v>16.43</v>
      </c>
      <c r="N338" s="8">
        <v>13.74</v>
      </c>
      <c r="O338" s="8">
        <v>14.22</v>
      </c>
    </row>
    <row r="339" spans="1:15" x14ac:dyDescent="0.3">
      <c r="A339" s="15">
        <f>VLOOKUP(B339,'PORTFOLIO RAW'!B:B,1,FALSE)</f>
        <v>906931</v>
      </c>
      <c r="B339" s="13">
        <v>906931</v>
      </c>
      <c r="C339" s="8" t="s">
        <v>6628</v>
      </c>
      <c r="D339" s="8" t="s">
        <v>6629</v>
      </c>
      <c r="E339" s="8">
        <v>-73.45</v>
      </c>
      <c r="F339" s="8">
        <v>-10.49</v>
      </c>
      <c r="G339" s="8">
        <v>3.21</v>
      </c>
      <c r="H339" s="8">
        <v>6.64</v>
      </c>
      <c r="I339" s="8">
        <v>15.13</v>
      </c>
      <c r="J339" s="8">
        <v>18.760000000000002</v>
      </c>
      <c r="K339" s="8">
        <v>19.86</v>
      </c>
      <c r="L339" s="8">
        <v>29.99</v>
      </c>
      <c r="M339" s="8">
        <v>13.02</v>
      </c>
      <c r="N339" s="8">
        <v>4.5999999999999996</v>
      </c>
      <c r="O339" s="8">
        <v>5.7</v>
      </c>
    </row>
    <row r="340" spans="1:15" x14ac:dyDescent="0.3">
      <c r="A340" s="15">
        <f>VLOOKUP(B340,'PORTFOLIO RAW'!B:B,1,FALSE)</f>
        <v>894720</v>
      </c>
      <c r="B340" s="13">
        <v>894720</v>
      </c>
      <c r="C340" s="8" t="s">
        <v>6630</v>
      </c>
      <c r="D340" s="8" t="s">
        <v>6631</v>
      </c>
      <c r="E340" s="8">
        <v>9.14</v>
      </c>
      <c r="F340" s="8">
        <v>4.5599999999999996</v>
      </c>
      <c r="G340" s="8">
        <v>11.2</v>
      </c>
      <c r="H340" s="8">
        <v>-2.62</v>
      </c>
      <c r="I340" s="8">
        <v>24.79</v>
      </c>
      <c r="J340" s="8">
        <v>14.33</v>
      </c>
      <c r="K340" s="8">
        <v>8.85</v>
      </c>
      <c r="L340" s="8">
        <v>34.369999999999997</v>
      </c>
      <c r="M340" s="8">
        <v>18.05</v>
      </c>
      <c r="N340" s="8">
        <v>8.57</v>
      </c>
      <c r="O340" s="8">
        <v>8.68</v>
      </c>
    </row>
    <row r="341" spans="1:15" x14ac:dyDescent="0.3">
      <c r="A341" s="15">
        <f>VLOOKUP(B341,'PORTFOLIO RAW'!B:B,1,FALSE)</f>
        <v>545615</v>
      </c>
      <c r="B341" s="13">
        <v>545615</v>
      </c>
      <c r="C341" s="8" t="s">
        <v>6632</v>
      </c>
      <c r="D341" s="8" t="s">
        <v>6633</v>
      </c>
      <c r="E341" s="8">
        <v>-6.83</v>
      </c>
      <c r="F341" s="8">
        <v>9.98</v>
      </c>
      <c r="G341" s="8">
        <v>-12.65</v>
      </c>
      <c r="H341" s="8">
        <v>8.3800000000000008</v>
      </c>
      <c r="I341" s="8">
        <v>12.26</v>
      </c>
      <c r="J341" s="8">
        <v>4.93</v>
      </c>
      <c r="K341" s="8">
        <v>10.62</v>
      </c>
      <c r="L341" s="8">
        <v>37.72</v>
      </c>
      <c r="M341" s="8">
        <v>12.68</v>
      </c>
      <c r="N341" s="8">
        <v>-6.16</v>
      </c>
      <c r="O341" s="8">
        <v>7.23</v>
      </c>
    </row>
    <row r="342" spans="1:15" x14ac:dyDescent="0.3">
      <c r="A342" s="15">
        <f>VLOOKUP(B342,'PORTFOLIO RAW'!B:B,1,FALSE)</f>
        <v>325596</v>
      </c>
      <c r="B342" s="13">
        <v>325596</v>
      </c>
      <c r="C342" s="8" t="s">
        <v>6634</v>
      </c>
      <c r="D342" s="8" t="s">
        <v>6635</v>
      </c>
      <c r="E342" s="8">
        <v>7.99</v>
      </c>
      <c r="F342" s="8">
        <v>12.05</v>
      </c>
      <c r="G342" s="8">
        <v>8.65</v>
      </c>
      <c r="H342" s="8">
        <v>5.85</v>
      </c>
      <c r="I342" s="8">
        <v>7.62</v>
      </c>
      <c r="J342" s="8">
        <v>2.63</v>
      </c>
      <c r="K342" s="8">
        <v>-11.23</v>
      </c>
      <c r="L342" s="8">
        <v>-8.61</v>
      </c>
      <c r="M342" s="8">
        <v>7.37</v>
      </c>
      <c r="N342" s="8">
        <v>20.56</v>
      </c>
      <c r="O342" s="8">
        <v>-6.28</v>
      </c>
    </row>
    <row r="343" spans="1:15" x14ac:dyDescent="0.3">
      <c r="A343" s="15">
        <f>VLOOKUP(B343,'PORTFOLIO RAW'!B:B,1,FALSE)</f>
        <v>510209</v>
      </c>
      <c r="B343" s="13">
        <v>510209</v>
      </c>
      <c r="C343" s="8" t="s">
        <v>6636</v>
      </c>
      <c r="D343" s="8" t="s">
        <v>6637</v>
      </c>
      <c r="E343" s="8">
        <v>18.61</v>
      </c>
      <c r="F343" s="8">
        <v>18.29</v>
      </c>
      <c r="G343" s="8">
        <v>16.04</v>
      </c>
      <c r="H343" s="8">
        <v>14.47</v>
      </c>
      <c r="I343" s="8">
        <v>13.26</v>
      </c>
      <c r="J343" s="8">
        <v>15.49</v>
      </c>
      <c r="K343" s="8">
        <v>13.2</v>
      </c>
      <c r="L343" s="8">
        <v>13.3</v>
      </c>
      <c r="M343" s="8">
        <v>10.78</v>
      </c>
      <c r="N343" s="8">
        <v>8.23</v>
      </c>
      <c r="O343" s="8">
        <v>-21.04</v>
      </c>
    </row>
    <row r="344" spans="1:15" x14ac:dyDescent="0.3">
      <c r="A344" s="15">
        <f>VLOOKUP(B344,'PORTFOLIO RAW'!B:B,1,FALSE)</f>
        <v>905414</v>
      </c>
      <c r="B344" s="13">
        <v>905414</v>
      </c>
      <c r="C344" s="8" t="s">
        <v>6638</v>
      </c>
      <c r="D344" s="8" t="s">
        <v>6639</v>
      </c>
      <c r="E344" s="8">
        <v>47.29</v>
      </c>
      <c r="F344" s="8">
        <v>55.35</v>
      </c>
      <c r="G344" s="8">
        <v>46.68</v>
      </c>
      <c r="H344" s="8">
        <v>40.82</v>
      </c>
      <c r="I344" s="8">
        <v>48.99</v>
      </c>
      <c r="J344" s="8">
        <v>38.42</v>
      </c>
      <c r="K344" s="8">
        <v>133.08000000000001</v>
      </c>
      <c r="L344" s="8">
        <v>-12.86</v>
      </c>
      <c r="M344" s="8">
        <v>339</v>
      </c>
      <c r="N344" s="8">
        <v>499.05</v>
      </c>
      <c r="O344" s="8">
        <v>219.84</v>
      </c>
    </row>
    <row r="345" spans="1:15" x14ac:dyDescent="0.3">
      <c r="A345" s="15" t="str">
        <f>VLOOKUP(B345,'PORTFOLIO RAW'!B:B,1,FALSE)</f>
        <v>29026M</v>
      </c>
      <c r="B345" s="13" t="s">
        <v>361</v>
      </c>
      <c r="C345" s="8" t="s">
        <v>6640</v>
      </c>
      <c r="D345" s="8" t="s">
        <v>6641</v>
      </c>
      <c r="E345" s="8">
        <v>21.16</v>
      </c>
      <c r="F345" s="8">
        <v>16.600000000000001</v>
      </c>
      <c r="G345" s="8">
        <v>20.3</v>
      </c>
      <c r="H345" s="8">
        <v>20.68</v>
      </c>
      <c r="I345" s="8">
        <v>18.66</v>
      </c>
      <c r="J345" s="8">
        <v>16.54</v>
      </c>
      <c r="K345" s="8">
        <v>16.25</v>
      </c>
      <c r="L345" s="8">
        <v>15.06</v>
      </c>
      <c r="M345" s="8">
        <v>14.12</v>
      </c>
      <c r="N345" s="8">
        <v>15.02</v>
      </c>
      <c r="O345" s="8">
        <v>8.69</v>
      </c>
    </row>
    <row r="346" spans="1:15" x14ac:dyDescent="0.3">
      <c r="A346" s="15">
        <f>VLOOKUP(B346,'PORTFOLIO RAW'!B:B,1,FALSE)</f>
        <v>905277</v>
      </c>
      <c r="B346" s="13">
        <v>905277</v>
      </c>
      <c r="C346" s="8" t="s">
        <v>6642</v>
      </c>
      <c r="D346" s="8" t="s">
        <v>6643</v>
      </c>
      <c r="E346" s="8">
        <v>18.95</v>
      </c>
      <c r="F346" s="8">
        <v>21.5</v>
      </c>
      <c r="G346" s="8">
        <v>19.28</v>
      </c>
      <c r="H346" s="8">
        <v>21.64</v>
      </c>
      <c r="I346" s="8">
        <v>17.89</v>
      </c>
      <c r="J346" s="8">
        <v>-41.43</v>
      </c>
      <c r="K346" s="8">
        <v>20.57</v>
      </c>
      <c r="L346" s="8">
        <v>18.57</v>
      </c>
      <c r="M346" s="8">
        <v>16.71</v>
      </c>
      <c r="N346" s="8">
        <v>20.91</v>
      </c>
      <c r="O346" s="8" t="s">
        <v>989</v>
      </c>
    </row>
    <row r="347" spans="1:15" x14ac:dyDescent="0.3">
      <c r="A347" s="15">
        <f>VLOOKUP(B347,'PORTFOLIO RAW'!B:B,1,FALSE)</f>
        <v>916091</v>
      </c>
      <c r="B347" s="13">
        <v>916091</v>
      </c>
      <c r="C347" s="8" t="s">
        <v>6644</v>
      </c>
      <c r="D347" s="8" t="s">
        <v>6645</v>
      </c>
      <c r="E347" s="8">
        <v>6.28</v>
      </c>
      <c r="F347" s="8">
        <v>9.9</v>
      </c>
      <c r="G347" s="8">
        <v>20.329999999999998</v>
      </c>
      <c r="H347" s="8">
        <v>13.67</v>
      </c>
      <c r="I347" s="8">
        <v>10.61</v>
      </c>
      <c r="J347" s="8">
        <v>-82.51</v>
      </c>
      <c r="K347" s="8">
        <v>32.5</v>
      </c>
      <c r="L347" s="8">
        <v>26.88</v>
      </c>
      <c r="M347" s="8">
        <v>-0.23</v>
      </c>
      <c r="N347" s="8">
        <v>10.119999999999999</v>
      </c>
      <c r="O347" s="8">
        <v>-6.29</v>
      </c>
    </row>
    <row r="348" spans="1:15" x14ac:dyDescent="0.3">
      <c r="A348" s="15">
        <f>VLOOKUP(B348,'PORTFOLIO RAW'!B:B,1,FALSE)</f>
        <v>902335</v>
      </c>
      <c r="B348" s="13">
        <v>902335</v>
      </c>
      <c r="C348" s="8" t="s">
        <v>6646</v>
      </c>
      <c r="D348" s="8" t="s">
        <v>6647</v>
      </c>
      <c r="E348" s="8">
        <v>11.21</v>
      </c>
      <c r="F348" s="8">
        <v>11.16</v>
      </c>
      <c r="G348" s="8">
        <v>11.08</v>
      </c>
      <c r="H348" s="8">
        <v>12.39</v>
      </c>
      <c r="I348" s="8">
        <v>13.55</v>
      </c>
      <c r="J348" s="8">
        <v>13.49</v>
      </c>
      <c r="K348" s="8">
        <v>13.8</v>
      </c>
      <c r="L348" s="8">
        <v>13.6</v>
      </c>
      <c r="M348" s="8">
        <v>9.77</v>
      </c>
      <c r="N348" s="8">
        <v>10.68</v>
      </c>
      <c r="O348" s="8">
        <v>13.09</v>
      </c>
    </row>
    <row r="349" spans="1:15" x14ac:dyDescent="0.3">
      <c r="A349" s="15" t="str">
        <f>VLOOKUP(B349,'PORTFOLIO RAW'!B:B,1,FALSE)</f>
        <v>9373MH</v>
      </c>
      <c r="B349" s="4" t="s">
        <v>376</v>
      </c>
      <c r="C349" s="4" t="s">
        <v>6648</v>
      </c>
      <c r="D349" s="4" t="s">
        <v>6649</v>
      </c>
      <c r="E349" s="4">
        <v>24.28</v>
      </c>
      <c r="F349" s="4">
        <v>26.47</v>
      </c>
      <c r="G349" s="4">
        <v>26.9</v>
      </c>
      <c r="H349" s="4">
        <v>21.52</v>
      </c>
      <c r="I349" s="4">
        <v>29.65</v>
      </c>
      <c r="J349" s="4">
        <v>29.29</v>
      </c>
      <c r="K349" s="4">
        <v>27.7</v>
      </c>
      <c r="L349" s="4">
        <v>27.7</v>
      </c>
      <c r="M349" s="4">
        <v>30.9</v>
      </c>
      <c r="N349" s="4">
        <v>31.88</v>
      </c>
      <c r="O349" s="4">
        <v>22.59</v>
      </c>
    </row>
  </sheetData>
  <autoFilter ref="A2:O349" xr:uid="{1BC40758-4785-4E5E-BE7E-3A21ADCB8413}"/>
  <mergeCells count="1">
    <mergeCell ref="A1:O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7647-551E-46EB-876B-5CE7CCB1857A}">
  <sheetPr>
    <tabColor rgb="FF92D050"/>
  </sheetPr>
  <dimension ref="A1:O349"/>
  <sheetViews>
    <sheetView workbookViewId="0">
      <selection activeCell="A3" sqref="A3"/>
    </sheetView>
  </sheetViews>
  <sheetFormatPr baseColWidth="10" defaultRowHeight="14" x14ac:dyDescent="0.3"/>
  <cols>
    <col min="1" max="2" width="11.6328125" style="4" bestFit="1" customWidth="1"/>
    <col min="3" max="3" width="62.90625" style="4" bestFit="1" customWidth="1"/>
    <col min="4" max="4" width="14.08984375" style="4" bestFit="1" customWidth="1"/>
    <col min="5" max="16384" width="10.90625" style="4"/>
  </cols>
  <sheetData>
    <row r="1" spans="1:15" ht="23" thickBot="1" x14ac:dyDescent="0.5">
      <c r="A1" s="68" t="s">
        <v>7361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</row>
    <row r="2" spans="1:15" ht="14.5" thickBot="1" x14ac:dyDescent="0.35">
      <c r="A2" s="17"/>
      <c r="B2" s="17" t="s">
        <v>358</v>
      </c>
      <c r="C2" s="37" t="s">
        <v>390</v>
      </c>
      <c r="D2" s="37" t="s">
        <v>358</v>
      </c>
      <c r="E2" s="37">
        <v>2007</v>
      </c>
      <c r="F2" s="37">
        <v>2008</v>
      </c>
      <c r="G2" s="37">
        <v>2009</v>
      </c>
      <c r="H2" s="37">
        <v>2010</v>
      </c>
      <c r="I2" s="37">
        <v>2011</v>
      </c>
      <c r="J2" s="37">
        <v>2012</v>
      </c>
      <c r="K2" s="37">
        <v>2013</v>
      </c>
      <c r="L2" s="37">
        <v>2014</v>
      </c>
      <c r="M2" s="37">
        <v>2015</v>
      </c>
      <c r="N2" s="37">
        <v>2016</v>
      </c>
      <c r="O2" s="37">
        <v>2017</v>
      </c>
    </row>
    <row r="3" spans="1:15" x14ac:dyDescent="0.3">
      <c r="A3" s="15">
        <f>VLOOKUP(B3,'PORTFOLIO RAW'!B:B,1,FALSE)</f>
        <v>891399</v>
      </c>
      <c r="B3" s="15">
        <v>891399</v>
      </c>
      <c r="C3" s="18" t="s">
        <v>6650</v>
      </c>
      <c r="D3" s="18" t="s">
        <v>6651</v>
      </c>
      <c r="E3" s="18">
        <v>6225000</v>
      </c>
      <c r="F3" s="18">
        <v>8169000</v>
      </c>
      <c r="G3" s="18">
        <v>13795000</v>
      </c>
      <c r="H3" s="18">
        <v>18775000</v>
      </c>
      <c r="I3" s="18">
        <v>25250000</v>
      </c>
      <c r="J3" s="18">
        <v>32432000</v>
      </c>
      <c r="K3" s="18">
        <v>40159000</v>
      </c>
      <c r="L3" s="18">
        <v>54505000</v>
      </c>
      <c r="M3" s="18">
        <v>65444000</v>
      </c>
      <c r="N3" s="18">
        <v>83402000</v>
      </c>
      <c r="O3" s="18">
        <v>131310000</v>
      </c>
    </row>
    <row r="4" spans="1:15" x14ac:dyDescent="0.3">
      <c r="A4" s="15">
        <f>VLOOKUP(B4,'PORTFOLIO RAW'!B:B,1,FALSE)</f>
        <v>916328</v>
      </c>
      <c r="B4" s="13">
        <v>916328</v>
      </c>
      <c r="C4" s="8" t="s">
        <v>6652</v>
      </c>
      <c r="D4" s="8" t="s">
        <v>6653</v>
      </c>
      <c r="E4" s="8">
        <v>38535463</v>
      </c>
      <c r="F4" s="8">
        <v>40473928</v>
      </c>
      <c r="G4" s="8">
        <v>51638409</v>
      </c>
      <c r="H4" s="8">
        <v>58810239</v>
      </c>
      <c r="I4" s="8">
        <v>58313970</v>
      </c>
      <c r="J4" s="8">
        <v>64206637</v>
      </c>
      <c r="K4" s="8">
        <v>40931000</v>
      </c>
      <c r="L4" s="8">
        <v>39725000</v>
      </c>
      <c r="M4" s="8">
        <v>39244000</v>
      </c>
      <c r="N4" s="8">
        <v>50411000</v>
      </c>
      <c r="O4" s="8">
        <v>74306000</v>
      </c>
    </row>
    <row r="5" spans="1:15" x14ac:dyDescent="0.3">
      <c r="A5" s="15">
        <f>VLOOKUP(B5,'PORTFOLIO RAW'!B:B,1,FALSE)</f>
        <v>545101</v>
      </c>
      <c r="B5" s="13">
        <v>545101</v>
      </c>
      <c r="C5" s="8" t="s">
        <v>6654</v>
      </c>
      <c r="D5" s="8" t="s">
        <v>6655</v>
      </c>
      <c r="E5" s="8">
        <v>33806000</v>
      </c>
      <c r="F5" s="8">
        <v>34239000</v>
      </c>
      <c r="G5" s="8">
        <v>38931000</v>
      </c>
      <c r="H5" s="8">
        <v>39865000</v>
      </c>
      <c r="I5" s="8">
        <v>44618000</v>
      </c>
      <c r="J5" s="8">
        <v>40834000</v>
      </c>
      <c r="K5" s="8">
        <v>39745000</v>
      </c>
      <c r="L5" s="8">
        <v>38304000</v>
      </c>
      <c r="M5" s="8">
        <v>36307000</v>
      </c>
      <c r="N5" s="8">
        <v>35338000</v>
      </c>
      <c r="O5" s="8">
        <v>32982000</v>
      </c>
    </row>
    <row r="6" spans="1:15" x14ac:dyDescent="0.3">
      <c r="A6" s="15">
        <f>VLOOKUP(B6,'PORTFOLIO RAW'!B:B,1,FALSE)</f>
        <v>906187</v>
      </c>
      <c r="B6" s="13">
        <v>906187</v>
      </c>
      <c r="C6" s="8" t="s">
        <v>6656</v>
      </c>
      <c r="D6" s="8" t="s">
        <v>6657</v>
      </c>
      <c r="E6" s="8">
        <v>118918000</v>
      </c>
      <c r="F6" s="8">
        <v>102254000</v>
      </c>
      <c r="G6" s="8">
        <v>104827000</v>
      </c>
      <c r="H6" s="8">
        <v>110232000</v>
      </c>
      <c r="I6" s="8">
        <v>112930000</v>
      </c>
      <c r="J6" s="8">
        <v>115240000</v>
      </c>
      <c r="K6" s="8">
        <v>123172000</v>
      </c>
      <c r="L6" s="8">
        <v>112724000</v>
      </c>
      <c r="M6" s="8">
        <v>105673000</v>
      </c>
      <c r="N6" s="8">
        <v>112246000</v>
      </c>
      <c r="O6" s="8">
        <v>120494000</v>
      </c>
    </row>
    <row r="7" spans="1:15" x14ac:dyDescent="0.3">
      <c r="A7" s="15">
        <f>VLOOKUP(B7,'PORTFOLIO RAW'!B:B,1,FALSE)</f>
        <v>936365</v>
      </c>
      <c r="B7" s="13">
        <v>936365</v>
      </c>
      <c r="C7" s="8" t="s">
        <v>6658</v>
      </c>
      <c r="D7" s="8" t="s">
        <v>6659</v>
      </c>
      <c r="E7" s="8">
        <v>11523000</v>
      </c>
      <c r="F7" s="8">
        <v>7583000</v>
      </c>
      <c r="G7" s="8">
        <v>8976000</v>
      </c>
      <c r="H7" s="8">
        <v>4947000</v>
      </c>
      <c r="I7" s="8">
        <v>4941000</v>
      </c>
      <c r="J7" s="8">
        <v>3984000</v>
      </c>
      <c r="K7" s="8">
        <v>4337000</v>
      </c>
      <c r="L7" s="8">
        <v>3767000</v>
      </c>
      <c r="M7" s="8">
        <v>3109000</v>
      </c>
      <c r="N7" s="8">
        <v>3321000</v>
      </c>
      <c r="O7" s="8">
        <v>3540000</v>
      </c>
    </row>
    <row r="8" spans="1:15" x14ac:dyDescent="0.3">
      <c r="A8" s="15">
        <f>VLOOKUP(B8,'PORTFOLIO RAW'!B:B,1,FALSE)</f>
        <v>749382</v>
      </c>
      <c r="B8" s="13">
        <v>749382</v>
      </c>
      <c r="C8" s="8" t="s">
        <v>6660</v>
      </c>
      <c r="D8" s="8" t="s">
        <v>6661</v>
      </c>
      <c r="E8" s="8">
        <v>5713679</v>
      </c>
      <c r="F8" s="8">
        <v>5821598</v>
      </c>
      <c r="G8" s="8">
        <v>7282237</v>
      </c>
      <c r="H8" s="8">
        <v>8141148</v>
      </c>
      <c r="I8" s="8">
        <v>8991183</v>
      </c>
      <c r="J8" s="8">
        <v>9974523</v>
      </c>
      <c r="K8" s="8">
        <v>10380298</v>
      </c>
      <c r="L8" s="8">
        <v>10785829</v>
      </c>
      <c r="M8" s="8">
        <v>11726472</v>
      </c>
      <c r="N8" s="8">
        <v>12707114</v>
      </c>
      <c r="O8" s="8">
        <v>14535556</v>
      </c>
    </row>
    <row r="9" spans="1:15" x14ac:dyDescent="0.3">
      <c r="A9" s="15">
        <f>VLOOKUP(B9,'PORTFOLIO RAW'!B:B,1,FALSE)</f>
        <v>905271</v>
      </c>
      <c r="B9" s="13">
        <v>905271</v>
      </c>
      <c r="C9" s="8" t="s">
        <v>6662</v>
      </c>
      <c r="D9" s="8" t="s">
        <v>6663</v>
      </c>
      <c r="E9" s="8">
        <v>12612500</v>
      </c>
      <c r="F9" s="8">
        <v>12500200</v>
      </c>
      <c r="G9" s="8">
        <v>12957600</v>
      </c>
      <c r="H9" s="8">
        <v>13420400</v>
      </c>
      <c r="I9" s="8">
        <v>14166900</v>
      </c>
      <c r="J9" s="8">
        <v>16868100</v>
      </c>
      <c r="K9" s="8">
        <v>17797000</v>
      </c>
      <c r="L9" s="8">
        <v>17722500</v>
      </c>
      <c r="M9" s="8">
        <v>17369100</v>
      </c>
      <c r="N9" s="8">
        <v>17862600</v>
      </c>
      <c r="O9" s="8">
        <v>18292700</v>
      </c>
    </row>
    <row r="10" spans="1:15" x14ac:dyDescent="0.3">
      <c r="A10" s="15">
        <f>VLOOKUP(B10,'PORTFOLIO RAW'!B:B,1,FALSE)</f>
        <v>894371</v>
      </c>
      <c r="B10" s="13">
        <v>894371</v>
      </c>
      <c r="C10" s="8" t="s">
        <v>6664</v>
      </c>
      <c r="D10" s="8" t="s">
        <v>6665</v>
      </c>
      <c r="E10" s="8">
        <v>11192637</v>
      </c>
      <c r="F10" s="8">
        <v>10911645</v>
      </c>
      <c r="G10" s="8">
        <v>12348703</v>
      </c>
      <c r="H10" s="8">
        <v>13348263</v>
      </c>
      <c r="I10" s="8">
        <v>14782966</v>
      </c>
      <c r="J10" s="8">
        <v>15462321</v>
      </c>
      <c r="K10" s="8">
        <v>20162251</v>
      </c>
      <c r="L10" s="8">
        <v>19886767</v>
      </c>
      <c r="M10" s="8">
        <v>18379456</v>
      </c>
      <c r="N10" s="8">
        <v>18851643</v>
      </c>
      <c r="O10" s="8">
        <v>19372233</v>
      </c>
    </row>
    <row r="11" spans="1:15" x14ac:dyDescent="0.3">
      <c r="A11" s="15">
        <f>VLOOKUP(B11,'PORTFOLIO RAW'!B:B,1,FALSE)</f>
        <v>322677</v>
      </c>
      <c r="B11" s="13">
        <v>322677</v>
      </c>
      <c r="C11" s="8" t="s">
        <v>6666</v>
      </c>
      <c r="D11" s="8" t="s">
        <v>6667</v>
      </c>
      <c r="E11" s="8">
        <v>155941000</v>
      </c>
      <c r="F11" s="8">
        <v>131004000</v>
      </c>
      <c r="G11" s="8">
        <v>130782000</v>
      </c>
      <c r="H11" s="8">
        <v>130090000</v>
      </c>
      <c r="I11" s="8">
        <v>125043000</v>
      </c>
      <c r="J11" s="8">
        <v>126947000</v>
      </c>
      <c r="K11" s="8">
        <v>123520000</v>
      </c>
      <c r="L11" s="8">
        <v>108533000</v>
      </c>
      <c r="M11" s="8">
        <v>104656000</v>
      </c>
      <c r="N11" s="8">
        <v>108610000</v>
      </c>
      <c r="O11" s="8">
        <v>112422000</v>
      </c>
    </row>
    <row r="12" spans="1:15" x14ac:dyDescent="0.3">
      <c r="A12" s="15">
        <f>VLOOKUP(B12,'PORTFOLIO RAW'!B:B,1,FALSE)</f>
        <v>906191</v>
      </c>
      <c r="B12" s="13">
        <v>906191</v>
      </c>
      <c r="C12" s="8" t="s">
        <v>6668</v>
      </c>
      <c r="D12" s="8" t="s">
        <v>6669</v>
      </c>
      <c r="E12" s="8">
        <v>33168000</v>
      </c>
      <c r="F12" s="8">
        <v>33355000</v>
      </c>
      <c r="G12" s="8">
        <v>33987000</v>
      </c>
      <c r="H12" s="8">
        <v>36616000</v>
      </c>
      <c r="I12" s="8">
        <v>37676000</v>
      </c>
      <c r="J12" s="8">
        <v>39964000</v>
      </c>
      <c r="K12" s="8">
        <v>45067000</v>
      </c>
      <c r="L12" s="8">
        <v>45047000</v>
      </c>
      <c r="M12" s="8">
        <v>49033000</v>
      </c>
      <c r="N12" s="8">
        <v>53799000</v>
      </c>
      <c r="O12" s="8">
        <v>59151000</v>
      </c>
    </row>
    <row r="13" spans="1:15" x14ac:dyDescent="0.3">
      <c r="A13" s="15">
        <f>VLOOKUP(B13,'PORTFOLIO RAW'!B:B,1,FALSE)</f>
        <v>938692</v>
      </c>
      <c r="B13" s="13">
        <v>938692</v>
      </c>
      <c r="C13" s="8" t="s">
        <v>6670</v>
      </c>
      <c r="D13" s="8" t="s">
        <v>6671</v>
      </c>
      <c r="E13" s="8">
        <v>34639000</v>
      </c>
      <c r="F13" s="8">
        <v>36443000</v>
      </c>
      <c r="G13" s="8">
        <v>39629000</v>
      </c>
      <c r="H13" s="8">
        <v>43486000</v>
      </c>
      <c r="I13" s="8">
        <v>48871000</v>
      </c>
      <c r="J13" s="8">
        <v>54298000</v>
      </c>
      <c r="K13" s="8">
        <v>66125000</v>
      </c>
      <c r="L13" s="8">
        <v>69009000</v>
      </c>
      <c r="M13" s="8">
        <v>71576000</v>
      </c>
      <c r="N13" s="8">
        <v>77626000</v>
      </c>
      <c r="O13" s="8">
        <v>79954000</v>
      </c>
    </row>
    <row r="14" spans="1:15" x14ac:dyDescent="0.3">
      <c r="A14" s="15">
        <f>VLOOKUP(B14,'PORTFOLIO RAW'!B:B,1,FALSE)</f>
        <v>905802</v>
      </c>
      <c r="B14" s="13">
        <v>905802</v>
      </c>
      <c r="C14" s="8" t="s">
        <v>6672</v>
      </c>
      <c r="D14" s="8" t="s">
        <v>6673</v>
      </c>
      <c r="E14" s="8">
        <v>24258000</v>
      </c>
      <c r="F14" s="8">
        <v>26297000</v>
      </c>
      <c r="G14" s="8">
        <v>27056000</v>
      </c>
      <c r="H14" s="8">
        <v>33229000</v>
      </c>
      <c r="I14" s="8">
        <v>36195000</v>
      </c>
      <c r="J14" s="8">
        <v>40315000</v>
      </c>
      <c r="K14" s="8">
        <v>40435000</v>
      </c>
      <c r="L14" s="8">
        <v>36409000</v>
      </c>
      <c r="M14" s="8">
        <v>31542000</v>
      </c>
      <c r="N14" s="8">
        <v>28562000</v>
      </c>
      <c r="O14" s="8">
        <v>23091000</v>
      </c>
    </row>
    <row r="15" spans="1:15" x14ac:dyDescent="0.3">
      <c r="A15" s="15">
        <f>VLOOKUP(B15,'PORTFOLIO RAW'!B:B,1,FALSE)</f>
        <v>906156</v>
      </c>
      <c r="B15" s="13">
        <v>906156</v>
      </c>
      <c r="C15" s="8" t="s">
        <v>6674</v>
      </c>
      <c r="D15" s="8" t="s">
        <v>6675</v>
      </c>
      <c r="E15" s="8">
        <v>147419000</v>
      </c>
      <c r="F15" s="8">
        <v>122604000</v>
      </c>
      <c r="G15" s="8">
        <v>121109000</v>
      </c>
      <c r="H15" s="8">
        <v>143645000</v>
      </c>
      <c r="I15" s="8">
        <v>150462000</v>
      </c>
      <c r="J15" s="8">
        <v>150682000</v>
      </c>
      <c r="K15" s="8">
        <v>150932000</v>
      </c>
      <c r="L15" s="8">
        <v>156993000</v>
      </c>
      <c r="M15" s="8">
        <v>158953000</v>
      </c>
      <c r="N15" s="8">
        <v>156557000</v>
      </c>
      <c r="O15" s="8">
        <v>179512000</v>
      </c>
    </row>
    <row r="16" spans="1:15" x14ac:dyDescent="0.3">
      <c r="A16" s="15">
        <f>VLOOKUP(B16,'PORTFOLIO RAW'!B:B,1,FALSE)</f>
        <v>905425</v>
      </c>
      <c r="B16" s="13">
        <v>905425</v>
      </c>
      <c r="C16" s="8" t="s">
        <v>6676</v>
      </c>
      <c r="D16" s="8" t="s">
        <v>6677</v>
      </c>
      <c r="E16" s="8">
        <v>40366000</v>
      </c>
      <c r="F16" s="8">
        <v>45155000</v>
      </c>
      <c r="G16" s="8">
        <v>48348000</v>
      </c>
      <c r="H16" s="8">
        <v>50455000</v>
      </c>
      <c r="I16" s="8">
        <v>52223000</v>
      </c>
      <c r="J16" s="8">
        <v>54367000</v>
      </c>
      <c r="K16" s="8">
        <v>56414000</v>
      </c>
      <c r="L16" s="8">
        <v>59633000</v>
      </c>
      <c r="M16" s="8">
        <v>61683100</v>
      </c>
      <c r="N16" s="8">
        <v>63467700</v>
      </c>
      <c r="O16" s="8">
        <v>64729100</v>
      </c>
    </row>
    <row r="17" spans="1:15" x14ac:dyDescent="0.3">
      <c r="A17" s="15">
        <f>VLOOKUP(B17,'PORTFOLIO RAW'!B:B,1,FALSE)</f>
        <v>933185</v>
      </c>
      <c r="B17" s="13">
        <v>933185</v>
      </c>
      <c r="C17" s="8" t="s">
        <v>6678</v>
      </c>
      <c r="D17" s="8" t="s">
        <v>6679</v>
      </c>
      <c r="E17" s="8">
        <v>65805000</v>
      </c>
      <c r="F17" s="8">
        <v>79331000</v>
      </c>
      <c r="G17" s="8">
        <v>84106000</v>
      </c>
      <c r="H17" s="8">
        <v>101039000</v>
      </c>
      <c r="I17" s="8">
        <v>117102000</v>
      </c>
      <c r="J17" s="8">
        <v>131094000</v>
      </c>
      <c r="K17" s="8">
        <v>121307000</v>
      </c>
      <c r="L17" s="8">
        <v>119767000</v>
      </c>
      <c r="M17" s="8">
        <v>118296000</v>
      </c>
      <c r="N17" s="8">
        <v>129819000</v>
      </c>
      <c r="O17" s="8">
        <v>137217000</v>
      </c>
    </row>
    <row r="18" spans="1:15" x14ac:dyDescent="0.3">
      <c r="A18" s="15">
        <f>VLOOKUP(B18,'PORTFOLIO RAW'!B:B,1,FALSE)</f>
        <v>916305</v>
      </c>
      <c r="B18" s="13">
        <v>916305</v>
      </c>
      <c r="C18" s="8" t="s">
        <v>6680</v>
      </c>
      <c r="D18" s="8" t="s">
        <v>6681</v>
      </c>
      <c r="E18" s="8">
        <v>1060505000</v>
      </c>
      <c r="F18" s="8">
        <v>848684000</v>
      </c>
      <c r="G18" s="8">
        <v>843477000</v>
      </c>
      <c r="H18" s="8">
        <v>683443000</v>
      </c>
      <c r="I18" s="8">
        <v>539689000</v>
      </c>
      <c r="J18" s="8">
        <v>531167000</v>
      </c>
      <c r="K18" s="8">
        <v>519404000</v>
      </c>
      <c r="L18" s="8">
        <v>496242000</v>
      </c>
      <c r="M18" s="8">
        <v>476549000</v>
      </c>
      <c r="N18" s="8">
        <v>476932000</v>
      </c>
      <c r="O18" s="8">
        <v>484268000</v>
      </c>
    </row>
    <row r="19" spans="1:15" x14ac:dyDescent="0.3">
      <c r="A19" s="15">
        <f>VLOOKUP(B19,'PORTFOLIO RAW'!B:B,1,FALSE)</f>
        <v>905276</v>
      </c>
      <c r="B19" s="13">
        <v>905276</v>
      </c>
      <c r="C19" s="8" t="s">
        <v>6682</v>
      </c>
      <c r="D19" s="8" t="s">
        <v>6683</v>
      </c>
      <c r="E19" s="8">
        <v>2919458</v>
      </c>
      <c r="F19" s="8">
        <v>3025043</v>
      </c>
      <c r="G19" s="8">
        <v>3330648</v>
      </c>
      <c r="H19" s="8">
        <v>4276066</v>
      </c>
      <c r="I19" s="8">
        <v>5239990</v>
      </c>
      <c r="J19" s="8">
        <v>5576816</v>
      </c>
      <c r="K19" s="8">
        <v>6355524</v>
      </c>
      <c r="L19" s="8">
        <v>6832441</v>
      </c>
      <c r="M19" s="8">
        <v>7028898</v>
      </c>
      <c r="N19" s="8">
        <v>7934273</v>
      </c>
      <c r="O19" s="8">
        <v>21108972</v>
      </c>
    </row>
    <row r="20" spans="1:15" x14ac:dyDescent="0.3">
      <c r="A20" s="15">
        <f>VLOOKUP(B20,'PORTFOLIO RAW'!B:B,1,FALSE)</f>
        <v>982852</v>
      </c>
      <c r="B20" s="13">
        <v>982852</v>
      </c>
      <c r="C20" s="8" t="s">
        <v>6684</v>
      </c>
      <c r="D20" s="8" t="s">
        <v>6685</v>
      </c>
      <c r="E20" s="8">
        <v>42722000</v>
      </c>
      <c r="F20" s="8">
        <v>34417000</v>
      </c>
      <c r="G20" s="8">
        <v>35629000</v>
      </c>
      <c r="H20" s="8">
        <v>37621000</v>
      </c>
      <c r="I20" s="8">
        <v>42785000</v>
      </c>
      <c r="J20" s="8">
        <v>44477000</v>
      </c>
      <c r="K20" s="8">
        <v>47260000</v>
      </c>
      <c r="L20" s="8">
        <v>45550000</v>
      </c>
      <c r="M20" s="8">
        <v>44343000</v>
      </c>
      <c r="N20" s="8">
        <v>46173000</v>
      </c>
      <c r="O20" s="8">
        <v>50158000</v>
      </c>
    </row>
    <row r="21" spans="1:15" x14ac:dyDescent="0.3">
      <c r="A21" s="15">
        <f>VLOOKUP(B21,'PORTFOLIO RAW'!B:B,1,FALSE)</f>
        <v>921983</v>
      </c>
      <c r="B21" s="13">
        <v>921983</v>
      </c>
      <c r="C21" s="8" t="s">
        <v>6686</v>
      </c>
      <c r="D21" s="8" t="s">
        <v>6687</v>
      </c>
      <c r="E21" s="8">
        <v>28634651</v>
      </c>
      <c r="F21" s="8">
        <v>29186485</v>
      </c>
      <c r="G21" s="8">
        <v>28185743</v>
      </c>
      <c r="H21" s="8">
        <v>43425000</v>
      </c>
      <c r="I21" s="8">
        <v>52051000</v>
      </c>
      <c r="J21" s="8">
        <v>60737000</v>
      </c>
      <c r="K21" s="8">
        <v>61637000</v>
      </c>
      <c r="L21" s="8">
        <v>55952000</v>
      </c>
      <c r="M21" s="8">
        <v>18842000</v>
      </c>
      <c r="N21" s="8">
        <v>22519000</v>
      </c>
      <c r="O21" s="8">
        <v>21922000</v>
      </c>
    </row>
    <row r="22" spans="1:15" x14ac:dyDescent="0.3">
      <c r="A22" s="15">
        <f>VLOOKUP(B22,'PORTFOLIO RAW'!B:B,1,FALSE)</f>
        <v>981550</v>
      </c>
      <c r="B22" s="13">
        <v>981550</v>
      </c>
      <c r="C22" s="8" t="s">
        <v>6688</v>
      </c>
      <c r="D22" s="8" t="s">
        <v>6689</v>
      </c>
      <c r="E22" s="8">
        <v>113417000</v>
      </c>
      <c r="F22" s="8">
        <v>113017000</v>
      </c>
      <c r="G22" s="8">
        <v>112733000</v>
      </c>
      <c r="H22" s="8">
        <v>118534000</v>
      </c>
      <c r="I22" s="8">
        <v>157818000</v>
      </c>
      <c r="J22" s="8">
        <v>164971000</v>
      </c>
      <c r="K22" s="8">
        <v>158813000</v>
      </c>
      <c r="L22" s="8">
        <v>159339000</v>
      </c>
      <c r="M22" s="8">
        <v>166574000</v>
      </c>
      <c r="N22" s="8">
        <v>180500000</v>
      </c>
      <c r="O22" s="8">
        <v>186949000</v>
      </c>
    </row>
    <row r="23" spans="1:15" x14ac:dyDescent="0.3">
      <c r="A23" s="15">
        <f>VLOOKUP(B23,'PORTFOLIO RAW'!B:B,1,FALSE)</f>
        <v>992816</v>
      </c>
      <c r="B23" s="13">
        <v>992816</v>
      </c>
      <c r="C23" s="8" t="s">
        <v>6690</v>
      </c>
      <c r="D23" s="8" t="s">
        <v>6691</v>
      </c>
      <c r="E23" s="8">
        <v>25259000</v>
      </c>
      <c r="F23" s="8">
        <v>39434000</v>
      </c>
      <c r="G23" s="8">
        <v>47338000</v>
      </c>
      <c r="H23" s="8">
        <v>75183000</v>
      </c>
      <c r="I23" s="8">
        <v>116371000</v>
      </c>
      <c r="J23" s="8">
        <v>176064000</v>
      </c>
      <c r="K23" s="8">
        <v>207000000</v>
      </c>
      <c r="L23" s="8">
        <v>231839000</v>
      </c>
      <c r="M23" s="8">
        <v>290479000</v>
      </c>
      <c r="N23" s="8">
        <v>321686000</v>
      </c>
      <c r="O23" s="8">
        <v>375319000</v>
      </c>
    </row>
    <row r="24" spans="1:15" x14ac:dyDescent="0.3">
      <c r="A24" s="15">
        <f>VLOOKUP(B24,'PORTFOLIO RAW'!B:B,1,FALSE)</f>
        <v>905296</v>
      </c>
      <c r="B24" s="13">
        <v>905296</v>
      </c>
      <c r="C24" s="8" t="s">
        <v>6692</v>
      </c>
      <c r="D24" s="8" t="s">
        <v>6693</v>
      </c>
      <c r="E24" s="8">
        <v>10533421</v>
      </c>
      <c r="F24" s="8">
        <v>10892591</v>
      </c>
      <c r="G24" s="8">
        <v>9475972</v>
      </c>
      <c r="H24" s="8">
        <v>10831198</v>
      </c>
      <c r="I24" s="8">
        <v>13783000</v>
      </c>
      <c r="J24" s="8">
        <v>12051000</v>
      </c>
      <c r="K24" s="8">
        <v>11894000</v>
      </c>
      <c r="L24" s="8">
        <v>13018000</v>
      </c>
      <c r="M24" s="8">
        <v>15163000</v>
      </c>
      <c r="N24" s="8">
        <v>14110000</v>
      </c>
      <c r="O24" s="8">
        <v>18907000</v>
      </c>
    </row>
    <row r="25" spans="1:15" x14ac:dyDescent="0.3">
      <c r="A25" s="15">
        <f>VLOOKUP(B25,'PORTFOLIO RAW'!B:B,1,FALSE)</f>
        <v>130298</v>
      </c>
      <c r="B25" s="13">
        <v>130298</v>
      </c>
      <c r="C25" s="8" t="s">
        <v>6694</v>
      </c>
      <c r="D25" s="8" t="s">
        <v>6695</v>
      </c>
      <c r="E25" s="8">
        <v>2803512</v>
      </c>
      <c r="F25" s="8">
        <v>2821881</v>
      </c>
      <c r="G25" s="8">
        <v>2697890</v>
      </c>
      <c r="H25" s="8">
        <v>3003452</v>
      </c>
      <c r="I25" s="8">
        <v>3152867</v>
      </c>
      <c r="J25" s="8">
        <v>3372779</v>
      </c>
      <c r="K25" s="8">
        <v>3519130</v>
      </c>
      <c r="L25" s="8">
        <v>5160663</v>
      </c>
      <c r="M25" s="8">
        <v>9538989</v>
      </c>
      <c r="N25" s="8">
        <v>8100075</v>
      </c>
      <c r="O25" s="8">
        <v>7725664</v>
      </c>
    </row>
    <row r="26" spans="1:15" x14ac:dyDescent="0.3">
      <c r="A26" s="15">
        <f>VLOOKUP(B26,'PORTFOLIO RAW'!B:B,1,FALSE)</f>
        <v>921093</v>
      </c>
      <c r="B26" s="13">
        <v>921093</v>
      </c>
      <c r="C26" s="8" t="s">
        <v>6696</v>
      </c>
      <c r="D26" s="8" t="s">
        <v>6697</v>
      </c>
      <c r="E26" s="8">
        <v>25118000</v>
      </c>
      <c r="F26" s="8">
        <v>37056000</v>
      </c>
      <c r="G26" s="8">
        <v>31585000</v>
      </c>
      <c r="H26" s="8">
        <v>31548000</v>
      </c>
      <c r="I26" s="8">
        <v>42193000</v>
      </c>
      <c r="J26" s="8">
        <v>45136000</v>
      </c>
      <c r="K26" s="8">
        <v>43752000</v>
      </c>
      <c r="L26" s="8">
        <v>44027000</v>
      </c>
      <c r="M26" s="8">
        <v>40157000</v>
      </c>
      <c r="N26" s="8">
        <v>39769000</v>
      </c>
      <c r="O26" s="8">
        <v>39963000</v>
      </c>
    </row>
    <row r="27" spans="1:15" x14ac:dyDescent="0.3">
      <c r="A27" s="15">
        <f>VLOOKUP(B27,'PORTFOLIO RAW'!B:B,1,FALSE)</f>
        <v>902607</v>
      </c>
      <c r="B27" s="13">
        <v>902607</v>
      </c>
      <c r="C27" s="8" t="s">
        <v>6698</v>
      </c>
      <c r="D27" s="8" t="s">
        <v>6699</v>
      </c>
      <c r="E27" s="8">
        <v>11243712</v>
      </c>
      <c r="F27" s="8">
        <v>11620093</v>
      </c>
      <c r="G27" s="8">
        <v>11808155</v>
      </c>
      <c r="H27" s="8">
        <v>12290703</v>
      </c>
      <c r="I27" s="8">
        <v>13111018</v>
      </c>
      <c r="J27" s="8">
        <v>13379615</v>
      </c>
      <c r="K27" s="8">
        <v>13508686</v>
      </c>
      <c r="L27" s="8">
        <v>14313532</v>
      </c>
      <c r="M27" s="8">
        <v>15028258</v>
      </c>
      <c r="N27" s="8">
        <v>16004253</v>
      </c>
      <c r="O27" s="8">
        <v>17019082</v>
      </c>
    </row>
    <row r="28" spans="1:15" x14ac:dyDescent="0.3">
      <c r="A28" s="15">
        <f>VLOOKUP(B28,'PORTFOLIO RAW'!B:B,1,FALSE)</f>
        <v>670942</v>
      </c>
      <c r="B28" s="13">
        <v>670942</v>
      </c>
      <c r="C28" s="8" t="s">
        <v>6700</v>
      </c>
      <c r="D28" s="8" t="s">
        <v>6701</v>
      </c>
      <c r="E28" s="8">
        <v>20728000</v>
      </c>
      <c r="F28" s="8">
        <v>22657000</v>
      </c>
      <c r="G28" s="8">
        <v>23790000</v>
      </c>
      <c r="H28" s="8">
        <v>23515000</v>
      </c>
      <c r="I28" s="8">
        <v>23645000</v>
      </c>
      <c r="J28" s="8">
        <v>21835000</v>
      </c>
      <c r="K28" s="8">
        <v>21042000</v>
      </c>
      <c r="L28" s="8">
        <v>22676000</v>
      </c>
      <c r="M28" s="8">
        <v>23640000</v>
      </c>
      <c r="N28" s="8">
        <v>24699000</v>
      </c>
      <c r="O28" s="8">
        <v>25945000</v>
      </c>
    </row>
    <row r="29" spans="1:15" x14ac:dyDescent="0.3">
      <c r="A29" s="15">
        <f>VLOOKUP(B29,'PORTFOLIO RAW'!B:B,1,FALSE)</f>
        <v>702259</v>
      </c>
      <c r="B29" s="13">
        <v>702259</v>
      </c>
      <c r="C29" s="8" t="s">
        <v>6702</v>
      </c>
      <c r="D29" s="8" t="s">
        <v>6703</v>
      </c>
      <c r="E29" s="8">
        <v>2157600</v>
      </c>
      <c r="F29" s="8">
        <v>2295000</v>
      </c>
      <c r="G29" s="8">
        <v>2345300</v>
      </c>
      <c r="H29" s="8">
        <v>2696900</v>
      </c>
      <c r="I29" s="8">
        <v>3092000</v>
      </c>
      <c r="J29" s="8">
        <v>4185600</v>
      </c>
      <c r="K29" s="8">
        <v>4463900</v>
      </c>
      <c r="L29" s="8">
        <v>4813800</v>
      </c>
      <c r="M29" s="8">
        <v>5506100</v>
      </c>
      <c r="N29" s="8">
        <v>4734200</v>
      </c>
      <c r="O29" s="8">
        <v>4031900</v>
      </c>
    </row>
    <row r="30" spans="1:15" x14ac:dyDescent="0.3">
      <c r="A30" s="15">
        <f>VLOOKUP(B30,'PORTFOLIO RAW'!B:B,1,FALSE)</f>
        <v>912669</v>
      </c>
      <c r="B30" s="13">
        <v>912669</v>
      </c>
      <c r="C30" s="8" t="s">
        <v>6704</v>
      </c>
      <c r="D30" s="8" t="s">
        <v>6705</v>
      </c>
      <c r="E30" s="8">
        <v>26647100</v>
      </c>
      <c r="F30" s="8">
        <v>23689600</v>
      </c>
      <c r="G30" s="8">
        <v>25307600</v>
      </c>
      <c r="H30" s="8">
        <v>26777700</v>
      </c>
      <c r="I30" s="8">
        <v>34176000</v>
      </c>
      <c r="J30" s="8">
        <v>30763400</v>
      </c>
      <c r="K30" s="8">
        <v>32178700</v>
      </c>
      <c r="L30" s="8">
        <v>32051700</v>
      </c>
      <c r="M30" s="8">
        <v>33110500</v>
      </c>
      <c r="N30" s="8">
        <v>43670000</v>
      </c>
      <c r="O30" s="8">
        <v>37180000</v>
      </c>
    </row>
    <row r="31" spans="1:15" x14ac:dyDescent="0.3">
      <c r="A31" s="15">
        <f>VLOOKUP(B31,'PORTFOLIO RAW'!B:B,1,FALSE)</f>
        <v>544616</v>
      </c>
      <c r="B31" s="13">
        <v>544616</v>
      </c>
      <c r="C31" s="8" t="s">
        <v>6706</v>
      </c>
      <c r="D31" s="8" t="s">
        <v>6707</v>
      </c>
      <c r="E31" s="8">
        <v>4783378</v>
      </c>
      <c r="F31" s="8">
        <v>5218829</v>
      </c>
      <c r="G31" s="8">
        <v>5259338</v>
      </c>
      <c r="H31" s="8">
        <v>5525371</v>
      </c>
      <c r="I31" s="8">
        <v>5858941</v>
      </c>
      <c r="J31" s="8">
        <v>6231843</v>
      </c>
      <c r="K31" s="8">
        <v>6888020</v>
      </c>
      <c r="L31" s="8">
        <v>7472721</v>
      </c>
      <c r="M31" s="8">
        <v>8059734</v>
      </c>
      <c r="N31" s="8">
        <v>8562932</v>
      </c>
      <c r="O31" s="8">
        <v>9224473</v>
      </c>
    </row>
    <row r="32" spans="1:15" x14ac:dyDescent="0.3">
      <c r="A32" s="15">
        <f>VLOOKUP(B32,'PORTFOLIO RAW'!B:B,1,FALSE)</f>
        <v>921161</v>
      </c>
      <c r="B32" s="13">
        <v>921161</v>
      </c>
      <c r="C32" s="8" t="s">
        <v>6708</v>
      </c>
      <c r="D32" s="8" t="s">
        <v>6709</v>
      </c>
      <c r="E32" s="8">
        <v>6244800</v>
      </c>
      <c r="F32" s="8">
        <v>6035700</v>
      </c>
      <c r="G32" s="8">
        <v>5002800</v>
      </c>
      <c r="H32" s="8">
        <v>5099400</v>
      </c>
      <c r="I32" s="8">
        <v>4650400</v>
      </c>
      <c r="J32" s="8">
        <v>4773700</v>
      </c>
      <c r="K32" s="8">
        <v>4347200</v>
      </c>
      <c r="L32" s="8">
        <v>4049200</v>
      </c>
      <c r="M32" s="8">
        <v>3761500</v>
      </c>
      <c r="N32" s="8">
        <v>4083200</v>
      </c>
      <c r="O32" s="8">
        <v>4940600</v>
      </c>
    </row>
    <row r="33" spans="1:15" x14ac:dyDescent="0.3">
      <c r="A33" s="15">
        <f>VLOOKUP(B33,'PORTFOLIO RAW'!B:B,1,FALSE)</f>
        <v>932060</v>
      </c>
      <c r="B33" s="13">
        <v>932060</v>
      </c>
      <c r="C33" s="8" t="s">
        <v>6710</v>
      </c>
      <c r="D33" s="8" t="s">
        <v>6711</v>
      </c>
      <c r="E33" s="8">
        <v>6016300</v>
      </c>
      <c r="F33" s="8">
        <v>6342700</v>
      </c>
      <c r="G33" s="8">
        <v>6459300</v>
      </c>
      <c r="H33" s="8">
        <v>6893100</v>
      </c>
      <c r="I33" s="8">
        <v>7254900</v>
      </c>
      <c r="J33" s="8">
        <v>7462400</v>
      </c>
      <c r="K33" s="8">
        <v>7819800</v>
      </c>
      <c r="L33" s="8">
        <v>7504500</v>
      </c>
      <c r="M33" s="8">
        <v>9717400</v>
      </c>
      <c r="N33" s="8">
        <v>15730000</v>
      </c>
      <c r="O33" s="8">
        <v>16844000</v>
      </c>
    </row>
    <row r="34" spans="1:15" x14ac:dyDescent="0.3">
      <c r="A34" s="15">
        <f>VLOOKUP(B34,'PORTFOLIO RAW'!B:B,1,FALSE)</f>
        <v>874227</v>
      </c>
      <c r="B34" s="13">
        <v>874227</v>
      </c>
      <c r="C34" s="8" t="s">
        <v>6712</v>
      </c>
      <c r="D34" s="8" t="s">
        <v>6713</v>
      </c>
      <c r="E34" s="8">
        <v>273342000</v>
      </c>
      <c r="F34" s="8">
        <v>267399000</v>
      </c>
      <c r="G34" s="8">
        <v>297119000</v>
      </c>
      <c r="H34" s="8">
        <v>372229000</v>
      </c>
      <c r="I34" s="8">
        <v>392647000</v>
      </c>
      <c r="J34" s="8">
        <v>427452000</v>
      </c>
      <c r="K34" s="8">
        <v>484931000</v>
      </c>
      <c r="L34" s="8">
        <v>526186000</v>
      </c>
      <c r="M34" s="8">
        <v>552257000</v>
      </c>
      <c r="N34" s="8">
        <v>620854000</v>
      </c>
      <c r="O34" s="8">
        <v>702095000</v>
      </c>
    </row>
    <row r="35" spans="1:15" x14ac:dyDescent="0.3">
      <c r="A35" s="15">
        <f>VLOOKUP(B35,'PORTFOLIO RAW'!B:B,1,FALSE)</f>
        <v>916365</v>
      </c>
      <c r="B35" s="13">
        <v>916365</v>
      </c>
      <c r="C35" s="8" t="s">
        <v>6714</v>
      </c>
      <c r="D35" s="8" t="s">
        <v>6715</v>
      </c>
      <c r="E35" s="8">
        <v>14605000</v>
      </c>
      <c r="F35" s="8">
        <v>14273000</v>
      </c>
      <c r="G35" s="8">
        <v>16259000</v>
      </c>
      <c r="H35" s="8">
        <v>16350000</v>
      </c>
      <c r="I35" s="8">
        <v>17950000</v>
      </c>
      <c r="J35" s="8">
        <v>19234000</v>
      </c>
      <c r="K35" s="8">
        <v>24993000</v>
      </c>
      <c r="L35" s="8">
        <v>25917000</v>
      </c>
      <c r="M35" s="8">
        <v>20975000</v>
      </c>
      <c r="N35" s="8">
        <v>15546000</v>
      </c>
      <c r="O35" s="8">
        <v>16703000</v>
      </c>
    </row>
    <row r="36" spans="1:15" x14ac:dyDescent="0.3">
      <c r="A36" s="15">
        <f>VLOOKUP(B36,'PORTFOLIO RAW'!B:B,1,FALSE)</f>
        <v>905876</v>
      </c>
      <c r="B36" s="13">
        <v>905876</v>
      </c>
      <c r="C36" s="8" t="s">
        <v>6716</v>
      </c>
      <c r="D36" s="8" t="s">
        <v>6717</v>
      </c>
      <c r="E36" s="8">
        <v>7161114</v>
      </c>
      <c r="F36" s="8">
        <v>7827632</v>
      </c>
      <c r="G36" s="8">
        <v>9148336</v>
      </c>
      <c r="H36" s="8">
        <v>9498360</v>
      </c>
      <c r="I36" s="8">
        <v>10318642</v>
      </c>
      <c r="J36" s="8">
        <v>11223615</v>
      </c>
      <c r="K36" s="8">
        <v>12149000</v>
      </c>
      <c r="L36" s="8">
        <v>12447000</v>
      </c>
      <c r="M36" s="8">
        <v>26822000</v>
      </c>
      <c r="N36" s="8">
        <v>25586000</v>
      </c>
      <c r="O36" s="8">
        <v>37734000</v>
      </c>
    </row>
    <row r="37" spans="1:15" x14ac:dyDescent="0.3">
      <c r="A37" s="15">
        <f>VLOOKUP(B37,'PORTFOLIO RAW'!B:B,1,FALSE)</f>
        <v>945384</v>
      </c>
      <c r="B37" s="13">
        <v>945384</v>
      </c>
      <c r="C37" s="8" t="s">
        <v>6718</v>
      </c>
      <c r="D37" s="8" t="s">
        <v>6719</v>
      </c>
      <c r="E37" s="8">
        <v>186959000</v>
      </c>
      <c r="F37" s="8">
        <v>202352000</v>
      </c>
      <c r="G37" s="8">
        <v>227251000</v>
      </c>
      <c r="H37" s="8">
        <v>220005000</v>
      </c>
      <c r="I37" s="8">
        <v>230461000</v>
      </c>
      <c r="J37" s="8">
        <v>225222000</v>
      </c>
      <c r="K37" s="8">
        <v>274098000</v>
      </c>
      <c r="L37" s="8">
        <v>232708000</v>
      </c>
      <c r="M37" s="8">
        <v>244640000</v>
      </c>
      <c r="N37" s="8">
        <v>244180000</v>
      </c>
      <c r="O37" s="8">
        <v>257143000</v>
      </c>
    </row>
    <row r="38" spans="1:15" x14ac:dyDescent="0.3">
      <c r="A38" s="15">
        <f>VLOOKUP(B38,'PORTFOLIO RAW'!B:B,1,FALSE)</f>
        <v>929302</v>
      </c>
      <c r="B38" s="13">
        <v>929302</v>
      </c>
      <c r="C38" s="8" t="s">
        <v>6720</v>
      </c>
      <c r="D38" s="8" t="s">
        <v>6721</v>
      </c>
      <c r="E38" s="8">
        <v>13535000</v>
      </c>
      <c r="F38" s="8">
        <v>12708000</v>
      </c>
      <c r="G38" s="8">
        <v>15798000</v>
      </c>
      <c r="H38" s="8">
        <v>18283000</v>
      </c>
      <c r="I38" s="8">
        <v>17751000</v>
      </c>
      <c r="J38" s="8">
        <v>16721000</v>
      </c>
      <c r="K38" s="8">
        <v>13969000</v>
      </c>
      <c r="L38" s="8">
        <v>14934000</v>
      </c>
      <c r="M38" s="8">
        <v>13009000</v>
      </c>
      <c r="N38" s="8">
        <v>13539000</v>
      </c>
      <c r="O38" s="8">
        <v>12890000</v>
      </c>
    </row>
    <row r="39" spans="1:15" x14ac:dyDescent="0.3">
      <c r="A39" s="15">
        <f>VLOOKUP(B39,'PORTFOLIO RAW'!B:B,1,FALSE)</f>
        <v>895784</v>
      </c>
      <c r="B39" s="13">
        <v>895784</v>
      </c>
      <c r="C39" s="8" t="s">
        <v>6722</v>
      </c>
      <c r="D39" s="8" t="s">
        <v>6723</v>
      </c>
      <c r="E39" s="8">
        <v>11430078</v>
      </c>
      <c r="F39" s="8">
        <v>10984353</v>
      </c>
      <c r="G39" s="8">
        <v>10487577</v>
      </c>
      <c r="H39" s="8">
        <v>11300294</v>
      </c>
      <c r="I39" s="8">
        <v>13483852</v>
      </c>
      <c r="J39" s="8">
        <v>14387754</v>
      </c>
      <c r="K39" s="8">
        <v>14959001</v>
      </c>
      <c r="L39" s="8">
        <v>17096587</v>
      </c>
      <c r="M39" s="8">
        <v>19857941</v>
      </c>
      <c r="N39" s="8">
        <v>15857787</v>
      </c>
      <c r="O39" s="8">
        <v>13982904</v>
      </c>
    </row>
    <row r="40" spans="1:15" x14ac:dyDescent="0.3">
      <c r="A40" s="15">
        <f>VLOOKUP(B40,'PORTFOLIO RAW'!B:B,1,FALSE)</f>
        <v>878574</v>
      </c>
      <c r="B40" s="13">
        <v>878574</v>
      </c>
      <c r="C40" s="8" t="s">
        <v>6724</v>
      </c>
      <c r="D40" s="8" t="s">
        <v>6725</v>
      </c>
      <c r="E40" s="8">
        <v>6952000</v>
      </c>
      <c r="F40" s="8">
        <v>6227000</v>
      </c>
      <c r="G40" s="8">
        <v>6897000</v>
      </c>
      <c r="H40" s="8">
        <v>7950000</v>
      </c>
      <c r="I40" s="8">
        <v>8285000</v>
      </c>
      <c r="J40" s="8">
        <v>8530000</v>
      </c>
      <c r="K40" s="8">
        <v>8296000</v>
      </c>
      <c r="L40" s="8">
        <v>7774000</v>
      </c>
      <c r="M40" s="8">
        <v>7399000</v>
      </c>
      <c r="N40" s="8">
        <v>4704000</v>
      </c>
      <c r="O40" s="8">
        <v>5172000</v>
      </c>
    </row>
    <row r="41" spans="1:15" x14ac:dyDescent="0.3">
      <c r="A41" s="15">
        <f>VLOOKUP(B41,'PORTFOLIO RAW'!B:B,1,FALSE)</f>
        <v>905159</v>
      </c>
      <c r="B41" s="13">
        <v>905159</v>
      </c>
      <c r="C41" s="8" t="s">
        <v>6726</v>
      </c>
      <c r="D41" s="8" t="s">
        <v>6727</v>
      </c>
      <c r="E41" s="8">
        <v>32068000</v>
      </c>
      <c r="F41" s="8">
        <v>33521000</v>
      </c>
      <c r="G41" s="8">
        <v>34304000</v>
      </c>
      <c r="H41" s="8">
        <v>34805000</v>
      </c>
      <c r="I41" s="8">
        <v>47326000</v>
      </c>
      <c r="J41" s="8">
        <v>50406000</v>
      </c>
      <c r="K41" s="8">
        <v>50424000</v>
      </c>
      <c r="L41" s="8">
        <v>52166000</v>
      </c>
      <c r="M41" s="8">
        <v>52187000</v>
      </c>
      <c r="N41" s="8">
        <v>43148000</v>
      </c>
      <c r="O41" s="8">
        <v>42257000</v>
      </c>
    </row>
    <row r="42" spans="1:15" x14ac:dyDescent="0.3">
      <c r="A42" s="15">
        <f>VLOOKUP(B42,'PORTFOLIO RAW'!B:B,1,FALSE)</f>
        <v>905596</v>
      </c>
      <c r="B42" s="13">
        <v>905596</v>
      </c>
      <c r="C42" s="8" t="s">
        <v>6728</v>
      </c>
      <c r="D42" s="8" t="s">
        <v>6729</v>
      </c>
      <c r="E42" s="8">
        <v>7499493</v>
      </c>
      <c r="F42" s="8">
        <v>5623425</v>
      </c>
      <c r="G42" s="8">
        <v>5359722</v>
      </c>
      <c r="H42" s="8">
        <v>5060838</v>
      </c>
      <c r="I42" s="8">
        <v>4985291</v>
      </c>
      <c r="J42" s="8">
        <v>4649567</v>
      </c>
      <c r="K42" s="8">
        <v>4537779</v>
      </c>
      <c r="L42" s="8">
        <v>4693529</v>
      </c>
      <c r="M42" s="8">
        <v>4501959</v>
      </c>
      <c r="N42" s="8">
        <v>2737652</v>
      </c>
      <c r="O42" s="8">
        <v>2610380</v>
      </c>
    </row>
    <row r="43" spans="1:15" x14ac:dyDescent="0.3">
      <c r="A43" s="15">
        <f>VLOOKUP(B43,'PORTFOLIO RAW'!B:B,1,FALSE)</f>
        <v>904818</v>
      </c>
      <c r="B43" s="13">
        <v>904818</v>
      </c>
      <c r="C43" s="8" t="s">
        <v>6730</v>
      </c>
      <c r="D43" s="8" t="s">
        <v>6731</v>
      </c>
      <c r="E43" s="8">
        <v>58789000</v>
      </c>
      <c r="F43" s="8">
        <v>49665000</v>
      </c>
      <c r="G43" s="8">
        <v>58991000</v>
      </c>
      <c r="H43" s="8">
        <v>64534000</v>
      </c>
      <c r="I43" s="8">
        <v>74094000</v>
      </c>
      <c r="J43" s="8">
        <v>82143000</v>
      </c>
      <c r="K43" s="8">
        <v>89724000</v>
      </c>
      <c r="L43" s="8">
        <v>92622000</v>
      </c>
      <c r="M43" s="8">
        <v>94143000</v>
      </c>
      <c r="N43" s="8">
        <v>89665000</v>
      </c>
      <c r="O43" s="8">
        <v>91992000</v>
      </c>
    </row>
    <row r="44" spans="1:15" x14ac:dyDescent="0.3">
      <c r="A44" s="15">
        <f>VLOOKUP(B44,'PORTFOLIO RAW'!B:B,1,FALSE)</f>
        <v>923649</v>
      </c>
      <c r="B44" s="13">
        <v>923649</v>
      </c>
      <c r="C44" s="8" t="s">
        <v>6732</v>
      </c>
      <c r="D44" s="8" t="s">
        <v>6733</v>
      </c>
      <c r="E44" s="8">
        <v>1407092</v>
      </c>
      <c r="F44" s="8">
        <v>1367980</v>
      </c>
      <c r="G44" s="8">
        <v>1237020</v>
      </c>
      <c r="H44" s="8">
        <v>1265517</v>
      </c>
      <c r="I44" s="8">
        <v>1311836</v>
      </c>
      <c r="J44" s="8">
        <v>1381271</v>
      </c>
      <c r="K44" s="8">
        <v>1490271</v>
      </c>
      <c r="L44" s="8">
        <v>1647267</v>
      </c>
      <c r="M44" s="8">
        <v>1702960</v>
      </c>
      <c r="N44" s="8">
        <v>1659207</v>
      </c>
      <c r="O44" s="8">
        <v>1792587</v>
      </c>
    </row>
    <row r="45" spans="1:15" x14ac:dyDescent="0.3">
      <c r="A45" s="15">
        <f>VLOOKUP(B45,'PORTFOLIO RAW'!B:B,1,FALSE)</f>
        <v>325824</v>
      </c>
      <c r="B45" s="13">
        <v>325824</v>
      </c>
      <c r="C45" s="8" t="s">
        <v>6734</v>
      </c>
      <c r="D45" s="8" t="s">
        <v>6735</v>
      </c>
      <c r="E45" s="8">
        <v>31197000</v>
      </c>
      <c r="F45" s="8">
        <v>27139000</v>
      </c>
      <c r="G45" s="8">
        <v>25177000</v>
      </c>
      <c r="H45" s="8">
        <v>22128000</v>
      </c>
      <c r="I45" s="8">
        <v>21259000</v>
      </c>
      <c r="J45" s="8">
        <v>17100000</v>
      </c>
      <c r="K45" s="8">
        <v>16529000</v>
      </c>
      <c r="L45" s="8">
        <v>17003000</v>
      </c>
      <c r="M45" s="8">
        <v>18093000</v>
      </c>
      <c r="N45" s="8">
        <v>18016000</v>
      </c>
      <c r="O45" s="8">
        <v>18954000</v>
      </c>
    </row>
    <row r="46" spans="1:15" x14ac:dyDescent="0.3">
      <c r="A46" s="15">
        <f>VLOOKUP(B46,'PORTFOLIO RAW'!B:B,1,FALSE)</f>
        <v>879628</v>
      </c>
      <c r="B46" s="13">
        <v>879628</v>
      </c>
      <c r="C46" s="8" t="s">
        <v>6736</v>
      </c>
      <c r="D46" s="8" t="s">
        <v>6737</v>
      </c>
      <c r="E46" s="8">
        <v>1795294</v>
      </c>
      <c r="F46" s="8">
        <v>1800888</v>
      </c>
      <c r="G46" s="8">
        <v>1819826</v>
      </c>
      <c r="H46" s="8">
        <v>1987863</v>
      </c>
      <c r="I46" s="8">
        <v>2138041</v>
      </c>
      <c r="J46" s="8">
        <v>2804225</v>
      </c>
      <c r="K46" s="8">
        <v>2802818</v>
      </c>
      <c r="L46" s="8">
        <v>3214338</v>
      </c>
      <c r="M46" s="8">
        <v>3184358</v>
      </c>
      <c r="N46" s="8">
        <v>3685508</v>
      </c>
      <c r="O46" s="8">
        <v>4228964</v>
      </c>
    </row>
    <row r="47" spans="1:15" x14ac:dyDescent="0.3">
      <c r="A47" s="15">
        <f>VLOOKUP(B47,'PORTFOLIO RAW'!B:B,1,FALSE)</f>
        <v>905080</v>
      </c>
      <c r="B47" s="13">
        <v>905080</v>
      </c>
      <c r="C47" s="8" t="s">
        <v>6738</v>
      </c>
      <c r="D47" s="8" t="s">
        <v>6739</v>
      </c>
      <c r="E47" s="8">
        <v>23456000</v>
      </c>
      <c r="F47" s="8">
        <v>27415000</v>
      </c>
      <c r="G47" s="8">
        <v>29372000</v>
      </c>
      <c r="H47" s="8">
        <v>30226000</v>
      </c>
      <c r="I47" s="8">
        <v>32282000</v>
      </c>
      <c r="J47" s="8">
        <v>35694000</v>
      </c>
      <c r="K47" s="8">
        <v>38084000</v>
      </c>
      <c r="L47" s="8">
        <v>32834000</v>
      </c>
      <c r="M47" s="8">
        <v>28904000</v>
      </c>
      <c r="N47" s="8">
        <v>30711000</v>
      </c>
      <c r="O47" s="8">
        <v>31941000</v>
      </c>
    </row>
    <row r="48" spans="1:15" x14ac:dyDescent="0.3">
      <c r="A48" s="15">
        <f>VLOOKUP(B48,'PORTFOLIO RAW'!B:B,1,FALSE)</f>
        <v>130502</v>
      </c>
      <c r="B48" s="13">
        <v>130502</v>
      </c>
      <c r="C48" s="8" t="s">
        <v>6740</v>
      </c>
      <c r="D48" s="8" t="s">
        <v>6741</v>
      </c>
      <c r="E48" s="8">
        <v>6736484</v>
      </c>
      <c r="F48" s="8">
        <v>7173374</v>
      </c>
      <c r="G48" s="8">
        <v>7457605</v>
      </c>
      <c r="H48" s="8">
        <v>7821488</v>
      </c>
      <c r="I48" s="8">
        <v>8482390</v>
      </c>
      <c r="J48" s="8">
        <v>11160078</v>
      </c>
      <c r="K48" s="8">
        <v>15328143</v>
      </c>
      <c r="L48" s="8">
        <v>16176723</v>
      </c>
      <c r="M48" s="8">
        <v>16931305</v>
      </c>
      <c r="N48" s="8">
        <v>17867271</v>
      </c>
      <c r="O48" s="8">
        <v>18414821</v>
      </c>
    </row>
    <row r="49" spans="1:15" x14ac:dyDescent="0.3">
      <c r="A49" s="15">
        <f>VLOOKUP(B49,'PORTFOLIO RAW'!B:B,1,FALSE)</f>
        <v>902103</v>
      </c>
      <c r="B49" s="13">
        <v>902103</v>
      </c>
      <c r="C49" s="8" t="s">
        <v>6742</v>
      </c>
      <c r="D49" s="8" t="s">
        <v>6743</v>
      </c>
      <c r="E49" s="8">
        <v>30091000</v>
      </c>
      <c r="F49" s="8">
        <v>26400000</v>
      </c>
      <c r="G49" s="8">
        <v>28512000</v>
      </c>
      <c r="H49" s="8">
        <v>30283000</v>
      </c>
      <c r="I49" s="8">
        <v>33356000</v>
      </c>
      <c r="J49" s="8">
        <v>36499000</v>
      </c>
      <c r="K49" s="8">
        <v>37240000</v>
      </c>
      <c r="L49" s="8">
        <v>39694000</v>
      </c>
      <c r="M49" s="8">
        <v>41144000</v>
      </c>
      <c r="N49" s="8">
        <v>47526000</v>
      </c>
      <c r="O49" s="8">
        <v>50247000</v>
      </c>
    </row>
    <row r="50" spans="1:15" x14ac:dyDescent="0.3">
      <c r="A50" s="15">
        <f>VLOOKUP(B50,'PORTFOLIO RAW'!B:B,1,FALSE)</f>
        <v>951849</v>
      </c>
      <c r="B50" s="13">
        <v>951849</v>
      </c>
      <c r="C50" s="8" t="s">
        <v>6744</v>
      </c>
      <c r="D50" s="8" t="s">
        <v>6745</v>
      </c>
      <c r="E50" s="8">
        <v>24000000</v>
      </c>
      <c r="F50" s="8">
        <v>25633000</v>
      </c>
      <c r="G50" s="8">
        <v>24244000</v>
      </c>
      <c r="H50" s="8">
        <v>24902000</v>
      </c>
      <c r="I50" s="8">
        <v>27385000</v>
      </c>
      <c r="J50" s="8">
        <v>29903000</v>
      </c>
      <c r="K50" s="8">
        <v>33567000</v>
      </c>
      <c r="L50" s="8">
        <v>32990000</v>
      </c>
      <c r="M50" s="8">
        <v>36919000</v>
      </c>
      <c r="N50" s="8">
        <v>45629000</v>
      </c>
      <c r="O50" s="8">
        <v>47877000</v>
      </c>
    </row>
    <row r="51" spans="1:15" x14ac:dyDescent="0.3">
      <c r="A51" s="15">
        <f>VLOOKUP(B51,'PORTFOLIO RAW'!B:B,1,FALSE)</f>
        <v>674693</v>
      </c>
      <c r="B51" s="13">
        <v>674693</v>
      </c>
      <c r="C51" s="8" t="s">
        <v>6746</v>
      </c>
      <c r="D51" s="8" t="s">
        <v>6747</v>
      </c>
      <c r="E51" s="8">
        <v>3792418</v>
      </c>
      <c r="F51" s="8">
        <v>2374910</v>
      </c>
      <c r="G51" s="8">
        <v>2457449</v>
      </c>
      <c r="H51" s="8">
        <v>2441133</v>
      </c>
      <c r="I51" s="8">
        <v>1847610</v>
      </c>
      <c r="J51" s="8">
        <v>2055177</v>
      </c>
      <c r="K51" s="8">
        <v>2223124</v>
      </c>
      <c r="L51" s="8">
        <v>1887905</v>
      </c>
      <c r="M51" s="8">
        <v>2340376</v>
      </c>
      <c r="N51" s="8">
        <v>2325187</v>
      </c>
      <c r="O51" s="8">
        <v>2925796</v>
      </c>
    </row>
    <row r="52" spans="1:15" x14ac:dyDescent="0.3">
      <c r="A52" s="15">
        <f>VLOOKUP(B52,'PORTFOLIO RAW'!B:B,1,FALSE)</f>
        <v>546075</v>
      </c>
      <c r="B52" s="13">
        <v>546075</v>
      </c>
      <c r="C52" s="8" t="s">
        <v>6748</v>
      </c>
      <c r="D52" s="8" t="s">
        <v>6749</v>
      </c>
      <c r="E52" s="8">
        <v>2675733</v>
      </c>
      <c r="F52" s="8">
        <v>2994159</v>
      </c>
      <c r="G52" s="8">
        <v>3219184</v>
      </c>
      <c r="H52" s="8">
        <v>4015857</v>
      </c>
      <c r="I52" s="8">
        <v>4445225</v>
      </c>
      <c r="J52" s="8">
        <v>5215463</v>
      </c>
      <c r="K52" s="8">
        <v>6168028</v>
      </c>
      <c r="L52" s="8">
        <v>7027000</v>
      </c>
      <c r="M52" s="8">
        <v>7458400</v>
      </c>
      <c r="N52" s="8">
        <v>8498700</v>
      </c>
      <c r="O52" s="8">
        <v>10003900</v>
      </c>
    </row>
    <row r="53" spans="1:15" x14ac:dyDescent="0.3">
      <c r="A53" s="15">
        <f>VLOOKUP(B53,'PORTFOLIO RAW'!B:B,1,FALSE)</f>
        <v>912216</v>
      </c>
      <c r="B53" s="13">
        <v>912216</v>
      </c>
      <c r="C53" s="8" t="s">
        <v>6750</v>
      </c>
      <c r="D53" s="8" t="s">
        <v>6751</v>
      </c>
      <c r="E53" s="8">
        <v>3551000</v>
      </c>
      <c r="F53" s="8">
        <v>3405000</v>
      </c>
      <c r="G53" s="8">
        <v>3475000</v>
      </c>
      <c r="H53" s="8">
        <v>3372000</v>
      </c>
      <c r="I53" s="8">
        <v>3700000</v>
      </c>
      <c r="J53" s="8">
        <v>3471000</v>
      </c>
      <c r="K53" s="8">
        <v>3612000</v>
      </c>
      <c r="L53" s="8">
        <v>4085000</v>
      </c>
      <c r="M53" s="8">
        <v>4175000</v>
      </c>
      <c r="N53" s="8">
        <v>4166000</v>
      </c>
      <c r="O53" s="8">
        <v>4609000</v>
      </c>
    </row>
    <row r="54" spans="1:15" x14ac:dyDescent="0.3">
      <c r="A54" s="15">
        <f>VLOOKUP(B54,'PORTFOLIO RAW'!B:B,1,FALSE)</f>
        <v>993189</v>
      </c>
      <c r="B54" s="13">
        <v>993189</v>
      </c>
      <c r="C54" s="8" t="s">
        <v>6752</v>
      </c>
      <c r="D54" s="8" t="s">
        <v>6753</v>
      </c>
      <c r="E54" s="8">
        <v>25534000</v>
      </c>
      <c r="F54" s="8">
        <v>26288000</v>
      </c>
      <c r="G54" s="8">
        <v>27036000</v>
      </c>
      <c r="H54" s="8">
        <v>28141000</v>
      </c>
      <c r="I54" s="8">
        <v>29473000</v>
      </c>
      <c r="J54" s="8">
        <v>30571000</v>
      </c>
      <c r="K54" s="8">
        <v>31782000</v>
      </c>
      <c r="L54" s="8">
        <v>33053000</v>
      </c>
      <c r="M54" s="8">
        <v>35039000</v>
      </c>
      <c r="N54" s="8">
        <v>35414000</v>
      </c>
      <c r="O54" s="8">
        <v>35739000</v>
      </c>
    </row>
    <row r="55" spans="1:15" x14ac:dyDescent="0.3">
      <c r="A55" s="15">
        <f>VLOOKUP(B55,'PORTFOLIO RAW'!B:B,1,FALSE)</f>
        <v>905075</v>
      </c>
      <c r="B55" s="13">
        <v>905075</v>
      </c>
      <c r="C55" s="8" t="s">
        <v>6754</v>
      </c>
      <c r="D55" s="8" t="s">
        <v>6755</v>
      </c>
      <c r="E55" s="8">
        <v>6437000</v>
      </c>
      <c r="F55" s="8">
        <v>6454000</v>
      </c>
      <c r="G55" s="8">
        <v>6032000</v>
      </c>
      <c r="H55" s="8">
        <v>6255000</v>
      </c>
      <c r="I55" s="8">
        <v>6815000</v>
      </c>
      <c r="J55" s="8">
        <v>6481000</v>
      </c>
      <c r="K55" s="8">
        <v>8296000</v>
      </c>
      <c r="L55" s="8">
        <v>8113000</v>
      </c>
      <c r="M55" s="8">
        <v>8064000</v>
      </c>
      <c r="N55" s="8">
        <v>7796000</v>
      </c>
      <c r="O55" s="8">
        <v>7690000</v>
      </c>
    </row>
    <row r="56" spans="1:15" x14ac:dyDescent="0.3">
      <c r="A56" s="15">
        <f>VLOOKUP(B56,'PORTFOLIO RAW'!B:B,1,FALSE)</f>
        <v>937083</v>
      </c>
      <c r="B56" s="13">
        <v>937083</v>
      </c>
      <c r="C56" s="8" t="s">
        <v>6756</v>
      </c>
      <c r="D56" s="8" t="s">
        <v>6757</v>
      </c>
      <c r="E56" s="8">
        <v>9381600</v>
      </c>
      <c r="F56" s="8">
        <v>10052800</v>
      </c>
      <c r="G56" s="8">
        <v>8036500</v>
      </c>
      <c r="H56" s="8">
        <v>8063500</v>
      </c>
      <c r="I56" s="8">
        <v>7167600</v>
      </c>
      <c r="J56" s="8">
        <v>7109900</v>
      </c>
      <c r="K56" s="8">
        <v>7638100</v>
      </c>
      <c r="L56" s="8">
        <v>14302100</v>
      </c>
      <c r="M56" s="8">
        <v>15144500</v>
      </c>
      <c r="N56" s="8">
        <v>16965000</v>
      </c>
      <c r="O56" s="8">
        <v>18602400</v>
      </c>
    </row>
    <row r="57" spans="1:15" x14ac:dyDescent="0.3">
      <c r="A57" s="15">
        <f>VLOOKUP(B57,'PORTFOLIO RAW'!B:B,1,FALSE)</f>
        <v>944704</v>
      </c>
      <c r="B57" s="13">
        <v>944704</v>
      </c>
      <c r="C57" s="8" t="s">
        <v>6758</v>
      </c>
      <c r="D57" s="8" t="s">
        <v>6759</v>
      </c>
      <c r="E57" s="8">
        <v>23145800</v>
      </c>
      <c r="F57" s="8">
        <v>23437000</v>
      </c>
      <c r="G57" s="8">
        <v>25094600</v>
      </c>
      <c r="H57" s="8">
        <v>19986700</v>
      </c>
      <c r="I57" s="8">
        <v>22836400</v>
      </c>
      <c r="J57" s="8">
        <v>24254000</v>
      </c>
      <c r="K57" s="8">
        <v>25819000</v>
      </c>
      <c r="L57" s="8">
        <v>26033000</v>
      </c>
      <c r="M57" s="8">
        <v>30142000</v>
      </c>
      <c r="N57" s="8">
        <v>34122000</v>
      </c>
      <c r="O57" s="8">
        <v>40112000</v>
      </c>
    </row>
    <row r="58" spans="1:15" x14ac:dyDescent="0.3">
      <c r="A58" s="15">
        <f>VLOOKUP(B58,'PORTFOLIO RAW'!B:B,1,FALSE)</f>
        <v>902224</v>
      </c>
      <c r="B58" s="13">
        <v>902224</v>
      </c>
      <c r="C58" s="8" t="s">
        <v>6760</v>
      </c>
      <c r="D58" s="8" t="s">
        <v>6761</v>
      </c>
      <c r="E58" s="8">
        <v>54579000</v>
      </c>
      <c r="F58" s="8">
        <v>64471000</v>
      </c>
      <c r="G58" s="8">
        <v>57324000</v>
      </c>
      <c r="H58" s="8">
        <v>61527000</v>
      </c>
      <c r="I58" s="8">
        <v>79289000</v>
      </c>
      <c r="J58" s="8">
        <v>87345000</v>
      </c>
      <c r="K58" s="8">
        <v>84302000</v>
      </c>
      <c r="L58" s="8">
        <v>83277000</v>
      </c>
      <c r="M58" s="8">
        <v>76843000</v>
      </c>
      <c r="N58" s="8">
        <v>71914000</v>
      </c>
      <c r="O58" s="8">
        <v>75269000</v>
      </c>
    </row>
    <row r="59" spans="1:15" x14ac:dyDescent="0.3">
      <c r="A59" s="15">
        <f>VLOOKUP(B59,'PORTFOLIO RAW'!B:B,1,FALSE)</f>
        <v>755790</v>
      </c>
      <c r="B59" s="13">
        <v>755790</v>
      </c>
      <c r="C59" s="8" t="s">
        <v>6762</v>
      </c>
      <c r="D59" s="8" t="s">
        <v>6763</v>
      </c>
      <c r="E59" s="8">
        <v>3470326</v>
      </c>
      <c r="F59" s="8">
        <v>4267272</v>
      </c>
      <c r="G59" s="8">
        <v>5229029</v>
      </c>
      <c r="H59" s="8">
        <v>10148303</v>
      </c>
      <c r="I59" s="8">
        <v>9972514</v>
      </c>
      <c r="J59" s="8">
        <v>11685206</v>
      </c>
      <c r="K59" s="8">
        <v>13378200</v>
      </c>
      <c r="L59" s="8">
        <v>17340100</v>
      </c>
      <c r="M59" s="8">
        <v>27053400</v>
      </c>
      <c r="N59" s="8">
        <v>28085600</v>
      </c>
      <c r="O59" s="8">
        <v>30141000</v>
      </c>
    </row>
    <row r="60" spans="1:15" x14ac:dyDescent="0.3">
      <c r="A60" s="15">
        <f>VLOOKUP(B60,'PORTFOLIO RAW'!B:B,1,FALSE)</f>
        <v>867705</v>
      </c>
      <c r="B60" s="13">
        <v>867705</v>
      </c>
      <c r="C60" s="8" t="s">
        <v>6764</v>
      </c>
      <c r="D60" s="8" t="s">
        <v>6765</v>
      </c>
      <c r="E60" s="8">
        <v>2534693</v>
      </c>
      <c r="F60" s="8">
        <v>2681370</v>
      </c>
      <c r="G60" s="8">
        <v>3053203</v>
      </c>
      <c r="H60" s="8">
        <v>3659785</v>
      </c>
      <c r="I60" s="8">
        <v>4032062</v>
      </c>
      <c r="J60" s="8">
        <v>4753305</v>
      </c>
      <c r="K60" s="8">
        <v>5096831</v>
      </c>
      <c r="L60" s="8">
        <v>5383809</v>
      </c>
      <c r="M60" s="8">
        <v>5266242</v>
      </c>
      <c r="N60" s="8">
        <v>6137831</v>
      </c>
      <c r="O60" s="8">
        <v>5667814</v>
      </c>
    </row>
    <row r="61" spans="1:15" x14ac:dyDescent="0.3">
      <c r="A61" s="15">
        <f>VLOOKUP(B61,'PORTFOLIO RAW'!B:B,1,FALSE)</f>
        <v>902242</v>
      </c>
      <c r="B61" s="13">
        <v>902242</v>
      </c>
      <c r="C61" s="8" t="s">
        <v>6766</v>
      </c>
      <c r="D61" s="8" t="s">
        <v>6767</v>
      </c>
      <c r="E61" s="8">
        <v>1562147000</v>
      </c>
      <c r="F61" s="8">
        <v>2175052000</v>
      </c>
      <c r="G61" s="8">
        <v>2031989000</v>
      </c>
      <c r="H61" s="8">
        <v>2117605000</v>
      </c>
      <c r="I61" s="8">
        <v>2265792000</v>
      </c>
      <c r="J61" s="8">
        <v>2359141000</v>
      </c>
      <c r="K61" s="8">
        <v>2415689000</v>
      </c>
      <c r="L61" s="8">
        <v>2573126000</v>
      </c>
      <c r="M61" s="8">
        <v>2351698000</v>
      </c>
      <c r="N61" s="8">
        <v>2490972000</v>
      </c>
      <c r="O61" s="8">
        <v>2533600000</v>
      </c>
    </row>
    <row r="62" spans="1:15" x14ac:dyDescent="0.3">
      <c r="A62" s="15">
        <f>VLOOKUP(B62,'PORTFOLIO RAW'!B:B,1,FALSE)</f>
        <v>951545</v>
      </c>
      <c r="B62" s="13">
        <v>951545</v>
      </c>
      <c r="C62" s="8" t="s">
        <v>6768</v>
      </c>
      <c r="D62" s="8" t="s">
        <v>6769</v>
      </c>
      <c r="E62" s="8">
        <v>16637000</v>
      </c>
      <c r="F62" s="8">
        <v>13243000</v>
      </c>
      <c r="G62" s="8">
        <v>14440000</v>
      </c>
      <c r="H62" s="8">
        <v>15095000</v>
      </c>
      <c r="I62" s="8">
        <v>15668000</v>
      </c>
      <c r="J62" s="8">
        <v>16548000</v>
      </c>
      <c r="K62" s="8">
        <v>17662000</v>
      </c>
      <c r="L62" s="8">
        <v>18753000</v>
      </c>
      <c r="M62" s="8">
        <v>18888000</v>
      </c>
      <c r="N62" s="8">
        <v>20386000</v>
      </c>
      <c r="O62" s="8">
        <v>21843000</v>
      </c>
    </row>
    <row r="63" spans="1:15" x14ac:dyDescent="0.3">
      <c r="A63" s="15">
        <f>VLOOKUP(B63,'PORTFOLIO RAW'!B:B,1,FALSE)</f>
        <v>944777</v>
      </c>
      <c r="B63" s="13">
        <v>944777</v>
      </c>
      <c r="C63" s="8" t="s">
        <v>6770</v>
      </c>
      <c r="D63" s="8" t="s">
        <v>6771</v>
      </c>
      <c r="E63" s="8">
        <v>3570480</v>
      </c>
      <c r="F63" s="8">
        <v>3808601</v>
      </c>
      <c r="G63" s="8">
        <v>3720951</v>
      </c>
      <c r="H63" s="8">
        <v>3969736</v>
      </c>
      <c r="I63" s="8">
        <v>4351940</v>
      </c>
      <c r="J63" s="8">
        <v>4160906</v>
      </c>
      <c r="K63" s="8">
        <v>4345632</v>
      </c>
      <c r="L63" s="8">
        <v>4462452</v>
      </c>
      <c r="M63" s="8">
        <v>4192460</v>
      </c>
      <c r="N63" s="8">
        <v>4104393</v>
      </c>
      <c r="O63" s="8">
        <v>6844057</v>
      </c>
    </row>
    <row r="64" spans="1:15" x14ac:dyDescent="0.3">
      <c r="A64" s="15">
        <f>VLOOKUP(B64,'PORTFOLIO RAW'!B:B,1,FALSE)</f>
        <v>542868</v>
      </c>
      <c r="B64" s="13">
        <v>542868</v>
      </c>
      <c r="C64" s="8" t="s">
        <v>6772</v>
      </c>
      <c r="D64" s="8" t="s">
        <v>6773</v>
      </c>
      <c r="E64" s="8">
        <v>52280000</v>
      </c>
      <c r="F64" s="8">
        <v>56964000</v>
      </c>
      <c r="G64" s="8">
        <v>66006000</v>
      </c>
      <c r="H64" s="8">
        <v>79051000</v>
      </c>
      <c r="I64" s="8">
        <v>85231000</v>
      </c>
      <c r="J64" s="8">
        <v>89489000</v>
      </c>
      <c r="K64" s="8">
        <v>99652000</v>
      </c>
      <c r="L64" s="8">
        <v>103434000</v>
      </c>
      <c r="M64" s="8">
        <v>111833000</v>
      </c>
      <c r="N64" s="8">
        <v>117353000</v>
      </c>
      <c r="O64" s="8">
        <v>125579000</v>
      </c>
    </row>
    <row r="65" spans="1:15" x14ac:dyDescent="0.3">
      <c r="A65" s="15">
        <f>VLOOKUP(B65,'PORTFOLIO RAW'!B:B,1,FALSE)</f>
        <v>916125</v>
      </c>
      <c r="B65" s="13">
        <v>916125</v>
      </c>
      <c r="C65" s="8" t="s">
        <v>6774</v>
      </c>
      <c r="D65" s="8" t="s">
        <v>6775</v>
      </c>
      <c r="E65" s="8">
        <v>3652000</v>
      </c>
      <c r="F65" s="8">
        <v>4684000</v>
      </c>
      <c r="G65" s="8">
        <v>4548000</v>
      </c>
      <c r="H65" s="8">
        <v>4530000</v>
      </c>
      <c r="I65" s="8">
        <v>4163000</v>
      </c>
      <c r="J65" s="8">
        <v>4355000</v>
      </c>
      <c r="K65" s="8">
        <v>4311000</v>
      </c>
      <c r="L65" s="8">
        <v>4258000</v>
      </c>
      <c r="M65" s="8">
        <v>4164000</v>
      </c>
      <c r="N65" s="8">
        <v>4518000</v>
      </c>
      <c r="O65" s="8">
        <v>4573000</v>
      </c>
    </row>
    <row r="66" spans="1:15" x14ac:dyDescent="0.3">
      <c r="A66" s="15">
        <f>VLOOKUP(B66,'PORTFOLIO RAW'!B:B,1,FALSE)</f>
        <v>904282</v>
      </c>
      <c r="B66" s="13">
        <v>904282</v>
      </c>
      <c r="C66" s="8" t="s">
        <v>6776</v>
      </c>
      <c r="D66" s="8" t="s">
        <v>6777</v>
      </c>
      <c r="E66" s="8">
        <v>43203000</v>
      </c>
      <c r="F66" s="8">
        <v>40436000</v>
      </c>
      <c r="G66" s="8">
        <v>48575000</v>
      </c>
      <c r="H66" s="8">
        <v>72823000</v>
      </c>
      <c r="I66" s="8">
        <v>79731000</v>
      </c>
      <c r="J66" s="8">
        <v>85771000</v>
      </c>
      <c r="K66" s="8">
        <v>89727000</v>
      </c>
      <c r="L66" s="8">
        <v>92023000</v>
      </c>
      <c r="M66" s="8">
        <v>90093000</v>
      </c>
      <c r="N66" s="8">
        <v>87270000</v>
      </c>
      <c r="O66" s="8">
        <v>87896000</v>
      </c>
    </row>
    <row r="67" spans="1:15" x14ac:dyDescent="0.3">
      <c r="A67" s="15">
        <f>VLOOKUP(B67,'PORTFOLIO RAW'!B:B,1,FALSE)</f>
        <v>906148</v>
      </c>
      <c r="B67" s="13">
        <v>906148</v>
      </c>
      <c r="C67" s="8" t="s">
        <v>6778</v>
      </c>
      <c r="D67" s="8" t="s">
        <v>6779</v>
      </c>
      <c r="E67" s="8">
        <v>10112000</v>
      </c>
      <c r="F67" s="8">
        <v>9979300</v>
      </c>
      <c r="G67" s="8">
        <v>11134000</v>
      </c>
      <c r="H67" s="8">
        <v>11088000</v>
      </c>
      <c r="I67" s="8">
        <v>12609000</v>
      </c>
      <c r="J67" s="8">
        <v>13302000</v>
      </c>
      <c r="K67" s="8">
        <v>13799000</v>
      </c>
      <c r="L67" s="8">
        <v>13383000</v>
      </c>
      <c r="M67" s="8">
        <v>11891000</v>
      </c>
      <c r="N67" s="8">
        <v>11822000</v>
      </c>
      <c r="O67" s="8">
        <v>12488000</v>
      </c>
    </row>
    <row r="68" spans="1:15" x14ac:dyDescent="0.3">
      <c r="A68" s="15">
        <f>VLOOKUP(B68,'PORTFOLIO RAW'!B:B,1,FALSE)</f>
        <v>922964</v>
      </c>
      <c r="B68" s="13">
        <v>922964</v>
      </c>
      <c r="C68" s="8" t="s">
        <v>6780</v>
      </c>
      <c r="D68" s="8" t="s">
        <v>6781</v>
      </c>
      <c r="E68" s="8">
        <v>62331000</v>
      </c>
      <c r="F68" s="8">
        <v>67548000</v>
      </c>
      <c r="G68" s="8">
        <v>59249000</v>
      </c>
      <c r="H68" s="8">
        <v>53667000</v>
      </c>
      <c r="I68" s="8">
        <v>61008000</v>
      </c>
      <c r="J68" s="8">
        <v>65359000</v>
      </c>
      <c r="K68" s="8">
        <v>65227000</v>
      </c>
      <c r="L68" s="8">
        <v>69190000</v>
      </c>
      <c r="M68" s="8">
        <v>71877000</v>
      </c>
      <c r="N68" s="8">
        <v>72978000</v>
      </c>
      <c r="O68" s="8">
        <v>71567000</v>
      </c>
    </row>
    <row r="69" spans="1:15" x14ac:dyDescent="0.3">
      <c r="A69" s="15">
        <f>VLOOKUP(B69,'PORTFOLIO RAW'!B:B,1,FALSE)</f>
        <v>929814</v>
      </c>
      <c r="B69" s="13">
        <v>929814</v>
      </c>
      <c r="C69" s="8" t="s">
        <v>6782</v>
      </c>
      <c r="D69" s="8" t="s">
        <v>6783</v>
      </c>
      <c r="E69" s="8">
        <v>11835500</v>
      </c>
      <c r="F69" s="8">
        <v>13682500</v>
      </c>
      <c r="G69" s="8">
        <v>11073300</v>
      </c>
      <c r="H69" s="8">
        <v>11738000</v>
      </c>
      <c r="I69" s="8">
        <v>11408700</v>
      </c>
      <c r="J69" s="8">
        <v>11441900</v>
      </c>
      <c r="K69" s="8">
        <v>20405300</v>
      </c>
      <c r="L69" s="8">
        <v>19366400</v>
      </c>
      <c r="M69" s="8">
        <v>17542200</v>
      </c>
      <c r="N69" s="8">
        <v>13390600</v>
      </c>
      <c r="O69" s="8">
        <v>10096300</v>
      </c>
    </row>
    <row r="70" spans="1:15" x14ac:dyDescent="0.3">
      <c r="A70" s="15">
        <f>VLOOKUP(B70,'PORTFOLIO RAW'!B:B,1,FALSE)</f>
        <v>902288</v>
      </c>
      <c r="B70" s="13">
        <v>902288</v>
      </c>
      <c r="C70" s="8" t="s">
        <v>6784</v>
      </c>
      <c r="D70" s="8" t="s">
        <v>6785</v>
      </c>
      <c r="E70" s="8">
        <v>28343000</v>
      </c>
      <c r="F70" s="8">
        <v>33498000</v>
      </c>
      <c r="G70" s="8">
        <v>33873000</v>
      </c>
      <c r="H70" s="8">
        <v>36146000</v>
      </c>
      <c r="I70" s="8">
        <v>37416000</v>
      </c>
      <c r="J70" s="8">
        <v>39287000</v>
      </c>
      <c r="K70" s="8">
        <v>40647000</v>
      </c>
      <c r="L70" s="8">
        <v>44308000</v>
      </c>
      <c r="M70" s="8">
        <v>45642000</v>
      </c>
      <c r="N70" s="8">
        <v>48255000</v>
      </c>
      <c r="O70" s="8">
        <v>48111000</v>
      </c>
    </row>
    <row r="71" spans="1:15" x14ac:dyDescent="0.3">
      <c r="A71" s="15">
        <f>VLOOKUP(B71,'PORTFOLIO RAW'!B:B,1,FALSE)</f>
        <v>901686</v>
      </c>
      <c r="B71" s="13">
        <v>901686</v>
      </c>
      <c r="C71" s="8" t="s">
        <v>6786</v>
      </c>
      <c r="D71" s="8" t="s">
        <v>6787</v>
      </c>
      <c r="E71" s="8">
        <v>14097000</v>
      </c>
      <c r="F71" s="8">
        <v>14901000</v>
      </c>
      <c r="G71" s="8">
        <v>15256000</v>
      </c>
      <c r="H71" s="8">
        <v>15616000</v>
      </c>
      <c r="I71" s="8">
        <v>16452000</v>
      </c>
      <c r="J71" s="8">
        <v>17131000</v>
      </c>
      <c r="K71" s="8">
        <v>17416000</v>
      </c>
      <c r="L71" s="8">
        <v>19185000</v>
      </c>
      <c r="M71" s="8">
        <v>20340000</v>
      </c>
      <c r="N71" s="8">
        <v>21622000</v>
      </c>
      <c r="O71" s="8">
        <v>23050000</v>
      </c>
    </row>
    <row r="72" spans="1:15" x14ac:dyDescent="0.3">
      <c r="A72" s="15">
        <f>VLOOKUP(B72,'PORTFOLIO RAW'!B:B,1,FALSE)</f>
        <v>938928</v>
      </c>
      <c r="B72" s="13">
        <v>938928</v>
      </c>
      <c r="C72" s="8" t="s">
        <v>6788</v>
      </c>
      <c r="D72" s="8" t="s">
        <v>6789</v>
      </c>
      <c r="E72" s="8">
        <v>2540256</v>
      </c>
      <c r="F72" s="8">
        <v>2561971</v>
      </c>
      <c r="G72" s="8">
        <v>2524126</v>
      </c>
      <c r="H72" s="8">
        <v>2501946</v>
      </c>
      <c r="I72" s="8">
        <v>2602690</v>
      </c>
      <c r="J72" s="8">
        <v>2926950</v>
      </c>
      <c r="K72" s="8">
        <v>3120982</v>
      </c>
      <c r="L72" s="8">
        <v>4442608</v>
      </c>
      <c r="M72" s="8">
        <v>4456100</v>
      </c>
      <c r="N72" s="8">
        <v>4469811</v>
      </c>
      <c r="O72" s="8">
        <v>4798400</v>
      </c>
    </row>
    <row r="73" spans="1:15" x14ac:dyDescent="0.3">
      <c r="A73" s="15">
        <f>VLOOKUP(B73,'PORTFOLIO RAW'!B:B,1,FALSE)</f>
        <v>912273</v>
      </c>
      <c r="B73" s="13">
        <v>912273</v>
      </c>
      <c r="C73" s="8" t="s">
        <v>6790</v>
      </c>
      <c r="D73" s="8" t="s">
        <v>6791</v>
      </c>
      <c r="E73" s="8">
        <v>15013000</v>
      </c>
      <c r="F73" s="8">
        <v>16324000</v>
      </c>
      <c r="G73" s="8">
        <v>18313000</v>
      </c>
      <c r="H73" s="8">
        <v>23043000</v>
      </c>
      <c r="I73" s="8">
        <v>25196000</v>
      </c>
      <c r="J73" s="8">
        <v>27032000</v>
      </c>
      <c r="K73" s="8">
        <v>26244000</v>
      </c>
      <c r="L73" s="8">
        <v>28174000</v>
      </c>
      <c r="M73" s="8">
        <v>26491000</v>
      </c>
      <c r="N73" s="8">
        <v>25574000</v>
      </c>
      <c r="O73" s="8">
        <v>26681000</v>
      </c>
    </row>
    <row r="74" spans="1:15" x14ac:dyDescent="0.3">
      <c r="A74" s="15">
        <f>VLOOKUP(B74,'PORTFOLIO RAW'!B:B,1,FALSE)</f>
        <v>923036</v>
      </c>
      <c r="B74" s="13">
        <v>923036</v>
      </c>
      <c r="C74" s="8" t="s">
        <v>6792</v>
      </c>
      <c r="D74" s="8" t="s">
        <v>6793</v>
      </c>
      <c r="E74" s="8">
        <v>5275100</v>
      </c>
      <c r="F74" s="8">
        <v>4901900</v>
      </c>
      <c r="G74" s="8">
        <v>5274100</v>
      </c>
      <c r="H74" s="8">
        <v>5219800</v>
      </c>
      <c r="I74" s="8">
        <v>11367400</v>
      </c>
      <c r="J74" s="8">
        <v>9181400</v>
      </c>
      <c r="K74" s="8">
        <v>9071100</v>
      </c>
      <c r="L74" s="8">
        <v>7935800</v>
      </c>
      <c r="M74" s="8">
        <v>7221300</v>
      </c>
      <c r="N74" s="8">
        <v>7178600</v>
      </c>
      <c r="O74" s="8">
        <v>5104100</v>
      </c>
    </row>
    <row r="75" spans="1:15" x14ac:dyDescent="0.3">
      <c r="A75" s="15">
        <f>VLOOKUP(B75,'PORTFOLIO RAW'!B:B,1,FALSE)</f>
        <v>905966</v>
      </c>
      <c r="B75" s="13">
        <v>905966</v>
      </c>
      <c r="C75" s="8" t="s">
        <v>6794</v>
      </c>
      <c r="D75" s="8" t="s">
        <v>6795</v>
      </c>
      <c r="E75" s="8">
        <v>7924000</v>
      </c>
      <c r="F75" s="8">
        <v>8028000</v>
      </c>
      <c r="G75" s="8">
        <v>8380000</v>
      </c>
      <c r="H75" s="8">
        <v>10199000</v>
      </c>
      <c r="I75" s="8">
        <v>11501000</v>
      </c>
      <c r="J75" s="8">
        <v>12371000</v>
      </c>
      <c r="K75" s="8">
        <v>14667000</v>
      </c>
      <c r="L75" s="8">
        <v>15776000</v>
      </c>
      <c r="M75" s="8">
        <v>15134000</v>
      </c>
      <c r="N75" s="8">
        <v>15011000</v>
      </c>
      <c r="O75" s="8">
        <v>18075000</v>
      </c>
    </row>
    <row r="76" spans="1:15" x14ac:dyDescent="0.3">
      <c r="A76" s="15">
        <f>VLOOKUP(B76,'PORTFOLIO RAW'!B:B,1,FALSE)</f>
        <v>325922</v>
      </c>
      <c r="B76" s="13">
        <v>325922</v>
      </c>
      <c r="C76" s="8" t="s">
        <v>6796</v>
      </c>
      <c r="D76" s="8" t="s">
        <v>6797</v>
      </c>
      <c r="E76" s="8">
        <v>10692500</v>
      </c>
      <c r="F76" s="8">
        <v>7496100</v>
      </c>
      <c r="G76" s="8">
        <v>6756600</v>
      </c>
      <c r="H76" s="8">
        <v>5938600</v>
      </c>
      <c r="I76" s="8">
        <v>5358400</v>
      </c>
      <c r="J76" s="8">
        <v>6538700</v>
      </c>
      <c r="K76" s="8">
        <v>8269800</v>
      </c>
      <c r="L76" s="8">
        <v>9637500</v>
      </c>
      <c r="M76" s="8">
        <v>10592900</v>
      </c>
      <c r="N76" s="8">
        <v>11082600</v>
      </c>
      <c r="O76" s="8">
        <v>11819600</v>
      </c>
    </row>
    <row r="77" spans="1:15" x14ac:dyDescent="0.3">
      <c r="A77" s="15">
        <f>VLOOKUP(B77,'PORTFOLIO RAW'!B:B,1,FALSE)</f>
        <v>912941</v>
      </c>
      <c r="B77" s="13">
        <v>912941</v>
      </c>
      <c r="C77" s="8" t="s">
        <v>6798</v>
      </c>
      <c r="D77" s="8" t="s">
        <v>6799</v>
      </c>
      <c r="E77" s="8">
        <v>17471935</v>
      </c>
      <c r="F77" s="8">
        <v>17490128</v>
      </c>
      <c r="G77" s="8">
        <v>19595420</v>
      </c>
      <c r="H77" s="8">
        <v>22217100</v>
      </c>
      <c r="I77" s="8">
        <v>29949400</v>
      </c>
      <c r="J77" s="8">
        <v>32941000</v>
      </c>
      <c r="K77" s="8">
        <v>34672200</v>
      </c>
      <c r="L77" s="8">
        <v>36991700</v>
      </c>
      <c r="M77" s="8">
        <v>48222200</v>
      </c>
      <c r="N77" s="8">
        <v>45295300</v>
      </c>
      <c r="O77" s="8">
        <v>46648600</v>
      </c>
    </row>
    <row r="78" spans="1:15" x14ac:dyDescent="0.3">
      <c r="A78" s="15">
        <f>VLOOKUP(B78,'PORTFOLIO RAW'!B:B,1,FALSE)</f>
        <v>683118</v>
      </c>
      <c r="B78" s="13">
        <v>683118</v>
      </c>
      <c r="C78" s="8" t="s">
        <v>6800</v>
      </c>
      <c r="D78" s="8" t="s">
        <v>6801</v>
      </c>
      <c r="E78" s="8">
        <v>1714600</v>
      </c>
      <c r="F78" s="8">
        <v>1553300</v>
      </c>
      <c r="G78" s="8">
        <v>1810700</v>
      </c>
      <c r="H78" s="8">
        <v>2352400</v>
      </c>
      <c r="I78" s="8">
        <v>2729700</v>
      </c>
      <c r="J78" s="8">
        <v>3792400</v>
      </c>
      <c r="K78" s="8">
        <v>4246400</v>
      </c>
      <c r="L78" s="8">
        <v>4501200</v>
      </c>
      <c r="M78" s="8">
        <v>4985700</v>
      </c>
      <c r="N78" s="8">
        <v>5011200</v>
      </c>
      <c r="O78" s="8">
        <v>8450400</v>
      </c>
    </row>
    <row r="79" spans="1:15" x14ac:dyDescent="0.3">
      <c r="A79" s="15">
        <f>VLOOKUP(B79,'PORTFOLIO RAW'!B:B,1,FALSE)</f>
        <v>923425</v>
      </c>
      <c r="B79" s="13">
        <v>923425</v>
      </c>
      <c r="C79" s="8" t="s">
        <v>6802</v>
      </c>
      <c r="D79" s="8" t="s">
        <v>6803</v>
      </c>
      <c r="E79" s="8">
        <v>44560000</v>
      </c>
      <c r="F79" s="8">
        <v>44106000</v>
      </c>
      <c r="G79" s="8">
        <v>44533000</v>
      </c>
      <c r="H79" s="8">
        <v>43705000</v>
      </c>
      <c r="I79" s="8">
        <v>46630000</v>
      </c>
      <c r="J79" s="8">
        <v>47957000</v>
      </c>
      <c r="K79" s="8">
        <v>44084000</v>
      </c>
      <c r="L79" s="8">
        <v>41404000</v>
      </c>
      <c r="M79" s="8">
        <v>40262000</v>
      </c>
      <c r="N79" s="8">
        <v>37431000</v>
      </c>
      <c r="O79" s="8">
        <v>38999000</v>
      </c>
    </row>
    <row r="80" spans="1:15" x14ac:dyDescent="0.3">
      <c r="A80" s="15">
        <f>VLOOKUP(B80,'PORTFOLIO RAW'!B:B,1,FALSE)</f>
        <v>906189</v>
      </c>
      <c r="B80" s="13">
        <v>906189</v>
      </c>
      <c r="C80" s="8" t="s">
        <v>6804</v>
      </c>
      <c r="D80" s="8" t="s">
        <v>6805</v>
      </c>
      <c r="E80" s="8">
        <v>37176200</v>
      </c>
      <c r="F80" s="8">
        <v>37294000</v>
      </c>
      <c r="G80" s="8">
        <v>38327800</v>
      </c>
      <c r="H80" s="8">
        <v>40789700</v>
      </c>
      <c r="I80" s="8">
        <v>45348800</v>
      </c>
      <c r="J80" s="8">
        <v>52985400</v>
      </c>
      <c r="K80" s="8">
        <v>57195900</v>
      </c>
      <c r="L80" s="8">
        <v>58559800</v>
      </c>
      <c r="M80" s="8">
        <v>55180300</v>
      </c>
      <c r="N80" s="8">
        <v>55017000</v>
      </c>
      <c r="O80" s="8">
        <v>63371300</v>
      </c>
    </row>
    <row r="81" spans="1:15" x14ac:dyDescent="0.3">
      <c r="A81" s="15">
        <f>VLOOKUP(B81,'PORTFOLIO RAW'!B:B,1,FALSE)</f>
        <v>327998</v>
      </c>
      <c r="B81" s="13">
        <v>327998</v>
      </c>
      <c r="C81" s="8" t="s">
        <v>6806</v>
      </c>
      <c r="D81" s="8" t="s">
        <v>6807</v>
      </c>
      <c r="E81" s="8">
        <v>1045409000</v>
      </c>
      <c r="F81" s="8">
        <v>658812000</v>
      </c>
      <c r="G81" s="8">
        <v>771462000</v>
      </c>
      <c r="H81" s="8">
        <v>807698000</v>
      </c>
      <c r="I81" s="8">
        <v>749898000</v>
      </c>
      <c r="J81" s="8">
        <v>780960000</v>
      </c>
      <c r="K81" s="8">
        <v>832702000</v>
      </c>
      <c r="L81" s="8">
        <v>801510000</v>
      </c>
      <c r="M81" s="8">
        <v>787465000</v>
      </c>
      <c r="N81" s="8">
        <v>814949000</v>
      </c>
      <c r="O81" s="8">
        <v>851733000</v>
      </c>
    </row>
    <row r="82" spans="1:15" x14ac:dyDescent="0.3">
      <c r="A82" s="15">
        <f>VLOOKUP(B82,'PORTFOLIO RAW'!B:B,1,FALSE)</f>
        <v>683432</v>
      </c>
      <c r="B82" s="13">
        <v>683432</v>
      </c>
      <c r="C82" s="8" t="s">
        <v>6808</v>
      </c>
      <c r="D82" s="8" t="s">
        <v>6809</v>
      </c>
      <c r="E82" s="8">
        <v>4467800</v>
      </c>
      <c r="F82" s="8">
        <v>19921400</v>
      </c>
      <c r="G82" s="8">
        <v>19540300</v>
      </c>
      <c r="H82" s="8">
        <v>19461900</v>
      </c>
      <c r="I82" s="8">
        <v>19551500</v>
      </c>
      <c r="J82" s="8">
        <v>19616900</v>
      </c>
      <c r="K82" s="8">
        <v>19949200</v>
      </c>
      <c r="L82" s="8">
        <v>20094000</v>
      </c>
      <c r="M82" s="8">
        <v>20577200</v>
      </c>
      <c r="N82" s="8">
        <v>20629600</v>
      </c>
      <c r="O82" s="8">
        <v>21147000</v>
      </c>
    </row>
    <row r="83" spans="1:15" x14ac:dyDescent="0.3">
      <c r="A83" s="15">
        <f>VLOOKUP(B83,'PORTFOLIO RAW'!B:B,1,FALSE)</f>
        <v>921964</v>
      </c>
      <c r="B83" s="13">
        <v>921964</v>
      </c>
      <c r="C83" s="8" t="s">
        <v>6810</v>
      </c>
      <c r="D83" s="8" t="s">
        <v>6811</v>
      </c>
      <c r="E83" s="8">
        <v>60928000</v>
      </c>
      <c r="F83" s="8">
        <v>62497000</v>
      </c>
      <c r="G83" s="8">
        <v>63117000</v>
      </c>
      <c r="H83" s="8">
        <v>69206000</v>
      </c>
      <c r="I83" s="8">
        <v>72124000</v>
      </c>
      <c r="J83" s="8">
        <v>74898000</v>
      </c>
      <c r="K83" s="8">
        <v>81241000</v>
      </c>
      <c r="L83" s="8">
        <v>84186000</v>
      </c>
      <c r="M83" s="8">
        <v>88182000</v>
      </c>
      <c r="N83" s="8">
        <v>92033000</v>
      </c>
      <c r="O83" s="8">
        <v>95789000</v>
      </c>
    </row>
    <row r="84" spans="1:15" x14ac:dyDescent="0.3">
      <c r="A84" s="15">
        <f>VLOOKUP(B84,'PORTFOLIO RAW'!B:B,1,FALSE)</f>
        <v>154259</v>
      </c>
      <c r="B84" s="13">
        <v>154259</v>
      </c>
      <c r="C84" s="8" t="s">
        <v>6812</v>
      </c>
      <c r="D84" s="8" t="s">
        <v>6813</v>
      </c>
      <c r="E84" s="8">
        <v>1749000</v>
      </c>
      <c r="F84" s="8">
        <v>2002700</v>
      </c>
      <c r="G84" s="8">
        <v>2254700</v>
      </c>
      <c r="H84" s="8">
        <v>2342500</v>
      </c>
      <c r="I84" s="8">
        <v>2311800</v>
      </c>
      <c r="J84" s="8">
        <v>2723700</v>
      </c>
      <c r="K84" s="8">
        <v>2747800</v>
      </c>
      <c r="L84" s="8">
        <v>3536400</v>
      </c>
      <c r="M84" s="8">
        <v>15901200</v>
      </c>
      <c r="N84" s="8">
        <v>15701600</v>
      </c>
      <c r="O84" s="8">
        <v>16332800</v>
      </c>
    </row>
    <row r="85" spans="1:15" x14ac:dyDescent="0.3">
      <c r="A85" s="15">
        <f>VLOOKUP(B85,'PORTFOLIO RAW'!B:B,1,FALSE)</f>
        <v>904830</v>
      </c>
      <c r="B85" s="13">
        <v>904830</v>
      </c>
      <c r="C85" s="8" t="s">
        <v>6814</v>
      </c>
      <c r="D85" s="8" t="s">
        <v>6815</v>
      </c>
      <c r="E85" s="8">
        <v>8069770</v>
      </c>
      <c r="F85" s="8">
        <v>7867304</v>
      </c>
      <c r="G85" s="8">
        <v>7882403</v>
      </c>
      <c r="H85" s="8">
        <v>8562894</v>
      </c>
      <c r="I85" s="8">
        <v>9501450</v>
      </c>
      <c r="J85" s="8">
        <v>10443943</v>
      </c>
      <c r="K85" s="8">
        <v>10838172</v>
      </c>
      <c r="L85" s="8">
        <v>9090385</v>
      </c>
      <c r="M85" s="8">
        <v>8619763</v>
      </c>
      <c r="N85" s="8">
        <v>10115991</v>
      </c>
      <c r="O85" s="8">
        <v>10657653</v>
      </c>
    </row>
    <row r="86" spans="1:15" x14ac:dyDescent="0.3">
      <c r="A86" s="15">
        <f>VLOOKUP(B86,'PORTFOLIO RAW'!B:B,1,FALSE)</f>
        <v>932913</v>
      </c>
      <c r="B86" s="13">
        <v>932913</v>
      </c>
      <c r="C86" s="8" t="s">
        <v>6816</v>
      </c>
      <c r="D86" s="8" t="s">
        <v>6817</v>
      </c>
      <c r="E86" s="8">
        <v>19231200</v>
      </c>
      <c r="F86" s="8">
        <v>17273200</v>
      </c>
      <c r="G86" s="8">
        <v>17880700</v>
      </c>
      <c r="H86" s="8">
        <v>19551900</v>
      </c>
      <c r="I86" s="8">
        <v>20505400</v>
      </c>
      <c r="J86" s="8">
        <v>22151900</v>
      </c>
      <c r="K86" s="8">
        <v>22098700</v>
      </c>
      <c r="L86" s="8">
        <v>21559700</v>
      </c>
      <c r="M86" s="8">
        <v>22110700</v>
      </c>
      <c r="N86" s="8">
        <v>23165400</v>
      </c>
      <c r="O86" s="8">
        <v>24931200</v>
      </c>
    </row>
    <row r="87" spans="1:15" x14ac:dyDescent="0.3">
      <c r="A87" s="15">
        <f>VLOOKUP(B87,'PORTFOLIO RAW'!B:B,1,FALSE)</f>
        <v>905214</v>
      </c>
      <c r="B87" s="13">
        <v>905214</v>
      </c>
      <c r="C87" s="8" t="s">
        <v>6818</v>
      </c>
      <c r="D87" s="8" t="s">
        <v>6819</v>
      </c>
      <c r="E87" s="8">
        <v>23754000</v>
      </c>
      <c r="F87" s="8">
        <v>24590000</v>
      </c>
      <c r="G87" s="8">
        <v>24195000</v>
      </c>
      <c r="H87" s="8">
        <v>24896000</v>
      </c>
      <c r="I87" s="8">
        <v>26009000</v>
      </c>
      <c r="J87" s="8">
        <v>26339000</v>
      </c>
      <c r="K87" s="8">
        <v>25935000</v>
      </c>
      <c r="L87" s="8">
        <v>27974000</v>
      </c>
      <c r="M87" s="8">
        <v>28737000</v>
      </c>
      <c r="N87" s="8">
        <v>32041000</v>
      </c>
      <c r="O87" s="8">
        <v>33767000</v>
      </c>
    </row>
    <row r="88" spans="1:15" x14ac:dyDescent="0.3">
      <c r="A88" s="15">
        <f>VLOOKUP(B88,'PORTFOLIO RAW'!B:B,1,FALSE)</f>
        <v>513260</v>
      </c>
      <c r="B88" s="13">
        <v>513260</v>
      </c>
      <c r="C88" s="8" t="s">
        <v>6820</v>
      </c>
      <c r="D88" s="8" t="s">
        <v>6821</v>
      </c>
      <c r="E88" s="8">
        <v>7661981</v>
      </c>
      <c r="F88" s="8">
        <v>7690883</v>
      </c>
      <c r="G88" s="8">
        <v>7304279</v>
      </c>
      <c r="H88" s="8">
        <v>7644276</v>
      </c>
      <c r="I88" s="8">
        <v>7004437</v>
      </c>
      <c r="J88" s="8">
        <v>7560101</v>
      </c>
      <c r="K88" s="8">
        <v>7752614</v>
      </c>
      <c r="L88" s="8">
        <v>7754839</v>
      </c>
      <c r="M88" s="8">
        <v>6917113</v>
      </c>
      <c r="N88" s="8">
        <v>6772002</v>
      </c>
      <c r="O88" s="8">
        <v>7388196</v>
      </c>
    </row>
    <row r="89" spans="1:15" x14ac:dyDescent="0.3">
      <c r="A89" s="15">
        <f>VLOOKUP(B89,'PORTFOLIO RAW'!B:B,1,FALSE)</f>
        <v>152719</v>
      </c>
      <c r="B89" s="13">
        <v>152719</v>
      </c>
      <c r="C89" s="8" t="s">
        <v>6822</v>
      </c>
      <c r="D89" s="8" t="s">
        <v>6823</v>
      </c>
      <c r="E89" s="8">
        <v>2881100</v>
      </c>
      <c r="F89" s="8">
        <v>4730700</v>
      </c>
      <c r="G89" s="8">
        <v>5025300</v>
      </c>
      <c r="H89" s="8">
        <v>5247400</v>
      </c>
      <c r="I89" s="8">
        <v>5466600</v>
      </c>
      <c r="J89" s="8">
        <v>5944200</v>
      </c>
      <c r="K89" s="8">
        <v>6915600</v>
      </c>
      <c r="L89" s="8">
        <v>7100700</v>
      </c>
      <c r="M89" s="8">
        <v>5994700</v>
      </c>
      <c r="N89" s="8">
        <v>4582600</v>
      </c>
      <c r="O89" s="8">
        <v>5504200</v>
      </c>
    </row>
    <row r="90" spans="1:15" x14ac:dyDescent="0.3">
      <c r="A90" s="15">
        <f>VLOOKUP(B90,'PORTFOLIO RAW'!B:B,1,FALSE)</f>
        <v>687609</v>
      </c>
      <c r="B90" s="13">
        <v>687609</v>
      </c>
      <c r="C90" s="8" t="s">
        <v>6824</v>
      </c>
      <c r="D90" s="8" t="s">
        <v>6825</v>
      </c>
      <c r="E90" s="8">
        <v>15366037</v>
      </c>
      <c r="F90" s="8">
        <v>15592439</v>
      </c>
      <c r="G90" s="8">
        <v>18408320</v>
      </c>
      <c r="H90" s="8">
        <v>22003762</v>
      </c>
      <c r="I90" s="8">
        <v>27320218</v>
      </c>
      <c r="J90" s="8">
        <v>37074000</v>
      </c>
      <c r="K90" s="8">
        <v>41488000</v>
      </c>
      <c r="L90" s="8">
        <v>45132000</v>
      </c>
      <c r="M90" s="8">
        <v>17785000</v>
      </c>
      <c r="N90" s="8">
        <v>19239000</v>
      </c>
      <c r="O90" s="8">
        <v>20786000</v>
      </c>
    </row>
    <row r="91" spans="1:15" x14ac:dyDescent="0.3">
      <c r="A91" s="15">
        <f>VLOOKUP(B91,'PORTFOLIO RAW'!B:B,1,FALSE)</f>
        <v>923937</v>
      </c>
      <c r="B91" s="13">
        <v>923937</v>
      </c>
      <c r="C91" s="8" t="s">
        <v>6826</v>
      </c>
      <c r="D91" s="8" t="s">
        <v>6827</v>
      </c>
      <c r="E91" s="8">
        <v>1715746000</v>
      </c>
      <c r="F91" s="8">
        <v>1817943000</v>
      </c>
      <c r="G91" s="8">
        <v>2223299000</v>
      </c>
      <c r="H91" s="8">
        <v>2264909000</v>
      </c>
      <c r="I91" s="8">
        <v>2097047000</v>
      </c>
      <c r="J91" s="8">
        <v>2176936000</v>
      </c>
      <c r="K91" s="8">
        <v>2069917000</v>
      </c>
      <c r="L91" s="8">
        <v>2076280000</v>
      </c>
      <c r="M91" s="8">
        <v>2119852000</v>
      </c>
      <c r="N91" s="8">
        <v>2168476000</v>
      </c>
      <c r="O91" s="8">
        <v>2268609000</v>
      </c>
    </row>
    <row r="92" spans="1:15" x14ac:dyDescent="0.3">
      <c r="A92" s="15">
        <f>VLOOKUP(B92,'PORTFOLIO RAW'!B:B,1,FALSE)</f>
        <v>741344</v>
      </c>
      <c r="B92" s="13">
        <v>741344</v>
      </c>
      <c r="C92" s="8" t="s">
        <v>6828</v>
      </c>
      <c r="D92" s="8" t="s">
        <v>6829</v>
      </c>
      <c r="E92" s="8">
        <v>2187631000</v>
      </c>
      <c r="F92" s="8">
        <v>1938470000</v>
      </c>
      <c r="G92" s="8">
        <v>1856646000</v>
      </c>
      <c r="H92" s="8">
        <v>1913902000</v>
      </c>
      <c r="I92" s="8">
        <v>1818846000</v>
      </c>
      <c r="J92" s="8">
        <v>1864660000</v>
      </c>
      <c r="K92" s="8">
        <v>1824601000</v>
      </c>
      <c r="L92" s="8">
        <v>1789547000</v>
      </c>
      <c r="M92" s="8">
        <v>1680018000</v>
      </c>
      <c r="N92" s="8">
        <v>1742387000</v>
      </c>
      <c r="O92" s="8">
        <v>1815668000</v>
      </c>
    </row>
    <row r="93" spans="1:15" x14ac:dyDescent="0.3">
      <c r="A93" s="15">
        <f>VLOOKUP(B93,'PORTFOLIO RAW'!B:B,1,FALSE)</f>
        <v>357922</v>
      </c>
      <c r="B93" s="13">
        <v>357922</v>
      </c>
      <c r="C93" s="8" t="s">
        <v>6830</v>
      </c>
      <c r="D93" s="8" t="s">
        <v>6831</v>
      </c>
      <c r="E93" s="8">
        <v>5964000</v>
      </c>
      <c r="F93" s="8">
        <v>5253000</v>
      </c>
      <c r="G93" s="8">
        <v>5485000</v>
      </c>
      <c r="H93" s="8">
        <v>5962000</v>
      </c>
      <c r="I93" s="8">
        <v>6166000</v>
      </c>
      <c r="J93" s="8">
        <v>11619000</v>
      </c>
      <c r="K93" s="8">
        <v>11845000</v>
      </c>
      <c r="L93" s="8">
        <v>16072000</v>
      </c>
      <c r="M93" s="8">
        <v>15611000</v>
      </c>
      <c r="N93" s="8">
        <v>15457000</v>
      </c>
      <c r="O93" s="8">
        <v>15999000</v>
      </c>
    </row>
    <row r="94" spans="1:15" x14ac:dyDescent="0.3">
      <c r="A94" s="15">
        <f>VLOOKUP(B94,'PORTFOLIO RAW'!B:B,1,FALSE)</f>
        <v>883488</v>
      </c>
      <c r="B94" s="13">
        <v>883488</v>
      </c>
      <c r="C94" s="8" t="s">
        <v>6832</v>
      </c>
      <c r="D94" s="8" t="s">
        <v>6833</v>
      </c>
      <c r="E94" s="8">
        <v>56295703</v>
      </c>
      <c r="F94" s="8">
        <v>47503518</v>
      </c>
      <c r="G94" s="8">
        <v>45924624</v>
      </c>
      <c r="H94" s="8">
        <v>44899407</v>
      </c>
      <c r="I94" s="8">
        <v>46361748</v>
      </c>
      <c r="J94" s="8">
        <v>45970536</v>
      </c>
      <c r="K94" s="8">
        <v>45040853</v>
      </c>
      <c r="L94" s="8">
        <v>44579000</v>
      </c>
      <c r="M94" s="8">
        <v>44394000</v>
      </c>
      <c r="N94" s="8">
        <v>48243000</v>
      </c>
      <c r="O94" s="8">
        <v>63114000</v>
      </c>
    </row>
    <row r="95" spans="1:15" x14ac:dyDescent="0.3">
      <c r="A95" s="15">
        <f>VLOOKUP(B95,'PORTFOLIO RAW'!B:B,1,FALSE)</f>
        <v>755148</v>
      </c>
      <c r="B95" s="13">
        <v>755148</v>
      </c>
      <c r="C95" s="8" t="s">
        <v>6834</v>
      </c>
      <c r="D95" s="8" t="s">
        <v>6835</v>
      </c>
      <c r="E95" s="8">
        <v>3661011</v>
      </c>
      <c r="F95" s="8">
        <v>1606674</v>
      </c>
      <c r="G95" s="8">
        <v>1321087</v>
      </c>
      <c r="H95" s="8">
        <v>1725359</v>
      </c>
      <c r="I95" s="8">
        <v>1756037</v>
      </c>
      <c r="J95" s="8">
        <v>2115282</v>
      </c>
      <c r="K95" s="8">
        <v>2284048</v>
      </c>
      <c r="L95" s="8">
        <v>3068587</v>
      </c>
      <c r="M95" s="8">
        <v>2105364</v>
      </c>
      <c r="N95" s="8">
        <v>1840361</v>
      </c>
      <c r="O95" s="8">
        <v>2266213</v>
      </c>
    </row>
    <row r="96" spans="1:15" x14ac:dyDescent="0.3">
      <c r="A96" s="15">
        <f>VLOOKUP(B96,'PORTFOLIO RAW'!B:B,1,FALSE)</f>
        <v>135448</v>
      </c>
      <c r="B96" s="13">
        <v>135448</v>
      </c>
      <c r="C96" s="8" t="s">
        <v>6836</v>
      </c>
      <c r="D96" s="8" t="s">
        <v>6837</v>
      </c>
      <c r="E96" s="8">
        <v>10086529</v>
      </c>
      <c r="F96" s="8">
        <v>6460047</v>
      </c>
      <c r="G96" s="8">
        <v>8295343</v>
      </c>
      <c r="H96" s="8">
        <v>9632153</v>
      </c>
      <c r="I96" s="8">
        <v>11470231</v>
      </c>
      <c r="J96" s="8">
        <v>17379608</v>
      </c>
      <c r="K96" s="8">
        <v>20375628</v>
      </c>
      <c r="L96" s="8">
        <v>22107462</v>
      </c>
      <c r="M96" s="8">
        <v>22886710</v>
      </c>
      <c r="N96" s="8">
        <v>28091847</v>
      </c>
      <c r="O96" s="8">
        <v>29773766</v>
      </c>
    </row>
    <row r="97" spans="1:15" x14ac:dyDescent="0.3">
      <c r="A97" s="15">
        <f>VLOOKUP(B97,'PORTFOLIO RAW'!B:B,1,FALSE)</f>
        <v>921268</v>
      </c>
      <c r="B97" s="13">
        <v>921268</v>
      </c>
      <c r="C97" s="8" t="s">
        <v>6838</v>
      </c>
      <c r="D97" s="8" t="s">
        <v>6839</v>
      </c>
      <c r="E97" s="8">
        <v>4585200</v>
      </c>
      <c r="F97" s="8">
        <v>4599000</v>
      </c>
      <c r="G97" s="8">
        <v>4881300</v>
      </c>
      <c r="H97" s="8">
        <v>4760200</v>
      </c>
      <c r="I97" s="8">
        <v>18122800</v>
      </c>
      <c r="J97" s="8">
        <v>17521300</v>
      </c>
      <c r="K97" s="8">
        <v>19582000</v>
      </c>
      <c r="L97" s="8">
        <v>19395200</v>
      </c>
      <c r="M97" s="8">
        <v>18583400</v>
      </c>
      <c r="N97" s="8">
        <v>18237900</v>
      </c>
      <c r="O97" s="8">
        <v>19860200</v>
      </c>
    </row>
    <row r="98" spans="1:15" x14ac:dyDescent="0.3">
      <c r="A98" s="15">
        <f>VLOOKUP(B98,'PORTFOLIO RAW'!B:B,1,FALSE)</f>
        <v>912157</v>
      </c>
      <c r="B98" s="13">
        <v>912157</v>
      </c>
      <c r="C98" s="8" t="s">
        <v>6840</v>
      </c>
      <c r="D98" s="8" t="s">
        <v>6841</v>
      </c>
      <c r="E98" s="8">
        <v>2942137</v>
      </c>
      <c r="F98" s="8">
        <v>2925767</v>
      </c>
      <c r="G98" s="8">
        <v>3064242</v>
      </c>
      <c r="H98" s="8">
        <v>3209373</v>
      </c>
      <c r="I98" s="8">
        <v>3834198</v>
      </c>
      <c r="J98" s="8">
        <v>3901762</v>
      </c>
      <c r="K98" s="8">
        <v>3946712</v>
      </c>
      <c r="L98" s="8">
        <v>4134075</v>
      </c>
      <c r="M98" s="8">
        <v>4166295</v>
      </c>
      <c r="N98" s="8">
        <v>4276683</v>
      </c>
      <c r="O98" s="8">
        <v>6091463</v>
      </c>
    </row>
    <row r="99" spans="1:15" x14ac:dyDescent="0.3">
      <c r="A99" s="15">
        <f>VLOOKUP(B99,'PORTFOLIO RAW'!B:B,1,FALSE)</f>
        <v>500320</v>
      </c>
      <c r="B99" s="13">
        <v>500320</v>
      </c>
      <c r="C99" s="8" t="s">
        <v>6842</v>
      </c>
      <c r="D99" s="8" t="s">
        <v>6843</v>
      </c>
      <c r="E99" s="8">
        <v>5121000</v>
      </c>
      <c r="F99" s="8">
        <v>5895000</v>
      </c>
      <c r="G99" s="8">
        <v>4617000</v>
      </c>
      <c r="H99" s="8">
        <v>4594000</v>
      </c>
      <c r="I99" s="8">
        <v>4879000</v>
      </c>
      <c r="J99" s="8">
        <v>5449000</v>
      </c>
      <c r="K99" s="8">
        <v>5017000</v>
      </c>
      <c r="L99" s="8">
        <v>5688000</v>
      </c>
      <c r="M99" s="8">
        <v>6134000</v>
      </c>
      <c r="N99" s="8">
        <v>6663000</v>
      </c>
      <c r="O99" s="8">
        <v>7432000</v>
      </c>
    </row>
    <row r="100" spans="1:15" x14ac:dyDescent="0.3">
      <c r="A100" s="15">
        <f>VLOOKUP(B100,'PORTFOLIO RAW'!B:B,1,FALSE)</f>
        <v>905115</v>
      </c>
      <c r="B100" s="13">
        <v>905115</v>
      </c>
      <c r="C100" s="8" t="s">
        <v>6844</v>
      </c>
      <c r="D100" s="8" t="s">
        <v>6845</v>
      </c>
      <c r="E100" s="8">
        <v>19680000</v>
      </c>
      <c r="F100" s="8">
        <v>21040000</v>
      </c>
      <c r="G100" s="8">
        <v>19763000</v>
      </c>
      <c r="H100" s="8">
        <v>22843000</v>
      </c>
      <c r="I100" s="8">
        <v>23861000</v>
      </c>
      <c r="J100" s="8">
        <v>23818000</v>
      </c>
      <c r="K100" s="8">
        <v>24711000</v>
      </c>
      <c r="L100" s="8">
        <v>24177000</v>
      </c>
      <c r="M100" s="8">
        <v>22088000</v>
      </c>
      <c r="N100" s="8">
        <v>21743000</v>
      </c>
      <c r="O100" s="8">
        <v>19589000</v>
      </c>
    </row>
    <row r="101" spans="1:15" x14ac:dyDescent="0.3">
      <c r="A101" s="15">
        <f>VLOOKUP(B101,'PORTFOLIO RAW'!B:B,1,FALSE)</f>
        <v>902306</v>
      </c>
      <c r="B101" s="13">
        <v>902306</v>
      </c>
      <c r="C101" s="8" t="s">
        <v>6846</v>
      </c>
      <c r="D101" s="8" t="s">
        <v>6847</v>
      </c>
      <c r="E101" s="8">
        <v>33643002</v>
      </c>
      <c r="F101" s="8">
        <v>36616818</v>
      </c>
      <c r="G101" s="8">
        <v>37364597</v>
      </c>
      <c r="H101" s="8">
        <v>38630753</v>
      </c>
      <c r="I101" s="8">
        <v>40682696</v>
      </c>
      <c r="J101" s="8">
        <v>43164754</v>
      </c>
      <c r="K101" s="8">
        <v>43344435</v>
      </c>
      <c r="L101" s="8">
        <v>46479503</v>
      </c>
      <c r="M101" s="8">
        <v>44592778</v>
      </c>
      <c r="N101" s="8">
        <v>45786549</v>
      </c>
      <c r="O101" s="8">
        <v>46528945</v>
      </c>
    </row>
    <row r="102" spans="1:15" x14ac:dyDescent="0.3">
      <c r="A102" s="15">
        <f>VLOOKUP(B102,'PORTFOLIO RAW'!B:B,1,FALSE)</f>
        <v>500373</v>
      </c>
      <c r="B102" s="13">
        <v>500373</v>
      </c>
      <c r="C102" s="8" t="s">
        <v>6848</v>
      </c>
      <c r="D102" s="8" t="s">
        <v>6849</v>
      </c>
      <c r="E102" s="8">
        <v>12088907</v>
      </c>
      <c r="F102" s="8">
        <v>15951226</v>
      </c>
      <c r="G102" s="8">
        <v>18118667</v>
      </c>
      <c r="H102" s="8">
        <v>21624233</v>
      </c>
      <c r="I102" s="8">
        <v>24838797</v>
      </c>
      <c r="J102" s="8">
        <v>27336578</v>
      </c>
      <c r="K102" s="8">
        <v>30574238</v>
      </c>
      <c r="L102" s="8">
        <v>34762687</v>
      </c>
      <c r="M102" s="8">
        <v>26975244</v>
      </c>
      <c r="N102" s="8">
        <v>29459433</v>
      </c>
      <c r="O102" s="8">
        <v>29815572</v>
      </c>
    </row>
    <row r="103" spans="1:15" x14ac:dyDescent="0.3">
      <c r="A103" s="15">
        <f>VLOOKUP(B103,'PORTFOLIO RAW'!B:B,1,FALSE)</f>
        <v>906194</v>
      </c>
      <c r="B103" s="13">
        <v>906194</v>
      </c>
      <c r="C103" s="8" t="s">
        <v>6850</v>
      </c>
      <c r="D103" s="8" t="s">
        <v>6851</v>
      </c>
      <c r="E103" s="8">
        <v>3523900</v>
      </c>
      <c r="F103" s="8">
        <v>3260300</v>
      </c>
      <c r="G103" s="8">
        <v>3550500</v>
      </c>
      <c r="H103" s="8">
        <v>3433600</v>
      </c>
      <c r="I103" s="8">
        <v>3508600</v>
      </c>
      <c r="J103" s="8">
        <v>4511100</v>
      </c>
      <c r="K103" s="8">
        <v>4539900</v>
      </c>
      <c r="L103" s="8">
        <v>4674200</v>
      </c>
      <c r="M103" s="8">
        <v>4509000</v>
      </c>
      <c r="N103" s="8">
        <v>6664000</v>
      </c>
      <c r="O103" s="8">
        <v>7233400</v>
      </c>
    </row>
    <row r="104" spans="1:15" x14ac:dyDescent="0.3">
      <c r="A104" s="15">
        <f>VLOOKUP(B104,'PORTFOLIO RAW'!B:B,1,FALSE)</f>
        <v>329534</v>
      </c>
      <c r="B104" s="13">
        <v>329534</v>
      </c>
      <c r="C104" s="8" t="s">
        <v>6852</v>
      </c>
      <c r="D104" s="8" t="s">
        <v>6853</v>
      </c>
      <c r="E104" s="8">
        <v>15689777</v>
      </c>
      <c r="F104" s="8">
        <v>16535110</v>
      </c>
      <c r="G104" s="8">
        <v>15417515</v>
      </c>
      <c r="H104" s="8">
        <v>16184194</v>
      </c>
      <c r="I104" s="8">
        <v>16659303</v>
      </c>
      <c r="J104" s="8">
        <v>17201000</v>
      </c>
      <c r="K104" s="8">
        <v>22834545</v>
      </c>
      <c r="L104" s="8">
        <v>22950614</v>
      </c>
      <c r="M104" s="8">
        <v>23157328</v>
      </c>
      <c r="N104" s="8">
        <v>20704148</v>
      </c>
      <c r="O104" s="8">
        <v>20570599</v>
      </c>
    </row>
    <row r="105" spans="1:15" x14ac:dyDescent="0.3">
      <c r="A105" s="15">
        <f>VLOOKUP(B105,'PORTFOLIO RAW'!B:B,1,FALSE)</f>
        <v>867375</v>
      </c>
      <c r="B105" s="13">
        <v>867375</v>
      </c>
      <c r="C105" s="8" t="s">
        <v>6854</v>
      </c>
      <c r="D105" s="8" t="s">
        <v>6855</v>
      </c>
      <c r="E105" s="8">
        <v>4125700</v>
      </c>
      <c r="F105" s="8">
        <v>4955900</v>
      </c>
      <c r="G105" s="8">
        <v>5020600</v>
      </c>
      <c r="H105" s="8">
        <v>5230800</v>
      </c>
      <c r="I105" s="8">
        <v>6212800</v>
      </c>
      <c r="J105" s="8">
        <v>6489900</v>
      </c>
      <c r="K105" s="8">
        <v>7145200</v>
      </c>
      <c r="L105" s="8">
        <v>7868800</v>
      </c>
      <c r="M105" s="8">
        <v>8239200</v>
      </c>
      <c r="N105" s="8">
        <v>8801300</v>
      </c>
      <c r="O105" s="8">
        <v>11246000</v>
      </c>
    </row>
    <row r="106" spans="1:15" x14ac:dyDescent="0.3">
      <c r="A106" s="15">
        <f>VLOOKUP(B106,'PORTFOLIO RAW'!B:B,1,FALSE)</f>
        <v>910722</v>
      </c>
      <c r="B106" s="13">
        <v>910722</v>
      </c>
      <c r="C106" s="8" t="s">
        <v>6856</v>
      </c>
      <c r="D106" s="8" t="s">
        <v>6857</v>
      </c>
      <c r="E106" s="8">
        <v>2069065</v>
      </c>
      <c r="F106" s="8">
        <v>2100839</v>
      </c>
      <c r="G106" s="8">
        <v>2323722</v>
      </c>
      <c r="H106" s="8">
        <v>2679179</v>
      </c>
      <c r="I106" s="8">
        <v>2866827</v>
      </c>
      <c r="J106" s="8">
        <v>2954125</v>
      </c>
      <c r="K106" s="8">
        <v>3014812</v>
      </c>
      <c r="L106" s="8">
        <v>2890905</v>
      </c>
      <c r="M106" s="8">
        <v>2582438</v>
      </c>
      <c r="N106" s="8">
        <v>2790871</v>
      </c>
      <c r="O106" s="8">
        <v>3103801</v>
      </c>
    </row>
    <row r="107" spans="1:15" x14ac:dyDescent="0.3">
      <c r="A107" s="15">
        <f>VLOOKUP(B107,'PORTFOLIO RAW'!B:B,1,FALSE)</f>
        <v>905039</v>
      </c>
      <c r="B107" s="13">
        <v>905039</v>
      </c>
      <c r="C107" s="8" t="s">
        <v>6858</v>
      </c>
      <c r="D107" s="8" t="s">
        <v>6859</v>
      </c>
      <c r="E107" s="8">
        <v>240631000</v>
      </c>
      <c r="F107" s="8">
        <v>226327000</v>
      </c>
      <c r="G107" s="8">
        <v>231060000</v>
      </c>
      <c r="H107" s="8">
        <v>298983000</v>
      </c>
      <c r="I107" s="8">
        <v>326834000</v>
      </c>
      <c r="J107" s="8">
        <v>333795000</v>
      </c>
      <c r="K107" s="8">
        <v>346808000</v>
      </c>
      <c r="L107" s="8">
        <v>349493000</v>
      </c>
      <c r="M107" s="8">
        <v>336758000</v>
      </c>
      <c r="N107" s="8">
        <v>330314000</v>
      </c>
      <c r="O107" s="8">
        <v>348691000</v>
      </c>
    </row>
    <row r="108" spans="1:15" x14ac:dyDescent="0.3">
      <c r="A108" s="15">
        <f>VLOOKUP(B108,'PORTFOLIO RAW'!B:B,1,FALSE)</f>
        <v>905082</v>
      </c>
      <c r="B108" s="13">
        <v>905082</v>
      </c>
      <c r="C108" s="8" t="s">
        <v>6860</v>
      </c>
      <c r="D108" s="8" t="s">
        <v>6861</v>
      </c>
      <c r="E108" s="8">
        <v>2474400</v>
      </c>
      <c r="F108" s="8">
        <v>2750300</v>
      </c>
      <c r="G108" s="8">
        <v>2895500</v>
      </c>
      <c r="H108" s="8">
        <v>3005200</v>
      </c>
      <c r="I108" s="8">
        <v>3496600</v>
      </c>
      <c r="J108" s="8">
        <v>4140600</v>
      </c>
      <c r="K108" s="8">
        <v>5143800</v>
      </c>
      <c r="L108" s="8">
        <v>5140400</v>
      </c>
      <c r="M108" s="8">
        <v>6039000</v>
      </c>
      <c r="N108" s="8">
        <v>5894500</v>
      </c>
      <c r="O108" s="8">
        <v>8953600</v>
      </c>
    </row>
    <row r="109" spans="1:15" x14ac:dyDescent="0.3">
      <c r="A109" s="15">
        <f>VLOOKUP(B109,'PORTFOLIO RAW'!B:B,1,FALSE)</f>
        <v>905016</v>
      </c>
      <c r="B109" s="13">
        <v>905016</v>
      </c>
      <c r="C109" s="8" t="s">
        <v>6862</v>
      </c>
      <c r="D109" s="8" t="s">
        <v>6863</v>
      </c>
      <c r="E109" s="8">
        <v>40123000</v>
      </c>
      <c r="F109" s="8">
        <v>44821000</v>
      </c>
      <c r="G109" s="8">
        <v>48458000</v>
      </c>
      <c r="H109" s="8">
        <v>52994000</v>
      </c>
      <c r="I109" s="8">
        <v>57188000</v>
      </c>
      <c r="J109" s="8">
        <v>64439000</v>
      </c>
      <c r="K109" s="8">
        <v>69306000</v>
      </c>
      <c r="L109" s="8">
        <v>74929000</v>
      </c>
      <c r="M109" s="8">
        <v>82479000</v>
      </c>
      <c r="N109" s="8">
        <v>89993000</v>
      </c>
      <c r="O109" s="8">
        <v>97827000</v>
      </c>
    </row>
    <row r="110" spans="1:15" x14ac:dyDescent="0.3">
      <c r="A110" s="15" t="str">
        <f>VLOOKUP(B110,'PORTFOLIO RAW'!B:B,1,FALSE)</f>
        <v>28341F</v>
      </c>
      <c r="B110" s="13" t="s">
        <v>364</v>
      </c>
      <c r="C110" s="8" t="s">
        <v>6864</v>
      </c>
      <c r="D110" s="8" t="s">
        <v>6865</v>
      </c>
      <c r="E110" s="8">
        <v>26750316</v>
      </c>
      <c r="F110" s="8">
        <v>24065214</v>
      </c>
      <c r="G110" s="8">
        <v>25674556</v>
      </c>
      <c r="H110" s="8">
        <v>26320588</v>
      </c>
      <c r="I110" s="8">
        <v>27115445</v>
      </c>
      <c r="J110" s="8">
        <v>28946607</v>
      </c>
      <c r="K110" s="8">
        <v>29714689</v>
      </c>
      <c r="L110" s="8">
        <v>31562466</v>
      </c>
      <c r="M110" s="8">
        <v>30043128</v>
      </c>
      <c r="N110" s="8">
        <v>29709128</v>
      </c>
      <c r="O110" s="8">
        <v>31843000</v>
      </c>
    </row>
    <row r="111" spans="1:15" x14ac:dyDescent="0.3">
      <c r="A111" s="15">
        <f>VLOOKUP(B111,'PORTFOLIO RAW'!B:B,1,FALSE)</f>
        <v>755980</v>
      </c>
      <c r="B111" s="13">
        <v>755980</v>
      </c>
      <c r="C111" s="8" t="s">
        <v>6866</v>
      </c>
      <c r="D111" s="8" t="s">
        <v>6867</v>
      </c>
      <c r="E111" s="8">
        <v>1163061</v>
      </c>
      <c r="F111" s="8">
        <v>1304149</v>
      </c>
      <c r="G111" s="8">
        <v>1327358</v>
      </c>
      <c r="H111" s="8">
        <v>1468283</v>
      </c>
      <c r="I111" s="8">
        <v>1684948</v>
      </c>
      <c r="J111" s="8">
        <v>1815832</v>
      </c>
      <c r="K111" s="8">
        <v>2075784</v>
      </c>
      <c r="L111" s="8">
        <v>2359102</v>
      </c>
      <c r="M111" s="8">
        <v>2532462</v>
      </c>
      <c r="N111" s="8">
        <v>2668884</v>
      </c>
      <c r="O111" s="8">
        <v>2910500</v>
      </c>
    </row>
    <row r="112" spans="1:15" x14ac:dyDescent="0.3">
      <c r="A112" s="15">
        <f>VLOOKUP(B112,'PORTFOLIO RAW'!B:B,1,FALSE)</f>
        <v>905994</v>
      </c>
      <c r="B112" s="13">
        <v>905994</v>
      </c>
      <c r="C112" s="8" t="s">
        <v>6868</v>
      </c>
      <c r="D112" s="8" t="s">
        <v>6869</v>
      </c>
      <c r="E112" s="8">
        <v>2990100</v>
      </c>
      <c r="F112" s="8">
        <v>3092776</v>
      </c>
      <c r="G112" s="8">
        <v>3222309</v>
      </c>
      <c r="H112" s="8">
        <v>3159553</v>
      </c>
      <c r="I112" s="8">
        <v>3659908</v>
      </c>
      <c r="J112" s="8">
        <v>3898565</v>
      </c>
      <c r="K112" s="8">
        <v>4219294</v>
      </c>
      <c r="L112" s="8">
        <v>4546870</v>
      </c>
      <c r="M112" s="8">
        <v>4911709</v>
      </c>
      <c r="N112" s="8">
        <v>5423279</v>
      </c>
      <c r="O112" s="8">
        <v>6275755</v>
      </c>
    </row>
    <row r="113" spans="1:15" x14ac:dyDescent="0.3">
      <c r="A113" s="15">
        <f>VLOOKUP(B113,'PORTFOLIO RAW'!B:B,1,FALSE)</f>
        <v>997198</v>
      </c>
      <c r="B113" s="13">
        <v>997198</v>
      </c>
      <c r="C113" s="8" t="s">
        <v>6870</v>
      </c>
      <c r="D113" s="8" t="s">
        <v>6871</v>
      </c>
      <c r="E113" s="8">
        <v>110962000</v>
      </c>
      <c r="F113" s="8">
        <v>119463000</v>
      </c>
      <c r="G113" s="8">
        <v>113354000</v>
      </c>
      <c r="H113" s="8">
        <v>111007000</v>
      </c>
      <c r="I113" s="8">
        <v>116967000</v>
      </c>
      <c r="J113" s="8">
        <v>121894000</v>
      </c>
      <c r="K113" s="8">
        <v>129420000</v>
      </c>
      <c r="L113" s="8">
        <v>137780000</v>
      </c>
      <c r="M113" s="8">
        <v>140206000</v>
      </c>
      <c r="N113" s="8">
        <v>141271000</v>
      </c>
      <c r="O113" s="8">
        <v>142193000</v>
      </c>
    </row>
    <row r="114" spans="1:15" x14ac:dyDescent="0.3">
      <c r="A114" s="15">
        <f>VLOOKUP(B114,'PORTFOLIO RAW'!B:B,1,FALSE)</f>
        <v>951503</v>
      </c>
      <c r="B114" s="13">
        <v>951503</v>
      </c>
      <c r="C114" s="8" t="s">
        <v>6872</v>
      </c>
      <c r="D114" s="8" t="s">
        <v>6873</v>
      </c>
      <c r="E114" s="8">
        <v>64875639</v>
      </c>
      <c r="F114" s="8">
        <v>65815757</v>
      </c>
      <c r="G114" s="8">
        <v>68880399</v>
      </c>
      <c r="H114" s="8">
        <v>68021263</v>
      </c>
      <c r="I114" s="8">
        <v>77924287</v>
      </c>
      <c r="J114" s="8">
        <v>83008803</v>
      </c>
      <c r="K114" s="8">
        <v>85162391</v>
      </c>
      <c r="L114" s="8">
        <v>96685535</v>
      </c>
      <c r="M114" s="8">
        <v>122787884</v>
      </c>
      <c r="N114" s="8">
        <v>123449206</v>
      </c>
      <c r="O114" s="8">
        <v>118593487</v>
      </c>
    </row>
    <row r="115" spans="1:15" x14ac:dyDescent="0.3">
      <c r="A115" s="15">
        <f>VLOOKUP(B115,'PORTFOLIO RAW'!B:B,1,FALSE)</f>
        <v>741123</v>
      </c>
      <c r="B115" s="13">
        <v>741123</v>
      </c>
      <c r="C115" s="8" t="s">
        <v>6874</v>
      </c>
      <c r="D115" s="8" t="s">
        <v>6875</v>
      </c>
      <c r="E115" s="8">
        <v>11846000</v>
      </c>
      <c r="F115" s="8">
        <v>9331000</v>
      </c>
      <c r="G115" s="8">
        <v>8378000</v>
      </c>
      <c r="H115" s="8">
        <v>8281000</v>
      </c>
      <c r="I115" s="8">
        <v>8548000</v>
      </c>
      <c r="J115" s="8">
        <v>8497000</v>
      </c>
      <c r="K115" s="8">
        <v>9513000</v>
      </c>
      <c r="L115" s="8">
        <v>9337000</v>
      </c>
      <c r="M115" s="8">
        <v>9340000</v>
      </c>
      <c r="N115" s="8">
        <v>9743000</v>
      </c>
      <c r="O115" s="8">
        <v>10289000</v>
      </c>
    </row>
    <row r="116" spans="1:15" x14ac:dyDescent="0.3">
      <c r="A116" s="15">
        <f>VLOOKUP(B116,'PORTFOLIO RAW'!B:B,1,FALSE)</f>
        <v>546814</v>
      </c>
      <c r="B116" s="13">
        <v>546814</v>
      </c>
      <c r="C116" s="8" t="s">
        <v>6876</v>
      </c>
      <c r="D116" s="8" t="s">
        <v>6877</v>
      </c>
      <c r="E116" s="8">
        <v>27789000</v>
      </c>
      <c r="F116" s="8">
        <v>22145000</v>
      </c>
      <c r="G116" s="8">
        <v>21300000</v>
      </c>
      <c r="H116" s="8">
        <v>20631000</v>
      </c>
      <c r="I116" s="8">
        <v>22095000</v>
      </c>
      <c r="J116" s="8">
        <v>20991000</v>
      </c>
      <c r="K116" s="8">
        <v>21634000</v>
      </c>
      <c r="L116" s="8">
        <v>21461000</v>
      </c>
      <c r="M116" s="8">
        <v>20576000</v>
      </c>
      <c r="N116" s="8">
        <v>19851000</v>
      </c>
      <c r="O116" s="8">
        <v>19381000</v>
      </c>
    </row>
    <row r="117" spans="1:15" x14ac:dyDescent="0.3">
      <c r="A117" s="15">
        <f>VLOOKUP(B117,'PORTFOLIO RAW'!B:B,1,FALSE)</f>
        <v>938076</v>
      </c>
      <c r="B117" s="13">
        <v>938076</v>
      </c>
      <c r="C117" s="8" t="s">
        <v>6878</v>
      </c>
      <c r="D117" s="8" t="s">
        <v>6879</v>
      </c>
      <c r="E117" s="8">
        <v>9943250</v>
      </c>
      <c r="F117" s="8">
        <v>9176520</v>
      </c>
      <c r="G117" s="8">
        <v>9468463</v>
      </c>
      <c r="H117" s="8">
        <v>10708088</v>
      </c>
      <c r="I117" s="8">
        <v>13775843</v>
      </c>
      <c r="J117" s="8">
        <v>14751500</v>
      </c>
      <c r="K117" s="8">
        <v>15277900</v>
      </c>
      <c r="L117" s="8">
        <v>16259000</v>
      </c>
      <c r="M117" s="8">
        <v>16235000</v>
      </c>
      <c r="N117" s="8">
        <v>16098800</v>
      </c>
      <c r="O117" s="8">
        <v>17534000</v>
      </c>
    </row>
    <row r="118" spans="1:15" x14ac:dyDescent="0.3">
      <c r="A118" s="15">
        <f>VLOOKUP(B118,'PORTFOLIO RAW'!B:B,1,FALSE)</f>
        <v>152594</v>
      </c>
      <c r="B118" s="13">
        <v>152594</v>
      </c>
      <c r="C118" s="8" t="s">
        <v>6880</v>
      </c>
      <c r="D118" s="8" t="s">
        <v>6881</v>
      </c>
      <c r="E118" s="8">
        <v>40661000</v>
      </c>
      <c r="F118" s="8">
        <v>23353000</v>
      </c>
      <c r="G118" s="8">
        <v>25870000</v>
      </c>
      <c r="H118" s="8">
        <v>29384000</v>
      </c>
      <c r="I118" s="8">
        <v>32070000</v>
      </c>
      <c r="J118" s="8">
        <v>35220000</v>
      </c>
      <c r="K118" s="8">
        <v>63471000</v>
      </c>
      <c r="L118" s="8">
        <v>58795000</v>
      </c>
      <c r="M118" s="8">
        <v>46577000</v>
      </c>
      <c r="N118" s="8">
        <v>37317000</v>
      </c>
      <c r="O118" s="8">
        <v>37302000</v>
      </c>
    </row>
    <row r="119" spans="1:15" x14ac:dyDescent="0.3">
      <c r="A119" s="15">
        <f>VLOOKUP(B119,'PORTFOLIO RAW'!B:B,1,FALSE)</f>
        <v>951018</v>
      </c>
      <c r="B119" s="13">
        <v>951018</v>
      </c>
      <c r="C119" s="8" t="s">
        <v>6882</v>
      </c>
      <c r="D119" s="8" t="s">
        <v>6883</v>
      </c>
      <c r="E119" s="8">
        <v>7543000</v>
      </c>
      <c r="F119" s="8">
        <v>7291000</v>
      </c>
      <c r="G119" s="8">
        <v>7665000</v>
      </c>
      <c r="H119" s="8">
        <v>6834000</v>
      </c>
      <c r="I119" s="8">
        <v>7207000</v>
      </c>
      <c r="J119" s="8">
        <v>7226000</v>
      </c>
      <c r="K119" s="8">
        <v>7664000</v>
      </c>
      <c r="L119" s="8">
        <v>7566000</v>
      </c>
      <c r="M119" s="8">
        <v>7473000</v>
      </c>
      <c r="N119" s="8">
        <v>7610000</v>
      </c>
      <c r="O119" s="8">
        <v>7989000</v>
      </c>
    </row>
    <row r="120" spans="1:15" x14ac:dyDescent="0.3">
      <c r="A120" s="15">
        <f>VLOOKUP(B120,'PORTFOLIO RAW'!B:B,1,FALSE)</f>
        <v>907652</v>
      </c>
      <c r="B120" s="13">
        <v>907652</v>
      </c>
      <c r="C120" s="8" t="s">
        <v>6884</v>
      </c>
      <c r="D120" s="8" t="s">
        <v>6885</v>
      </c>
      <c r="E120" s="8">
        <v>25733000</v>
      </c>
      <c r="F120" s="8">
        <v>28373000</v>
      </c>
      <c r="G120" s="8">
        <v>30914000</v>
      </c>
      <c r="H120" s="8">
        <v>32186000</v>
      </c>
      <c r="I120" s="8">
        <v>34573000</v>
      </c>
      <c r="J120" s="8">
        <v>33058000</v>
      </c>
      <c r="K120" s="8">
        <v>35448000</v>
      </c>
      <c r="L120" s="8">
        <v>35355000</v>
      </c>
      <c r="M120" s="8">
        <v>31997000</v>
      </c>
      <c r="N120" s="8">
        <v>32872000</v>
      </c>
      <c r="O120" s="8">
        <v>35046000</v>
      </c>
    </row>
    <row r="121" spans="1:15" x14ac:dyDescent="0.3">
      <c r="A121" s="15">
        <f>VLOOKUP(B121,'PORTFOLIO RAW'!B:B,1,FALSE)</f>
        <v>905801</v>
      </c>
      <c r="B121" s="13">
        <v>905801</v>
      </c>
      <c r="C121" s="8" t="s">
        <v>6886</v>
      </c>
      <c r="D121" s="8" t="s">
        <v>6887</v>
      </c>
      <c r="E121" s="8">
        <v>18184000</v>
      </c>
      <c r="F121" s="8">
        <v>19041600</v>
      </c>
      <c r="G121" s="8">
        <v>17874800</v>
      </c>
      <c r="H121" s="8">
        <v>17678900</v>
      </c>
      <c r="I121" s="8">
        <v>18674500</v>
      </c>
      <c r="J121" s="8">
        <v>21096800</v>
      </c>
      <c r="K121" s="8">
        <v>22658000</v>
      </c>
      <c r="L121" s="8">
        <v>23145700</v>
      </c>
      <c r="M121" s="8">
        <v>21964500</v>
      </c>
      <c r="N121" s="8">
        <v>21712300</v>
      </c>
      <c r="O121" s="8">
        <v>21812600</v>
      </c>
    </row>
    <row r="122" spans="1:15" x14ac:dyDescent="0.3">
      <c r="A122" s="15">
        <f>VLOOKUP(B122,'PORTFOLIO RAW'!B:B,1,FALSE)</f>
        <v>906511</v>
      </c>
      <c r="B122" s="13">
        <v>906511</v>
      </c>
      <c r="C122" s="8" t="s">
        <v>6888</v>
      </c>
      <c r="D122" s="8" t="s">
        <v>6889</v>
      </c>
      <c r="E122" s="8">
        <v>4738291</v>
      </c>
      <c r="F122" s="8">
        <v>4567847</v>
      </c>
      <c r="G122" s="8">
        <v>4836967</v>
      </c>
      <c r="H122" s="8">
        <v>5307652</v>
      </c>
      <c r="I122" s="8">
        <v>5628685</v>
      </c>
      <c r="J122" s="8">
        <v>6527598</v>
      </c>
      <c r="K122" s="8">
        <v>7582742</v>
      </c>
      <c r="L122" s="8">
        <v>8100907</v>
      </c>
      <c r="M122" s="8">
        <v>8026246</v>
      </c>
      <c r="N122" s="8">
        <v>8726748</v>
      </c>
      <c r="O122" s="8">
        <v>12372223</v>
      </c>
    </row>
    <row r="123" spans="1:15" x14ac:dyDescent="0.3">
      <c r="A123" s="15">
        <f>VLOOKUP(B123,'PORTFOLIO RAW'!B:B,1,FALSE)</f>
        <v>546697</v>
      </c>
      <c r="B123" s="13">
        <v>546697</v>
      </c>
      <c r="C123" s="8" t="s">
        <v>6890</v>
      </c>
      <c r="D123" s="8" t="s">
        <v>6891</v>
      </c>
      <c r="E123" s="8">
        <v>5537357</v>
      </c>
      <c r="F123" s="8">
        <v>6735360</v>
      </c>
      <c r="G123" s="8">
        <v>9597061</v>
      </c>
      <c r="H123" s="8">
        <v>11439251</v>
      </c>
      <c r="I123" s="8">
        <v>17159119</v>
      </c>
      <c r="J123" s="8">
        <v>21108731</v>
      </c>
      <c r="K123" s="8">
        <v>22342020</v>
      </c>
      <c r="L123" s="8">
        <v>34428000</v>
      </c>
      <c r="M123" s="8">
        <v>51515000</v>
      </c>
      <c r="N123" s="8">
        <v>56575000</v>
      </c>
      <c r="O123" s="8">
        <v>70283000</v>
      </c>
    </row>
    <row r="124" spans="1:15" x14ac:dyDescent="0.3">
      <c r="A124" s="15">
        <f>VLOOKUP(B124,'PORTFOLIO RAW'!B:B,1,FALSE)</f>
        <v>134784</v>
      </c>
      <c r="B124" s="13">
        <v>134784</v>
      </c>
      <c r="C124" s="8" t="s">
        <v>6892</v>
      </c>
      <c r="D124" s="8" t="s">
        <v>6893</v>
      </c>
      <c r="E124" s="8">
        <v>23968000</v>
      </c>
      <c r="F124" s="8">
        <v>24619000</v>
      </c>
      <c r="G124" s="8">
        <v>25267000</v>
      </c>
      <c r="H124" s="8">
        <v>28189000</v>
      </c>
      <c r="I124" s="8">
        <v>30886000</v>
      </c>
      <c r="J124" s="8">
        <v>33093000</v>
      </c>
      <c r="K124" s="8">
        <v>34786000</v>
      </c>
      <c r="L124" s="8">
        <v>51759000</v>
      </c>
      <c r="M124" s="8">
        <v>53870000</v>
      </c>
      <c r="N124" s="8">
        <v>56563000</v>
      </c>
      <c r="O124" s="8">
        <v>60969000</v>
      </c>
    </row>
    <row r="125" spans="1:15" x14ac:dyDescent="0.3">
      <c r="A125" s="15">
        <f>VLOOKUP(B125,'PORTFOLIO RAW'!B:B,1,FALSE)</f>
        <v>694405</v>
      </c>
      <c r="B125" s="13">
        <v>694405</v>
      </c>
      <c r="C125" s="8" t="s">
        <v>6894</v>
      </c>
      <c r="D125" s="8" t="s">
        <v>6895</v>
      </c>
      <c r="E125" s="8">
        <v>3747671</v>
      </c>
      <c r="F125" s="8">
        <v>3350727</v>
      </c>
      <c r="G125" s="8">
        <v>3585918</v>
      </c>
      <c r="H125" s="8">
        <v>4495246</v>
      </c>
      <c r="I125" s="8">
        <v>5545469</v>
      </c>
      <c r="J125" s="8">
        <v>6408718</v>
      </c>
      <c r="K125" s="8">
        <v>7250894</v>
      </c>
      <c r="L125" s="8">
        <v>7201368</v>
      </c>
      <c r="M125" s="8">
        <v>7370000</v>
      </c>
      <c r="N125" s="8">
        <v>9841000</v>
      </c>
      <c r="O125" s="8">
        <v>11241000</v>
      </c>
    </row>
    <row r="126" spans="1:15" x14ac:dyDescent="0.3">
      <c r="A126" s="15">
        <f>VLOOKUP(B126,'PORTFOLIO RAW'!B:B,1,FALSE)</f>
        <v>906150</v>
      </c>
      <c r="B126" s="13">
        <v>906150</v>
      </c>
      <c r="C126" s="8" t="s">
        <v>6896</v>
      </c>
      <c r="D126" s="8" t="s">
        <v>6897</v>
      </c>
      <c r="E126" s="8">
        <v>795337000</v>
      </c>
      <c r="F126" s="8">
        <v>797769000</v>
      </c>
      <c r="G126" s="8">
        <v>781818000</v>
      </c>
      <c r="H126" s="8">
        <v>751216000</v>
      </c>
      <c r="I126" s="8">
        <v>717242000</v>
      </c>
      <c r="J126" s="8">
        <v>685328000</v>
      </c>
      <c r="K126" s="8">
        <v>656285000</v>
      </c>
      <c r="L126" s="8">
        <v>645808000</v>
      </c>
      <c r="M126" s="8">
        <v>489587000</v>
      </c>
      <c r="N126" s="8">
        <v>363350000</v>
      </c>
      <c r="O126" s="8">
        <v>371738000</v>
      </c>
    </row>
    <row r="127" spans="1:15" x14ac:dyDescent="0.3">
      <c r="A127" s="15">
        <f>VLOOKUP(B127,'PORTFOLIO RAW'!B:B,1,FALSE)</f>
        <v>905898</v>
      </c>
      <c r="B127" s="13">
        <v>905898</v>
      </c>
      <c r="C127" s="8" t="s">
        <v>6898</v>
      </c>
      <c r="D127" s="8" t="s">
        <v>6899</v>
      </c>
      <c r="E127" s="8">
        <v>3039370</v>
      </c>
      <c r="F127" s="8">
        <v>3417975</v>
      </c>
      <c r="G127" s="8">
        <v>3646860</v>
      </c>
      <c r="H127" s="8">
        <v>3817133</v>
      </c>
      <c r="I127" s="8">
        <v>4615232</v>
      </c>
      <c r="J127" s="8">
        <v>4963062</v>
      </c>
      <c r="K127" s="8">
        <v>5250119</v>
      </c>
      <c r="L127" s="8">
        <v>5267534</v>
      </c>
      <c r="M127" s="8">
        <v>5773759</v>
      </c>
      <c r="N127" s="8">
        <v>5629532</v>
      </c>
      <c r="O127" s="8">
        <v>5781892</v>
      </c>
    </row>
    <row r="128" spans="1:15" x14ac:dyDescent="0.3">
      <c r="A128" s="15">
        <f>VLOOKUP(B128,'PORTFOLIO RAW'!B:B,1,FALSE)</f>
        <v>904678</v>
      </c>
      <c r="B128" s="13">
        <v>904678</v>
      </c>
      <c r="C128" s="8" t="s">
        <v>6900</v>
      </c>
      <c r="D128" s="8" t="s">
        <v>6901</v>
      </c>
      <c r="E128" s="8">
        <v>12787000</v>
      </c>
      <c r="F128" s="8">
        <v>14228000</v>
      </c>
      <c r="G128" s="8">
        <v>16538000</v>
      </c>
      <c r="H128" s="8">
        <v>18297000</v>
      </c>
      <c r="I128" s="8">
        <v>23677000</v>
      </c>
      <c r="J128" s="8">
        <v>27410000</v>
      </c>
      <c r="K128" s="8">
        <v>29223000</v>
      </c>
      <c r="L128" s="8">
        <v>32240000</v>
      </c>
      <c r="M128" s="8">
        <v>36942000</v>
      </c>
      <c r="N128" s="8">
        <v>25040000</v>
      </c>
      <c r="O128" s="8">
        <v>23855000</v>
      </c>
    </row>
    <row r="129" spans="1:15" x14ac:dyDescent="0.3">
      <c r="A129" s="15">
        <f>VLOOKUP(B129,'PORTFOLIO RAW'!B:B,1,FALSE)</f>
        <v>696738</v>
      </c>
      <c r="B129" s="13">
        <v>696738</v>
      </c>
      <c r="C129" s="8" t="s">
        <v>6902</v>
      </c>
      <c r="D129" s="8" t="s">
        <v>6903</v>
      </c>
      <c r="E129" s="8">
        <v>1115619000</v>
      </c>
      <c r="F129" s="8">
        <v>876188000</v>
      </c>
      <c r="G129" s="8">
        <v>841005000</v>
      </c>
      <c r="H129" s="8">
        <v>905093000</v>
      </c>
      <c r="I129" s="8">
        <v>918208000</v>
      </c>
      <c r="J129" s="8">
        <v>932935000</v>
      </c>
      <c r="K129" s="8">
        <v>906266000</v>
      </c>
      <c r="L129" s="8">
        <v>851059000</v>
      </c>
      <c r="M129" s="8">
        <v>855847000</v>
      </c>
      <c r="N129" s="8">
        <v>854615000</v>
      </c>
      <c r="O129" s="8">
        <v>913048000</v>
      </c>
    </row>
    <row r="130" spans="1:15" x14ac:dyDescent="0.3">
      <c r="A130" s="15">
        <f>VLOOKUP(B130,'PORTFOLIO RAW'!B:B,1,FALSE)</f>
        <v>729665</v>
      </c>
      <c r="B130" s="13">
        <v>729665</v>
      </c>
      <c r="C130" s="8" t="s">
        <v>6904</v>
      </c>
      <c r="D130" s="8" t="s">
        <v>6905</v>
      </c>
      <c r="E130" s="8">
        <v>5602230</v>
      </c>
      <c r="F130" s="8">
        <v>7540385</v>
      </c>
      <c r="G130" s="8">
        <v>8978014</v>
      </c>
      <c r="H130" s="8">
        <v>9216751</v>
      </c>
      <c r="I130" s="8">
        <v>9471725</v>
      </c>
      <c r="J130" s="8">
        <v>8998928</v>
      </c>
      <c r="K130" s="8">
        <v>9401701</v>
      </c>
      <c r="L130" s="8">
        <v>9450262</v>
      </c>
      <c r="M130" s="8">
        <v>9891553</v>
      </c>
      <c r="N130" s="8">
        <v>9722511</v>
      </c>
      <c r="O130" s="8">
        <v>9863599</v>
      </c>
    </row>
    <row r="131" spans="1:15" x14ac:dyDescent="0.3">
      <c r="A131" s="15">
        <f>VLOOKUP(B131,'PORTFOLIO RAW'!B:B,1,FALSE)</f>
        <v>912030</v>
      </c>
      <c r="B131" s="13">
        <v>912030</v>
      </c>
      <c r="C131" s="8" t="s">
        <v>6906</v>
      </c>
      <c r="D131" s="8" t="s">
        <v>6907</v>
      </c>
      <c r="E131" s="8">
        <v>3191208</v>
      </c>
      <c r="F131" s="8">
        <v>3115766</v>
      </c>
      <c r="G131" s="8">
        <v>3865355</v>
      </c>
      <c r="H131" s="8">
        <v>4035613</v>
      </c>
      <c r="I131" s="8">
        <v>4068200</v>
      </c>
      <c r="J131" s="8">
        <v>4245641</v>
      </c>
      <c r="K131" s="8">
        <v>4402267</v>
      </c>
      <c r="L131" s="8">
        <v>4413862</v>
      </c>
      <c r="M131" s="8">
        <v>4521154</v>
      </c>
      <c r="N131" s="8">
        <v>4879049</v>
      </c>
      <c r="O131" s="8">
        <v>5192113</v>
      </c>
    </row>
    <row r="132" spans="1:15" x14ac:dyDescent="0.3">
      <c r="A132" s="15">
        <f>VLOOKUP(B132,'PORTFOLIO RAW'!B:B,1,FALSE)</f>
        <v>945589</v>
      </c>
      <c r="B132" s="13">
        <v>945589</v>
      </c>
      <c r="C132" s="8" t="s">
        <v>6908</v>
      </c>
      <c r="D132" s="8" t="s">
        <v>6909</v>
      </c>
      <c r="E132" s="8">
        <v>12521772</v>
      </c>
      <c r="F132" s="8">
        <v>11849826</v>
      </c>
      <c r="G132" s="8">
        <v>12209735</v>
      </c>
      <c r="H132" s="8">
        <v>13331923</v>
      </c>
      <c r="I132" s="8">
        <v>17408475</v>
      </c>
      <c r="J132" s="8">
        <v>19915555</v>
      </c>
      <c r="K132" s="8">
        <v>20075870</v>
      </c>
      <c r="L132" s="8">
        <v>21369940</v>
      </c>
      <c r="M132" s="8">
        <v>21449849</v>
      </c>
      <c r="N132" s="8">
        <v>15759265</v>
      </c>
      <c r="O132" s="8">
        <v>14088461</v>
      </c>
    </row>
    <row r="133" spans="1:15" x14ac:dyDescent="0.3">
      <c r="A133" s="15">
        <f>VLOOKUP(B133,'PORTFOLIO RAW'!B:B,1,FALSE)</f>
        <v>905077</v>
      </c>
      <c r="B133" s="13">
        <v>905077</v>
      </c>
      <c r="C133" s="8" t="s">
        <v>6910</v>
      </c>
      <c r="D133" s="8" t="s">
        <v>6911</v>
      </c>
      <c r="E133" s="8">
        <v>4247113</v>
      </c>
      <c r="F133" s="8">
        <v>3620904</v>
      </c>
      <c r="G133" s="8">
        <v>3670678</v>
      </c>
      <c r="H133" s="8">
        <v>4251345</v>
      </c>
      <c r="I133" s="8">
        <v>4373655</v>
      </c>
      <c r="J133" s="8">
        <v>4742391</v>
      </c>
      <c r="K133" s="8">
        <v>5357488</v>
      </c>
      <c r="L133" s="8">
        <v>5629516</v>
      </c>
      <c r="M133" s="8">
        <v>5307981</v>
      </c>
      <c r="N133" s="8">
        <v>5467472</v>
      </c>
      <c r="O133" s="8">
        <v>5550703</v>
      </c>
    </row>
    <row r="134" spans="1:15" x14ac:dyDescent="0.3">
      <c r="A134" s="15">
        <f>VLOOKUP(B134,'PORTFOLIO RAW'!B:B,1,FALSE)</f>
        <v>699943</v>
      </c>
      <c r="B134" s="13">
        <v>699943</v>
      </c>
      <c r="C134" s="8" t="s">
        <v>6912</v>
      </c>
      <c r="D134" s="8" t="s">
        <v>6913</v>
      </c>
      <c r="E134" s="8">
        <v>6826381</v>
      </c>
      <c r="F134" s="8">
        <v>7116262</v>
      </c>
      <c r="G134" s="8">
        <v>7579708</v>
      </c>
      <c r="H134" s="8">
        <v>8467851</v>
      </c>
      <c r="I134" s="8">
        <v>9983820</v>
      </c>
      <c r="J134" s="8">
        <v>9832100</v>
      </c>
      <c r="K134" s="8">
        <v>10326000</v>
      </c>
      <c r="L134" s="8">
        <v>8386200</v>
      </c>
      <c r="M134" s="8">
        <v>8619200</v>
      </c>
      <c r="N134" s="8">
        <v>9637000</v>
      </c>
      <c r="O134" s="8">
        <v>9833800</v>
      </c>
    </row>
    <row r="135" spans="1:15" x14ac:dyDescent="0.3">
      <c r="A135" s="15">
        <f>VLOOKUP(B135,'PORTFOLIO RAW'!B:B,1,FALSE)</f>
        <v>542983</v>
      </c>
      <c r="B135" s="13">
        <v>542983</v>
      </c>
      <c r="C135" s="8" t="s">
        <v>6914</v>
      </c>
      <c r="D135" s="8" t="s">
        <v>6915</v>
      </c>
      <c r="E135" s="8">
        <v>1066349</v>
      </c>
      <c r="F135" s="8">
        <v>8134632</v>
      </c>
      <c r="G135" s="8">
        <v>5689828</v>
      </c>
      <c r="H135" s="8">
        <v>5625834</v>
      </c>
      <c r="I135" s="8">
        <v>6008780</v>
      </c>
      <c r="J135" s="8">
        <v>10477108</v>
      </c>
      <c r="K135" s="8">
        <v>9000823</v>
      </c>
      <c r="L135" s="8">
        <v>8414700</v>
      </c>
      <c r="M135" s="8">
        <v>7670100</v>
      </c>
      <c r="N135" s="8">
        <v>7317000</v>
      </c>
      <c r="O135" s="8">
        <v>7979600</v>
      </c>
    </row>
    <row r="136" spans="1:15" x14ac:dyDescent="0.3">
      <c r="A136" s="15">
        <f>VLOOKUP(B136,'PORTFOLIO RAW'!B:B,1,FALSE)</f>
        <v>741410</v>
      </c>
      <c r="B136" s="13">
        <v>741410</v>
      </c>
      <c r="C136" s="8" t="s">
        <v>6916</v>
      </c>
      <c r="D136" s="8" t="s">
        <v>6917</v>
      </c>
      <c r="E136" s="8">
        <v>52432700</v>
      </c>
      <c r="F136" s="8">
        <v>48978600</v>
      </c>
      <c r="G136" s="8">
        <v>54477000</v>
      </c>
      <c r="H136" s="8">
        <v>57307700</v>
      </c>
      <c r="I136" s="8">
        <v>60179000</v>
      </c>
      <c r="J136" s="8">
        <v>62236100</v>
      </c>
      <c r="K136" s="8">
        <v>59403600</v>
      </c>
      <c r="L136" s="8">
        <v>62497100</v>
      </c>
      <c r="M136" s="8">
        <v>60589700</v>
      </c>
      <c r="N136" s="8">
        <v>61941500</v>
      </c>
      <c r="O136" s="8">
        <v>64013100</v>
      </c>
    </row>
    <row r="137" spans="1:15" x14ac:dyDescent="0.3">
      <c r="A137" s="15">
        <f>VLOOKUP(B137,'PORTFOLIO RAW'!B:B,1,FALSE)</f>
        <v>998171</v>
      </c>
      <c r="B137" s="13">
        <v>998171</v>
      </c>
      <c r="C137" s="8" t="s">
        <v>6918</v>
      </c>
      <c r="D137" s="8" t="s">
        <v>6919</v>
      </c>
      <c r="E137" s="8">
        <v>44324000</v>
      </c>
      <c r="F137" s="8">
        <v>41160000</v>
      </c>
      <c r="G137" s="8">
        <v>40865000</v>
      </c>
      <c r="H137" s="8">
        <v>40104000</v>
      </c>
      <c r="I137" s="8">
        <v>40493000</v>
      </c>
      <c r="J137" s="8">
        <v>41054000</v>
      </c>
      <c r="K137" s="8">
        <v>40469000</v>
      </c>
      <c r="L137" s="8">
        <v>39895000</v>
      </c>
      <c r="M137" s="8">
        <v>42501000</v>
      </c>
      <c r="N137" s="8">
        <v>42875000</v>
      </c>
      <c r="O137" s="8">
        <v>44410000</v>
      </c>
    </row>
    <row r="138" spans="1:15" x14ac:dyDescent="0.3">
      <c r="A138" s="15">
        <f>VLOOKUP(B138,'PORTFOLIO RAW'!B:B,1,FALSE)</f>
        <v>904842</v>
      </c>
      <c r="B138" s="13">
        <v>904842</v>
      </c>
      <c r="C138" s="8" t="s">
        <v>6920</v>
      </c>
      <c r="D138" s="8" t="s">
        <v>6921</v>
      </c>
      <c r="E138" s="8">
        <v>17872000</v>
      </c>
      <c r="F138" s="8">
        <v>19676000</v>
      </c>
      <c r="G138" s="8">
        <v>19773000</v>
      </c>
      <c r="H138" s="8">
        <v>20111000</v>
      </c>
      <c r="I138" s="8">
        <v>21703000</v>
      </c>
      <c r="J138" s="8">
        <v>22871000</v>
      </c>
      <c r="K138" s="8">
        <v>21870000</v>
      </c>
      <c r="L138" s="8">
        <v>23200000</v>
      </c>
      <c r="M138" s="8">
        <v>21334000</v>
      </c>
      <c r="N138" s="8">
        <v>21829000</v>
      </c>
      <c r="O138" s="8">
        <v>22736000</v>
      </c>
    </row>
    <row r="139" spans="1:15" x14ac:dyDescent="0.3">
      <c r="A139" s="15">
        <f>VLOOKUP(B139,'PORTFOLIO RAW'!B:B,1,FALSE)</f>
        <v>916860</v>
      </c>
      <c r="B139" s="13">
        <v>916860</v>
      </c>
      <c r="C139" s="8" t="s">
        <v>6922</v>
      </c>
      <c r="D139" s="8" t="s">
        <v>6923</v>
      </c>
      <c r="E139" s="8">
        <v>12879074</v>
      </c>
      <c r="F139" s="8">
        <v>12986955</v>
      </c>
      <c r="G139" s="8">
        <v>14117087</v>
      </c>
      <c r="H139" s="8">
        <v>16014450</v>
      </c>
      <c r="I139" s="8">
        <v>17662000</v>
      </c>
      <c r="J139" s="8">
        <v>19967000</v>
      </c>
      <c r="K139" s="8">
        <v>20721000</v>
      </c>
      <c r="L139" s="8">
        <v>23466000</v>
      </c>
      <c r="M139" s="8">
        <v>24705000</v>
      </c>
      <c r="N139" s="8">
        <v>25396000</v>
      </c>
      <c r="O139" s="8">
        <v>27178000</v>
      </c>
    </row>
    <row r="140" spans="1:15" x14ac:dyDescent="0.3">
      <c r="A140" s="15">
        <f>VLOOKUP(B140,'PORTFOLIO RAW'!B:B,1,FALSE)</f>
        <v>951068</v>
      </c>
      <c r="B140" s="13">
        <v>951068</v>
      </c>
      <c r="C140" s="8" t="s">
        <v>6924</v>
      </c>
      <c r="D140" s="8" t="s">
        <v>6925</v>
      </c>
      <c r="E140" s="8">
        <v>54697468</v>
      </c>
      <c r="F140" s="8">
        <v>54352859</v>
      </c>
      <c r="G140" s="8">
        <v>51554665</v>
      </c>
      <c r="H140" s="8">
        <v>53819642</v>
      </c>
      <c r="I140" s="8">
        <v>54450652</v>
      </c>
      <c r="J140" s="8">
        <v>56153185</v>
      </c>
      <c r="K140" s="8">
        <v>59476344</v>
      </c>
      <c r="L140" s="8">
        <v>66298010</v>
      </c>
      <c r="M140" s="8">
        <v>71044551</v>
      </c>
      <c r="N140" s="8">
        <v>99714097</v>
      </c>
      <c r="O140" s="8">
        <v>104185000</v>
      </c>
    </row>
    <row r="141" spans="1:15" x14ac:dyDescent="0.3">
      <c r="A141" s="15">
        <f>VLOOKUP(B141,'PORTFOLIO RAW'!B:B,1,FALSE)</f>
        <v>545725</v>
      </c>
      <c r="B141" s="13">
        <v>545725</v>
      </c>
      <c r="C141" s="8" t="s">
        <v>6926</v>
      </c>
      <c r="D141" s="8" t="s">
        <v>6927</v>
      </c>
      <c r="E141" s="8">
        <v>8628800</v>
      </c>
      <c r="F141" s="8">
        <v>8479000</v>
      </c>
      <c r="G141" s="8">
        <v>8552000</v>
      </c>
      <c r="H141" s="8">
        <v>8092500</v>
      </c>
      <c r="I141" s="8">
        <v>9049600</v>
      </c>
      <c r="J141" s="8">
        <v>10130100</v>
      </c>
      <c r="K141" s="8">
        <v>11863335</v>
      </c>
      <c r="L141" s="8">
        <v>14316559</v>
      </c>
      <c r="M141" s="8">
        <v>19504800</v>
      </c>
      <c r="N141" s="8">
        <v>22876800</v>
      </c>
      <c r="O141" s="8">
        <v>23652600</v>
      </c>
    </row>
    <row r="142" spans="1:15" x14ac:dyDescent="0.3">
      <c r="A142" s="15">
        <f>VLOOKUP(B142,'PORTFOLIO RAW'!B:B,1,FALSE)</f>
        <v>905052</v>
      </c>
      <c r="B142" s="13">
        <v>905052</v>
      </c>
      <c r="C142" s="8" t="s">
        <v>6928</v>
      </c>
      <c r="D142" s="8" t="s">
        <v>6929</v>
      </c>
      <c r="E142" s="8">
        <v>15464446</v>
      </c>
      <c r="F142" s="8">
        <v>15136814</v>
      </c>
      <c r="G142" s="8">
        <v>15408940</v>
      </c>
      <c r="H142" s="8">
        <v>15626929</v>
      </c>
      <c r="I142" s="8">
        <v>17349682</v>
      </c>
      <c r="J142" s="8">
        <v>18918000</v>
      </c>
      <c r="K142" s="8">
        <v>19607000</v>
      </c>
      <c r="L142" s="8">
        <v>17377000</v>
      </c>
      <c r="M142" s="8">
        <v>15383000</v>
      </c>
      <c r="N142" s="8">
        <v>14752000</v>
      </c>
      <c r="O142" s="8">
        <v>16275000</v>
      </c>
    </row>
    <row r="143" spans="1:15" x14ac:dyDescent="0.3">
      <c r="A143" s="15">
        <f>VLOOKUP(B143,'PORTFOLIO RAW'!B:B,1,FALSE)</f>
        <v>328184</v>
      </c>
      <c r="B143" s="13">
        <v>328184</v>
      </c>
      <c r="C143" s="8" t="s">
        <v>6930</v>
      </c>
      <c r="D143" s="8" t="s">
        <v>6931</v>
      </c>
      <c r="E143" s="8">
        <v>4179960</v>
      </c>
      <c r="F143" s="8">
        <v>4614093</v>
      </c>
      <c r="G143" s="8">
        <v>4789813</v>
      </c>
      <c r="H143" s="8">
        <v>5157000</v>
      </c>
      <c r="I143" s="8">
        <v>5055000</v>
      </c>
      <c r="J143" s="8">
        <v>4678000</v>
      </c>
      <c r="K143" s="8">
        <v>5486000</v>
      </c>
      <c r="L143" s="8">
        <v>5201000</v>
      </c>
      <c r="M143" s="8">
        <v>4964000</v>
      </c>
      <c r="N143" s="8">
        <v>4111000</v>
      </c>
      <c r="O143" s="8">
        <v>3936000</v>
      </c>
    </row>
    <row r="144" spans="1:15" x14ac:dyDescent="0.3">
      <c r="A144" s="15">
        <f>VLOOKUP(B144,'PORTFOLIO RAW'!B:B,1,FALSE)</f>
        <v>922726</v>
      </c>
      <c r="B144" s="13">
        <v>922726</v>
      </c>
      <c r="C144" s="8" t="s">
        <v>6932</v>
      </c>
      <c r="D144" s="8" t="s">
        <v>6933</v>
      </c>
      <c r="E144" s="8">
        <v>55370000</v>
      </c>
      <c r="F144" s="8">
        <v>49938000</v>
      </c>
      <c r="G144" s="8">
        <v>52817000</v>
      </c>
      <c r="H144" s="8">
        <v>62897000</v>
      </c>
      <c r="I144" s="8">
        <v>70784000</v>
      </c>
      <c r="J144" s="8">
        <v>83993000</v>
      </c>
      <c r="K144" s="8">
        <v>91924000</v>
      </c>
      <c r="L144" s="8">
        <v>91334000</v>
      </c>
      <c r="M144" s="8">
        <v>102465000</v>
      </c>
      <c r="N144" s="8">
        <v>112420000</v>
      </c>
      <c r="O144" s="8">
        <v>122409000</v>
      </c>
    </row>
    <row r="145" spans="1:15" x14ac:dyDescent="0.3">
      <c r="A145" s="15">
        <f>VLOOKUP(B145,'PORTFOLIO RAW'!B:B,1,FALSE)</f>
        <v>905050</v>
      </c>
      <c r="B145" s="13">
        <v>905050</v>
      </c>
      <c r="C145" s="8" t="s">
        <v>6934</v>
      </c>
      <c r="D145" s="8" t="s">
        <v>6935</v>
      </c>
      <c r="E145" s="8">
        <v>2619760</v>
      </c>
      <c r="F145" s="8">
        <v>2589252</v>
      </c>
      <c r="G145" s="8">
        <v>2515054</v>
      </c>
      <c r="H145" s="8">
        <v>2749655</v>
      </c>
      <c r="I145" s="8">
        <v>2813463</v>
      </c>
      <c r="J145" s="8">
        <v>3088990</v>
      </c>
      <c r="K145" s="8">
        <v>3177294</v>
      </c>
      <c r="L145" s="8">
        <v>3311574</v>
      </c>
      <c r="M145" s="8">
        <v>3555131</v>
      </c>
      <c r="N145" s="8">
        <v>3878348</v>
      </c>
      <c r="O145" s="8">
        <v>4499149</v>
      </c>
    </row>
    <row r="146" spans="1:15" x14ac:dyDescent="0.3">
      <c r="A146" s="15">
        <f>VLOOKUP(B146,'PORTFOLIO RAW'!B:B,1,FALSE)</f>
        <v>904069</v>
      </c>
      <c r="B146" s="13">
        <v>904069</v>
      </c>
      <c r="C146" s="8" t="s">
        <v>6936</v>
      </c>
      <c r="D146" s="8" t="s">
        <v>6937</v>
      </c>
      <c r="E146" s="8">
        <v>24159000</v>
      </c>
      <c r="F146" s="8">
        <v>26913000</v>
      </c>
      <c r="G146" s="8">
        <v>25548000</v>
      </c>
      <c r="H146" s="8">
        <v>25368000</v>
      </c>
      <c r="I146" s="8">
        <v>26993000</v>
      </c>
      <c r="J146" s="8">
        <v>32153000</v>
      </c>
      <c r="K146" s="8">
        <v>31528000</v>
      </c>
      <c r="L146" s="8">
        <v>28684000</v>
      </c>
      <c r="M146" s="8">
        <v>30587000</v>
      </c>
      <c r="N146" s="8">
        <v>33345000</v>
      </c>
      <c r="O146" s="8">
        <v>33903000</v>
      </c>
    </row>
    <row r="147" spans="1:15" x14ac:dyDescent="0.3">
      <c r="A147" s="15">
        <f>VLOOKUP(B147,'PORTFOLIO RAW'!B:B,1,FALSE)</f>
        <v>923465</v>
      </c>
      <c r="B147" s="13">
        <v>923465</v>
      </c>
      <c r="C147" s="8" t="s">
        <v>6938</v>
      </c>
      <c r="D147" s="8" t="s">
        <v>6939</v>
      </c>
      <c r="E147" s="8">
        <v>11978200</v>
      </c>
      <c r="F147" s="8">
        <v>11708400</v>
      </c>
      <c r="G147" s="8">
        <v>11864800</v>
      </c>
      <c r="H147" s="8">
        <v>12736600</v>
      </c>
      <c r="I147" s="8">
        <v>12662100</v>
      </c>
      <c r="J147" s="8">
        <v>13333400</v>
      </c>
      <c r="K147" s="8">
        <v>12761000</v>
      </c>
      <c r="L147" s="8">
        <v>12554300</v>
      </c>
      <c r="M147" s="8">
        <v>12356700</v>
      </c>
      <c r="N147" s="8">
        <v>12264900</v>
      </c>
      <c r="O147" s="8">
        <v>12459200</v>
      </c>
    </row>
    <row r="148" spans="1:15" x14ac:dyDescent="0.3">
      <c r="A148" s="15">
        <f>VLOOKUP(B148,'PORTFOLIO RAW'!B:B,1,FALSE)</f>
        <v>912142</v>
      </c>
      <c r="B148" s="13">
        <v>912142</v>
      </c>
      <c r="C148" s="8" t="s">
        <v>6940</v>
      </c>
      <c r="D148" s="8" t="s">
        <v>6941</v>
      </c>
      <c r="E148" s="8">
        <v>3307578</v>
      </c>
      <c r="F148" s="8">
        <v>4170641</v>
      </c>
      <c r="G148" s="8">
        <v>4272646</v>
      </c>
      <c r="H148" s="8">
        <v>4496872</v>
      </c>
      <c r="I148" s="8">
        <v>5887888</v>
      </c>
      <c r="J148" s="8">
        <v>6642813</v>
      </c>
      <c r="K148" s="8">
        <v>7076686</v>
      </c>
      <c r="L148" s="8">
        <v>8283010</v>
      </c>
      <c r="M148" s="8">
        <v>7572159</v>
      </c>
      <c r="N148" s="8">
        <v>6946459</v>
      </c>
      <c r="O148" s="8">
        <v>7012159</v>
      </c>
    </row>
    <row r="149" spans="1:15" x14ac:dyDescent="0.3">
      <c r="A149" s="15">
        <f>VLOOKUP(B149,'PORTFOLIO RAW'!B:B,1,FALSE)</f>
        <v>912212</v>
      </c>
      <c r="B149" s="13">
        <v>912212</v>
      </c>
      <c r="C149" s="8" t="s">
        <v>6942</v>
      </c>
      <c r="D149" s="8" t="s">
        <v>6943</v>
      </c>
      <c r="E149" s="8">
        <v>76065000</v>
      </c>
      <c r="F149" s="8">
        <v>79071000</v>
      </c>
      <c r="G149" s="8">
        <v>89175000</v>
      </c>
      <c r="H149" s="8">
        <v>97812000</v>
      </c>
      <c r="I149" s="8">
        <v>107104000</v>
      </c>
      <c r="J149" s="8">
        <v>116806000</v>
      </c>
      <c r="K149" s="8">
        <v>128811000</v>
      </c>
      <c r="L149" s="8">
        <v>127723000</v>
      </c>
      <c r="M149" s="8">
        <v>127921000</v>
      </c>
      <c r="N149" s="8">
        <v>135060000</v>
      </c>
      <c r="O149" s="8">
        <v>150198000</v>
      </c>
    </row>
    <row r="150" spans="1:15" x14ac:dyDescent="0.3">
      <c r="A150" s="15">
        <f>VLOOKUP(B150,'PORTFOLIO RAW'!B:B,1,FALSE)</f>
        <v>867871</v>
      </c>
      <c r="B150" s="13">
        <v>867871</v>
      </c>
      <c r="C150" s="8" t="s">
        <v>6944</v>
      </c>
      <c r="D150" s="8" t="s">
        <v>6945</v>
      </c>
      <c r="E150" s="8">
        <v>360053000</v>
      </c>
      <c r="F150" s="8">
        <v>282344000</v>
      </c>
      <c r="G150" s="8">
        <v>303777000</v>
      </c>
      <c r="H150" s="8">
        <v>314621000</v>
      </c>
      <c r="I150" s="8">
        <v>302666000</v>
      </c>
      <c r="J150" s="8">
        <v>296571000</v>
      </c>
      <c r="K150" s="8">
        <v>274044000</v>
      </c>
      <c r="L150" s="8">
        <v>242116000</v>
      </c>
      <c r="M150" s="8">
        <v>225142000</v>
      </c>
      <c r="N150" s="8">
        <v>220151000</v>
      </c>
      <c r="O150" s="8">
        <v>224096000</v>
      </c>
    </row>
    <row r="151" spans="1:15" x14ac:dyDescent="0.3">
      <c r="A151" s="15">
        <f>VLOOKUP(B151,'PORTFOLIO RAW'!B:B,1,FALSE)</f>
        <v>993062</v>
      </c>
      <c r="B151" s="13">
        <v>993062</v>
      </c>
      <c r="C151" s="8" t="s">
        <v>6946</v>
      </c>
      <c r="D151" s="8" t="s">
        <v>6947</v>
      </c>
      <c r="E151" s="8">
        <v>4313762</v>
      </c>
      <c r="F151" s="8">
        <v>4524520</v>
      </c>
      <c r="G151" s="8">
        <v>3314002</v>
      </c>
      <c r="H151" s="8">
        <v>3662129</v>
      </c>
      <c r="I151" s="8">
        <v>4501733</v>
      </c>
      <c r="J151" s="8">
        <v>4971570</v>
      </c>
      <c r="K151" s="8">
        <v>5172524</v>
      </c>
      <c r="L151" s="8">
        <v>5463526</v>
      </c>
      <c r="M151" s="8">
        <v>4747364</v>
      </c>
      <c r="N151" s="8">
        <v>4660213</v>
      </c>
      <c r="O151" s="8">
        <v>5240206</v>
      </c>
    </row>
    <row r="152" spans="1:15" x14ac:dyDescent="0.3">
      <c r="A152" s="15">
        <f>VLOOKUP(B152,'PORTFOLIO RAW'!B:B,1,FALSE)</f>
        <v>271980</v>
      </c>
      <c r="B152" s="13">
        <v>271980</v>
      </c>
      <c r="C152" s="8" t="s">
        <v>6948</v>
      </c>
      <c r="D152" s="8" t="s">
        <v>6949</v>
      </c>
      <c r="E152" s="8">
        <v>41456000</v>
      </c>
      <c r="F152" s="8">
        <v>31908000</v>
      </c>
      <c r="G152" s="8">
        <v>29686000</v>
      </c>
      <c r="H152" s="8">
        <v>32927000</v>
      </c>
      <c r="I152" s="8">
        <v>41117000</v>
      </c>
      <c r="J152" s="8">
        <v>43326000</v>
      </c>
      <c r="K152" s="8">
        <v>42877000</v>
      </c>
      <c r="L152" s="8">
        <v>50637000</v>
      </c>
      <c r="M152" s="8">
        <v>29532000</v>
      </c>
      <c r="N152" s="8">
        <v>25913000</v>
      </c>
      <c r="O152" s="8">
        <v>30241000</v>
      </c>
    </row>
    <row r="153" spans="1:15" x14ac:dyDescent="0.3">
      <c r="A153" s="15">
        <f>VLOOKUP(B153,'PORTFOLIO RAW'!B:B,1,FALSE)</f>
        <v>905922</v>
      </c>
      <c r="B153" s="13">
        <v>905922</v>
      </c>
      <c r="C153" s="8" t="s">
        <v>6950</v>
      </c>
      <c r="D153" s="8" t="s">
        <v>6951</v>
      </c>
      <c r="E153" s="8">
        <v>11397000</v>
      </c>
      <c r="F153" s="8">
        <v>10946000</v>
      </c>
      <c r="G153" s="8">
        <v>11200000</v>
      </c>
      <c r="H153" s="8">
        <v>11847000</v>
      </c>
      <c r="I153" s="8">
        <v>11901000</v>
      </c>
      <c r="J153" s="8">
        <v>15184000</v>
      </c>
      <c r="K153" s="8">
        <v>15474000</v>
      </c>
      <c r="L153" s="8">
        <v>15153000</v>
      </c>
      <c r="M153" s="8">
        <v>15265000</v>
      </c>
      <c r="N153" s="8">
        <v>14941000</v>
      </c>
      <c r="O153" s="8">
        <v>16105000</v>
      </c>
    </row>
    <row r="154" spans="1:15" x14ac:dyDescent="0.3">
      <c r="A154" s="15">
        <f>VLOOKUP(B154,'PORTFOLIO RAW'!B:B,1,FALSE)</f>
        <v>916130</v>
      </c>
      <c r="B154" s="13">
        <v>916130</v>
      </c>
      <c r="C154" s="8" t="s">
        <v>6952</v>
      </c>
      <c r="D154" s="8" t="s">
        <v>6953</v>
      </c>
      <c r="E154" s="8">
        <v>99983000</v>
      </c>
      <c r="F154" s="8">
        <v>104531000</v>
      </c>
      <c r="G154" s="8">
        <v>92710000</v>
      </c>
      <c r="H154" s="8">
        <v>91413000</v>
      </c>
      <c r="I154" s="8">
        <v>88693000</v>
      </c>
      <c r="J154" s="8">
        <v>89101000</v>
      </c>
      <c r="K154" s="8">
        <v>91830000</v>
      </c>
      <c r="L154" s="8">
        <v>92820000</v>
      </c>
      <c r="M154" s="8">
        <v>94056000</v>
      </c>
      <c r="N154" s="8">
        <v>135017000</v>
      </c>
      <c r="O154" s="8">
        <v>136608000</v>
      </c>
    </row>
    <row r="155" spans="1:15" x14ac:dyDescent="0.3">
      <c r="A155" s="15">
        <f>VLOOKUP(B155,'PORTFOLIO RAW'!B:B,1,FALSE)</f>
        <v>546169</v>
      </c>
      <c r="B155" s="13">
        <v>546169</v>
      </c>
      <c r="C155" s="8" t="s">
        <v>6954</v>
      </c>
      <c r="D155" s="8" t="s">
        <v>6955</v>
      </c>
      <c r="E155" s="8">
        <v>9050751</v>
      </c>
      <c r="F155" s="8">
        <v>9310320</v>
      </c>
      <c r="G155" s="8">
        <v>10062033</v>
      </c>
      <c r="H155" s="8">
        <v>9705529</v>
      </c>
      <c r="I155" s="8">
        <v>9492052</v>
      </c>
      <c r="J155" s="8">
        <v>9627386</v>
      </c>
      <c r="K155" s="8">
        <v>9539719</v>
      </c>
      <c r="L155" s="8">
        <v>10285728</v>
      </c>
      <c r="M155" s="8">
        <v>11344171</v>
      </c>
      <c r="N155" s="8">
        <v>11230600</v>
      </c>
      <c r="O155" s="8">
        <v>11763726</v>
      </c>
    </row>
    <row r="156" spans="1:15" x14ac:dyDescent="0.3">
      <c r="A156" s="15">
        <f>VLOOKUP(B156,'PORTFOLIO RAW'!B:B,1,FALSE)</f>
        <v>902354</v>
      </c>
      <c r="B156" s="13">
        <v>902354</v>
      </c>
      <c r="C156" s="8" t="s">
        <v>6956</v>
      </c>
      <c r="D156" s="8" t="s">
        <v>6957</v>
      </c>
      <c r="E156" s="8">
        <v>18166900</v>
      </c>
      <c r="F156" s="8">
        <v>17664000</v>
      </c>
      <c r="G156" s="8">
        <v>18836000</v>
      </c>
      <c r="H156" s="8">
        <v>19552000</v>
      </c>
      <c r="I156" s="8">
        <v>19075000</v>
      </c>
      <c r="J156" s="8">
        <v>19873000</v>
      </c>
      <c r="K156" s="8">
        <v>18919000</v>
      </c>
      <c r="L156" s="8">
        <v>15526000</v>
      </c>
      <c r="M156" s="8">
        <v>14842000</v>
      </c>
      <c r="N156" s="8">
        <v>14602000</v>
      </c>
      <c r="O156" s="8">
        <v>15151000</v>
      </c>
    </row>
    <row r="157" spans="1:15" x14ac:dyDescent="0.3">
      <c r="A157" s="15">
        <f>VLOOKUP(B157,'PORTFOLIO RAW'!B:B,1,FALSE)</f>
        <v>325849</v>
      </c>
      <c r="B157" s="13">
        <v>325849</v>
      </c>
      <c r="C157" s="8" t="s">
        <v>6958</v>
      </c>
      <c r="D157" s="8" t="s">
        <v>6959</v>
      </c>
      <c r="E157" s="8">
        <v>10560082</v>
      </c>
      <c r="F157" s="8">
        <v>11334000</v>
      </c>
      <c r="G157" s="8">
        <v>13160000</v>
      </c>
      <c r="H157" s="8">
        <v>14779000</v>
      </c>
      <c r="I157" s="8">
        <v>14094000</v>
      </c>
      <c r="J157" s="8">
        <v>13905000</v>
      </c>
      <c r="K157" s="8">
        <v>14378000</v>
      </c>
      <c r="L157" s="8">
        <v>14431000</v>
      </c>
      <c r="M157" s="8">
        <v>13606000</v>
      </c>
      <c r="N157" s="8">
        <v>13574000</v>
      </c>
      <c r="O157" s="8">
        <v>13340000</v>
      </c>
    </row>
    <row r="158" spans="1:15" x14ac:dyDescent="0.3">
      <c r="A158" s="15">
        <f>VLOOKUP(B158,'PORTFOLIO RAW'!B:B,1,FALSE)</f>
        <v>912134</v>
      </c>
      <c r="B158" s="13">
        <v>912134</v>
      </c>
      <c r="C158" s="8" t="s">
        <v>6960</v>
      </c>
      <c r="D158" s="8" t="s">
        <v>6961</v>
      </c>
      <c r="E158" s="8">
        <v>22299000</v>
      </c>
      <c r="F158" s="8">
        <v>23211000</v>
      </c>
      <c r="G158" s="8">
        <v>23093000</v>
      </c>
      <c r="H158" s="8">
        <v>23505000</v>
      </c>
      <c r="I158" s="8">
        <v>23476000</v>
      </c>
      <c r="J158" s="8">
        <v>24652000</v>
      </c>
      <c r="K158" s="8">
        <v>29281000</v>
      </c>
      <c r="L158" s="8">
        <v>30556000</v>
      </c>
      <c r="M158" s="8">
        <v>33897000</v>
      </c>
      <c r="N158" s="8">
        <v>36505000</v>
      </c>
      <c r="O158" s="8">
        <v>37197000</v>
      </c>
    </row>
    <row r="159" spans="1:15" x14ac:dyDescent="0.3">
      <c r="A159" s="15">
        <f>VLOOKUP(B159,'PORTFOLIO RAW'!B:B,1,FALSE)</f>
        <v>277355</v>
      </c>
      <c r="B159" s="13">
        <v>277355</v>
      </c>
      <c r="C159" s="8" t="s">
        <v>6962</v>
      </c>
      <c r="D159" s="8" t="s">
        <v>6963</v>
      </c>
      <c r="E159" s="8">
        <v>1370584</v>
      </c>
      <c r="F159" s="8">
        <v>1657233</v>
      </c>
      <c r="G159" s="8">
        <v>1960356</v>
      </c>
      <c r="H159" s="8">
        <v>2277450</v>
      </c>
      <c r="I159" s="8">
        <v>2302016</v>
      </c>
      <c r="J159" s="8">
        <v>2586824</v>
      </c>
      <c r="K159" s="8">
        <v>2955360</v>
      </c>
      <c r="L159" s="8">
        <v>3999591</v>
      </c>
      <c r="M159" s="8">
        <v>4183225</v>
      </c>
      <c r="N159" s="8">
        <v>4364164</v>
      </c>
      <c r="O159" s="8">
        <v>4551775</v>
      </c>
    </row>
    <row r="160" spans="1:15" x14ac:dyDescent="0.3">
      <c r="A160" s="15">
        <f>VLOOKUP(B160,'PORTFOLIO RAW'!B:B,1,FALSE)</f>
        <v>906487</v>
      </c>
      <c r="B160" s="13">
        <v>906487</v>
      </c>
      <c r="C160" s="8" t="s">
        <v>6964</v>
      </c>
      <c r="D160" s="8" t="s">
        <v>6965</v>
      </c>
      <c r="E160" s="8">
        <v>4072500</v>
      </c>
      <c r="F160" s="8">
        <v>3161900</v>
      </c>
      <c r="G160" s="8">
        <v>3047000</v>
      </c>
      <c r="H160" s="8">
        <v>2990300</v>
      </c>
      <c r="I160" s="8">
        <v>2904100</v>
      </c>
      <c r="J160" s="8">
        <v>3204700</v>
      </c>
      <c r="K160" s="8">
        <v>3061200</v>
      </c>
      <c r="L160" s="8">
        <v>3104100</v>
      </c>
      <c r="M160" s="8">
        <v>2934300</v>
      </c>
      <c r="N160" s="8">
        <v>2960200</v>
      </c>
      <c r="O160" s="8">
        <v>3529400</v>
      </c>
    </row>
    <row r="161" spans="1:15" x14ac:dyDescent="0.3">
      <c r="A161" s="15">
        <f>VLOOKUP(B161,'PORTFOLIO RAW'!B:B,1,FALSE)</f>
        <v>912219</v>
      </c>
      <c r="B161" s="13">
        <v>912219</v>
      </c>
      <c r="C161" s="8" t="s">
        <v>6966</v>
      </c>
      <c r="D161" s="8" t="s">
        <v>6967</v>
      </c>
      <c r="E161" s="8">
        <v>8361149</v>
      </c>
      <c r="F161" s="8">
        <v>7424898</v>
      </c>
      <c r="G161" s="8">
        <v>7314791</v>
      </c>
      <c r="H161" s="8">
        <v>8787851</v>
      </c>
      <c r="I161" s="8">
        <v>9154671</v>
      </c>
      <c r="J161" s="8">
        <v>10362206</v>
      </c>
      <c r="K161" s="8">
        <v>11273247</v>
      </c>
      <c r="L161" s="8">
        <v>12958267</v>
      </c>
      <c r="M161" s="8">
        <v>14419509</v>
      </c>
      <c r="N161" s="8">
        <v>15361781</v>
      </c>
      <c r="O161" s="8">
        <v>18745034</v>
      </c>
    </row>
    <row r="162" spans="1:15" x14ac:dyDescent="0.3">
      <c r="A162" s="15">
        <f>VLOOKUP(B162,'PORTFOLIO RAW'!B:B,1,FALSE)</f>
        <v>921290</v>
      </c>
      <c r="B162" s="13">
        <v>921290</v>
      </c>
      <c r="C162" s="8" t="s">
        <v>6968</v>
      </c>
      <c r="D162" s="8" t="s">
        <v>6969</v>
      </c>
      <c r="E162" s="8">
        <v>26874800</v>
      </c>
      <c r="F162" s="8">
        <v>29212600</v>
      </c>
      <c r="G162" s="8">
        <v>27460900</v>
      </c>
      <c r="H162" s="8">
        <v>31001400</v>
      </c>
      <c r="I162" s="8">
        <v>33659800</v>
      </c>
      <c r="J162" s="8">
        <v>34398900</v>
      </c>
      <c r="K162" s="8">
        <v>35248700</v>
      </c>
      <c r="L162" s="8">
        <v>37178200</v>
      </c>
      <c r="M162" s="8">
        <v>35568900</v>
      </c>
      <c r="N162" s="8">
        <v>38805900</v>
      </c>
      <c r="O162" s="8">
        <v>44981000</v>
      </c>
    </row>
    <row r="163" spans="1:15" x14ac:dyDescent="0.3">
      <c r="A163" s="15">
        <f>VLOOKUP(B163,'PORTFOLIO RAW'!B:B,1,FALSE)</f>
        <v>912402</v>
      </c>
      <c r="B163" s="13">
        <v>912402</v>
      </c>
      <c r="C163" s="8" t="s">
        <v>6970</v>
      </c>
      <c r="D163" s="8" t="s">
        <v>6971</v>
      </c>
      <c r="E163" s="8">
        <v>191435000</v>
      </c>
      <c r="F163" s="8">
        <v>161381000</v>
      </c>
      <c r="G163" s="8">
        <v>177433000</v>
      </c>
      <c r="H163" s="8">
        <v>193824000</v>
      </c>
      <c r="I163" s="8">
        <v>202906000</v>
      </c>
      <c r="J163" s="8">
        <v>218869000</v>
      </c>
      <c r="K163" s="8">
        <v>236945000</v>
      </c>
      <c r="L163" s="8">
        <v>253377000</v>
      </c>
      <c r="M163" s="8">
        <v>251937000</v>
      </c>
      <c r="N163" s="8">
        <v>261627000</v>
      </c>
      <c r="O163" s="8">
        <v>281763000</v>
      </c>
    </row>
    <row r="164" spans="1:15" x14ac:dyDescent="0.3">
      <c r="A164" s="15">
        <f>VLOOKUP(B164,'PORTFOLIO RAW'!B:B,1,FALSE)</f>
        <v>277487</v>
      </c>
      <c r="B164" s="13">
        <v>277487</v>
      </c>
      <c r="C164" s="8" t="s">
        <v>6972</v>
      </c>
      <c r="D164" s="8" t="s">
        <v>6973</v>
      </c>
      <c r="E164" s="8">
        <v>39042000</v>
      </c>
      <c r="F164" s="8">
        <v>31879000</v>
      </c>
      <c r="G164" s="8">
        <v>31829000</v>
      </c>
      <c r="H164" s="8">
        <v>33500000</v>
      </c>
      <c r="I164" s="8">
        <v>34583000</v>
      </c>
      <c r="J164" s="8">
        <v>38179000</v>
      </c>
      <c r="K164" s="8">
        <v>36102000</v>
      </c>
      <c r="L164" s="8">
        <v>34819000</v>
      </c>
      <c r="M164" s="8">
        <v>38056000</v>
      </c>
      <c r="N164" s="8">
        <v>39786000</v>
      </c>
      <c r="O164" s="8">
        <v>45138000</v>
      </c>
    </row>
    <row r="165" spans="1:15" x14ac:dyDescent="0.3">
      <c r="A165" s="15">
        <f>VLOOKUP(B165,'PORTFOLIO RAW'!B:B,1,FALSE)</f>
        <v>277642</v>
      </c>
      <c r="B165" s="13">
        <v>277642</v>
      </c>
      <c r="C165" s="8" t="s">
        <v>6974</v>
      </c>
      <c r="D165" s="8" t="s">
        <v>6975</v>
      </c>
      <c r="E165" s="8">
        <v>7554000</v>
      </c>
      <c r="F165" s="8">
        <v>6937000</v>
      </c>
      <c r="G165" s="8">
        <v>7565000</v>
      </c>
      <c r="H165" s="8">
        <v>9506000</v>
      </c>
      <c r="I165" s="8">
        <v>8889000</v>
      </c>
      <c r="J165" s="8">
        <v>10136000</v>
      </c>
      <c r="K165" s="8">
        <v>10686000</v>
      </c>
      <c r="L165" s="8">
        <v>10831000</v>
      </c>
      <c r="M165" s="8">
        <v>7479000</v>
      </c>
      <c r="N165" s="8">
        <v>7802000</v>
      </c>
      <c r="O165" s="8">
        <v>8426000</v>
      </c>
    </row>
    <row r="166" spans="1:15" x14ac:dyDescent="0.3">
      <c r="A166" s="15">
        <f>VLOOKUP(B166,'PORTFOLIO RAW'!B:B,1,FALSE)</f>
        <v>154423</v>
      </c>
      <c r="B166" s="13">
        <v>154423</v>
      </c>
      <c r="C166" s="8" t="s">
        <v>6976</v>
      </c>
      <c r="D166" s="8" t="s">
        <v>6977</v>
      </c>
      <c r="E166" s="8">
        <v>28166000</v>
      </c>
      <c r="F166" s="8">
        <v>28788000</v>
      </c>
      <c r="G166" s="8">
        <v>31332000</v>
      </c>
      <c r="H166" s="8">
        <v>31585000</v>
      </c>
      <c r="I166" s="8">
        <v>33520000</v>
      </c>
      <c r="J166" s="8">
        <v>33848000</v>
      </c>
      <c r="K166" s="8">
        <v>33338000</v>
      </c>
      <c r="L166" s="8">
        <v>33060000</v>
      </c>
      <c r="M166" s="8">
        <v>44658000</v>
      </c>
      <c r="N166" s="8">
        <v>41181000</v>
      </c>
      <c r="O166" s="8">
        <v>43410000</v>
      </c>
    </row>
    <row r="167" spans="1:15" x14ac:dyDescent="0.3">
      <c r="A167" s="15">
        <f>VLOOKUP(B167,'PORTFOLIO RAW'!B:B,1,FALSE)</f>
        <v>922418</v>
      </c>
      <c r="B167" s="13">
        <v>922418</v>
      </c>
      <c r="C167" s="8" t="s">
        <v>6978</v>
      </c>
      <c r="D167" s="8" t="s">
        <v>6979</v>
      </c>
      <c r="E167" s="8">
        <v>73624000</v>
      </c>
      <c r="F167" s="8">
        <v>66926000</v>
      </c>
      <c r="G167" s="8">
        <v>73443000</v>
      </c>
      <c r="H167" s="8">
        <v>75988000</v>
      </c>
      <c r="I167" s="8">
        <v>75375000</v>
      </c>
      <c r="J167" s="8">
        <v>80021000</v>
      </c>
      <c r="K167" s="8">
        <v>79939000</v>
      </c>
      <c r="L167" s="8">
        <v>78367000</v>
      </c>
      <c r="M167" s="8">
        <v>76029000</v>
      </c>
      <c r="N167" s="8">
        <v>76594000</v>
      </c>
      <c r="O167" s="8">
        <v>79586000</v>
      </c>
    </row>
    <row r="168" spans="1:15" x14ac:dyDescent="0.3">
      <c r="A168" s="15">
        <f>VLOOKUP(B168,'PORTFOLIO RAW'!B:B,1,FALSE)</f>
        <v>755695</v>
      </c>
      <c r="B168" s="13">
        <v>755695</v>
      </c>
      <c r="C168" s="8" t="s">
        <v>6980</v>
      </c>
      <c r="D168" s="8" t="s">
        <v>6981</v>
      </c>
      <c r="E168" s="8">
        <v>34181000</v>
      </c>
      <c r="F168" s="8">
        <v>33400000</v>
      </c>
      <c r="G168" s="8">
        <v>36835000</v>
      </c>
      <c r="H168" s="8">
        <v>37490000</v>
      </c>
      <c r="I168" s="8">
        <v>38637000</v>
      </c>
      <c r="J168" s="8">
        <v>39161000</v>
      </c>
      <c r="K168" s="8">
        <v>40104000</v>
      </c>
      <c r="L168" s="8">
        <v>39532000</v>
      </c>
      <c r="M168" s="8">
        <v>39237000</v>
      </c>
      <c r="N168" s="8">
        <v>38936000</v>
      </c>
      <c r="O168" s="8">
        <v>40778000</v>
      </c>
    </row>
    <row r="169" spans="1:15" x14ac:dyDescent="0.3">
      <c r="A169" s="15">
        <f>VLOOKUP(B169,'PORTFOLIO RAW'!B:B,1,FALSE)</f>
        <v>905620</v>
      </c>
      <c r="B169" s="13">
        <v>905620</v>
      </c>
      <c r="C169" s="8" t="s">
        <v>6982</v>
      </c>
      <c r="D169" s="8" t="s">
        <v>6983</v>
      </c>
      <c r="E169" s="8">
        <v>30869000</v>
      </c>
      <c r="F169" s="8">
        <v>32686000</v>
      </c>
      <c r="G169" s="8">
        <v>33005000</v>
      </c>
      <c r="H169" s="8">
        <v>33699000</v>
      </c>
      <c r="I169" s="8">
        <v>33559000</v>
      </c>
      <c r="J169" s="8">
        <v>32666000</v>
      </c>
      <c r="K169" s="8">
        <v>32732000</v>
      </c>
      <c r="L169" s="8">
        <v>31827000</v>
      </c>
      <c r="M169" s="8">
        <v>31025000</v>
      </c>
      <c r="N169" s="8">
        <v>34186000</v>
      </c>
      <c r="O169" s="8">
        <v>35123000</v>
      </c>
    </row>
    <row r="170" spans="1:15" x14ac:dyDescent="0.3">
      <c r="A170" s="15">
        <f>VLOOKUP(B170,'PORTFOLIO RAW'!B:B,1,FALSE)</f>
        <v>944314</v>
      </c>
      <c r="B170" s="13">
        <v>944314</v>
      </c>
      <c r="C170" s="8" t="s">
        <v>6984</v>
      </c>
      <c r="D170" s="8" t="s">
        <v>6985</v>
      </c>
      <c r="E170" s="8">
        <v>39123000</v>
      </c>
      <c r="F170" s="8">
        <v>42053000</v>
      </c>
      <c r="G170" s="8">
        <v>42554000</v>
      </c>
      <c r="H170" s="8">
        <v>42817000</v>
      </c>
      <c r="I170" s="8">
        <v>45614000</v>
      </c>
      <c r="J170" s="8">
        <v>46838000</v>
      </c>
      <c r="K170" s="8">
        <v>50096000</v>
      </c>
      <c r="L170" s="8">
        <v>54327000</v>
      </c>
      <c r="M170" s="8">
        <v>58797000</v>
      </c>
      <c r="N170" s="8">
        <v>71610000</v>
      </c>
      <c r="O170" s="8">
        <v>76585000</v>
      </c>
    </row>
    <row r="171" spans="1:15" x14ac:dyDescent="0.3">
      <c r="A171" s="15">
        <f>VLOOKUP(B171,'PORTFOLIO RAW'!B:B,1,FALSE)</f>
        <v>357366</v>
      </c>
      <c r="B171" s="13">
        <v>357366</v>
      </c>
      <c r="C171" s="8" t="s">
        <v>6986</v>
      </c>
      <c r="D171" s="8" t="s">
        <v>6987</v>
      </c>
      <c r="E171" s="8">
        <v>8121134</v>
      </c>
      <c r="F171" s="8">
        <v>8090435</v>
      </c>
      <c r="G171" s="8">
        <v>7252471</v>
      </c>
      <c r="H171" s="8">
        <v>7645010</v>
      </c>
      <c r="I171" s="8">
        <v>7938549</v>
      </c>
      <c r="J171" s="8">
        <v>9277795</v>
      </c>
      <c r="K171" s="8">
        <v>9043894</v>
      </c>
      <c r="L171" s="8">
        <v>13086153</v>
      </c>
      <c r="M171" s="8">
        <v>11219729</v>
      </c>
      <c r="N171" s="8">
        <v>9919847</v>
      </c>
      <c r="O171" s="8">
        <v>9576856</v>
      </c>
    </row>
    <row r="172" spans="1:15" x14ac:dyDescent="0.3">
      <c r="A172" s="15">
        <f>VLOOKUP(B172,'PORTFOLIO RAW'!B:B,1,FALSE)</f>
        <v>516007</v>
      </c>
      <c r="B172" s="13">
        <v>516007</v>
      </c>
      <c r="C172" s="8" t="s">
        <v>6988</v>
      </c>
      <c r="D172" s="8" t="s">
        <v>6989</v>
      </c>
      <c r="E172" s="8">
        <v>22727686</v>
      </c>
      <c r="F172" s="8">
        <v>23274716</v>
      </c>
      <c r="G172" s="8">
        <v>22518210</v>
      </c>
      <c r="H172" s="8">
        <v>18961045</v>
      </c>
      <c r="I172" s="8">
        <v>27766276</v>
      </c>
      <c r="J172" s="8">
        <v>26284738</v>
      </c>
      <c r="K172" s="8">
        <v>26110185</v>
      </c>
      <c r="L172" s="8">
        <v>26702511</v>
      </c>
      <c r="M172" s="8">
        <v>25215178</v>
      </c>
      <c r="N172" s="8">
        <v>28173301</v>
      </c>
      <c r="O172" s="8">
        <v>29159178</v>
      </c>
    </row>
    <row r="173" spans="1:15" x14ac:dyDescent="0.3">
      <c r="A173" s="15">
        <f>VLOOKUP(B173,'PORTFOLIO RAW'!B:B,1,FALSE)</f>
        <v>510493</v>
      </c>
      <c r="B173" s="13">
        <v>510493</v>
      </c>
      <c r="C173" s="8" t="s">
        <v>6990</v>
      </c>
      <c r="D173" s="8" t="s">
        <v>6991</v>
      </c>
      <c r="E173" s="8">
        <v>2787500</v>
      </c>
      <c r="F173" s="8">
        <v>3220300</v>
      </c>
      <c r="G173" s="8">
        <v>3387800</v>
      </c>
      <c r="H173" s="8">
        <v>3419700</v>
      </c>
      <c r="I173" s="8">
        <v>4087800</v>
      </c>
      <c r="J173" s="8">
        <v>4165400</v>
      </c>
      <c r="K173" s="8">
        <v>4449700</v>
      </c>
      <c r="L173" s="8">
        <v>4414300</v>
      </c>
      <c r="M173" s="8">
        <v>4507800</v>
      </c>
      <c r="N173" s="8">
        <v>4635900</v>
      </c>
      <c r="O173" s="8">
        <v>10385800</v>
      </c>
    </row>
    <row r="174" spans="1:15" x14ac:dyDescent="0.3">
      <c r="A174" s="15">
        <f>VLOOKUP(B174,'PORTFOLIO RAW'!B:B,1,FALSE)</f>
        <v>921910</v>
      </c>
      <c r="B174" s="13">
        <v>921910</v>
      </c>
      <c r="C174" s="8" t="s">
        <v>6992</v>
      </c>
      <c r="D174" s="8" t="s">
        <v>6993</v>
      </c>
      <c r="E174" s="8">
        <v>28888900</v>
      </c>
      <c r="F174" s="8">
        <v>28044100</v>
      </c>
      <c r="G174" s="8">
        <v>29683700</v>
      </c>
      <c r="H174" s="8">
        <v>31384800</v>
      </c>
      <c r="I174" s="8">
        <v>32383600</v>
      </c>
      <c r="J174" s="8">
        <v>35386500</v>
      </c>
      <c r="K174" s="8">
        <v>36626300</v>
      </c>
      <c r="L174" s="8">
        <v>34281400</v>
      </c>
      <c r="M174" s="8">
        <v>37938700</v>
      </c>
      <c r="N174" s="8">
        <v>31023900</v>
      </c>
      <c r="O174" s="8">
        <v>33803700</v>
      </c>
    </row>
    <row r="175" spans="1:15" x14ac:dyDescent="0.3">
      <c r="A175" s="15">
        <f>VLOOKUP(B175,'PORTFOLIO RAW'!B:B,1,FALSE)</f>
        <v>311759</v>
      </c>
      <c r="B175" s="13">
        <v>311759</v>
      </c>
      <c r="C175" s="8" t="s">
        <v>6994</v>
      </c>
      <c r="D175" s="8" t="s">
        <v>6995</v>
      </c>
      <c r="E175" s="8">
        <v>17771657</v>
      </c>
      <c r="F175" s="8">
        <v>16404223</v>
      </c>
      <c r="G175" s="8">
        <v>17827142</v>
      </c>
      <c r="H175" s="8">
        <v>18258870</v>
      </c>
      <c r="I175" s="8">
        <v>18560772</v>
      </c>
      <c r="J175" s="8">
        <v>19515883</v>
      </c>
      <c r="K175" s="8">
        <v>19661755</v>
      </c>
      <c r="L175" s="8">
        <v>20817824</v>
      </c>
      <c r="M175" s="8">
        <v>21426175</v>
      </c>
      <c r="N175" s="8">
        <v>21321504</v>
      </c>
      <c r="O175" s="8">
        <v>23591792</v>
      </c>
    </row>
    <row r="176" spans="1:15" x14ac:dyDescent="0.3">
      <c r="A176" s="15">
        <f>VLOOKUP(B176,'PORTFOLIO RAW'!B:B,1,FALSE)</f>
        <v>912588</v>
      </c>
      <c r="B176" s="13">
        <v>912588</v>
      </c>
      <c r="C176" s="8" t="s">
        <v>6996</v>
      </c>
      <c r="D176" s="8" t="s">
        <v>6997</v>
      </c>
      <c r="E176" s="8">
        <v>11812000</v>
      </c>
      <c r="F176" s="8">
        <v>11951000</v>
      </c>
      <c r="G176" s="8">
        <v>12555000</v>
      </c>
      <c r="H176" s="8">
        <v>12411000</v>
      </c>
      <c r="I176" s="8">
        <v>13068000</v>
      </c>
      <c r="J176" s="8">
        <v>12994000</v>
      </c>
      <c r="K176" s="8">
        <v>12814000</v>
      </c>
      <c r="L176" s="8">
        <v>12207000</v>
      </c>
      <c r="M176" s="8">
        <v>11784000</v>
      </c>
      <c r="N176" s="8">
        <v>11408000</v>
      </c>
      <c r="O176" s="8">
        <v>11693000</v>
      </c>
    </row>
    <row r="177" spans="1:15" x14ac:dyDescent="0.3">
      <c r="A177" s="15">
        <f>VLOOKUP(B177,'PORTFOLIO RAW'!B:B,1,FALSE)</f>
        <v>904780</v>
      </c>
      <c r="B177" s="13">
        <v>904780</v>
      </c>
      <c r="C177" s="8" t="s">
        <v>6998</v>
      </c>
      <c r="D177" s="8" t="s">
        <v>6999</v>
      </c>
      <c r="E177" s="8">
        <v>16840000</v>
      </c>
      <c r="F177" s="8">
        <v>14060000</v>
      </c>
      <c r="G177" s="8">
        <v>14095000</v>
      </c>
      <c r="H177" s="8">
        <v>14105000</v>
      </c>
      <c r="I177" s="8">
        <v>14249000</v>
      </c>
      <c r="J177" s="8">
        <v>15065000</v>
      </c>
      <c r="K177" s="8">
        <v>16354000</v>
      </c>
      <c r="L177" s="8">
        <v>16964000</v>
      </c>
      <c r="M177" s="8">
        <v>17078000</v>
      </c>
      <c r="N177" s="8">
        <v>17093000</v>
      </c>
      <c r="O177" s="8">
        <v>19760000</v>
      </c>
    </row>
    <row r="178" spans="1:15" x14ac:dyDescent="0.3">
      <c r="A178" s="15">
        <f>VLOOKUP(B178,'PORTFOLIO RAW'!B:B,1,FALSE)</f>
        <v>905624</v>
      </c>
      <c r="B178" s="13">
        <v>905624</v>
      </c>
      <c r="C178" s="8" t="s">
        <v>7000</v>
      </c>
      <c r="D178" s="8" t="s">
        <v>7001</v>
      </c>
      <c r="E178" s="8">
        <v>10907000</v>
      </c>
      <c r="F178" s="8">
        <v>9483000</v>
      </c>
      <c r="G178" s="8">
        <v>9175000</v>
      </c>
      <c r="H178" s="8">
        <v>8140000</v>
      </c>
      <c r="I178" s="8">
        <v>7297000</v>
      </c>
      <c r="J178" s="8">
        <v>6875000</v>
      </c>
      <c r="K178" s="8">
        <v>6933000</v>
      </c>
      <c r="L178" s="8">
        <v>7167000</v>
      </c>
      <c r="M178" s="8">
        <v>5496000</v>
      </c>
      <c r="N178" s="8">
        <v>5069000</v>
      </c>
      <c r="O178" s="8">
        <v>5440000</v>
      </c>
    </row>
    <row r="179" spans="1:15" x14ac:dyDescent="0.3">
      <c r="A179" s="15">
        <f>VLOOKUP(B179,'PORTFOLIO RAW'!B:B,1,FALSE)</f>
        <v>130062</v>
      </c>
      <c r="B179" s="13">
        <v>130062</v>
      </c>
      <c r="C179" s="8" t="s">
        <v>7002</v>
      </c>
      <c r="D179" s="8" t="s">
        <v>7003</v>
      </c>
      <c r="E179" s="8">
        <v>2683805</v>
      </c>
      <c r="F179" s="8">
        <v>3032502</v>
      </c>
      <c r="G179" s="8">
        <v>3239283</v>
      </c>
      <c r="H179" s="8">
        <v>3074743</v>
      </c>
      <c r="I179" s="8">
        <v>3147822</v>
      </c>
      <c r="J179" s="8">
        <v>3160926</v>
      </c>
      <c r="K179" s="8">
        <v>3259826</v>
      </c>
      <c r="L179" s="8">
        <v>7464392</v>
      </c>
      <c r="M179" s="8">
        <v>6961732</v>
      </c>
      <c r="N179" s="8">
        <v>7300905</v>
      </c>
      <c r="O179" s="8">
        <v>8992511</v>
      </c>
    </row>
    <row r="180" spans="1:15" x14ac:dyDescent="0.3">
      <c r="A180" s="15">
        <f>VLOOKUP(B180,'PORTFOLIO RAW'!B:B,1,FALSE)</f>
        <v>286738</v>
      </c>
      <c r="B180" s="13">
        <v>286738</v>
      </c>
      <c r="C180" s="8" t="s">
        <v>7004</v>
      </c>
      <c r="D180" s="8" t="s">
        <v>7005</v>
      </c>
      <c r="E180" s="8">
        <v>558562000</v>
      </c>
      <c r="F180" s="8">
        <v>496751000</v>
      </c>
      <c r="G180" s="8">
        <v>538086000</v>
      </c>
      <c r="H180" s="8">
        <v>730906000</v>
      </c>
      <c r="I180" s="8">
        <v>799625000</v>
      </c>
      <c r="J180" s="8">
        <v>836781000</v>
      </c>
      <c r="K180" s="8">
        <v>885296000</v>
      </c>
      <c r="L180" s="8">
        <v>902337000</v>
      </c>
      <c r="M180" s="8">
        <v>877933000</v>
      </c>
      <c r="N180" s="8">
        <v>898764000</v>
      </c>
      <c r="O180" s="8">
        <v>719892000</v>
      </c>
    </row>
    <row r="181" spans="1:15" x14ac:dyDescent="0.3">
      <c r="A181" s="15">
        <f>VLOOKUP(B181,'PORTFOLIO RAW'!B:B,1,FALSE)</f>
        <v>771830</v>
      </c>
      <c r="B181" s="13">
        <v>771830</v>
      </c>
      <c r="C181" s="8" t="s">
        <v>7006</v>
      </c>
      <c r="D181" s="8" t="s">
        <v>7007</v>
      </c>
      <c r="E181" s="8">
        <v>3545757</v>
      </c>
      <c r="F181" s="8">
        <v>3619760</v>
      </c>
      <c r="G181" s="8">
        <v>3075861</v>
      </c>
      <c r="H181" s="8">
        <v>3482325</v>
      </c>
      <c r="I181" s="8">
        <v>3527743</v>
      </c>
      <c r="J181" s="8">
        <v>3737946</v>
      </c>
      <c r="K181" s="8">
        <v>3935910</v>
      </c>
      <c r="L181" s="8">
        <v>4405618</v>
      </c>
      <c r="M181" s="8">
        <v>4228384</v>
      </c>
      <c r="N181" s="8">
        <v>4234616</v>
      </c>
      <c r="O181" s="8">
        <v>4570233</v>
      </c>
    </row>
    <row r="182" spans="1:15" x14ac:dyDescent="0.3">
      <c r="A182" s="15">
        <f>VLOOKUP(B182,'PORTFOLIO RAW'!B:B,1,FALSE)</f>
        <v>312367</v>
      </c>
      <c r="B182" s="13">
        <v>312367</v>
      </c>
      <c r="C182" s="8" t="s">
        <v>7008</v>
      </c>
      <c r="D182" s="8" t="s">
        <v>7009</v>
      </c>
      <c r="E182" s="8">
        <v>855000</v>
      </c>
      <c r="F182" s="8">
        <v>14701000</v>
      </c>
      <c r="G182" s="8">
        <v>13742000</v>
      </c>
      <c r="H182" s="8">
        <v>13406000</v>
      </c>
      <c r="I182" s="8">
        <v>13277000</v>
      </c>
      <c r="J182" s="8">
        <v>14200000</v>
      </c>
      <c r="K182" s="8">
        <v>14012000</v>
      </c>
      <c r="L182" s="8">
        <v>14746000</v>
      </c>
      <c r="M182" s="8">
        <v>14976000</v>
      </c>
      <c r="N182" s="8">
        <v>17169000</v>
      </c>
      <c r="O182" s="8">
        <v>18209000</v>
      </c>
    </row>
    <row r="183" spans="1:15" x14ac:dyDescent="0.3">
      <c r="A183" s="15">
        <f>VLOOKUP(B183,'PORTFOLIO RAW'!B:B,1,FALSE)</f>
        <v>912635</v>
      </c>
      <c r="B183" s="13">
        <v>912635</v>
      </c>
      <c r="C183" s="8" t="s">
        <v>7010</v>
      </c>
      <c r="D183" s="8" t="s">
        <v>7011</v>
      </c>
      <c r="E183" s="8">
        <v>54721900</v>
      </c>
      <c r="F183" s="8">
        <v>60959900</v>
      </c>
      <c r="G183" s="8">
        <v>61641000</v>
      </c>
      <c r="H183" s="8">
        <v>62169000</v>
      </c>
      <c r="I183" s="8">
        <v>64543000</v>
      </c>
      <c r="J183" s="8">
        <v>65912000</v>
      </c>
      <c r="K183" s="8">
        <v>71526000</v>
      </c>
      <c r="L183" s="8">
        <v>74252000</v>
      </c>
      <c r="M183" s="8">
        <v>93657000</v>
      </c>
      <c r="N183" s="8">
        <v>94462000</v>
      </c>
      <c r="O183" s="8">
        <v>95131000</v>
      </c>
    </row>
    <row r="184" spans="1:15" x14ac:dyDescent="0.3">
      <c r="A184" s="15">
        <f>VLOOKUP(B184,'PORTFOLIO RAW'!B:B,1,FALSE)</f>
        <v>152533</v>
      </c>
      <c r="B184" s="13">
        <v>152533</v>
      </c>
      <c r="C184" s="8" t="s">
        <v>7012</v>
      </c>
      <c r="D184" s="8" t="s">
        <v>7013</v>
      </c>
      <c r="E184" s="8">
        <v>4368200</v>
      </c>
      <c r="F184" s="8">
        <v>4669500</v>
      </c>
      <c r="G184" s="8">
        <v>4837800</v>
      </c>
      <c r="H184" s="8">
        <v>6187800</v>
      </c>
      <c r="I184" s="8">
        <v>6136600</v>
      </c>
      <c r="J184" s="8">
        <v>6795000</v>
      </c>
      <c r="K184" s="8">
        <v>6965900</v>
      </c>
      <c r="L184" s="8">
        <v>7301800</v>
      </c>
      <c r="M184" s="8">
        <v>14221700</v>
      </c>
      <c r="N184" s="8">
        <v>14244900</v>
      </c>
      <c r="O184" s="8">
        <v>16566100</v>
      </c>
    </row>
    <row r="185" spans="1:15" x14ac:dyDescent="0.3">
      <c r="A185" s="15">
        <f>VLOOKUP(B185,'PORTFOLIO RAW'!B:B,1,FALSE)</f>
        <v>719643</v>
      </c>
      <c r="B185" s="13">
        <v>719643</v>
      </c>
      <c r="C185" s="8" t="s">
        <v>7014</v>
      </c>
      <c r="D185" s="8" t="s">
        <v>7015</v>
      </c>
      <c r="E185" s="8">
        <v>61782000</v>
      </c>
      <c r="F185" s="8">
        <v>71844000</v>
      </c>
      <c r="G185" s="8">
        <v>77609000</v>
      </c>
      <c r="H185" s="8">
        <v>86113000</v>
      </c>
      <c r="I185" s="8">
        <v>108704000</v>
      </c>
      <c r="J185" s="8">
        <v>121271000</v>
      </c>
      <c r="K185" s="8">
        <v>142431000</v>
      </c>
      <c r="L185" s="8">
        <v>172384000</v>
      </c>
      <c r="M185" s="8">
        <v>176159000</v>
      </c>
      <c r="N185" s="8">
        <v>193475000</v>
      </c>
      <c r="O185" s="8">
        <v>238674000</v>
      </c>
    </row>
    <row r="186" spans="1:15" x14ac:dyDescent="0.3">
      <c r="A186" s="15">
        <f>VLOOKUP(B186,'PORTFOLIO RAW'!B:B,1,FALSE)</f>
        <v>999506</v>
      </c>
      <c r="B186" s="13">
        <v>999506</v>
      </c>
      <c r="C186" s="8" t="s">
        <v>7016</v>
      </c>
      <c r="D186" s="8" t="s">
        <v>7017</v>
      </c>
      <c r="E186" s="8">
        <v>14753000</v>
      </c>
      <c r="F186" s="8">
        <v>13356000</v>
      </c>
      <c r="G186" s="8">
        <v>11348000</v>
      </c>
      <c r="H186" s="8">
        <v>14548000</v>
      </c>
      <c r="I186" s="8">
        <v>14692000</v>
      </c>
      <c r="J186" s="8">
        <v>14281000</v>
      </c>
      <c r="K186" s="8">
        <v>18257000</v>
      </c>
      <c r="L186" s="8">
        <v>21682000</v>
      </c>
      <c r="M186" s="8">
        <v>23546000</v>
      </c>
      <c r="N186" s="8">
        <v>26883000</v>
      </c>
      <c r="O186" s="8">
        <v>34570000</v>
      </c>
    </row>
    <row r="187" spans="1:15" x14ac:dyDescent="0.3">
      <c r="A187" s="15">
        <f>VLOOKUP(B187,'PORTFOLIO RAW'!B:B,1,FALSE)</f>
        <v>328228</v>
      </c>
      <c r="B187" s="13">
        <v>328228</v>
      </c>
      <c r="C187" s="8" t="s">
        <v>7018</v>
      </c>
      <c r="D187" s="8" t="s">
        <v>7019</v>
      </c>
      <c r="E187" s="8">
        <v>2269541</v>
      </c>
      <c r="F187" s="8">
        <v>2512307</v>
      </c>
      <c r="G187" s="8">
        <v>2421439</v>
      </c>
      <c r="H187" s="8">
        <v>2516313</v>
      </c>
      <c r="I187" s="8">
        <v>2968058</v>
      </c>
      <c r="J187" s="8">
        <v>3083776</v>
      </c>
      <c r="K187" s="8">
        <v>3851405</v>
      </c>
      <c r="L187" s="8">
        <v>4067630</v>
      </c>
      <c r="M187" s="8">
        <v>4780713</v>
      </c>
      <c r="N187" s="8">
        <v>5552684</v>
      </c>
      <c r="O187" s="8">
        <v>7618011</v>
      </c>
    </row>
    <row r="188" spans="1:15" x14ac:dyDescent="0.3">
      <c r="A188" s="15">
        <f>VLOOKUP(B188,'PORTFOLIO RAW'!B:B,1,FALSE)</f>
        <v>902172</v>
      </c>
      <c r="B188" s="13">
        <v>902172</v>
      </c>
      <c r="C188" s="8" t="s">
        <v>7020</v>
      </c>
      <c r="D188" s="8" t="s">
        <v>7021</v>
      </c>
      <c r="E188" s="8">
        <v>24518000</v>
      </c>
      <c r="F188" s="8">
        <v>24740000</v>
      </c>
      <c r="G188" s="8">
        <v>26625000</v>
      </c>
      <c r="H188" s="8">
        <v>29508000</v>
      </c>
      <c r="I188" s="8">
        <v>30598000</v>
      </c>
      <c r="J188" s="8">
        <v>33298000</v>
      </c>
      <c r="K188" s="8">
        <v>33190000</v>
      </c>
      <c r="L188" s="8">
        <v>30380000</v>
      </c>
      <c r="M188" s="8">
        <v>32208000</v>
      </c>
      <c r="N188" s="8">
        <v>32484000</v>
      </c>
      <c r="O188" s="8">
        <v>37476000</v>
      </c>
    </row>
    <row r="189" spans="1:15" x14ac:dyDescent="0.3">
      <c r="A189" s="15">
        <f>VLOOKUP(B189,'PORTFOLIO RAW'!B:B,1,FALSE)</f>
        <v>325475</v>
      </c>
      <c r="B189" s="13">
        <v>325475</v>
      </c>
      <c r="C189" s="8" t="s">
        <v>7022</v>
      </c>
      <c r="D189" s="8" t="s">
        <v>7023</v>
      </c>
      <c r="E189" s="8">
        <v>8680050</v>
      </c>
      <c r="F189" s="8">
        <v>6446175</v>
      </c>
      <c r="G189" s="8">
        <v>6391446</v>
      </c>
      <c r="H189" s="8">
        <v>6097860</v>
      </c>
      <c r="I189" s="8">
        <v>6204406</v>
      </c>
      <c r="J189" s="8">
        <v>6182468</v>
      </c>
      <c r="K189" s="8">
        <v>8335155</v>
      </c>
      <c r="L189" s="8">
        <v>8141841</v>
      </c>
      <c r="M189" s="8">
        <v>9626996</v>
      </c>
      <c r="N189" s="8">
        <v>9950892</v>
      </c>
      <c r="O189" s="8">
        <v>11706983</v>
      </c>
    </row>
    <row r="190" spans="1:15" x14ac:dyDescent="0.3">
      <c r="A190" s="15">
        <f>VLOOKUP(B190,'PORTFOLIO RAW'!B:B,1,FALSE)</f>
        <v>905010</v>
      </c>
      <c r="B190" s="13">
        <v>905010</v>
      </c>
      <c r="C190" s="8" t="s">
        <v>7024</v>
      </c>
      <c r="D190" s="8" t="s">
        <v>7025</v>
      </c>
      <c r="E190" s="8">
        <v>23184727</v>
      </c>
      <c r="F190" s="8">
        <v>24958495</v>
      </c>
      <c r="G190" s="8">
        <v>25488428</v>
      </c>
      <c r="H190" s="8">
        <v>27387690</v>
      </c>
      <c r="I190" s="8">
        <v>29497267</v>
      </c>
      <c r="J190" s="8">
        <v>31140686</v>
      </c>
      <c r="K190" s="8">
        <v>33907490</v>
      </c>
      <c r="L190" s="8">
        <v>36957884</v>
      </c>
      <c r="M190" s="8">
        <v>39053535</v>
      </c>
      <c r="N190" s="8">
        <v>41155277</v>
      </c>
      <c r="O190" s="8">
        <v>43030000</v>
      </c>
    </row>
    <row r="191" spans="1:15" x14ac:dyDescent="0.3">
      <c r="A191" s="15">
        <f>VLOOKUP(B191,'PORTFOLIO RAW'!B:B,1,FALSE)</f>
        <v>902230</v>
      </c>
      <c r="B191" s="13">
        <v>902230</v>
      </c>
      <c r="C191" s="8" t="s">
        <v>7026</v>
      </c>
      <c r="D191" s="8" t="s">
        <v>7027</v>
      </c>
      <c r="E191" s="8">
        <v>276459000</v>
      </c>
      <c r="F191" s="8">
        <v>215773000</v>
      </c>
      <c r="G191" s="8">
        <v>192227000</v>
      </c>
      <c r="H191" s="8">
        <v>163325000</v>
      </c>
      <c r="I191" s="8">
        <v>165014000</v>
      </c>
      <c r="J191" s="8">
        <v>178857000</v>
      </c>
      <c r="K191" s="8">
        <v>190285000</v>
      </c>
      <c r="L191" s="8">
        <v>194888000</v>
      </c>
      <c r="M191" s="8">
        <v>213416000</v>
      </c>
      <c r="N191" s="8">
        <v>228246000</v>
      </c>
      <c r="O191" s="8">
        <v>246835000</v>
      </c>
    </row>
    <row r="192" spans="1:15" x14ac:dyDescent="0.3">
      <c r="A192" s="15">
        <f>VLOOKUP(B192,'PORTFOLIO RAW'!B:B,1,FALSE)</f>
        <v>884383</v>
      </c>
      <c r="B192" s="13">
        <v>884383</v>
      </c>
      <c r="C192" s="8" t="s">
        <v>7028</v>
      </c>
      <c r="D192" s="8" t="s">
        <v>7029</v>
      </c>
      <c r="E192" s="8">
        <v>12059300</v>
      </c>
      <c r="F192" s="8">
        <v>21352700</v>
      </c>
      <c r="G192" s="8">
        <v>21440000</v>
      </c>
      <c r="H192" s="8">
        <v>22709000</v>
      </c>
      <c r="I192" s="8">
        <v>25248000</v>
      </c>
      <c r="J192" s="8">
        <v>31071000</v>
      </c>
      <c r="K192" s="8">
        <v>34440000</v>
      </c>
      <c r="L192" s="8">
        <v>33059000</v>
      </c>
      <c r="M192" s="8">
        <v>26237000</v>
      </c>
      <c r="N192" s="8">
        <v>21054000</v>
      </c>
      <c r="O192" s="8">
        <v>20193000</v>
      </c>
    </row>
    <row r="193" spans="1:15" x14ac:dyDescent="0.3">
      <c r="A193" s="15">
        <f>VLOOKUP(B193,'PORTFOLIO RAW'!B:B,1,FALSE)</f>
        <v>867422</v>
      </c>
      <c r="B193" s="13">
        <v>867422</v>
      </c>
      <c r="C193" s="8" t="s">
        <v>7030</v>
      </c>
      <c r="D193" s="8" t="s">
        <v>7031</v>
      </c>
      <c r="E193" s="8">
        <v>3550109</v>
      </c>
      <c r="F193" s="8">
        <v>3938160</v>
      </c>
      <c r="G193" s="8">
        <v>5210460</v>
      </c>
      <c r="H193" s="8">
        <v>6494400</v>
      </c>
      <c r="I193" s="8">
        <v>8498800</v>
      </c>
      <c r="J193" s="8">
        <v>9328500</v>
      </c>
      <c r="K193" s="8">
        <v>11042000</v>
      </c>
      <c r="L193" s="8">
        <v>8974200</v>
      </c>
      <c r="M193" s="8">
        <v>9145300</v>
      </c>
      <c r="N193" s="8">
        <v>9416000</v>
      </c>
      <c r="O193" s="8">
        <v>8968000</v>
      </c>
    </row>
    <row r="194" spans="1:15" x14ac:dyDescent="0.3">
      <c r="A194" s="15">
        <f>VLOOKUP(B194,'PORTFOLIO RAW'!B:B,1,FALSE)</f>
        <v>906933</v>
      </c>
      <c r="B194" s="13">
        <v>906933</v>
      </c>
      <c r="C194" s="8" t="s">
        <v>7032</v>
      </c>
      <c r="D194" s="8" t="s">
        <v>7033</v>
      </c>
      <c r="E194" s="8">
        <v>6653500</v>
      </c>
      <c r="F194" s="8">
        <v>6684700</v>
      </c>
      <c r="G194" s="8">
        <v>6423900</v>
      </c>
      <c r="H194" s="8">
        <v>6405300</v>
      </c>
      <c r="I194" s="8">
        <v>6040700</v>
      </c>
      <c r="J194" s="8">
        <v>6136800</v>
      </c>
      <c r="K194" s="8">
        <v>6057400</v>
      </c>
      <c r="L194" s="8">
        <v>6681100</v>
      </c>
      <c r="M194" s="8">
        <v>7239500</v>
      </c>
      <c r="N194" s="8">
        <v>33742200</v>
      </c>
      <c r="O194" s="8">
        <v>32984300</v>
      </c>
    </row>
    <row r="195" spans="1:15" x14ac:dyDescent="0.3">
      <c r="A195" s="15">
        <f>VLOOKUP(B195,'PORTFOLIO RAW'!B:B,1,FALSE)</f>
        <v>912160</v>
      </c>
      <c r="B195" s="13">
        <v>912160</v>
      </c>
      <c r="C195" s="8" t="s">
        <v>7034</v>
      </c>
      <c r="D195" s="8" t="s">
        <v>7035</v>
      </c>
      <c r="E195" s="8">
        <v>14571000</v>
      </c>
      <c r="F195" s="8">
        <v>14694000</v>
      </c>
      <c r="G195" s="8">
        <v>21362000</v>
      </c>
      <c r="H195" s="8">
        <v>24226000</v>
      </c>
      <c r="I195" s="8">
        <v>25869000</v>
      </c>
      <c r="J195" s="8">
        <v>29169000</v>
      </c>
      <c r="K195" s="8">
        <v>23157000</v>
      </c>
      <c r="L195" s="8">
        <v>23126000</v>
      </c>
      <c r="M195" s="8">
        <v>23464000</v>
      </c>
      <c r="N195" s="8">
        <v>19700000</v>
      </c>
      <c r="O195" s="8">
        <v>20026000</v>
      </c>
    </row>
    <row r="196" spans="1:15" x14ac:dyDescent="0.3">
      <c r="A196" s="15">
        <f>VLOOKUP(B196,'PORTFOLIO RAW'!B:B,1,FALSE)</f>
        <v>993249</v>
      </c>
      <c r="B196" s="13">
        <v>993249</v>
      </c>
      <c r="C196" s="8" t="s">
        <v>7036</v>
      </c>
      <c r="D196" s="8" t="s">
        <v>7037</v>
      </c>
      <c r="E196" s="8">
        <v>10515200</v>
      </c>
      <c r="F196" s="8">
        <v>12105200</v>
      </c>
      <c r="G196" s="8">
        <v>12718400</v>
      </c>
      <c r="H196" s="8">
        <v>13873500</v>
      </c>
      <c r="I196" s="8">
        <v>14438000</v>
      </c>
      <c r="J196" s="8">
        <v>14843000</v>
      </c>
      <c r="K196" s="8">
        <v>16681000</v>
      </c>
      <c r="L196" s="8">
        <v>16975000</v>
      </c>
      <c r="M196" s="8">
        <v>19924000</v>
      </c>
      <c r="N196" s="8">
        <v>19078000</v>
      </c>
      <c r="O196" s="8">
        <v>20496000</v>
      </c>
    </row>
    <row r="197" spans="1:15" x14ac:dyDescent="0.3">
      <c r="A197" s="15">
        <f>VLOOKUP(B197,'PORTFOLIO RAW'!B:B,1,FALSE)</f>
        <v>906557</v>
      </c>
      <c r="B197" s="13">
        <v>906557</v>
      </c>
      <c r="C197" s="8" t="s">
        <v>7038</v>
      </c>
      <c r="D197" s="8" t="s">
        <v>7039</v>
      </c>
      <c r="E197" s="8">
        <v>10830896</v>
      </c>
      <c r="F197" s="8">
        <v>12384000</v>
      </c>
      <c r="G197" s="8">
        <v>11807000</v>
      </c>
      <c r="H197" s="8">
        <v>13282000</v>
      </c>
      <c r="I197" s="8">
        <v>16444000</v>
      </c>
      <c r="J197" s="8">
        <v>17554000</v>
      </c>
      <c r="K197" s="8">
        <v>19642000</v>
      </c>
      <c r="L197" s="8">
        <v>22553000</v>
      </c>
      <c r="M197" s="8">
        <v>24196000</v>
      </c>
      <c r="N197" s="8">
        <v>21011000</v>
      </c>
      <c r="O197" s="8">
        <v>21451000</v>
      </c>
    </row>
    <row r="198" spans="1:15" x14ac:dyDescent="0.3">
      <c r="A198" s="15">
        <f>VLOOKUP(B198,'PORTFOLIO RAW'!B:B,1,FALSE)</f>
        <v>906560</v>
      </c>
      <c r="B198" s="13">
        <v>906560</v>
      </c>
      <c r="C198" s="8" t="s">
        <v>7040</v>
      </c>
      <c r="D198" s="8" t="s">
        <v>7041</v>
      </c>
      <c r="E198" s="8">
        <v>5600000</v>
      </c>
      <c r="F198" s="8">
        <v>5661000</v>
      </c>
      <c r="G198" s="8">
        <v>6579000</v>
      </c>
      <c r="H198" s="8">
        <v>7462000</v>
      </c>
      <c r="I198" s="8">
        <v>8491000</v>
      </c>
      <c r="J198" s="8">
        <v>8089000</v>
      </c>
      <c r="K198" s="8">
        <v>8574000</v>
      </c>
      <c r="L198" s="8">
        <v>9245000</v>
      </c>
      <c r="M198" s="8">
        <v>7698000</v>
      </c>
      <c r="N198" s="8">
        <v>7858000</v>
      </c>
      <c r="O198" s="8">
        <v>8115000</v>
      </c>
    </row>
    <row r="199" spans="1:15" x14ac:dyDescent="0.3">
      <c r="A199" s="15">
        <f>VLOOKUP(B199,'PORTFOLIO RAW'!B:B,1,FALSE)</f>
        <v>901899</v>
      </c>
      <c r="B199" s="13">
        <v>901899</v>
      </c>
      <c r="C199" s="8" t="s">
        <v>7042</v>
      </c>
      <c r="D199" s="8" t="s">
        <v>7043</v>
      </c>
      <c r="E199" s="8">
        <v>26144000</v>
      </c>
      <c r="F199" s="8">
        <v>26297000</v>
      </c>
      <c r="G199" s="8">
        <v>27369000</v>
      </c>
      <c r="H199" s="8">
        <v>28199000</v>
      </c>
      <c r="I199" s="8">
        <v>28538000</v>
      </c>
      <c r="J199" s="8">
        <v>30342000</v>
      </c>
      <c r="K199" s="8">
        <v>32483000</v>
      </c>
      <c r="L199" s="8">
        <v>33241000</v>
      </c>
      <c r="M199" s="8">
        <v>34260000</v>
      </c>
      <c r="N199" s="8">
        <v>34892000</v>
      </c>
      <c r="O199" s="8">
        <v>35711000</v>
      </c>
    </row>
    <row r="200" spans="1:15" x14ac:dyDescent="0.3">
      <c r="A200" s="15">
        <f>VLOOKUP(B200,'PORTFOLIO RAW'!B:B,1,FALSE)</f>
        <v>906176</v>
      </c>
      <c r="B200" s="13">
        <v>906176</v>
      </c>
      <c r="C200" s="8" t="s">
        <v>7044</v>
      </c>
      <c r="D200" s="8" t="s">
        <v>7045</v>
      </c>
      <c r="E200" s="8">
        <v>18004800</v>
      </c>
      <c r="F200" s="8">
        <v>20032200</v>
      </c>
      <c r="G200" s="8">
        <v>19271700</v>
      </c>
      <c r="H200" s="8">
        <v>19938800</v>
      </c>
      <c r="I200" s="8">
        <v>20708300</v>
      </c>
      <c r="J200" s="8">
        <v>21844700</v>
      </c>
      <c r="K200" s="8">
        <v>22653900</v>
      </c>
      <c r="L200" s="8">
        <v>24866300</v>
      </c>
      <c r="M200" s="8">
        <v>17492500</v>
      </c>
      <c r="N200" s="8">
        <v>18691900</v>
      </c>
      <c r="O200" s="8">
        <v>19961700</v>
      </c>
    </row>
    <row r="201" spans="1:15" x14ac:dyDescent="0.3">
      <c r="A201" s="15">
        <f>VLOOKUP(B201,'PORTFOLIO RAW'!B:B,1,FALSE)</f>
        <v>905861</v>
      </c>
      <c r="B201" s="13">
        <v>905861</v>
      </c>
      <c r="C201" s="8" t="s">
        <v>7046</v>
      </c>
      <c r="D201" s="8" t="s">
        <v>7047</v>
      </c>
      <c r="E201" s="8">
        <v>67611200</v>
      </c>
      <c r="F201" s="8">
        <v>82053600</v>
      </c>
      <c r="G201" s="8">
        <v>82141500</v>
      </c>
      <c r="H201" s="8">
        <v>83843900</v>
      </c>
      <c r="I201" s="8">
        <v>100223700</v>
      </c>
      <c r="J201" s="8">
        <v>97463800</v>
      </c>
      <c r="K201" s="8">
        <v>102947300</v>
      </c>
      <c r="L201" s="8">
        <v>109946500</v>
      </c>
      <c r="M201" s="8">
        <v>116749600</v>
      </c>
      <c r="N201" s="8">
        <v>123926900</v>
      </c>
      <c r="O201" s="8">
        <v>138590500</v>
      </c>
    </row>
    <row r="202" spans="1:15" x14ac:dyDescent="0.3">
      <c r="A202" s="15">
        <f>VLOOKUP(B202,'PORTFOLIO RAW'!B:B,1,FALSE)</f>
        <v>905809</v>
      </c>
      <c r="B202" s="13">
        <v>905809</v>
      </c>
      <c r="C202" s="8" t="s">
        <v>7048</v>
      </c>
      <c r="D202" s="8" t="s">
        <v>7049</v>
      </c>
      <c r="E202" s="8">
        <v>33308000</v>
      </c>
      <c r="F202" s="8">
        <v>28687000</v>
      </c>
      <c r="G202" s="8">
        <v>29242000</v>
      </c>
      <c r="H202" s="8">
        <v>30809000</v>
      </c>
      <c r="I202" s="8">
        <v>24511000</v>
      </c>
      <c r="J202" s="8">
        <v>25001000</v>
      </c>
      <c r="K202" s="8">
        <v>26172000</v>
      </c>
      <c r="L202" s="8">
        <v>24950000</v>
      </c>
      <c r="M202" s="8">
        <v>23045000</v>
      </c>
      <c r="N202" s="8">
        <v>24152000</v>
      </c>
      <c r="O202" s="8">
        <v>34442000</v>
      </c>
    </row>
    <row r="203" spans="1:15" x14ac:dyDescent="0.3">
      <c r="A203" s="15">
        <f>VLOOKUP(B203,'PORTFOLIO RAW'!B:B,1,FALSE)</f>
        <v>906195</v>
      </c>
      <c r="B203" s="13">
        <v>906195</v>
      </c>
      <c r="C203" s="8" t="s">
        <v>7050</v>
      </c>
      <c r="D203" s="8" t="s">
        <v>7051</v>
      </c>
      <c r="E203" s="8">
        <v>575442000</v>
      </c>
      <c r="F203" s="8">
        <v>1295775000</v>
      </c>
      <c r="G203" s="8">
        <v>1240434000</v>
      </c>
      <c r="H203" s="8">
        <v>1258128000</v>
      </c>
      <c r="I203" s="8">
        <v>1313867000</v>
      </c>
      <c r="J203" s="8">
        <v>1422968000</v>
      </c>
      <c r="K203" s="8">
        <v>1527015000</v>
      </c>
      <c r="L203" s="8">
        <v>1687155000</v>
      </c>
      <c r="M203" s="8">
        <v>1787632000</v>
      </c>
      <c r="N203" s="8">
        <v>1930115000</v>
      </c>
      <c r="O203" s="8">
        <v>1951757000</v>
      </c>
    </row>
    <row r="204" spans="1:15" x14ac:dyDescent="0.3">
      <c r="A204" s="15">
        <f>VLOOKUP(B204,'PORTFOLIO RAW'!B:B,1,FALSE)</f>
        <v>921482</v>
      </c>
      <c r="B204" s="13">
        <v>921482</v>
      </c>
      <c r="C204" s="8" t="s">
        <v>7052</v>
      </c>
      <c r="D204" s="8" t="s">
        <v>7053</v>
      </c>
      <c r="E204" s="8">
        <v>9826122</v>
      </c>
      <c r="F204" s="8">
        <v>13874443</v>
      </c>
      <c r="G204" s="8">
        <v>12571904</v>
      </c>
      <c r="H204" s="8">
        <v>13921910</v>
      </c>
      <c r="I204" s="8">
        <v>14570350</v>
      </c>
      <c r="J204" s="8">
        <v>14152059</v>
      </c>
      <c r="K204" s="8">
        <v>15203283</v>
      </c>
      <c r="L204" s="8">
        <v>15615927</v>
      </c>
      <c r="M204" s="8">
        <v>14250399</v>
      </c>
      <c r="N204" s="8">
        <v>15223518</v>
      </c>
      <c r="O204" s="8">
        <v>15841258</v>
      </c>
    </row>
    <row r="205" spans="1:15" x14ac:dyDescent="0.3">
      <c r="A205" s="15">
        <f>VLOOKUP(B205,'PORTFOLIO RAW'!B:B,1,FALSE)</f>
        <v>134843</v>
      </c>
      <c r="B205" s="13">
        <v>134843</v>
      </c>
      <c r="C205" s="8" t="s">
        <v>7054</v>
      </c>
      <c r="D205" s="8" t="s">
        <v>7055</v>
      </c>
      <c r="E205" s="8">
        <v>150590369</v>
      </c>
      <c r="F205" s="8">
        <v>165913452</v>
      </c>
      <c r="G205" s="8">
        <v>169646363</v>
      </c>
      <c r="H205" s="8">
        <v>197503000</v>
      </c>
      <c r="I205" s="8">
        <v>206019000</v>
      </c>
      <c r="J205" s="8">
        <v>309980000</v>
      </c>
      <c r="K205" s="8">
        <v>297048000</v>
      </c>
      <c r="L205" s="8">
        <v>308854000</v>
      </c>
      <c r="M205" s="8">
        <v>334048000</v>
      </c>
      <c r="N205" s="8">
        <v>357033000</v>
      </c>
      <c r="O205" s="8">
        <v>365693000</v>
      </c>
    </row>
    <row r="206" spans="1:15" x14ac:dyDescent="0.3">
      <c r="A206" s="15">
        <f>VLOOKUP(B206,'PORTFOLIO RAW'!B:B,1,FALSE)</f>
        <v>905102</v>
      </c>
      <c r="B206" s="13">
        <v>905102</v>
      </c>
      <c r="C206" s="8" t="s">
        <v>7056</v>
      </c>
      <c r="D206" s="8" t="s">
        <v>7057</v>
      </c>
      <c r="E206" s="8">
        <v>36519000</v>
      </c>
      <c r="F206" s="8">
        <v>41537000</v>
      </c>
      <c r="G206" s="8">
        <v>44229000</v>
      </c>
      <c r="H206" s="8">
        <v>52432000</v>
      </c>
      <c r="I206" s="8">
        <v>60044000</v>
      </c>
      <c r="J206" s="8">
        <v>64210000</v>
      </c>
      <c r="K206" s="8">
        <v>69443000</v>
      </c>
      <c r="L206" s="8">
        <v>56259000</v>
      </c>
      <c r="M206" s="8">
        <v>43437000</v>
      </c>
      <c r="N206" s="8">
        <v>43109000</v>
      </c>
      <c r="O206" s="8">
        <v>42026000</v>
      </c>
    </row>
    <row r="207" spans="1:15" x14ac:dyDescent="0.3">
      <c r="A207" s="15">
        <f>VLOOKUP(B207,'PORTFOLIO RAW'!B:B,1,FALSE)</f>
        <v>719618</v>
      </c>
      <c r="B207" s="13">
        <v>719618</v>
      </c>
      <c r="C207" s="8" t="s">
        <v>7058</v>
      </c>
      <c r="D207" s="8" t="s">
        <v>7059</v>
      </c>
      <c r="E207" s="8">
        <v>34525000</v>
      </c>
      <c r="F207" s="8">
        <v>46908000</v>
      </c>
      <c r="G207" s="8">
        <v>47271000</v>
      </c>
      <c r="H207" s="8">
        <v>60311000</v>
      </c>
      <c r="I207" s="8">
        <v>72459000</v>
      </c>
      <c r="J207" s="8">
        <v>77732000</v>
      </c>
      <c r="K207" s="8">
        <v>81046000</v>
      </c>
      <c r="L207" s="8">
        <v>89507000</v>
      </c>
      <c r="M207" s="8">
        <v>110108000</v>
      </c>
      <c r="N207" s="8">
        <v>110889000</v>
      </c>
      <c r="O207" s="8">
        <v>133848000</v>
      </c>
    </row>
    <row r="208" spans="1:15" x14ac:dyDescent="0.3">
      <c r="A208" s="15">
        <f>VLOOKUP(B208,'PORTFOLIO RAW'!B:B,1,FALSE)</f>
        <v>921757</v>
      </c>
      <c r="B208" s="13">
        <v>921757</v>
      </c>
      <c r="C208" s="8" t="s">
        <v>7060</v>
      </c>
      <c r="D208" s="8" t="s">
        <v>7061</v>
      </c>
      <c r="E208" s="8">
        <v>17085500</v>
      </c>
      <c r="F208" s="8">
        <v>15998100</v>
      </c>
      <c r="G208" s="8">
        <v>14365200</v>
      </c>
      <c r="H208" s="8">
        <v>14106000</v>
      </c>
      <c r="I208" s="8">
        <v>16991300</v>
      </c>
      <c r="J208" s="8">
        <v>18514500</v>
      </c>
      <c r="K208" s="8">
        <v>20725500</v>
      </c>
      <c r="L208" s="8">
        <v>20618800</v>
      </c>
      <c r="M208" s="8">
        <v>21109800</v>
      </c>
      <c r="N208" s="8">
        <v>20638900</v>
      </c>
      <c r="O208" s="8">
        <v>23440200</v>
      </c>
    </row>
    <row r="209" spans="1:15" x14ac:dyDescent="0.3">
      <c r="A209" s="15">
        <f>VLOOKUP(B209,'PORTFOLIO RAW'!B:B,1,FALSE)</f>
        <v>902317</v>
      </c>
      <c r="B209" s="13">
        <v>902317</v>
      </c>
      <c r="C209" s="8" t="s">
        <v>7062</v>
      </c>
      <c r="D209" s="8" t="s">
        <v>7063</v>
      </c>
      <c r="E209" s="8">
        <v>45082000</v>
      </c>
      <c r="F209" s="8">
        <v>47817000</v>
      </c>
      <c r="G209" s="8">
        <v>49180000</v>
      </c>
      <c r="H209" s="8">
        <v>52240000</v>
      </c>
      <c r="I209" s="8">
        <v>55092000</v>
      </c>
      <c r="J209" s="8">
        <v>78496000</v>
      </c>
      <c r="K209" s="8">
        <v>79924000</v>
      </c>
      <c r="L209" s="8">
        <v>86814000</v>
      </c>
      <c r="M209" s="8">
        <v>95384000</v>
      </c>
      <c r="N209" s="8">
        <v>114904000</v>
      </c>
      <c r="O209" s="8">
        <v>116700000</v>
      </c>
    </row>
    <row r="210" spans="1:15" x14ac:dyDescent="0.3">
      <c r="A210" s="15">
        <f>VLOOKUP(B210,'PORTFOLIO RAW'!B:B,1,FALSE)</f>
        <v>905150</v>
      </c>
      <c r="B210" s="13">
        <v>905150</v>
      </c>
      <c r="C210" s="8" t="s">
        <v>7064</v>
      </c>
      <c r="D210" s="8" t="s">
        <v>7065</v>
      </c>
      <c r="E210" s="8">
        <v>8441413</v>
      </c>
      <c r="F210" s="8">
        <v>10386854</v>
      </c>
      <c r="G210" s="8">
        <v>9855902</v>
      </c>
      <c r="H210" s="8">
        <v>9910382</v>
      </c>
      <c r="I210" s="8">
        <v>10886805</v>
      </c>
      <c r="J210" s="8">
        <v>10599243</v>
      </c>
      <c r="K210" s="8">
        <v>12221312</v>
      </c>
      <c r="L210" s="8">
        <v>13274362</v>
      </c>
      <c r="M210" s="8">
        <v>12295037</v>
      </c>
      <c r="N210" s="8">
        <v>11451583</v>
      </c>
      <c r="O210" s="8">
        <v>15453847</v>
      </c>
    </row>
    <row r="211" spans="1:15" x14ac:dyDescent="0.3">
      <c r="A211" s="15">
        <f>VLOOKUP(B211,'PORTFOLIO RAW'!B:B,1,FALSE)</f>
        <v>945297</v>
      </c>
      <c r="B211" s="13">
        <v>945297</v>
      </c>
      <c r="C211" s="8" t="s">
        <v>7066</v>
      </c>
      <c r="D211" s="8" t="s">
        <v>7067</v>
      </c>
      <c r="E211" s="8">
        <v>6231310</v>
      </c>
      <c r="F211" s="8">
        <v>5295973</v>
      </c>
      <c r="G211" s="8">
        <v>5110928</v>
      </c>
      <c r="H211" s="8">
        <v>5205219</v>
      </c>
      <c r="I211" s="8">
        <v>5368400</v>
      </c>
      <c r="J211" s="8">
        <v>6450400</v>
      </c>
      <c r="K211" s="8">
        <v>6129600</v>
      </c>
      <c r="L211" s="8">
        <v>6333000</v>
      </c>
      <c r="M211" s="8">
        <v>6482500</v>
      </c>
      <c r="N211" s="8">
        <v>6440800</v>
      </c>
      <c r="O211" s="8">
        <v>6833700</v>
      </c>
    </row>
    <row r="212" spans="1:15" x14ac:dyDescent="0.3">
      <c r="A212" s="15">
        <f>VLOOKUP(B212,'PORTFOLIO RAW'!B:B,1,FALSE)</f>
        <v>902107</v>
      </c>
      <c r="B212" s="13">
        <v>902107</v>
      </c>
      <c r="C212" s="8" t="s">
        <v>7068</v>
      </c>
      <c r="D212" s="8" t="s">
        <v>7069</v>
      </c>
      <c r="E212" s="8">
        <v>19972000</v>
      </c>
      <c r="F212" s="8">
        <v>21405000</v>
      </c>
      <c r="G212" s="8">
        <v>22165000</v>
      </c>
      <c r="H212" s="8">
        <v>32837000</v>
      </c>
      <c r="I212" s="8">
        <v>42648000</v>
      </c>
      <c r="J212" s="8">
        <v>43634000</v>
      </c>
      <c r="K212" s="8">
        <v>46259000</v>
      </c>
      <c r="L212" s="8">
        <v>48864000</v>
      </c>
      <c r="M212" s="8">
        <v>39301000</v>
      </c>
      <c r="N212" s="8">
        <v>38315000</v>
      </c>
      <c r="O212" s="8">
        <v>41479000</v>
      </c>
    </row>
    <row r="213" spans="1:15" x14ac:dyDescent="0.3">
      <c r="A213" s="15">
        <f>VLOOKUP(B213,'PORTFOLIO RAW'!B:B,1,FALSE)</f>
        <v>905677</v>
      </c>
      <c r="B213" s="13">
        <v>905677</v>
      </c>
      <c r="C213" s="8" t="s">
        <v>7070</v>
      </c>
      <c r="D213" s="8" t="s">
        <v>7071</v>
      </c>
      <c r="E213" s="8">
        <v>34628000</v>
      </c>
      <c r="F213" s="8">
        <v>35994000</v>
      </c>
      <c r="G213" s="8">
        <v>39848000</v>
      </c>
      <c r="H213" s="8">
        <v>68153000</v>
      </c>
      <c r="I213" s="8">
        <v>72882000</v>
      </c>
      <c r="J213" s="8">
        <v>74638000</v>
      </c>
      <c r="K213" s="8">
        <v>77478000</v>
      </c>
      <c r="L213" s="8">
        <v>70509000</v>
      </c>
      <c r="M213" s="8">
        <v>69667000</v>
      </c>
      <c r="N213" s="8">
        <v>74129000</v>
      </c>
      <c r="O213" s="8">
        <v>79804000</v>
      </c>
    </row>
    <row r="214" spans="1:15" x14ac:dyDescent="0.3">
      <c r="A214" s="15">
        <f>VLOOKUP(B214,'PORTFOLIO RAW'!B:B,1,FALSE)</f>
        <v>904030</v>
      </c>
      <c r="B214" s="13">
        <v>904030</v>
      </c>
      <c r="C214" s="8" t="s">
        <v>7072</v>
      </c>
      <c r="D214" s="8" t="s">
        <v>7073</v>
      </c>
      <c r="E214" s="8">
        <v>112827000</v>
      </c>
      <c r="F214" s="8">
        <v>109892000</v>
      </c>
      <c r="G214" s="8">
        <v>211621000</v>
      </c>
      <c r="H214" s="8">
        <v>193825000</v>
      </c>
      <c r="I214" s="8">
        <v>186802000</v>
      </c>
      <c r="J214" s="8">
        <v>185798000</v>
      </c>
      <c r="K214" s="8">
        <v>170547000</v>
      </c>
      <c r="L214" s="8">
        <v>167730000</v>
      </c>
      <c r="M214" s="8">
        <v>165666000</v>
      </c>
      <c r="N214" s="8">
        <v>169803000</v>
      </c>
      <c r="O214" s="8">
        <v>169942000</v>
      </c>
    </row>
    <row r="215" spans="1:15" x14ac:dyDescent="0.3">
      <c r="A215" s="15">
        <f>VLOOKUP(B215,'PORTFOLIO RAW'!B:B,1,FALSE)</f>
        <v>901666</v>
      </c>
      <c r="B215" s="13">
        <v>901666</v>
      </c>
      <c r="C215" s="8" t="s">
        <v>7074</v>
      </c>
      <c r="D215" s="8" t="s">
        <v>7075</v>
      </c>
      <c r="E215" s="8">
        <v>177731000</v>
      </c>
      <c r="F215" s="8">
        <v>142807000</v>
      </c>
      <c r="G215" s="8">
        <v>152567000</v>
      </c>
      <c r="H215" s="8">
        <v>156154000</v>
      </c>
      <c r="I215" s="8">
        <v>153047000</v>
      </c>
      <c r="J215" s="8">
        <v>116922000</v>
      </c>
      <c r="K215" s="8">
        <v>117886000</v>
      </c>
      <c r="L215" s="8">
        <v>116539000</v>
      </c>
      <c r="M215" s="8">
        <v>97484000</v>
      </c>
      <c r="N215" s="8">
        <v>89772000</v>
      </c>
      <c r="O215" s="8">
        <v>73362000</v>
      </c>
    </row>
    <row r="216" spans="1:15" x14ac:dyDescent="0.3">
      <c r="A216" s="15">
        <f>VLOOKUP(B216,'PORTFOLIO RAW'!B:B,1,FALSE)</f>
        <v>895705</v>
      </c>
      <c r="B216" s="13">
        <v>895705</v>
      </c>
      <c r="C216" s="8" t="s">
        <v>7076</v>
      </c>
      <c r="D216" s="8" t="s">
        <v>7077</v>
      </c>
      <c r="E216" s="8">
        <v>8606718</v>
      </c>
      <c r="F216" s="8">
        <v>9162625</v>
      </c>
      <c r="G216" s="8">
        <v>8866878</v>
      </c>
      <c r="H216" s="8">
        <v>9679102</v>
      </c>
      <c r="I216" s="8">
        <v>11524161</v>
      </c>
      <c r="J216" s="8">
        <v>13069030</v>
      </c>
      <c r="K216" s="8">
        <v>12292788</v>
      </c>
      <c r="L216" s="8">
        <v>14926000</v>
      </c>
      <c r="M216" s="8">
        <v>15154000</v>
      </c>
      <c r="N216" s="8">
        <v>16459000</v>
      </c>
      <c r="O216" s="8">
        <v>17003000</v>
      </c>
    </row>
    <row r="217" spans="1:15" x14ac:dyDescent="0.3">
      <c r="A217" s="15">
        <f>VLOOKUP(B217,'PORTFOLIO RAW'!B:B,1,FALSE)</f>
        <v>904853</v>
      </c>
      <c r="B217" s="13">
        <v>904853</v>
      </c>
      <c r="C217" s="8" t="s">
        <v>7078</v>
      </c>
      <c r="D217" s="8" t="s">
        <v>7079</v>
      </c>
      <c r="E217" s="8">
        <v>57211000</v>
      </c>
      <c r="F217" s="8">
        <v>27215000</v>
      </c>
      <c r="G217" s="8">
        <v>36677000</v>
      </c>
      <c r="H217" s="8">
        <v>37402000</v>
      </c>
      <c r="I217" s="8">
        <v>36962000</v>
      </c>
      <c r="J217" s="8">
        <v>35329000</v>
      </c>
      <c r="K217" s="8">
        <v>34859000</v>
      </c>
      <c r="L217" s="8">
        <v>34475000</v>
      </c>
      <c r="M217" s="8">
        <v>32535000</v>
      </c>
      <c r="N217" s="8">
        <v>45932000</v>
      </c>
      <c r="O217" s="8">
        <v>43202000</v>
      </c>
    </row>
    <row r="218" spans="1:15" x14ac:dyDescent="0.3">
      <c r="A218" s="15">
        <f>VLOOKUP(B218,'PORTFOLIO RAW'!B:B,1,FALSE)</f>
        <v>944175</v>
      </c>
      <c r="B218" s="13">
        <v>944175</v>
      </c>
      <c r="C218" s="8" t="s">
        <v>7080</v>
      </c>
      <c r="D218" s="8" t="s">
        <v>7081</v>
      </c>
      <c r="E218" s="8">
        <v>138920000</v>
      </c>
      <c r="F218" s="8">
        <v>291081000</v>
      </c>
      <c r="G218" s="8">
        <v>269863000</v>
      </c>
      <c r="H218" s="8">
        <v>264284000</v>
      </c>
      <c r="I218" s="8">
        <v>271205000</v>
      </c>
      <c r="J218" s="8">
        <v>305107000</v>
      </c>
      <c r="K218" s="8">
        <v>320296000</v>
      </c>
      <c r="L218" s="8">
        <v>345072000</v>
      </c>
      <c r="M218" s="8">
        <v>358493000</v>
      </c>
      <c r="N218" s="8">
        <v>366380000</v>
      </c>
      <c r="O218" s="8">
        <v>380768000</v>
      </c>
    </row>
    <row r="219" spans="1:15" x14ac:dyDescent="0.3">
      <c r="A219" s="15">
        <f>VLOOKUP(B219,'PORTFOLIO RAW'!B:B,1,FALSE)</f>
        <v>901897</v>
      </c>
      <c r="B219" s="13">
        <v>901897</v>
      </c>
      <c r="C219" s="8" t="s">
        <v>7082</v>
      </c>
      <c r="D219" s="8" t="s">
        <v>7083</v>
      </c>
      <c r="E219" s="8">
        <v>12629000</v>
      </c>
      <c r="F219" s="8">
        <v>14698000</v>
      </c>
      <c r="G219" s="8">
        <v>14240000</v>
      </c>
      <c r="H219" s="8">
        <v>14975000</v>
      </c>
      <c r="I219" s="8">
        <v>14382000</v>
      </c>
      <c r="J219" s="8">
        <v>15878000</v>
      </c>
      <c r="K219" s="8">
        <v>15372000</v>
      </c>
      <c r="L219" s="8">
        <v>17078000</v>
      </c>
      <c r="M219" s="8">
        <v>16404000</v>
      </c>
      <c r="N219" s="8">
        <v>15615000</v>
      </c>
      <c r="O219" s="8">
        <v>16233000</v>
      </c>
    </row>
    <row r="220" spans="1:15" x14ac:dyDescent="0.3">
      <c r="A220" s="15">
        <f>VLOOKUP(B220,'PORTFOLIO RAW'!B:B,1,FALSE)</f>
        <v>312385</v>
      </c>
      <c r="B220" s="13">
        <v>312385</v>
      </c>
      <c r="C220" s="8" t="s">
        <v>7084</v>
      </c>
      <c r="D220" s="8" t="s">
        <v>7085</v>
      </c>
      <c r="E220" s="8">
        <v>19596523</v>
      </c>
      <c r="F220" s="8">
        <v>20677227</v>
      </c>
      <c r="G220" s="8">
        <v>21972000</v>
      </c>
      <c r="H220" s="8">
        <v>23805000</v>
      </c>
      <c r="I220" s="8">
        <v>26708000</v>
      </c>
      <c r="J220" s="8">
        <v>27082000</v>
      </c>
      <c r="K220" s="8">
        <v>30283000</v>
      </c>
      <c r="L220" s="8">
        <v>33024000</v>
      </c>
      <c r="M220" s="8">
        <v>33440000</v>
      </c>
      <c r="N220" s="8">
        <v>33163000</v>
      </c>
      <c r="O220" s="8">
        <v>36347000</v>
      </c>
    </row>
    <row r="221" spans="1:15" x14ac:dyDescent="0.3">
      <c r="A221" s="15">
        <f>VLOOKUP(B221,'PORTFOLIO RAW'!B:B,1,FALSE)</f>
        <v>729104</v>
      </c>
      <c r="B221" s="13">
        <v>729104</v>
      </c>
      <c r="C221" s="8" t="s">
        <v>7086</v>
      </c>
      <c r="D221" s="8" t="s">
        <v>7087</v>
      </c>
      <c r="E221" s="8">
        <v>3172100</v>
      </c>
      <c r="F221" s="8">
        <v>2720800</v>
      </c>
      <c r="G221" s="8">
        <v>3146000</v>
      </c>
      <c r="H221" s="8">
        <v>3581300</v>
      </c>
      <c r="I221" s="8">
        <v>3689700</v>
      </c>
      <c r="J221" s="8">
        <v>4152100</v>
      </c>
      <c r="K221" s="8">
        <v>5033100</v>
      </c>
      <c r="L221" s="8">
        <v>5608400</v>
      </c>
      <c r="M221" s="8">
        <v>4993100</v>
      </c>
      <c r="N221" s="8">
        <v>6092500</v>
      </c>
      <c r="O221" s="8">
        <v>7464400</v>
      </c>
    </row>
    <row r="222" spans="1:15" x14ac:dyDescent="0.3">
      <c r="A222" s="15">
        <f>VLOOKUP(B222,'PORTFOLIO RAW'!B:B,1,FALSE)</f>
        <v>877181</v>
      </c>
      <c r="B222" s="13">
        <v>877181</v>
      </c>
      <c r="C222" s="8" t="s">
        <v>7088</v>
      </c>
      <c r="D222" s="8" t="s">
        <v>7089</v>
      </c>
      <c r="E222" s="8">
        <v>8565693</v>
      </c>
      <c r="F222" s="8">
        <v>8403830</v>
      </c>
      <c r="G222" s="8">
        <v>8563643</v>
      </c>
      <c r="H222" s="8">
        <v>8520630</v>
      </c>
      <c r="I222" s="8">
        <v>9295379</v>
      </c>
      <c r="J222" s="8">
        <v>9268863</v>
      </c>
      <c r="K222" s="8">
        <v>8948000</v>
      </c>
      <c r="L222" s="8">
        <v>9877000</v>
      </c>
      <c r="M222" s="8">
        <v>9962000</v>
      </c>
      <c r="N222" s="8">
        <v>10100000</v>
      </c>
      <c r="O222" s="8">
        <v>10503000</v>
      </c>
    </row>
    <row r="223" spans="1:15" x14ac:dyDescent="0.3">
      <c r="A223" s="15">
        <f>VLOOKUP(B223,'PORTFOLIO RAW'!B:B,1,FALSE)</f>
        <v>912228</v>
      </c>
      <c r="B223" s="13">
        <v>912228</v>
      </c>
      <c r="C223" s="8" t="s">
        <v>7090</v>
      </c>
      <c r="D223" s="8" t="s">
        <v>7091</v>
      </c>
      <c r="E223" s="8">
        <v>138014000</v>
      </c>
      <c r="F223" s="8">
        <v>143992000</v>
      </c>
      <c r="G223" s="8">
        <v>134833000</v>
      </c>
      <c r="H223" s="8">
        <v>128172000</v>
      </c>
      <c r="I223" s="8">
        <v>138354000</v>
      </c>
      <c r="J223" s="8">
        <v>132244000</v>
      </c>
      <c r="K223" s="8">
        <v>139263000</v>
      </c>
      <c r="L223" s="8">
        <v>144266000</v>
      </c>
      <c r="M223" s="8">
        <v>129495000</v>
      </c>
      <c r="N223" s="8">
        <v>127136000</v>
      </c>
      <c r="O223" s="8">
        <v>120406000</v>
      </c>
    </row>
    <row r="224" spans="1:15" x14ac:dyDescent="0.3">
      <c r="A224" s="15">
        <f>VLOOKUP(B224,'PORTFOLIO RAW'!B:B,1,FALSE)</f>
        <v>936324</v>
      </c>
      <c r="B224" s="13">
        <v>936324</v>
      </c>
      <c r="C224" s="8" t="s">
        <v>7092</v>
      </c>
      <c r="D224" s="8" t="s">
        <v>7093</v>
      </c>
      <c r="E224" s="8">
        <v>18843100</v>
      </c>
      <c r="F224" s="8">
        <v>18250500</v>
      </c>
      <c r="G224" s="8">
        <v>20049300</v>
      </c>
      <c r="H224" s="8">
        <v>21150300</v>
      </c>
      <c r="I224" s="8">
        <v>21648800</v>
      </c>
      <c r="J224" s="8">
        <v>22585300</v>
      </c>
      <c r="K224" s="8">
        <v>24408200</v>
      </c>
      <c r="L224" s="8">
        <v>25787600</v>
      </c>
      <c r="M224" s="8">
        <v>29819300</v>
      </c>
      <c r="N224" s="8">
        <v>33427500</v>
      </c>
      <c r="O224" s="8">
        <v>38701200</v>
      </c>
    </row>
    <row r="225" spans="1:15" x14ac:dyDescent="0.3">
      <c r="A225" s="15">
        <f>VLOOKUP(B225,'PORTFOLIO RAW'!B:B,1,FALSE)</f>
        <v>902321</v>
      </c>
      <c r="B225" s="13">
        <v>902321</v>
      </c>
      <c r="C225" s="8" t="s">
        <v>7094</v>
      </c>
      <c r="D225" s="8" t="s">
        <v>7095</v>
      </c>
      <c r="E225" s="8">
        <v>28392000</v>
      </c>
      <c r="F225" s="8">
        <v>29049000</v>
      </c>
      <c r="G225" s="8">
        <v>28730000</v>
      </c>
      <c r="H225" s="8">
        <v>29909000</v>
      </c>
      <c r="I225" s="8">
        <v>29821000</v>
      </c>
      <c r="J225" s="8">
        <v>31725000</v>
      </c>
      <c r="K225" s="8">
        <v>32522000</v>
      </c>
      <c r="L225" s="8">
        <v>35333000</v>
      </c>
      <c r="M225" s="8">
        <v>37535000</v>
      </c>
      <c r="N225" s="8">
        <v>40070000</v>
      </c>
      <c r="O225" s="8">
        <v>42716000</v>
      </c>
    </row>
    <row r="226" spans="1:15" x14ac:dyDescent="0.3">
      <c r="A226" s="15">
        <f>VLOOKUP(B226,'PORTFOLIO RAW'!B:B,1,FALSE)</f>
        <v>912518</v>
      </c>
      <c r="B226" s="13">
        <v>912518</v>
      </c>
      <c r="C226" s="8" t="s">
        <v>7096</v>
      </c>
      <c r="D226" s="8" t="s">
        <v>7097</v>
      </c>
      <c r="E226" s="8">
        <v>10119797</v>
      </c>
      <c r="F226" s="8">
        <v>7708458</v>
      </c>
      <c r="G226" s="8">
        <v>10051222</v>
      </c>
      <c r="H226" s="8">
        <v>7699376</v>
      </c>
      <c r="I226" s="8">
        <v>6885620</v>
      </c>
      <c r="J226" s="8">
        <v>6734409</v>
      </c>
      <c r="K226" s="8">
        <v>6647389</v>
      </c>
      <c r="L226" s="8">
        <v>6848742</v>
      </c>
      <c r="M226" s="8">
        <v>7572281</v>
      </c>
      <c r="N226" s="8">
        <v>9128792</v>
      </c>
      <c r="O226" s="8">
        <v>9041354</v>
      </c>
    </row>
    <row r="227" spans="1:15" x14ac:dyDescent="0.3">
      <c r="A227" s="15">
        <f>VLOOKUP(B227,'PORTFOLIO RAW'!B:B,1,FALSE)</f>
        <v>546370</v>
      </c>
      <c r="B227" s="13">
        <v>546370</v>
      </c>
      <c r="C227" s="8" t="s">
        <v>7098</v>
      </c>
      <c r="D227" s="8" t="s">
        <v>7099</v>
      </c>
      <c r="E227" s="8">
        <v>18177000</v>
      </c>
      <c r="F227" s="8">
        <v>23733000</v>
      </c>
      <c r="G227" s="8">
        <v>26602000</v>
      </c>
      <c r="H227" s="8">
        <v>28650000</v>
      </c>
      <c r="I227" s="8">
        <v>34719000</v>
      </c>
      <c r="J227" s="8">
        <v>41600000</v>
      </c>
      <c r="K227" s="8">
        <v>44457000</v>
      </c>
      <c r="L227" s="8">
        <v>47400000</v>
      </c>
      <c r="M227" s="8">
        <v>49343000</v>
      </c>
      <c r="N227" s="8">
        <v>50329000</v>
      </c>
      <c r="O227" s="8">
        <v>62586000</v>
      </c>
    </row>
    <row r="228" spans="1:15" x14ac:dyDescent="0.3">
      <c r="A228" s="15">
        <f>VLOOKUP(B228,'PORTFOLIO RAW'!B:B,1,FALSE)</f>
        <v>312451</v>
      </c>
      <c r="B228" s="13">
        <v>312451</v>
      </c>
      <c r="C228" s="8" t="s">
        <v>7100</v>
      </c>
      <c r="D228" s="8" t="s">
        <v>7101</v>
      </c>
      <c r="E228" s="8">
        <v>4143012</v>
      </c>
      <c r="F228" s="8">
        <v>4125275</v>
      </c>
      <c r="G228" s="8">
        <v>3973806</v>
      </c>
      <c r="H228" s="8">
        <v>3973648</v>
      </c>
      <c r="I228" s="8">
        <v>3987071</v>
      </c>
      <c r="J228" s="8">
        <v>3853458</v>
      </c>
      <c r="K228" s="8">
        <v>3913516</v>
      </c>
      <c r="L228" s="8">
        <v>4197170</v>
      </c>
      <c r="M228" s="8">
        <v>4191074</v>
      </c>
      <c r="N228" s="8">
        <v>4488906</v>
      </c>
      <c r="O228" s="8">
        <v>11145717</v>
      </c>
    </row>
    <row r="229" spans="1:15" x14ac:dyDescent="0.3">
      <c r="A229" s="15">
        <f>VLOOKUP(B229,'PORTFOLIO RAW'!B:B,1,FALSE)</f>
        <v>992656</v>
      </c>
      <c r="B229" s="13">
        <v>992656</v>
      </c>
      <c r="C229" s="8" t="s">
        <v>7102</v>
      </c>
      <c r="D229" s="8" t="s">
        <v>7103</v>
      </c>
      <c r="E229" s="8">
        <v>4801121</v>
      </c>
      <c r="F229" s="8">
        <v>5144295</v>
      </c>
      <c r="G229" s="8">
        <v>5132617</v>
      </c>
      <c r="H229" s="8">
        <v>5529540</v>
      </c>
      <c r="I229" s="8">
        <v>6721354</v>
      </c>
      <c r="J229" s="8">
        <v>6888509</v>
      </c>
      <c r="K229" s="8">
        <v>6807722</v>
      </c>
      <c r="L229" s="8">
        <v>6846534</v>
      </c>
      <c r="M229" s="8">
        <v>7663844</v>
      </c>
      <c r="N229" s="8">
        <v>7679584</v>
      </c>
      <c r="O229" s="8">
        <v>7733273</v>
      </c>
    </row>
    <row r="230" spans="1:15" x14ac:dyDescent="0.3">
      <c r="A230" s="15">
        <f>VLOOKUP(B230,'PORTFOLIO RAW'!B:B,1,FALSE)</f>
        <v>951046</v>
      </c>
      <c r="B230" s="13">
        <v>951046</v>
      </c>
      <c r="C230" s="8" t="s">
        <v>7104</v>
      </c>
      <c r="D230" s="8" t="s">
        <v>7105</v>
      </c>
      <c r="E230" s="8">
        <v>237615000</v>
      </c>
      <c r="F230" s="8">
        <v>265912000</v>
      </c>
      <c r="G230" s="8">
        <v>281176000</v>
      </c>
      <c r="H230" s="8">
        <v>307786000</v>
      </c>
      <c r="I230" s="8">
        <v>340122000</v>
      </c>
      <c r="J230" s="8">
        <v>353855000</v>
      </c>
      <c r="K230" s="8">
        <v>364021000</v>
      </c>
      <c r="L230" s="8">
        <v>402529000</v>
      </c>
      <c r="M230" s="8">
        <v>421853000</v>
      </c>
      <c r="N230" s="8">
        <v>445964000</v>
      </c>
      <c r="O230" s="8">
        <v>462040000</v>
      </c>
    </row>
    <row r="231" spans="1:15" x14ac:dyDescent="0.3">
      <c r="A231" s="15">
        <f>VLOOKUP(B231,'PORTFOLIO RAW'!B:B,1,FALSE)</f>
        <v>702365</v>
      </c>
      <c r="B231" s="13">
        <v>702365</v>
      </c>
      <c r="C231" s="8" t="s">
        <v>7106</v>
      </c>
      <c r="D231" s="8" t="s">
        <v>7107</v>
      </c>
      <c r="E231" s="8">
        <v>2371322</v>
      </c>
      <c r="F231" s="8">
        <v>2355511</v>
      </c>
      <c r="G231" s="8">
        <v>2768633</v>
      </c>
      <c r="H231" s="8">
        <v>3116204</v>
      </c>
      <c r="I231" s="8">
        <v>3301209</v>
      </c>
      <c r="J231" s="8">
        <v>3670561</v>
      </c>
      <c r="K231" s="8">
        <v>3896797</v>
      </c>
      <c r="L231" s="8">
        <v>4703134</v>
      </c>
      <c r="M231" s="8">
        <v>4869119</v>
      </c>
      <c r="N231" s="8">
        <v>5309351</v>
      </c>
      <c r="O231" s="8">
        <v>5722051</v>
      </c>
    </row>
    <row r="232" spans="1:15" x14ac:dyDescent="0.3">
      <c r="A232" s="15">
        <f>VLOOKUP(B232,'PORTFOLIO RAW'!B:B,1,FALSE)</f>
        <v>546965</v>
      </c>
      <c r="B232" s="13">
        <v>546965</v>
      </c>
      <c r="C232" s="8" t="s">
        <v>7108</v>
      </c>
      <c r="D232" s="8" t="s">
        <v>7109</v>
      </c>
      <c r="E232" s="8">
        <v>3429330</v>
      </c>
      <c r="F232" s="8">
        <v>3943488</v>
      </c>
      <c r="G232" s="8">
        <v>4294613</v>
      </c>
      <c r="H232" s="8">
        <v>5011674</v>
      </c>
      <c r="I232" s="8">
        <v>5256411</v>
      </c>
      <c r="J232" s="8">
        <v>6992460</v>
      </c>
      <c r="K232" s="8">
        <v>8156208</v>
      </c>
      <c r="L232" s="8">
        <v>8385438</v>
      </c>
      <c r="M232" s="8">
        <v>10136833</v>
      </c>
      <c r="N232" s="8">
        <v>14294307</v>
      </c>
      <c r="O232" s="8">
        <v>14285687</v>
      </c>
    </row>
    <row r="233" spans="1:15" x14ac:dyDescent="0.3">
      <c r="A233" s="15">
        <f>VLOOKUP(B233,'PORTFOLIO RAW'!B:B,1,FALSE)</f>
        <v>902233</v>
      </c>
      <c r="B233" s="13">
        <v>902233</v>
      </c>
      <c r="C233" s="8" t="s">
        <v>7110</v>
      </c>
      <c r="D233" s="8" t="s">
        <v>7111</v>
      </c>
      <c r="E233" s="8">
        <v>4520500</v>
      </c>
      <c r="F233" s="8">
        <v>4473500</v>
      </c>
      <c r="G233" s="8">
        <v>3998100</v>
      </c>
      <c r="H233" s="8">
        <v>4423800</v>
      </c>
      <c r="I233" s="8">
        <v>4948700</v>
      </c>
      <c r="J233" s="8">
        <v>5285400</v>
      </c>
      <c r="K233" s="8">
        <v>5697300</v>
      </c>
      <c r="L233" s="8">
        <v>6023800</v>
      </c>
      <c r="M233" s="8">
        <v>6061100</v>
      </c>
      <c r="N233" s="8">
        <v>6467300</v>
      </c>
      <c r="O233" s="8">
        <v>6718100</v>
      </c>
    </row>
    <row r="234" spans="1:15" x14ac:dyDescent="0.3">
      <c r="A234" s="15">
        <f>VLOOKUP(B234,'PORTFOLIO RAW'!B:B,1,FALSE)</f>
        <v>322549</v>
      </c>
      <c r="B234" s="13">
        <v>322549</v>
      </c>
      <c r="C234" s="8" t="s">
        <v>7112</v>
      </c>
      <c r="D234" s="8" t="s">
        <v>7113</v>
      </c>
      <c r="E234" s="8">
        <v>14982281</v>
      </c>
      <c r="F234" s="8">
        <v>16463310</v>
      </c>
      <c r="G234" s="8">
        <v>18233494</v>
      </c>
      <c r="H234" s="8">
        <v>19694904</v>
      </c>
      <c r="I234" s="8">
        <v>19804405</v>
      </c>
      <c r="J234" s="8">
        <v>19827930</v>
      </c>
      <c r="K234" s="8">
        <v>20072947</v>
      </c>
      <c r="L234" s="8">
        <v>20713190</v>
      </c>
      <c r="M234" s="8">
        <v>20921855</v>
      </c>
      <c r="N234" s="8">
        <v>22310324</v>
      </c>
      <c r="O234" s="8">
        <v>22296317</v>
      </c>
    </row>
    <row r="235" spans="1:15" x14ac:dyDescent="0.3">
      <c r="A235" s="15">
        <f>VLOOKUP(B235,'PORTFOLIO RAW'!B:B,1,FALSE)</f>
        <v>912633</v>
      </c>
      <c r="B235" s="13">
        <v>912633</v>
      </c>
      <c r="C235" s="8" t="s">
        <v>7114</v>
      </c>
      <c r="D235" s="8" t="s">
        <v>7115</v>
      </c>
      <c r="E235" s="8">
        <v>23281000</v>
      </c>
      <c r="F235" s="8">
        <v>22561000</v>
      </c>
      <c r="G235" s="8">
        <v>23171000</v>
      </c>
      <c r="H235" s="8">
        <v>24316000</v>
      </c>
      <c r="I235" s="8">
        <v>25197000</v>
      </c>
      <c r="J235" s="8">
        <v>25319000</v>
      </c>
      <c r="K235" s="8">
        <v>25901000</v>
      </c>
      <c r="L235" s="8">
        <v>26669000</v>
      </c>
      <c r="M235" s="8">
        <v>28375000</v>
      </c>
      <c r="N235" s="8">
        <v>29299000</v>
      </c>
      <c r="O235" s="8">
        <v>30323000</v>
      </c>
    </row>
    <row r="236" spans="1:15" x14ac:dyDescent="0.3">
      <c r="A236" s="15">
        <f>VLOOKUP(B236,'PORTFOLIO RAW'!B:B,1,FALSE)</f>
        <v>933974</v>
      </c>
      <c r="B236" s="13">
        <v>933974</v>
      </c>
      <c r="C236" s="8" t="s">
        <v>7116</v>
      </c>
      <c r="D236" s="8" t="s">
        <v>7117</v>
      </c>
      <c r="E236" s="8">
        <v>114017000</v>
      </c>
      <c r="F236" s="8">
        <v>107786000</v>
      </c>
      <c r="G236" s="8">
        <v>108888000</v>
      </c>
      <c r="H236" s="8">
        <v>104688000</v>
      </c>
      <c r="I236" s="8">
        <v>104595000</v>
      </c>
      <c r="J236" s="8">
        <v>104938000</v>
      </c>
      <c r="K236" s="8">
        <v>103509000</v>
      </c>
      <c r="L236" s="8">
        <v>103045000</v>
      </c>
      <c r="M236" s="8">
        <v>99888000</v>
      </c>
      <c r="N236" s="8">
        <v>99780000</v>
      </c>
      <c r="O236" s="8">
        <v>103413000</v>
      </c>
    </row>
    <row r="237" spans="1:15" x14ac:dyDescent="0.3">
      <c r="A237" s="15" t="str">
        <f>VLOOKUP(B237,'PORTFOLIO RAW'!B:B,1,FALSE)</f>
        <v>14015T</v>
      </c>
      <c r="B237" s="13" t="s">
        <v>372</v>
      </c>
      <c r="C237" s="8" t="s">
        <v>7118</v>
      </c>
      <c r="D237" s="8" t="s">
        <v>7119</v>
      </c>
      <c r="E237" s="8">
        <v>9794583</v>
      </c>
      <c r="F237" s="8">
        <v>7514000</v>
      </c>
      <c r="G237" s="8">
        <v>13997600</v>
      </c>
      <c r="H237" s="8">
        <v>14161800</v>
      </c>
      <c r="I237" s="8">
        <v>13848300</v>
      </c>
      <c r="J237" s="8">
        <v>13549700</v>
      </c>
      <c r="K237" s="8">
        <v>13960100</v>
      </c>
      <c r="L237" s="8">
        <v>14520500</v>
      </c>
      <c r="M237" s="8">
        <v>26268800</v>
      </c>
      <c r="N237" s="8">
        <v>26031000</v>
      </c>
      <c r="O237" s="8">
        <v>24517000</v>
      </c>
    </row>
    <row r="238" spans="1:15" x14ac:dyDescent="0.3">
      <c r="A238" s="15">
        <f>VLOOKUP(B238,'PORTFOLIO RAW'!B:B,1,FALSE)</f>
        <v>905019</v>
      </c>
      <c r="B238" s="13">
        <v>905019</v>
      </c>
      <c r="C238" s="8" t="s">
        <v>7120</v>
      </c>
      <c r="D238" s="8" t="s">
        <v>7121</v>
      </c>
      <c r="E238" s="8">
        <v>45527000</v>
      </c>
      <c r="F238" s="8">
        <v>45529000</v>
      </c>
      <c r="G238" s="8">
        <v>111588900</v>
      </c>
      <c r="H238" s="8">
        <v>105309000</v>
      </c>
      <c r="I238" s="8">
        <v>104631000</v>
      </c>
      <c r="J238" s="8">
        <v>105605000</v>
      </c>
      <c r="K238" s="8">
        <v>105645000</v>
      </c>
      <c r="L238" s="8">
        <v>98335000</v>
      </c>
      <c r="M238" s="8">
        <v>101779000</v>
      </c>
      <c r="N238" s="8">
        <v>95377000</v>
      </c>
      <c r="O238" s="8">
        <v>87872000</v>
      </c>
    </row>
    <row r="239" spans="1:15" x14ac:dyDescent="0.3">
      <c r="A239" s="15">
        <f>VLOOKUP(B239,'PORTFOLIO RAW'!B:B,1,FALSE)</f>
        <v>912090</v>
      </c>
      <c r="B239" s="13">
        <v>912090</v>
      </c>
      <c r="C239" s="8" t="s">
        <v>7122</v>
      </c>
      <c r="D239" s="8" t="s">
        <v>7123</v>
      </c>
      <c r="E239" s="8">
        <v>27638000</v>
      </c>
      <c r="F239" s="8">
        <v>31426000</v>
      </c>
      <c r="G239" s="8">
        <v>33089000</v>
      </c>
      <c r="H239" s="8">
        <v>51767000</v>
      </c>
      <c r="I239" s="8">
        <v>55201000</v>
      </c>
      <c r="J239" s="8">
        <v>61547000</v>
      </c>
      <c r="K239" s="8">
        <v>67100000</v>
      </c>
      <c r="L239" s="8">
        <v>66904000</v>
      </c>
      <c r="M239" s="8">
        <v>68005000</v>
      </c>
      <c r="N239" s="8">
        <v>77956000</v>
      </c>
      <c r="O239" s="8">
        <v>71987000</v>
      </c>
    </row>
    <row r="240" spans="1:15" x14ac:dyDescent="0.3">
      <c r="A240" s="15">
        <f>VLOOKUP(B240,'PORTFOLIO RAW'!B:B,1,FALSE)</f>
        <v>755741</v>
      </c>
      <c r="B240" s="13">
        <v>755741</v>
      </c>
      <c r="C240" s="8" t="s">
        <v>7124</v>
      </c>
      <c r="D240" s="8" t="s">
        <v>7125</v>
      </c>
      <c r="E240" s="8">
        <v>42032000</v>
      </c>
      <c r="F240" s="8">
        <v>51173000</v>
      </c>
      <c r="G240" s="8">
        <v>75182000</v>
      </c>
      <c r="H240" s="8">
        <v>92398000</v>
      </c>
      <c r="I240" s="8">
        <v>108526000</v>
      </c>
      <c r="J240" s="8">
        <v>133637000</v>
      </c>
      <c r="K240" s="8">
        <v>143614000</v>
      </c>
      <c r="L240" s="8">
        <v>154642000</v>
      </c>
      <c r="M240" s="8">
        <v>183573000</v>
      </c>
      <c r="N240" s="8">
        <v>223240000</v>
      </c>
      <c r="O240" s="8">
        <v>243198000</v>
      </c>
    </row>
    <row r="241" spans="1:15" x14ac:dyDescent="0.3">
      <c r="A241" s="15" t="str">
        <f>VLOOKUP(B241,'PORTFOLIO RAW'!B:B,1,FALSE)</f>
        <v>14361V</v>
      </c>
      <c r="B241" s="13" t="s">
        <v>384</v>
      </c>
      <c r="C241" s="8" t="s">
        <v>7126</v>
      </c>
      <c r="D241" s="8" t="s">
        <v>7127</v>
      </c>
      <c r="E241" s="8">
        <v>6633700</v>
      </c>
      <c r="F241" s="8">
        <v>7239000</v>
      </c>
      <c r="G241" s="8">
        <v>7785500</v>
      </c>
      <c r="H241" s="8">
        <v>7999900</v>
      </c>
      <c r="I241" s="8">
        <v>8515300</v>
      </c>
      <c r="J241" s="8">
        <v>9012400</v>
      </c>
      <c r="K241" s="8">
        <v>9580600</v>
      </c>
      <c r="L241" s="8">
        <v>9634700</v>
      </c>
      <c r="M241" s="8">
        <v>27219500</v>
      </c>
      <c r="N241" s="8">
        <v>26684400</v>
      </c>
      <c r="O241" s="8">
        <v>25964500</v>
      </c>
    </row>
    <row r="242" spans="1:15" x14ac:dyDescent="0.3">
      <c r="A242" s="15">
        <f>VLOOKUP(B242,'PORTFOLIO RAW'!B:B,1,FALSE)</f>
        <v>154680</v>
      </c>
      <c r="B242" s="13">
        <v>154680</v>
      </c>
      <c r="C242" s="8" t="s">
        <v>7128</v>
      </c>
      <c r="D242" s="8" t="s">
        <v>7129</v>
      </c>
      <c r="E242" s="8">
        <v>12310064</v>
      </c>
      <c r="F242" s="8">
        <v>12217786</v>
      </c>
      <c r="G242" s="8">
        <v>13572740</v>
      </c>
      <c r="H242" s="8">
        <v>14434843</v>
      </c>
      <c r="I242" s="8">
        <v>14982671</v>
      </c>
      <c r="J242" s="8">
        <v>15444126</v>
      </c>
      <c r="K242" s="8">
        <v>18918638</v>
      </c>
      <c r="L242" s="8">
        <v>21532183</v>
      </c>
      <c r="M242" s="8">
        <v>27736157</v>
      </c>
      <c r="N242" s="8">
        <v>33656200</v>
      </c>
      <c r="O242" s="8">
        <v>35316470</v>
      </c>
    </row>
    <row r="243" spans="1:15" x14ac:dyDescent="0.3">
      <c r="A243" s="15" t="str">
        <f>VLOOKUP(B243,'PORTFOLIO RAW'!B:B,1,FALSE)</f>
        <v>14698C</v>
      </c>
      <c r="B243" s="13" t="s">
        <v>378</v>
      </c>
      <c r="C243" s="8" t="s">
        <v>7130</v>
      </c>
      <c r="D243" s="8" t="s">
        <v>7131</v>
      </c>
      <c r="E243" s="8">
        <v>154513700</v>
      </c>
      <c r="F243" s="8">
        <v>128182400</v>
      </c>
      <c r="G243" s="8">
        <v>137759400</v>
      </c>
      <c r="H243" s="8">
        <v>145631100</v>
      </c>
      <c r="I243" s="8">
        <v>148298000</v>
      </c>
      <c r="J243" s="8">
        <v>161926500</v>
      </c>
      <c r="K243" s="8">
        <v>208191400</v>
      </c>
      <c r="L243" s="8">
        <v>219087000</v>
      </c>
      <c r="M243" s="8">
        <v>218685900</v>
      </c>
      <c r="N243" s="8">
        <v>228014300</v>
      </c>
      <c r="O243" s="8">
        <v>253941200</v>
      </c>
    </row>
    <row r="244" spans="1:15" x14ac:dyDescent="0.3">
      <c r="A244" s="15">
        <f>VLOOKUP(B244,'PORTFOLIO RAW'!B:B,1,FALSE)</f>
        <v>905361</v>
      </c>
      <c r="B244" s="13">
        <v>905361</v>
      </c>
      <c r="C244" s="8" t="s">
        <v>7132</v>
      </c>
      <c r="D244" s="8" t="s">
        <v>7133</v>
      </c>
      <c r="E244" s="8">
        <v>4855340</v>
      </c>
      <c r="F244" s="8">
        <v>4415759</v>
      </c>
      <c r="G244" s="8">
        <v>4323855</v>
      </c>
      <c r="H244" s="8">
        <v>5169235</v>
      </c>
      <c r="I244" s="8">
        <v>5229252</v>
      </c>
      <c r="J244" s="8">
        <v>6234737</v>
      </c>
      <c r="K244" s="8">
        <v>6382507</v>
      </c>
      <c r="L244" s="8">
        <v>5706052</v>
      </c>
      <c r="M244" s="8">
        <v>5791855</v>
      </c>
      <c r="N244" s="8">
        <v>6752521</v>
      </c>
      <c r="O244" s="8">
        <v>19958427</v>
      </c>
    </row>
    <row r="245" spans="1:15" x14ac:dyDescent="0.3">
      <c r="A245" s="15">
        <f>VLOOKUP(B245,'PORTFOLIO RAW'!B:B,1,FALSE)</f>
        <v>357834</v>
      </c>
      <c r="B245" s="13">
        <v>357834</v>
      </c>
      <c r="C245" s="8" t="s">
        <v>7134</v>
      </c>
      <c r="D245" s="8" t="s">
        <v>7135</v>
      </c>
      <c r="E245" s="8">
        <v>23603061</v>
      </c>
      <c r="F245" s="8">
        <v>23587772</v>
      </c>
      <c r="G245" s="8">
        <v>25939566</v>
      </c>
      <c r="H245" s="8">
        <v>24848429</v>
      </c>
      <c r="I245" s="8">
        <v>26211325</v>
      </c>
      <c r="J245" s="8">
        <v>32582506</v>
      </c>
      <c r="K245" s="8">
        <v>33324574</v>
      </c>
      <c r="L245" s="8">
        <v>29532330</v>
      </c>
      <c r="M245" s="8">
        <v>30650673</v>
      </c>
      <c r="N245" s="8">
        <v>31103578</v>
      </c>
      <c r="O245" s="8">
        <v>32257638</v>
      </c>
    </row>
    <row r="246" spans="1:15" x14ac:dyDescent="0.3">
      <c r="A246" s="15">
        <f>VLOOKUP(B246,'PORTFOLIO RAW'!B:B,1,FALSE)</f>
        <v>906400</v>
      </c>
      <c r="B246" s="13">
        <v>906400</v>
      </c>
      <c r="C246" s="8" t="s">
        <v>7136</v>
      </c>
      <c r="D246" s="8" t="s">
        <v>7137</v>
      </c>
      <c r="E246" s="8">
        <v>2743100</v>
      </c>
      <c r="F246" s="8">
        <v>2633100</v>
      </c>
      <c r="G246" s="8">
        <v>3359200</v>
      </c>
      <c r="H246" s="8">
        <v>3637900</v>
      </c>
      <c r="I246" s="8">
        <v>3547700</v>
      </c>
      <c r="J246" s="8">
        <v>3791900</v>
      </c>
      <c r="K246" s="8">
        <v>4052900</v>
      </c>
      <c r="L246" s="8">
        <v>4216900</v>
      </c>
      <c r="M246" s="8">
        <v>4380600</v>
      </c>
      <c r="N246" s="8">
        <v>4650400</v>
      </c>
      <c r="O246" s="8">
        <v>5197100</v>
      </c>
    </row>
    <row r="247" spans="1:15" x14ac:dyDescent="0.3">
      <c r="A247" s="15" t="str">
        <f>VLOOKUP(B247,'PORTFOLIO RAW'!B:B,1,FALSE)</f>
        <v>14861V</v>
      </c>
      <c r="B247" s="13" t="s">
        <v>379</v>
      </c>
      <c r="C247" s="8" t="s">
        <v>7138</v>
      </c>
      <c r="D247" s="8" t="s">
        <v>7139</v>
      </c>
      <c r="E247" s="8">
        <v>485814000</v>
      </c>
      <c r="F247" s="8">
        <v>443905000</v>
      </c>
      <c r="G247" s="8">
        <v>480203000</v>
      </c>
      <c r="H247" s="8">
        <v>539854000</v>
      </c>
      <c r="I247" s="8">
        <v>624521000</v>
      </c>
      <c r="J247" s="8">
        <v>709298000</v>
      </c>
      <c r="K247" s="8">
        <v>731781000</v>
      </c>
      <c r="L247" s="8">
        <v>766655000</v>
      </c>
      <c r="M247" s="8">
        <v>757388000</v>
      </c>
      <c r="N247" s="8">
        <v>783962000</v>
      </c>
      <c r="O247" s="8">
        <v>831921000</v>
      </c>
    </row>
    <row r="248" spans="1:15" x14ac:dyDescent="0.3">
      <c r="A248" s="15" t="str">
        <f>VLOOKUP(B248,'PORTFOLIO RAW'!B:B,1,FALSE)</f>
        <v>14806F</v>
      </c>
      <c r="B248" s="13" t="s">
        <v>360</v>
      </c>
      <c r="C248" s="8" t="s">
        <v>7140</v>
      </c>
      <c r="D248" s="8" t="s">
        <v>7141</v>
      </c>
      <c r="E248" s="8">
        <v>2805566</v>
      </c>
      <c r="F248" s="8">
        <v>2964065</v>
      </c>
      <c r="G248" s="8">
        <v>3072963</v>
      </c>
      <c r="H248" s="8">
        <v>3354217</v>
      </c>
      <c r="I248" s="8">
        <v>3655754</v>
      </c>
      <c r="J248" s="8">
        <v>4613814</v>
      </c>
      <c r="K248" s="8">
        <v>5564774</v>
      </c>
      <c r="L248" s="8">
        <v>7962358</v>
      </c>
      <c r="M248" s="8">
        <v>8134565</v>
      </c>
      <c r="N248" s="8">
        <v>8315033</v>
      </c>
      <c r="O248" s="8">
        <v>8482301</v>
      </c>
    </row>
    <row r="249" spans="1:15" x14ac:dyDescent="0.3">
      <c r="A249" s="15">
        <f>VLOOKUP(B249,'PORTFOLIO RAW'!B:B,1,FALSE)</f>
        <v>902324</v>
      </c>
      <c r="B249" s="13">
        <v>902324</v>
      </c>
      <c r="C249" s="8" t="s">
        <v>7142</v>
      </c>
      <c r="D249" s="8" t="s">
        <v>7143</v>
      </c>
      <c r="E249" s="8">
        <v>37562000</v>
      </c>
      <c r="F249" s="8">
        <v>44615000</v>
      </c>
      <c r="G249" s="8">
        <v>41444000</v>
      </c>
      <c r="H249" s="8">
        <v>45530000</v>
      </c>
      <c r="I249" s="8">
        <v>46019000</v>
      </c>
      <c r="J249" s="8">
        <v>41731000</v>
      </c>
      <c r="K249" s="8">
        <v>46646000</v>
      </c>
      <c r="L249" s="8">
        <v>50186000</v>
      </c>
      <c r="M249" s="8">
        <v>50310000</v>
      </c>
      <c r="N249" s="8">
        <v>51319000</v>
      </c>
      <c r="O249" s="8">
        <v>52580000</v>
      </c>
    </row>
    <row r="250" spans="1:15" x14ac:dyDescent="0.3">
      <c r="A250" s="15">
        <f>VLOOKUP(B250,'PORTFOLIO RAW'!B:B,1,FALSE)</f>
        <v>902325</v>
      </c>
      <c r="B250" s="13">
        <v>902325</v>
      </c>
      <c r="C250" s="8" t="s">
        <v>7144</v>
      </c>
      <c r="D250" s="8" t="s">
        <v>7145</v>
      </c>
      <c r="E250" s="8">
        <v>44879000</v>
      </c>
      <c r="F250" s="8">
        <v>47374000</v>
      </c>
      <c r="G250" s="8">
        <v>50999000</v>
      </c>
      <c r="H250" s="8">
        <v>53752000</v>
      </c>
      <c r="I250" s="8">
        <v>57902000</v>
      </c>
      <c r="J250" s="8">
        <v>61764000</v>
      </c>
      <c r="K250" s="8">
        <v>64546000</v>
      </c>
      <c r="L250" s="8">
        <v>70923000</v>
      </c>
      <c r="M250" s="8">
        <v>78318000</v>
      </c>
      <c r="N250" s="8">
        <v>109697000</v>
      </c>
      <c r="O250" s="8">
        <v>111005000</v>
      </c>
    </row>
    <row r="251" spans="1:15" x14ac:dyDescent="0.3">
      <c r="A251" s="15">
        <f>VLOOKUP(B251,'PORTFOLIO RAW'!B:B,1,FALSE)</f>
        <v>992305</v>
      </c>
      <c r="B251" s="13">
        <v>992305</v>
      </c>
      <c r="C251" s="8" t="s">
        <v>7146</v>
      </c>
      <c r="D251" s="8" t="s">
        <v>7147</v>
      </c>
      <c r="E251" s="8">
        <v>132618000</v>
      </c>
      <c r="F251" s="8">
        <v>152015000</v>
      </c>
      <c r="G251" s="8">
        <v>165195000</v>
      </c>
      <c r="H251" s="8">
        <v>156225000</v>
      </c>
      <c r="I251" s="8">
        <v>173937000</v>
      </c>
      <c r="J251" s="8">
        <v>183821000</v>
      </c>
      <c r="K251" s="8">
        <v>183010000</v>
      </c>
      <c r="L251" s="8">
        <v>186814000</v>
      </c>
      <c r="M251" s="8">
        <v>209947000</v>
      </c>
      <c r="N251" s="8">
        <v>219186000</v>
      </c>
      <c r="O251" s="8">
        <v>221642000</v>
      </c>
    </row>
    <row r="252" spans="1:15" x14ac:dyDescent="0.3">
      <c r="A252" s="15">
        <f>VLOOKUP(B252,'PORTFOLIO RAW'!B:B,1,FALSE)</f>
        <v>905647</v>
      </c>
      <c r="B252" s="13">
        <v>905647</v>
      </c>
      <c r="C252" s="8" t="s">
        <v>7148</v>
      </c>
      <c r="D252" s="8" t="s">
        <v>7149</v>
      </c>
      <c r="E252" s="8">
        <v>16772000</v>
      </c>
      <c r="F252" s="8">
        <v>14308000</v>
      </c>
      <c r="G252" s="8">
        <v>14269000</v>
      </c>
      <c r="H252" s="8">
        <v>16259000</v>
      </c>
      <c r="I252" s="8">
        <v>18068000</v>
      </c>
      <c r="J252" s="8">
        <v>18596000</v>
      </c>
      <c r="K252" s="8">
        <v>19345000</v>
      </c>
      <c r="L252" s="8">
        <v>20200000</v>
      </c>
      <c r="M252" s="8">
        <v>21312000</v>
      </c>
      <c r="N252" s="8">
        <v>23286000</v>
      </c>
      <c r="O252" s="8">
        <v>25110000</v>
      </c>
    </row>
    <row r="253" spans="1:15" x14ac:dyDescent="0.3">
      <c r="A253" s="15">
        <f>VLOOKUP(B253,'PORTFOLIO RAW'!B:B,1,FALSE)</f>
        <v>945388</v>
      </c>
      <c r="B253" s="13">
        <v>945388</v>
      </c>
      <c r="C253" s="8" t="s">
        <v>7150</v>
      </c>
      <c r="D253" s="8" t="s">
        <v>7151</v>
      </c>
      <c r="E253" s="8">
        <v>275644000</v>
      </c>
      <c r="F253" s="8">
        <v>265245000</v>
      </c>
      <c r="G253" s="8">
        <v>268752000</v>
      </c>
      <c r="H253" s="8">
        <v>268488000</v>
      </c>
      <c r="I253" s="8">
        <v>270344000</v>
      </c>
      <c r="J253" s="8">
        <v>272315000</v>
      </c>
      <c r="K253" s="8">
        <v>277787000</v>
      </c>
      <c r="L253" s="8">
        <v>292829000</v>
      </c>
      <c r="M253" s="8">
        <v>402672000</v>
      </c>
      <c r="N253" s="8">
        <v>403821000</v>
      </c>
      <c r="O253" s="8">
        <v>444097000</v>
      </c>
    </row>
    <row r="254" spans="1:15" x14ac:dyDescent="0.3">
      <c r="A254" s="15">
        <f>VLOOKUP(B254,'PORTFOLIO RAW'!B:B,1,FALSE)</f>
        <v>905024</v>
      </c>
      <c r="B254" s="13">
        <v>905024</v>
      </c>
      <c r="C254" s="8" t="s">
        <v>7152</v>
      </c>
      <c r="D254" s="8" t="s">
        <v>7153</v>
      </c>
      <c r="E254" s="8">
        <v>147975000</v>
      </c>
      <c r="F254" s="8">
        <v>158479000</v>
      </c>
      <c r="G254" s="8">
        <v>163353000</v>
      </c>
      <c r="H254" s="8">
        <v>183918000</v>
      </c>
      <c r="I254" s="8">
        <v>208250000</v>
      </c>
      <c r="J254" s="8">
        <v>230320000</v>
      </c>
      <c r="K254" s="8">
        <v>250799000</v>
      </c>
      <c r="L254" s="8">
        <v>262429000</v>
      </c>
      <c r="M254" s="8">
        <v>261591000</v>
      </c>
      <c r="N254" s="8">
        <v>255429000</v>
      </c>
      <c r="O254" s="8">
        <v>249056000</v>
      </c>
    </row>
    <row r="255" spans="1:15" x14ac:dyDescent="0.3">
      <c r="A255" s="15">
        <f>VLOOKUP(B255,'PORTFOLIO RAW'!B:B,1,FALSE)</f>
        <v>951052</v>
      </c>
      <c r="B255" s="13">
        <v>951052</v>
      </c>
      <c r="C255" s="8" t="s">
        <v>7154</v>
      </c>
      <c r="D255" s="8" t="s">
        <v>7155</v>
      </c>
      <c r="E255" s="8">
        <v>142543000</v>
      </c>
      <c r="F255" s="8">
        <v>173631000</v>
      </c>
      <c r="G255" s="8">
        <v>153973000</v>
      </c>
      <c r="H255" s="8">
        <v>158719000</v>
      </c>
      <c r="I255" s="8">
        <v>216432000</v>
      </c>
      <c r="J255" s="8">
        <v>222229000</v>
      </c>
      <c r="K255" s="8">
        <v>243028000</v>
      </c>
      <c r="L255" s="8">
        <v>273905000</v>
      </c>
      <c r="M255" s="8">
        <v>245010000</v>
      </c>
      <c r="N255" s="8">
        <v>242488000</v>
      </c>
      <c r="O255" s="8">
        <v>238312000</v>
      </c>
    </row>
    <row r="256" spans="1:15" x14ac:dyDescent="0.3">
      <c r="A256" s="15">
        <f>VLOOKUP(B256,'PORTFOLIO RAW'!B:B,1,FALSE)</f>
        <v>326143</v>
      </c>
      <c r="B256" s="13">
        <v>326143</v>
      </c>
      <c r="C256" s="8" t="s">
        <v>7156</v>
      </c>
      <c r="D256" s="8" t="s">
        <v>7157</v>
      </c>
      <c r="E256" s="8">
        <v>5343878</v>
      </c>
      <c r="F256" s="8">
        <v>5544700</v>
      </c>
      <c r="G256" s="8">
        <v>5441600</v>
      </c>
      <c r="H256" s="8">
        <v>6190600</v>
      </c>
      <c r="I256" s="8">
        <v>7204100</v>
      </c>
      <c r="J256" s="8">
        <v>8121900</v>
      </c>
      <c r="K256" s="8">
        <v>10549700</v>
      </c>
      <c r="L256" s="8">
        <v>9849600</v>
      </c>
      <c r="M256" s="8">
        <v>11617200</v>
      </c>
      <c r="N256" s="8">
        <v>13444100</v>
      </c>
      <c r="O256" s="8">
        <v>13570200</v>
      </c>
    </row>
    <row r="257" spans="1:15" x14ac:dyDescent="0.3">
      <c r="A257" s="15">
        <f>VLOOKUP(B257,'PORTFOLIO RAW'!B:B,1,FALSE)</f>
        <v>905792</v>
      </c>
      <c r="B257" s="13">
        <v>905792</v>
      </c>
      <c r="C257" s="8" t="s">
        <v>7158</v>
      </c>
      <c r="D257" s="8" t="s">
        <v>7159</v>
      </c>
      <c r="E257" s="8">
        <v>10643102</v>
      </c>
      <c r="F257" s="8">
        <v>9936045</v>
      </c>
      <c r="G257" s="8">
        <v>9805645</v>
      </c>
      <c r="H257" s="8">
        <v>9495333</v>
      </c>
      <c r="I257" s="8">
        <v>8932562</v>
      </c>
      <c r="J257" s="8">
        <v>8793403</v>
      </c>
      <c r="K257" s="8">
        <v>9876266</v>
      </c>
      <c r="L257" s="8">
        <v>9818676</v>
      </c>
      <c r="M257" s="8">
        <v>9778232</v>
      </c>
      <c r="N257" s="8">
        <v>10130338</v>
      </c>
      <c r="O257" s="8">
        <v>10732892</v>
      </c>
    </row>
    <row r="258" spans="1:15" x14ac:dyDescent="0.3">
      <c r="A258" s="15">
        <f>VLOOKUP(B258,'PORTFOLIO RAW'!B:B,1,FALSE)</f>
        <v>981722</v>
      </c>
      <c r="B258" s="13">
        <v>981722</v>
      </c>
      <c r="C258" s="8" t="s">
        <v>7160</v>
      </c>
      <c r="D258" s="8" t="s">
        <v>7161</v>
      </c>
      <c r="E258" s="8">
        <v>7182200</v>
      </c>
      <c r="F258" s="8">
        <v>7391100</v>
      </c>
      <c r="G258" s="8">
        <v>8812400</v>
      </c>
      <c r="H258" s="8">
        <v>10646800</v>
      </c>
      <c r="I258" s="8">
        <v>12088000</v>
      </c>
      <c r="J258" s="8">
        <v>13143000</v>
      </c>
      <c r="K258" s="8">
        <v>15709000</v>
      </c>
      <c r="L258" s="8">
        <v>17674000</v>
      </c>
      <c r="M258" s="8">
        <v>16247000</v>
      </c>
      <c r="N258" s="8">
        <v>20435000</v>
      </c>
      <c r="O258" s="8">
        <v>22197000</v>
      </c>
    </row>
    <row r="259" spans="1:15" x14ac:dyDescent="0.3">
      <c r="A259" s="15">
        <f>VLOOKUP(B259,'PORTFOLIO RAW'!B:B,1,FALSE)</f>
        <v>922725</v>
      </c>
      <c r="B259" s="13">
        <v>922725</v>
      </c>
      <c r="C259" s="8" t="s">
        <v>7162</v>
      </c>
      <c r="D259" s="8" t="s">
        <v>7163</v>
      </c>
      <c r="E259" s="8">
        <v>179573933</v>
      </c>
      <c r="F259" s="8">
        <v>189137961</v>
      </c>
      <c r="G259" s="8">
        <v>174164735</v>
      </c>
      <c r="H259" s="8">
        <v>172874000</v>
      </c>
      <c r="I259" s="8">
        <v>176859000</v>
      </c>
      <c r="J259" s="8">
        <v>173442000</v>
      </c>
      <c r="K259" s="8">
        <v>175335000</v>
      </c>
      <c r="L259" s="8">
        <v>190328000</v>
      </c>
      <c r="M259" s="8">
        <v>190817000</v>
      </c>
      <c r="N259" s="8">
        <v>204875000</v>
      </c>
      <c r="O259" s="8">
        <v>205962000</v>
      </c>
    </row>
    <row r="260" spans="1:15" x14ac:dyDescent="0.3">
      <c r="A260" s="15">
        <f>VLOOKUP(B260,'PORTFOLIO RAW'!B:B,1,FALSE)</f>
        <v>541900</v>
      </c>
      <c r="B260" s="13">
        <v>541900</v>
      </c>
      <c r="C260" s="8" t="s">
        <v>7164</v>
      </c>
      <c r="D260" s="8" t="s">
        <v>7165</v>
      </c>
      <c r="E260" s="8">
        <v>17750870</v>
      </c>
      <c r="F260" s="8">
        <v>18036790</v>
      </c>
      <c r="G260" s="8">
        <v>10637263</v>
      </c>
      <c r="H260" s="8">
        <v>11232000</v>
      </c>
      <c r="I260" s="8">
        <v>12719000</v>
      </c>
      <c r="J260" s="8">
        <v>13020000</v>
      </c>
      <c r="K260" s="8">
        <v>14379000</v>
      </c>
      <c r="L260" s="8">
        <v>13539000</v>
      </c>
      <c r="M260" s="8">
        <v>13233000</v>
      </c>
      <c r="N260" s="8">
        <v>11767000</v>
      </c>
      <c r="O260" s="8">
        <v>18174000</v>
      </c>
    </row>
    <row r="261" spans="1:15" x14ac:dyDescent="0.3">
      <c r="A261" s="15">
        <f>VLOOKUP(B261,'PORTFOLIO RAW'!B:B,1,FALSE)</f>
        <v>325059</v>
      </c>
      <c r="B261" s="13">
        <v>325059</v>
      </c>
      <c r="C261" s="8" t="s">
        <v>7166</v>
      </c>
      <c r="D261" s="8" t="s">
        <v>7167</v>
      </c>
      <c r="E261" s="8">
        <v>2400695</v>
      </c>
      <c r="F261" s="8">
        <v>2565092</v>
      </c>
      <c r="G261" s="8">
        <v>2733458</v>
      </c>
      <c r="H261" s="8">
        <v>3017782</v>
      </c>
      <c r="I261" s="8">
        <v>3086278</v>
      </c>
      <c r="J261" s="8">
        <v>3908244</v>
      </c>
      <c r="K261" s="8">
        <v>4115869</v>
      </c>
      <c r="L261" s="8">
        <v>4567343</v>
      </c>
      <c r="M261" s="8">
        <v>4866824</v>
      </c>
      <c r="N261" s="8">
        <v>4958439</v>
      </c>
      <c r="O261" s="8">
        <v>5152425</v>
      </c>
    </row>
    <row r="262" spans="1:15" x14ac:dyDescent="0.3">
      <c r="A262" s="15">
        <f>VLOOKUP(B262,'PORTFOLIO RAW'!B:B,1,FALSE)</f>
        <v>916079</v>
      </c>
      <c r="B262" s="13">
        <v>916079</v>
      </c>
      <c r="C262" s="8" t="s">
        <v>7168</v>
      </c>
      <c r="D262" s="8" t="s">
        <v>7169</v>
      </c>
      <c r="E262" s="8">
        <v>9518931</v>
      </c>
      <c r="F262" s="8">
        <v>10082293</v>
      </c>
      <c r="G262" s="8">
        <v>10216619</v>
      </c>
      <c r="H262" s="8">
        <v>10313701</v>
      </c>
      <c r="I262" s="8">
        <v>11385555</v>
      </c>
      <c r="J262" s="8">
        <v>12094972</v>
      </c>
      <c r="K262" s="8">
        <v>12663947</v>
      </c>
      <c r="L262" s="8">
        <v>13167950</v>
      </c>
      <c r="M262" s="8">
        <v>17989281</v>
      </c>
      <c r="N262" s="8">
        <v>16514484</v>
      </c>
      <c r="O262" s="8">
        <v>17614183</v>
      </c>
    </row>
    <row r="263" spans="1:15" x14ac:dyDescent="0.3">
      <c r="A263" s="15">
        <f>VLOOKUP(B263,'PORTFOLIO RAW'!B:B,1,FALSE)</f>
        <v>905061</v>
      </c>
      <c r="B263" s="13">
        <v>905061</v>
      </c>
      <c r="C263" s="8" t="s">
        <v>7170</v>
      </c>
      <c r="D263" s="8" t="s">
        <v>7171</v>
      </c>
      <c r="E263" s="8">
        <v>12157000</v>
      </c>
      <c r="F263" s="8">
        <v>10933000</v>
      </c>
      <c r="G263" s="8">
        <v>11193000</v>
      </c>
      <c r="H263" s="8">
        <v>12474000</v>
      </c>
      <c r="I263" s="8">
        <v>20176000</v>
      </c>
      <c r="J263" s="8">
        <v>19741000</v>
      </c>
      <c r="K263" s="8">
        <v>18731000</v>
      </c>
      <c r="L263" s="8">
        <v>17550000</v>
      </c>
      <c r="M263" s="8">
        <v>16029000</v>
      </c>
      <c r="N263" s="8">
        <v>16057000</v>
      </c>
      <c r="O263" s="8">
        <v>17378000</v>
      </c>
    </row>
    <row r="264" spans="1:15" x14ac:dyDescent="0.3">
      <c r="A264" s="15">
        <f>VLOOKUP(B264,'PORTFOLIO RAW'!B:B,1,FALSE)</f>
        <v>906394</v>
      </c>
      <c r="B264" s="13">
        <v>906394</v>
      </c>
      <c r="C264" s="8" t="s">
        <v>7172</v>
      </c>
      <c r="D264" s="8" t="s">
        <v>7173</v>
      </c>
      <c r="E264" s="8">
        <v>21207400</v>
      </c>
      <c r="F264" s="8">
        <v>21090000</v>
      </c>
      <c r="G264" s="8">
        <v>21625000</v>
      </c>
      <c r="H264" s="8">
        <v>21349400</v>
      </c>
      <c r="I264" s="8">
        <v>26833700</v>
      </c>
      <c r="J264" s="8">
        <v>27444600</v>
      </c>
      <c r="K264" s="8">
        <v>31863400</v>
      </c>
      <c r="L264" s="8">
        <v>42852100</v>
      </c>
      <c r="M264" s="8">
        <v>40889000</v>
      </c>
      <c r="N264" s="8">
        <v>45907500</v>
      </c>
      <c r="O264" s="8">
        <v>56669000</v>
      </c>
    </row>
    <row r="265" spans="1:15" x14ac:dyDescent="0.3">
      <c r="A265" s="15">
        <f>VLOOKUP(B265,'PORTFOLIO RAW'!B:B,1,FALSE)</f>
        <v>745110</v>
      </c>
      <c r="B265" s="13">
        <v>745110</v>
      </c>
      <c r="C265" s="8" t="s">
        <v>7174</v>
      </c>
      <c r="D265" s="8" t="s">
        <v>7175</v>
      </c>
      <c r="E265" s="8">
        <v>2763577</v>
      </c>
      <c r="F265" s="8">
        <v>2935766</v>
      </c>
      <c r="G265" s="8">
        <v>3304535</v>
      </c>
      <c r="H265" s="8">
        <v>3532767</v>
      </c>
      <c r="I265" s="8">
        <v>3887836</v>
      </c>
      <c r="J265" s="8">
        <v>4324465</v>
      </c>
      <c r="K265" s="8">
        <v>4473961</v>
      </c>
      <c r="L265" s="8">
        <v>4857154</v>
      </c>
      <c r="M265" s="8">
        <v>4746900</v>
      </c>
      <c r="N265" s="8">
        <v>4795800</v>
      </c>
      <c r="O265" s="8">
        <v>5279900</v>
      </c>
    </row>
    <row r="266" spans="1:15" x14ac:dyDescent="0.3">
      <c r="A266" s="15">
        <f>VLOOKUP(B266,'PORTFOLIO RAW'!B:B,1,FALSE)</f>
        <v>944738</v>
      </c>
      <c r="B266" s="13">
        <v>944738</v>
      </c>
      <c r="C266" s="8" t="s">
        <v>7176</v>
      </c>
      <c r="D266" s="8" t="s">
        <v>7177</v>
      </c>
      <c r="E266" s="8">
        <v>1479020</v>
      </c>
      <c r="F266" s="8">
        <v>1550252</v>
      </c>
      <c r="G266" s="8">
        <v>1710954</v>
      </c>
      <c r="H266" s="8">
        <v>1952261</v>
      </c>
      <c r="I266" s="8">
        <v>1854323</v>
      </c>
      <c r="J266" s="8">
        <v>2018504</v>
      </c>
      <c r="K266" s="8">
        <v>3680728</v>
      </c>
      <c r="L266" s="8">
        <v>3726579</v>
      </c>
      <c r="M266" s="8">
        <v>3902702</v>
      </c>
      <c r="N266" s="8">
        <v>6359122</v>
      </c>
      <c r="O266" s="8">
        <v>6325598</v>
      </c>
    </row>
    <row r="267" spans="1:15" x14ac:dyDescent="0.3">
      <c r="A267" s="15">
        <f>VLOOKUP(B267,'PORTFOLIO RAW'!B:B,1,FALSE)</f>
        <v>867138</v>
      </c>
      <c r="B267" s="13">
        <v>867138</v>
      </c>
      <c r="C267" s="8" t="s">
        <v>7178</v>
      </c>
      <c r="D267" s="8" t="s">
        <v>7179</v>
      </c>
      <c r="E267" s="8">
        <v>6943960</v>
      </c>
      <c r="F267" s="8">
        <v>7286091</v>
      </c>
      <c r="G267" s="8">
        <v>7558236</v>
      </c>
      <c r="H267" s="8">
        <v>8114424</v>
      </c>
      <c r="I267" s="8">
        <v>8892172</v>
      </c>
      <c r="J267" s="8">
        <v>16018596</v>
      </c>
      <c r="K267" s="8">
        <v>17098877</v>
      </c>
      <c r="L267" s="8">
        <v>17942715</v>
      </c>
      <c r="M267" s="8">
        <v>18514875</v>
      </c>
      <c r="N267" s="8">
        <v>18741257</v>
      </c>
      <c r="O267" s="8">
        <v>18948193</v>
      </c>
    </row>
    <row r="268" spans="1:15" x14ac:dyDescent="0.3">
      <c r="A268" s="15">
        <f>VLOOKUP(B268,'PORTFOLIO RAW'!B:B,1,FALSE)</f>
        <v>906643</v>
      </c>
      <c r="B268" s="13">
        <v>906643</v>
      </c>
      <c r="C268" s="8" t="s">
        <v>7180</v>
      </c>
      <c r="D268" s="8" t="s">
        <v>7181</v>
      </c>
      <c r="E268" s="8">
        <v>10227000</v>
      </c>
      <c r="F268" s="8">
        <v>10850000</v>
      </c>
      <c r="G268" s="8">
        <v>10595000</v>
      </c>
      <c r="H268" s="8">
        <v>10752000</v>
      </c>
      <c r="I268" s="8">
        <v>11071000</v>
      </c>
      <c r="J268" s="8">
        <v>11896000</v>
      </c>
      <c r="K268" s="8">
        <v>12177000</v>
      </c>
      <c r="L268" s="8">
        <v>23956000</v>
      </c>
      <c r="M268" s="8">
        <v>23004000</v>
      </c>
      <c r="N268" s="8">
        <v>22373000</v>
      </c>
      <c r="O268" s="8">
        <v>28066000</v>
      </c>
    </row>
    <row r="269" spans="1:15" x14ac:dyDescent="0.3">
      <c r="A269" s="15">
        <f>VLOOKUP(B269,'PORTFOLIO RAW'!B:B,1,FALSE)</f>
        <v>544682</v>
      </c>
      <c r="B269" s="13">
        <v>544682</v>
      </c>
      <c r="C269" s="8" t="s">
        <v>7182</v>
      </c>
      <c r="D269" s="8" t="s">
        <v>7183</v>
      </c>
      <c r="E269" s="8">
        <v>42561000</v>
      </c>
      <c r="F269" s="8">
        <v>42443000</v>
      </c>
      <c r="G269" s="8">
        <v>47046000</v>
      </c>
      <c r="H269" s="8">
        <v>50014000</v>
      </c>
      <c r="I269" s="8">
        <v>31371000</v>
      </c>
      <c r="J269" s="8">
        <v>34457000</v>
      </c>
      <c r="K269" s="8">
        <v>35620000</v>
      </c>
      <c r="L269" s="8">
        <v>36011000</v>
      </c>
      <c r="M269" s="8">
        <v>32311000</v>
      </c>
      <c r="N269" s="8">
        <v>31094000</v>
      </c>
      <c r="O269" s="8">
        <v>22012000</v>
      </c>
    </row>
    <row r="270" spans="1:15" x14ac:dyDescent="0.3">
      <c r="A270" s="15">
        <f>VLOOKUP(B270,'PORTFOLIO RAW'!B:B,1,FALSE)</f>
        <v>905105</v>
      </c>
      <c r="B270" s="13">
        <v>905105</v>
      </c>
      <c r="C270" s="8" t="s">
        <v>7184</v>
      </c>
      <c r="D270" s="8" t="s">
        <v>7185</v>
      </c>
      <c r="E270" s="8">
        <v>38033000</v>
      </c>
      <c r="F270" s="8">
        <v>39722000</v>
      </c>
      <c r="G270" s="8">
        <v>42410000</v>
      </c>
      <c r="H270" s="8">
        <v>43088000</v>
      </c>
      <c r="I270" s="8">
        <v>45096000</v>
      </c>
      <c r="J270" s="8">
        <v>47153000</v>
      </c>
      <c r="K270" s="8">
        <v>49731000</v>
      </c>
      <c r="L270" s="8">
        <v>52716000</v>
      </c>
      <c r="M270" s="8">
        <v>54600000</v>
      </c>
      <c r="N270" s="8">
        <v>55718000</v>
      </c>
      <c r="O270" s="8">
        <v>57806000</v>
      </c>
    </row>
    <row r="271" spans="1:15" x14ac:dyDescent="0.3">
      <c r="A271" s="15">
        <f>VLOOKUP(B271,'PORTFOLIO RAW'!B:B,1,FALSE)</f>
        <v>905122</v>
      </c>
      <c r="B271" s="13">
        <v>905122</v>
      </c>
      <c r="C271" s="8" t="s">
        <v>7186</v>
      </c>
      <c r="D271" s="8" t="s">
        <v>7187</v>
      </c>
      <c r="E271" s="8">
        <v>53449000</v>
      </c>
      <c r="F271" s="8">
        <v>52836000</v>
      </c>
      <c r="G271" s="8">
        <v>53660000</v>
      </c>
      <c r="H271" s="8">
        <v>56523000</v>
      </c>
      <c r="I271" s="8">
        <v>59065000</v>
      </c>
      <c r="J271" s="8">
        <v>87810000</v>
      </c>
      <c r="K271" s="8">
        <v>89358000</v>
      </c>
      <c r="L271" s="8">
        <v>89795000</v>
      </c>
      <c r="M271" s="8">
        <v>85523000</v>
      </c>
      <c r="N271" s="8">
        <v>87897000</v>
      </c>
      <c r="O271" s="8">
        <v>95197000</v>
      </c>
    </row>
    <row r="272" spans="1:15" x14ac:dyDescent="0.3">
      <c r="A272" s="15">
        <f>VLOOKUP(B272,'PORTFOLIO RAW'!B:B,1,FALSE)</f>
        <v>702635</v>
      </c>
      <c r="B272" s="13">
        <v>702635</v>
      </c>
      <c r="C272" s="8" t="s">
        <v>7188</v>
      </c>
      <c r="D272" s="8" t="s">
        <v>7189</v>
      </c>
      <c r="E272" s="8">
        <v>50899000</v>
      </c>
      <c r="F272" s="8">
        <v>55815000</v>
      </c>
      <c r="G272" s="8">
        <v>59045000</v>
      </c>
      <c r="H272" s="8">
        <v>63063000</v>
      </c>
      <c r="I272" s="8">
        <v>67889000</v>
      </c>
      <c r="J272" s="8">
        <v>80885000</v>
      </c>
      <c r="K272" s="8">
        <v>81452000</v>
      </c>
      <c r="L272" s="8">
        <v>85826000</v>
      </c>
      <c r="M272" s="8">
        <v>110523000</v>
      </c>
      <c r="N272" s="8">
        <v>122810000</v>
      </c>
      <c r="O272" s="8">
        <v>139058000</v>
      </c>
    </row>
    <row r="273" spans="1:15" x14ac:dyDescent="0.3">
      <c r="A273" s="15">
        <f>VLOOKUP(B273,'PORTFOLIO RAW'!B:B,1,FALSE)</f>
        <v>906220</v>
      </c>
      <c r="B273" s="13">
        <v>906220</v>
      </c>
      <c r="C273" s="8" t="s">
        <v>7190</v>
      </c>
      <c r="D273" s="8" t="s">
        <v>7191</v>
      </c>
      <c r="E273" s="8">
        <v>1645875</v>
      </c>
      <c r="F273" s="8">
        <v>1932412</v>
      </c>
      <c r="G273" s="8">
        <v>2265848</v>
      </c>
      <c r="H273" s="8">
        <v>2281552</v>
      </c>
      <c r="I273" s="8">
        <v>2487961</v>
      </c>
      <c r="J273" s="8">
        <v>2864926</v>
      </c>
      <c r="K273" s="8">
        <v>3468474</v>
      </c>
      <c r="L273" s="8">
        <v>3345790</v>
      </c>
      <c r="M273" s="8">
        <v>3591348</v>
      </c>
      <c r="N273" s="8">
        <v>3677100</v>
      </c>
      <c r="O273" s="8">
        <v>3040600</v>
      </c>
    </row>
    <row r="274" spans="1:15" x14ac:dyDescent="0.3">
      <c r="A274" s="15">
        <f>VLOOKUP(B274,'PORTFOLIO RAW'!B:B,1,FALSE)</f>
        <v>901892</v>
      </c>
      <c r="B274" s="13">
        <v>901892</v>
      </c>
      <c r="C274" s="8" t="s">
        <v>7192</v>
      </c>
      <c r="D274" s="8" t="s">
        <v>7193</v>
      </c>
      <c r="E274" s="8">
        <v>6420954</v>
      </c>
      <c r="F274" s="8">
        <v>6342921</v>
      </c>
      <c r="G274" s="8">
        <v>6459475</v>
      </c>
      <c r="H274" s="8">
        <v>6419033</v>
      </c>
      <c r="I274" s="8">
        <v>9283822</v>
      </c>
      <c r="J274" s="8">
        <v>9605851</v>
      </c>
      <c r="K274" s="8">
        <v>10298906</v>
      </c>
      <c r="L274" s="8">
        <v>9959888</v>
      </c>
      <c r="M274" s="8">
        <v>9639542</v>
      </c>
      <c r="N274" s="8">
        <v>9739287</v>
      </c>
      <c r="O274" s="8">
        <v>9958502</v>
      </c>
    </row>
    <row r="275" spans="1:15" x14ac:dyDescent="0.3">
      <c r="A275" s="15">
        <f>VLOOKUP(B275,'PORTFOLIO RAW'!B:B,1,FALSE)</f>
        <v>545310</v>
      </c>
      <c r="B275" s="13">
        <v>545310</v>
      </c>
      <c r="C275" s="8" t="s">
        <v>7194</v>
      </c>
      <c r="D275" s="8" t="s">
        <v>7195</v>
      </c>
      <c r="E275" s="8">
        <v>601477</v>
      </c>
      <c r="F275" s="8">
        <v>980479</v>
      </c>
      <c r="G275" s="8">
        <v>1955488</v>
      </c>
      <c r="H275" s="8">
        <v>1725446</v>
      </c>
      <c r="I275" s="8">
        <v>2204280</v>
      </c>
      <c r="J275" s="8">
        <v>2759288</v>
      </c>
      <c r="K275" s="8">
        <v>2319041</v>
      </c>
      <c r="L275" s="8">
        <v>2334679</v>
      </c>
      <c r="M275" s="8">
        <v>2498875</v>
      </c>
      <c r="N275" s="8">
        <v>2896787</v>
      </c>
      <c r="O275" s="8">
        <v>3546014</v>
      </c>
    </row>
    <row r="276" spans="1:15" x14ac:dyDescent="0.3">
      <c r="A276" s="15">
        <f>VLOOKUP(B276,'PORTFOLIO RAW'!B:B,1,FALSE)</f>
        <v>905816</v>
      </c>
      <c r="B276" s="13">
        <v>905816</v>
      </c>
      <c r="C276" s="8" t="s">
        <v>7196</v>
      </c>
      <c r="D276" s="8" t="s">
        <v>7197</v>
      </c>
      <c r="E276" s="8">
        <v>8936370</v>
      </c>
      <c r="F276" s="8">
        <v>8914169</v>
      </c>
      <c r="G276" s="8">
        <v>8532950</v>
      </c>
      <c r="H276" s="8">
        <v>8337891</v>
      </c>
      <c r="I276" s="8">
        <v>8229314</v>
      </c>
      <c r="J276" s="8">
        <v>8126599</v>
      </c>
      <c r="K276" s="8">
        <v>8259143</v>
      </c>
      <c r="L276" s="8">
        <v>8061902</v>
      </c>
      <c r="M276" s="8">
        <v>8301632</v>
      </c>
      <c r="N276" s="8">
        <v>8471475</v>
      </c>
      <c r="O276" s="8">
        <v>9504891</v>
      </c>
    </row>
    <row r="277" spans="1:15" x14ac:dyDescent="0.3">
      <c r="A277" s="15">
        <f>VLOOKUP(B277,'PORTFOLIO RAW'!B:B,1,FALSE)</f>
        <v>912146</v>
      </c>
      <c r="B277" s="13">
        <v>912146</v>
      </c>
      <c r="C277" s="8" t="s">
        <v>7198</v>
      </c>
      <c r="D277" s="8" t="s">
        <v>7199</v>
      </c>
      <c r="E277" s="8">
        <v>22474426</v>
      </c>
      <c r="F277" s="8">
        <v>21418210</v>
      </c>
      <c r="G277" s="8">
        <v>20185472</v>
      </c>
      <c r="H277" s="8">
        <v>20517471</v>
      </c>
      <c r="I277" s="8">
        <v>20446487</v>
      </c>
      <c r="J277" s="8">
        <v>21965975</v>
      </c>
      <c r="K277" s="8">
        <v>20097224</v>
      </c>
      <c r="L277" s="8">
        <v>21248320</v>
      </c>
      <c r="M277" s="8">
        <v>21143293</v>
      </c>
      <c r="N277" s="8">
        <v>20814847</v>
      </c>
      <c r="O277" s="8">
        <v>17397934</v>
      </c>
    </row>
    <row r="278" spans="1:15" x14ac:dyDescent="0.3">
      <c r="A278" s="15">
        <f>VLOOKUP(B278,'PORTFOLIO RAW'!B:B,1,FALSE)</f>
        <v>916548</v>
      </c>
      <c r="B278" s="13">
        <v>916548</v>
      </c>
      <c r="C278" s="8" t="s">
        <v>7200</v>
      </c>
      <c r="D278" s="8" t="s">
        <v>7201</v>
      </c>
      <c r="E278" s="8">
        <v>163514000</v>
      </c>
      <c r="F278" s="8">
        <v>163227000</v>
      </c>
      <c r="G278" s="8">
        <v>170375000</v>
      </c>
      <c r="H278" s="8">
        <v>180336000</v>
      </c>
      <c r="I278" s="8">
        <v>192668000</v>
      </c>
      <c r="J278" s="8">
        <v>203105000</v>
      </c>
      <c r="K278" s="8">
        <v>204751000</v>
      </c>
      <c r="L278" s="8">
        <v>203706000</v>
      </c>
      <c r="M278" s="8">
        <v>199581000</v>
      </c>
      <c r="N278" s="8">
        <v>198825000</v>
      </c>
      <c r="O278" s="8">
        <v>204522000</v>
      </c>
    </row>
    <row r="279" spans="1:15" x14ac:dyDescent="0.3">
      <c r="A279" s="15">
        <f>VLOOKUP(B279,'PORTFOLIO RAW'!B:B,1,FALSE)</f>
        <v>519514</v>
      </c>
      <c r="B279" s="13">
        <v>519514</v>
      </c>
      <c r="C279" s="8" t="s">
        <v>7202</v>
      </c>
      <c r="D279" s="8" t="s">
        <v>7203</v>
      </c>
      <c r="E279" s="8">
        <v>20175000</v>
      </c>
      <c r="F279" s="8">
        <v>20227000</v>
      </c>
      <c r="G279" s="8">
        <v>21154000</v>
      </c>
      <c r="H279" s="8">
        <v>21476000</v>
      </c>
      <c r="I279" s="8">
        <v>22569000</v>
      </c>
      <c r="J279" s="8">
        <v>23097000</v>
      </c>
      <c r="K279" s="8">
        <v>22603000</v>
      </c>
      <c r="L279" s="8">
        <v>21412000</v>
      </c>
      <c r="M279" s="8">
        <v>20419000</v>
      </c>
      <c r="N279" s="8">
        <v>20859000</v>
      </c>
      <c r="O279" s="8">
        <v>21829000</v>
      </c>
    </row>
    <row r="280" spans="1:15" x14ac:dyDescent="0.3">
      <c r="A280" s="15">
        <f>VLOOKUP(B280,'PORTFOLIO RAW'!B:B,1,FALSE)</f>
        <v>867390</v>
      </c>
      <c r="B280" s="13">
        <v>867390</v>
      </c>
      <c r="C280" s="8" t="s">
        <v>7204</v>
      </c>
      <c r="D280" s="8" t="s">
        <v>7205</v>
      </c>
      <c r="E280" s="8">
        <v>1847955</v>
      </c>
      <c r="F280" s="8">
        <v>1576898</v>
      </c>
      <c r="G280" s="8">
        <v>1888931</v>
      </c>
      <c r="H280" s="8">
        <v>2307670</v>
      </c>
      <c r="I280" s="8">
        <v>2699234</v>
      </c>
      <c r="J280" s="8">
        <v>3168150</v>
      </c>
      <c r="K280" s="8">
        <v>3582629</v>
      </c>
      <c r="L280" s="8">
        <v>3877934</v>
      </c>
      <c r="M280" s="8">
        <v>4268677</v>
      </c>
      <c r="N280" s="8">
        <v>4662059</v>
      </c>
      <c r="O280" s="8">
        <v>5324354</v>
      </c>
    </row>
    <row r="281" spans="1:15" x14ac:dyDescent="0.3">
      <c r="A281" s="15">
        <f>VLOOKUP(B281,'PORTFOLIO RAW'!B:B,1,FALSE)</f>
        <v>906785</v>
      </c>
      <c r="B281" s="13">
        <v>906785</v>
      </c>
      <c r="C281" s="8" t="s">
        <v>7206</v>
      </c>
      <c r="D281" s="8" t="s">
        <v>7207</v>
      </c>
      <c r="E281" s="8">
        <v>2813000</v>
      </c>
      <c r="F281" s="8">
        <v>4635000</v>
      </c>
      <c r="G281" s="8">
        <v>5083000</v>
      </c>
      <c r="H281" s="8">
        <v>7146000</v>
      </c>
      <c r="I281" s="8">
        <v>7983000</v>
      </c>
      <c r="J281" s="8">
        <v>13988000</v>
      </c>
      <c r="K281" s="8">
        <v>14036000</v>
      </c>
      <c r="L281" s="8">
        <v>15499000</v>
      </c>
      <c r="M281" s="8">
        <v>15181000</v>
      </c>
      <c r="N281" s="8">
        <v>32862000</v>
      </c>
      <c r="O281" s="8">
        <v>29860000</v>
      </c>
    </row>
    <row r="282" spans="1:15" x14ac:dyDescent="0.3">
      <c r="A282" s="15">
        <f>VLOOKUP(B282,'PORTFOLIO RAW'!B:B,1,FALSE)</f>
        <v>905818</v>
      </c>
      <c r="B282" s="13">
        <v>905818</v>
      </c>
      <c r="C282" s="8" t="s">
        <v>7208</v>
      </c>
      <c r="D282" s="8" t="s">
        <v>7209</v>
      </c>
      <c r="E282" s="8">
        <v>23806000</v>
      </c>
      <c r="F282" s="8">
        <v>16297000</v>
      </c>
      <c r="G282" s="8">
        <v>14951000</v>
      </c>
      <c r="H282" s="8">
        <v>13163000</v>
      </c>
      <c r="I282" s="8">
        <v>12358000</v>
      </c>
      <c r="J282" s="8">
        <v>12201000</v>
      </c>
      <c r="K282" s="8">
        <v>14457000</v>
      </c>
      <c r="L282" s="8">
        <v>13449000</v>
      </c>
      <c r="M282" s="8">
        <v>12482000</v>
      </c>
      <c r="N282" s="8">
        <v>18950000</v>
      </c>
      <c r="O282" s="8">
        <v>17791000</v>
      </c>
    </row>
    <row r="283" spans="1:15" x14ac:dyDescent="0.3">
      <c r="A283" s="15">
        <f>VLOOKUP(B283,'PORTFOLIO RAW'!B:B,1,FALSE)</f>
        <v>904869</v>
      </c>
      <c r="B283" s="13">
        <v>904869</v>
      </c>
      <c r="C283" s="8" t="s">
        <v>7210</v>
      </c>
      <c r="D283" s="8" t="s">
        <v>7211</v>
      </c>
      <c r="E283" s="8">
        <v>14009000</v>
      </c>
      <c r="F283" s="8">
        <v>13532000</v>
      </c>
      <c r="G283" s="8">
        <v>15094000</v>
      </c>
      <c r="H283" s="8">
        <v>14279000</v>
      </c>
      <c r="I283" s="8">
        <v>13288000</v>
      </c>
      <c r="J283" s="8">
        <v>13564000</v>
      </c>
      <c r="K283" s="8">
        <v>13780000</v>
      </c>
      <c r="L283" s="8">
        <v>18102000</v>
      </c>
      <c r="M283" s="8">
        <v>17160000</v>
      </c>
      <c r="N283" s="8">
        <v>16999000</v>
      </c>
      <c r="O283" s="8">
        <v>18025000</v>
      </c>
    </row>
    <row r="284" spans="1:15" x14ac:dyDescent="0.3">
      <c r="A284" s="15" t="str">
        <f>VLOOKUP(B284,'PORTFOLIO RAW'!B:B,1,FALSE)</f>
        <v>26406N</v>
      </c>
      <c r="B284" s="13" t="s">
        <v>383</v>
      </c>
      <c r="C284" s="8" t="s">
        <v>7212</v>
      </c>
      <c r="D284" s="8" t="s">
        <v>7213</v>
      </c>
      <c r="E284" s="8">
        <v>6299282</v>
      </c>
      <c r="F284" s="8">
        <v>6742615</v>
      </c>
      <c r="G284" s="8">
        <v>7555383</v>
      </c>
      <c r="H284" s="8">
        <v>6674497</v>
      </c>
      <c r="I284" s="8">
        <v>6899496</v>
      </c>
      <c r="J284" s="8">
        <v>7276594</v>
      </c>
      <c r="K284" s="8">
        <v>8377030</v>
      </c>
      <c r="L284" s="8">
        <v>9062861</v>
      </c>
      <c r="M284" s="8">
        <v>10522259</v>
      </c>
      <c r="N284" s="8">
        <v>11953557</v>
      </c>
      <c r="O284" s="8">
        <v>12441206</v>
      </c>
    </row>
    <row r="285" spans="1:15" x14ac:dyDescent="0.3">
      <c r="A285" s="15" t="str">
        <f>VLOOKUP(B285,'PORTFOLIO RAW'!B:B,1,FALSE)</f>
        <v>26393N</v>
      </c>
      <c r="B285" s="13" t="s">
        <v>369</v>
      </c>
      <c r="C285" s="8" t="s">
        <v>7214</v>
      </c>
      <c r="D285" s="8" t="s">
        <v>7215</v>
      </c>
      <c r="E285" s="8">
        <v>20306197</v>
      </c>
      <c r="F285" s="8">
        <v>48158654</v>
      </c>
      <c r="G285" s="8">
        <v>35651000</v>
      </c>
      <c r="H285" s="8">
        <v>35046100</v>
      </c>
      <c r="I285" s="8">
        <v>40758700</v>
      </c>
      <c r="J285" s="8">
        <v>38863200</v>
      </c>
      <c r="K285" s="8">
        <v>54277800</v>
      </c>
      <c r="L285" s="8">
        <v>72241500</v>
      </c>
      <c r="M285" s="8">
        <v>67371500</v>
      </c>
      <c r="N285" s="8">
        <v>69369400</v>
      </c>
      <c r="O285" s="8">
        <v>75791200</v>
      </c>
    </row>
    <row r="286" spans="1:15" x14ac:dyDescent="0.3">
      <c r="A286" s="15">
        <f>VLOOKUP(B286,'PORTFOLIO RAW'!B:B,1,FALSE)</f>
        <v>922407</v>
      </c>
      <c r="B286" s="13">
        <v>922407</v>
      </c>
      <c r="C286" s="8" t="s">
        <v>7216</v>
      </c>
      <c r="D286" s="8" t="s">
        <v>7217</v>
      </c>
      <c r="E286" s="8">
        <v>25061000</v>
      </c>
      <c r="F286" s="8">
        <v>26006000</v>
      </c>
      <c r="G286" s="8">
        <v>25280000</v>
      </c>
      <c r="H286" s="8">
        <v>24972000</v>
      </c>
      <c r="I286" s="8">
        <v>16502000</v>
      </c>
      <c r="J286" s="8">
        <v>24327000</v>
      </c>
      <c r="K286" s="8">
        <v>27142000</v>
      </c>
      <c r="L286" s="8">
        <v>50563000</v>
      </c>
      <c r="M286" s="8">
        <v>49020000</v>
      </c>
      <c r="N286" s="8">
        <v>46835000</v>
      </c>
      <c r="O286" s="8">
        <v>46352000</v>
      </c>
    </row>
    <row r="287" spans="1:15" x14ac:dyDescent="0.3">
      <c r="A287" s="15">
        <f>VLOOKUP(B287,'PORTFOLIO RAW'!B:B,1,FALSE)</f>
        <v>906979</v>
      </c>
      <c r="B287" s="13">
        <v>906979</v>
      </c>
      <c r="C287" s="8" t="s">
        <v>7218</v>
      </c>
      <c r="D287" s="8" t="s">
        <v>7219</v>
      </c>
      <c r="E287" s="8">
        <v>7189700</v>
      </c>
      <c r="F287" s="8">
        <v>8201500</v>
      </c>
      <c r="G287" s="8">
        <v>9036000</v>
      </c>
      <c r="H287" s="8">
        <v>9282900</v>
      </c>
      <c r="I287" s="8">
        <v>9687900</v>
      </c>
      <c r="J287" s="8">
        <v>10785500</v>
      </c>
      <c r="K287" s="8">
        <v>11112400</v>
      </c>
      <c r="L287" s="8">
        <v>12085900</v>
      </c>
      <c r="M287" s="8">
        <v>12495200</v>
      </c>
      <c r="N287" s="8">
        <v>13373800</v>
      </c>
      <c r="O287" s="8">
        <v>14187800</v>
      </c>
    </row>
    <row r="288" spans="1:15" x14ac:dyDescent="0.3">
      <c r="A288" s="15">
        <f>VLOOKUP(B288,'PORTFOLIO RAW'!B:B,1,FALSE)</f>
        <v>877723</v>
      </c>
      <c r="B288" s="13">
        <v>877723</v>
      </c>
      <c r="C288" s="8" t="s">
        <v>7220</v>
      </c>
      <c r="D288" s="8" t="s">
        <v>7221</v>
      </c>
      <c r="E288" s="8">
        <v>1845399</v>
      </c>
      <c r="F288" s="8">
        <v>2266095</v>
      </c>
      <c r="G288" s="8">
        <v>2276024</v>
      </c>
      <c r="H288" s="8">
        <v>2498957</v>
      </c>
      <c r="I288" s="8">
        <v>6747631</v>
      </c>
      <c r="J288" s="8">
        <v>8198409</v>
      </c>
      <c r="K288" s="8">
        <v>9742727</v>
      </c>
      <c r="L288" s="8">
        <v>11554958</v>
      </c>
      <c r="M288" s="8">
        <v>13030563</v>
      </c>
      <c r="N288" s="8">
        <v>14319714</v>
      </c>
      <c r="O288" s="8">
        <v>16128394</v>
      </c>
    </row>
    <row r="289" spans="1:15" x14ac:dyDescent="0.3">
      <c r="A289" s="15">
        <f>VLOOKUP(B289,'PORTFOLIO RAW'!B:B,1,FALSE)</f>
        <v>543542</v>
      </c>
      <c r="B289" s="13">
        <v>543542</v>
      </c>
      <c r="C289" s="8" t="s">
        <v>7222</v>
      </c>
      <c r="D289" s="8" t="s">
        <v>7223</v>
      </c>
      <c r="E289" s="8">
        <v>3121553</v>
      </c>
      <c r="F289" s="8">
        <v>3071035</v>
      </c>
      <c r="G289" s="8">
        <v>2748128</v>
      </c>
      <c r="H289" s="8">
        <v>3120627</v>
      </c>
      <c r="I289" s="8">
        <v>4083509</v>
      </c>
      <c r="J289" s="8">
        <v>4464122</v>
      </c>
      <c r="K289" s="8">
        <v>4729451</v>
      </c>
      <c r="L289" s="8">
        <v>5037349</v>
      </c>
      <c r="M289" s="8">
        <v>4898065</v>
      </c>
      <c r="N289" s="8">
        <v>4823154</v>
      </c>
      <c r="O289" s="8">
        <v>4740532</v>
      </c>
    </row>
    <row r="290" spans="1:15" x14ac:dyDescent="0.3">
      <c r="A290" s="15" t="str">
        <f>VLOOKUP(B290,'PORTFOLIO RAW'!B:B,1,FALSE)</f>
        <v>26276P</v>
      </c>
      <c r="B290" s="13" t="s">
        <v>368</v>
      </c>
      <c r="C290" s="8" t="s">
        <v>7224</v>
      </c>
      <c r="D290" s="8" t="s">
        <v>7225</v>
      </c>
      <c r="E290" s="8">
        <v>5362794</v>
      </c>
      <c r="F290" s="8">
        <v>4164933</v>
      </c>
      <c r="G290" s="8">
        <v>3444537</v>
      </c>
      <c r="H290" s="8">
        <v>4358247</v>
      </c>
      <c r="I290" s="8">
        <v>5428577</v>
      </c>
      <c r="J290" s="8">
        <v>6305152</v>
      </c>
      <c r="K290" s="8">
        <v>7253135</v>
      </c>
      <c r="L290" s="8">
        <v>8725293</v>
      </c>
      <c r="M290" s="8">
        <v>5243286</v>
      </c>
      <c r="N290" s="8">
        <v>4681693</v>
      </c>
      <c r="O290" s="8">
        <v>5042639</v>
      </c>
    </row>
    <row r="291" spans="1:15" x14ac:dyDescent="0.3">
      <c r="A291" s="15">
        <f>VLOOKUP(B291,'PORTFOLIO RAW'!B:B,1,FALSE)</f>
        <v>921855</v>
      </c>
      <c r="B291" s="13">
        <v>921855</v>
      </c>
      <c r="C291" s="8" t="s">
        <v>7226</v>
      </c>
      <c r="D291" s="8" t="s">
        <v>7227</v>
      </c>
      <c r="E291" s="8">
        <v>6599934</v>
      </c>
      <c r="F291" s="8">
        <v>6178242</v>
      </c>
      <c r="G291" s="8">
        <v>7463977</v>
      </c>
      <c r="H291" s="8">
        <v>7971763</v>
      </c>
      <c r="I291" s="8">
        <v>8281605</v>
      </c>
      <c r="J291" s="8">
        <v>9511855</v>
      </c>
      <c r="K291" s="8">
        <v>10169514</v>
      </c>
      <c r="L291" s="8">
        <v>11103835</v>
      </c>
      <c r="M291" s="8">
        <v>11485651</v>
      </c>
      <c r="N291" s="8">
        <v>12877615</v>
      </c>
      <c r="O291" s="8">
        <v>14051457</v>
      </c>
    </row>
    <row r="292" spans="1:15" x14ac:dyDescent="0.3">
      <c r="A292" s="15">
        <f>VLOOKUP(B292,'PORTFOLIO RAW'!B:B,1,FALSE)</f>
        <v>951584</v>
      </c>
      <c r="B292" s="13">
        <v>951584</v>
      </c>
      <c r="C292" s="8" t="s">
        <v>7228</v>
      </c>
      <c r="D292" s="8" t="s">
        <v>7229</v>
      </c>
      <c r="E292" s="8">
        <v>52736159</v>
      </c>
      <c r="F292" s="8">
        <v>54613494</v>
      </c>
      <c r="G292" s="8">
        <v>50624758</v>
      </c>
      <c r="H292" s="8">
        <v>50494823</v>
      </c>
      <c r="I292" s="8">
        <v>52639975</v>
      </c>
      <c r="J292" s="8">
        <v>55106313</v>
      </c>
      <c r="K292" s="8">
        <v>55726746</v>
      </c>
      <c r="L292" s="8">
        <v>56984615</v>
      </c>
      <c r="M292" s="8">
        <v>59466484</v>
      </c>
      <c r="N292" s="8">
        <v>62988701</v>
      </c>
      <c r="O292" s="8">
        <v>66195000</v>
      </c>
    </row>
    <row r="293" spans="1:15" x14ac:dyDescent="0.3">
      <c r="A293" s="15">
        <f>VLOOKUP(B293,'PORTFOLIO RAW'!B:B,1,FALSE)</f>
        <v>951051</v>
      </c>
      <c r="B293" s="13">
        <v>951051</v>
      </c>
      <c r="C293" s="8" t="s">
        <v>7230</v>
      </c>
      <c r="D293" s="8" t="s">
        <v>7231</v>
      </c>
      <c r="E293" s="8">
        <v>141041717</v>
      </c>
      <c r="F293" s="8">
        <v>146247810</v>
      </c>
      <c r="G293" s="8">
        <v>142318000</v>
      </c>
      <c r="H293" s="8">
        <v>132351000</v>
      </c>
      <c r="I293" s="8">
        <v>125764000</v>
      </c>
      <c r="J293" s="8">
        <v>121347000</v>
      </c>
      <c r="K293" s="8">
        <v>116784000</v>
      </c>
      <c r="L293" s="8">
        <v>119312000</v>
      </c>
      <c r="M293" s="8">
        <v>125796000</v>
      </c>
      <c r="N293" s="8">
        <v>125660000</v>
      </c>
      <c r="O293" s="8">
        <v>124131000</v>
      </c>
    </row>
    <row r="294" spans="1:15" x14ac:dyDescent="0.3">
      <c r="A294" s="15" t="str">
        <f>VLOOKUP(B294,'PORTFOLIO RAW'!B:B,1,FALSE)</f>
        <v>29756N</v>
      </c>
      <c r="B294" s="13" t="s">
        <v>367</v>
      </c>
      <c r="C294" s="8" t="s">
        <v>7232</v>
      </c>
      <c r="D294" s="8" t="s">
        <v>7233</v>
      </c>
      <c r="E294" s="8">
        <v>8048000</v>
      </c>
      <c r="F294" s="8">
        <v>7139000</v>
      </c>
      <c r="G294" s="8">
        <v>7926000</v>
      </c>
      <c r="H294" s="8">
        <v>7838000</v>
      </c>
      <c r="I294" s="8">
        <v>8097000</v>
      </c>
      <c r="J294" s="8">
        <v>8394000</v>
      </c>
      <c r="K294" s="8">
        <v>8729000</v>
      </c>
      <c r="L294" s="8">
        <v>8565000</v>
      </c>
      <c r="M294" s="8">
        <v>8364000</v>
      </c>
      <c r="N294" s="8">
        <v>8198000</v>
      </c>
      <c r="O294" s="8">
        <v>9172000</v>
      </c>
    </row>
    <row r="295" spans="1:15" x14ac:dyDescent="0.3">
      <c r="A295" s="15">
        <f>VLOOKUP(B295,'PORTFOLIO RAW'!B:B,1,FALSE)</f>
        <v>905997</v>
      </c>
      <c r="B295" s="13">
        <v>905997</v>
      </c>
      <c r="C295" s="8" t="s">
        <v>7234</v>
      </c>
      <c r="D295" s="8" t="s">
        <v>7235</v>
      </c>
      <c r="E295" s="8">
        <v>13114659</v>
      </c>
      <c r="F295" s="8">
        <v>10311300</v>
      </c>
      <c r="G295" s="8">
        <v>11843200</v>
      </c>
      <c r="H295" s="8">
        <v>12509400</v>
      </c>
      <c r="I295" s="8">
        <v>12273900</v>
      </c>
      <c r="J295" s="8">
        <v>16086800</v>
      </c>
      <c r="K295" s="8">
        <v>15541800</v>
      </c>
      <c r="L295" s="8">
        <v>13938100</v>
      </c>
      <c r="M295" s="8">
        <v>12256100</v>
      </c>
      <c r="N295" s="8">
        <v>29341500</v>
      </c>
      <c r="O295" s="8">
        <v>30246900</v>
      </c>
    </row>
    <row r="296" spans="1:15" x14ac:dyDescent="0.3">
      <c r="A296" s="15" t="str">
        <f>VLOOKUP(B296,'PORTFOLIO RAW'!B:B,1,FALSE)</f>
        <v>31604H</v>
      </c>
      <c r="B296" s="13" t="s">
        <v>362</v>
      </c>
      <c r="C296" s="8" t="s">
        <v>7236</v>
      </c>
      <c r="D296" s="8" t="s">
        <v>7237</v>
      </c>
      <c r="E296" s="8">
        <v>109110000</v>
      </c>
      <c r="F296" s="8">
        <v>94672000</v>
      </c>
      <c r="G296" s="8">
        <v>113391000</v>
      </c>
      <c r="H296" s="8">
        <v>131192000</v>
      </c>
      <c r="I296" s="8">
        <v>133986000</v>
      </c>
      <c r="J296" s="8">
        <v>134729000</v>
      </c>
      <c r="K296" s="8">
        <v>144576000</v>
      </c>
      <c r="L296" s="8">
        <v>148810000</v>
      </c>
      <c r="M296" s="8">
        <v>145342000</v>
      </c>
      <c r="N296" s="8">
        <v>139821000</v>
      </c>
      <c r="O296" s="8">
        <v>147470000</v>
      </c>
    </row>
    <row r="297" spans="1:15" x14ac:dyDescent="0.3">
      <c r="A297" s="15">
        <f>VLOOKUP(B297,'PORTFOLIO RAW'!B:B,1,FALSE)</f>
        <v>543487</v>
      </c>
      <c r="B297" s="13">
        <v>543487</v>
      </c>
      <c r="C297" s="8" t="s">
        <v>7238</v>
      </c>
      <c r="D297" s="8" t="s">
        <v>7239</v>
      </c>
      <c r="E297" s="8">
        <v>22904100</v>
      </c>
      <c r="F297" s="8">
        <v>22487000</v>
      </c>
      <c r="G297" s="8">
        <v>21900000</v>
      </c>
      <c r="H297" s="8">
        <v>21940000</v>
      </c>
      <c r="I297" s="8">
        <v>22801000</v>
      </c>
      <c r="J297" s="8">
        <v>22250000</v>
      </c>
      <c r="K297" s="8">
        <v>23829000</v>
      </c>
      <c r="L297" s="8">
        <v>23117000</v>
      </c>
      <c r="M297" s="8">
        <v>22217000</v>
      </c>
      <c r="N297" s="8">
        <v>22508000</v>
      </c>
      <c r="O297" s="8">
        <v>23698000</v>
      </c>
    </row>
    <row r="298" spans="1:15" x14ac:dyDescent="0.3">
      <c r="A298" s="15" t="str">
        <f>VLOOKUP(B298,'PORTFOLIO RAW'!B:B,1,FALSE)</f>
        <v>32480Q</v>
      </c>
      <c r="B298" s="13" t="s">
        <v>366</v>
      </c>
      <c r="C298" s="8" t="s">
        <v>7240</v>
      </c>
      <c r="D298" s="8" t="s">
        <v>7241</v>
      </c>
      <c r="E298" s="8">
        <v>40430200</v>
      </c>
      <c r="F298" s="8">
        <v>26889300</v>
      </c>
      <c r="G298" s="8">
        <v>26962000</v>
      </c>
      <c r="H298" s="8">
        <v>26142600</v>
      </c>
      <c r="I298" s="8">
        <v>26197000</v>
      </c>
      <c r="J298" s="8">
        <v>26466000</v>
      </c>
      <c r="K298" s="8">
        <v>26387000</v>
      </c>
      <c r="L298" s="8">
        <v>24072000</v>
      </c>
      <c r="M298" s="8">
        <v>23765000</v>
      </c>
      <c r="N298" s="8">
        <v>24238000</v>
      </c>
      <c r="O298" s="8">
        <v>20843000</v>
      </c>
    </row>
    <row r="299" spans="1:15" x14ac:dyDescent="0.3">
      <c r="A299" s="15" t="str">
        <f>VLOOKUP(B299,'PORTFOLIO RAW'!B:B,1,FALSE)</f>
        <v>41071J</v>
      </c>
      <c r="B299" s="13" t="s">
        <v>373</v>
      </c>
      <c r="C299" s="8" t="s">
        <v>7242</v>
      </c>
      <c r="D299" s="8" t="s">
        <v>7243</v>
      </c>
      <c r="E299" s="8">
        <v>3176326</v>
      </c>
      <c r="F299" s="8">
        <v>3213012</v>
      </c>
      <c r="G299" s="8">
        <v>2969461</v>
      </c>
      <c r="H299" s="8">
        <v>3470204</v>
      </c>
      <c r="I299" s="8">
        <v>3640449</v>
      </c>
      <c r="J299" s="8">
        <v>3234171</v>
      </c>
      <c r="K299" s="8">
        <v>3882622</v>
      </c>
      <c r="L299" s="8">
        <v>4927434</v>
      </c>
      <c r="M299" s="8">
        <v>5173861</v>
      </c>
      <c r="N299" s="8">
        <v>6442862</v>
      </c>
      <c r="O299" s="8">
        <v>6659843</v>
      </c>
    </row>
    <row r="300" spans="1:15" x14ac:dyDescent="0.3">
      <c r="A300" s="15" t="str">
        <f>VLOOKUP(B300,'PORTFOLIO RAW'!B:B,1,FALSE)</f>
        <v>41195M</v>
      </c>
      <c r="B300" s="13" t="s">
        <v>381</v>
      </c>
      <c r="C300" s="8" t="s">
        <v>7244</v>
      </c>
      <c r="D300" s="8" t="s">
        <v>7245</v>
      </c>
      <c r="E300" s="8">
        <v>5784200</v>
      </c>
      <c r="F300" s="8">
        <v>5578300</v>
      </c>
      <c r="G300" s="8">
        <v>7353400</v>
      </c>
      <c r="H300" s="8">
        <v>7929200</v>
      </c>
      <c r="I300" s="8">
        <v>9069900</v>
      </c>
      <c r="J300" s="8">
        <v>9465700</v>
      </c>
      <c r="K300" s="8">
        <v>10121300</v>
      </c>
      <c r="L300" s="8">
        <v>9890400</v>
      </c>
      <c r="M300" s="8">
        <v>9458900</v>
      </c>
      <c r="N300" s="8">
        <v>9419600</v>
      </c>
      <c r="O300" s="8">
        <v>9231400</v>
      </c>
    </row>
    <row r="301" spans="1:15" x14ac:dyDescent="0.3">
      <c r="A301" s="15">
        <f>VLOOKUP(B301,'PORTFOLIO RAW'!B:B,1,FALSE)</f>
        <v>517465</v>
      </c>
      <c r="B301" s="13">
        <v>517465</v>
      </c>
      <c r="C301" s="8" t="s">
        <v>7246</v>
      </c>
      <c r="D301" s="8" t="s">
        <v>7247</v>
      </c>
      <c r="E301" s="8">
        <v>13554800</v>
      </c>
      <c r="F301" s="8">
        <v>20167700</v>
      </c>
      <c r="G301" s="8">
        <v>21257200</v>
      </c>
      <c r="H301" s="8">
        <v>24985700</v>
      </c>
      <c r="I301" s="8">
        <v>27553200</v>
      </c>
      <c r="J301" s="8">
        <v>30324400</v>
      </c>
      <c r="K301" s="8">
        <v>33205700</v>
      </c>
      <c r="L301" s="8">
        <v>35990100</v>
      </c>
      <c r="M301" s="8">
        <v>38875500</v>
      </c>
      <c r="N301" s="8">
        <v>40600400</v>
      </c>
      <c r="O301" s="8">
        <v>44453400</v>
      </c>
    </row>
    <row r="302" spans="1:15" x14ac:dyDescent="0.3">
      <c r="A302" s="15">
        <f>VLOOKUP(B302,'PORTFOLIO RAW'!B:B,1,FALSE)</f>
        <v>905840</v>
      </c>
      <c r="B302" s="13">
        <v>905840</v>
      </c>
      <c r="C302" s="8" t="s">
        <v>7248</v>
      </c>
      <c r="D302" s="8" t="s">
        <v>7249</v>
      </c>
      <c r="E302" s="8">
        <v>197656000</v>
      </c>
      <c r="F302" s="8">
        <v>237512000</v>
      </c>
      <c r="G302" s="8">
        <v>212224000</v>
      </c>
      <c r="H302" s="8">
        <v>247259000</v>
      </c>
      <c r="I302" s="8">
        <v>325266000</v>
      </c>
      <c r="J302" s="8">
        <v>358990000</v>
      </c>
      <c r="K302" s="8">
        <v>374310000</v>
      </c>
      <c r="L302" s="8">
        <v>385303000</v>
      </c>
      <c r="M302" s="8">
        <v>393780000</v>
      </c>
      <c r="N302" s="8">
        <v>333469000</v>
      </c>
      <c r="O302" s="8">
        <v>371758000</v>
      </c>
    </row>
    <row r="303" spans="1:15" x14ac:dyDescent="0.3">
      <c r="A303" s="15">
        <f>VLOOKUP(B303,'PORTFOLIO RAW'!B:B,1,FALSE)</f>
        <v>328314</v>
      </c>
      <c r="B303" s="13">
        <v>328314</v>
      </c>
      <c r="C303" s="8" t="s">
        <v>7250</v>
      </c>
      <c r="D303" s="8" t="s">
        <v>7251</v>
      </c>
      <c r="E303" s="8">
        <v>71003000</v>
      </c>
      <c r="F303" s="8">
        <v>70222000</v>
      </c>
      <c r="G303" s="8">
        <v>76826000</v>
      </c>
      <c r="H303" s="8">
        <v>82586000</v>
      </c>
      <c r="I303" s="8">
        <v>86893000</v>
      </c>
      <c r="J303" s="8">
        <v>92092000</v>
      </c>
      <c r="K303" s="8">
        <v>93894000</v>
      </c>
      <c r="L303" s="8">
        <v>97953000</v>
      </c>
      <c r="M303" s="8">
        <v>102048000</v>
      </c>
      <c r="N303" s="8">
        <v>159786000</v>
      </c>
      <c r="O303" s="8">
        <v>167022000</v>
      </c>
    </row>
    <row r="304" spans="1:15" x14ac:dyDescent="0.3">
      <c r="A304" s="15" t="str">
        <f>VLOOKUP(B304,'PORTFOLIO RAW'!B:B,1,FALSE)</f>
        <v>31196R</v>
      </c>
      <c r="B304" s="13" t="s">
        <v>370</v>
      </c>
      <c r="C304" s="8" t="s">
        <v>7252</v>
      </c>
      <c r="D304" s="8" t="s">
        <v>7253</v>
      </c>
      <c r="E304" s="8">
        <v>7960430</v>
      </c>
      <c r="F304" s="8">
        <v>10484000</v>
      </c>
      <c r="G304" s="8">
        <v>10965000</v>
      </c>
      <c r="H304" s="8">
        <v>11019000</v>
      </c>
      <c r="I304" s="8">
        <v>11913000</v>
      </c>
      <c r="J304" s="8">
        <v>12930000</v>
      </c>
      <c r="K304" s="8">
        <v>14979000</v>
      </c>
      <c r="L304" s="8">
        <v>16014000</v>
      </c>
      <c r="M304" s="8">
        <v>15864000</v>
      </c>
      <c r="N304" s="8">
        <v>15758000</v>
      </c>
      <c r="O304" s="8">
        <v>22555000</v>
      </c>
    </row>
    <row r="305" spans="1:15" x14ac:dyDescent="0.3">
      <c r="A305" s="15">
        <f>VLOOKUP(B305,'PORTFOLIO RAW'!B:B,1,FALSE)</f>
        <v>771767</v>
      </c>
      <c r="B305" s="13">
        <v>771767</v>
      </c>
      <c r="C305" s="8" t="s">
        <v>7254</v>
      </c>
      <c r="D305" s="8" t="s">
        <v>7255</v>
      </c>
      <c r="E305" s="8">
        <v>9163600</v>
      </c>
      <c r="F305" s="8">
        <v>11809700</v>
      </c>
      <c r="G305" s="8">
        <v>12413900</v>
      </c>
      <c r="H305" s="8">
        <v>12401800</v>
      </c>
      <c r="I305" s="8">
        <v>15780400</v>
      </c>
      <c r="J305" s="8">
        <v>16639800</v>
      </c>
      <c r="K305" s="8">
        <v>19401800</v>
      </c>
      <c r="L305" s="8">
        <v>17888600</v>
      </c>
      <c r="M305" s="8">
        <v>16720500</v>
      </c>
      <c r="N305" s="8">
        <v>16004300</v>
      </c>
      <c r="O305" s="8">
        <v>18378800</v>
      </c>
    </row>
    <row r="306" spans="1:15" x14ac:dyDescent="0.3">
      <c r="A306" s="15">
        <f>VLOOKUP(B306,'PORTFOLIO RAW'!B:B,1,FALSE)</f>
        <v>921503</v>
      </c>
      <c r="B306" s="13">
        <v>921503</v>
      </c>
      <c r="C306" s="8" t="s">
        <v>7256</v>
      </c>
      <c r="D306" s="8" t="s">
        <v>7257</v>
      </c>
      <c r="E306" s="8">
        <v>4779900</v>
      </c>
      <c r="F306" s="8">
        <v>4879200</v>
      </c>
      <c r="G306" s="8">
        <v>4769100</v>
      </c>
      <c r="H306" s="8">
        <v>15139400</v>
      </c>
      <c r="I306" s="8">
        <v>15949000</v>
      </c>
      <c r="J306" s="8">
        <v>15844000</v>
      </c>
      <c r="K306" s="8">
        <v>16535100</v>
      </c>
      <c r="L306" s="8">
        <v>15849100</v>
      </c>
      <c r="M306" s="8">
        <v>15172300</v>
      </c>
      <c r="N306" s="8">
        <v>15634900</v>
      </c>
      <c r="O306" s="8">
        <v>19079900</v>
      </c>
    </row>
    <row r="307" spans="1:15" x14ac:dyDescent="0.3">
      <c r="A307" s="15">
        <f>VLOOKUP(B307,'PORTFOLIO RAW'!B:B,1,FALSE)</f>
        <v>255781</v>
      </c>
      <c r="B307" s="13">
        <v>255781</v>
      </c>
      <c r="C307" s="8" t="s">
        <v>7258</v>
      </c>
      <c r="D307" s="8" t="s">
        <v>7259</v>
      </c>
      <c r="E307" s="8">
        <v>3291460</v>
      </c>
      <c r="F307" s="8">
        <v>2924581</v>
      </c>
      <c r="G307" s="8">
        <v>3805376</v>
      </c>
      <c r="H307" s="8">
        <v>3915075</v>
      </c>
      <c r="I307" s="8">
        <v>4364148</v>
      </c>
      <c r="J307" s="8">
        <v>4725204</v>
      </c>
      <c r="K307" s="8">
        <v>4791279</v>
      </c>
      <c r="L307" s="8">
        <v>4625591</v>
      </c>
      <c r="M307" s="8">
        <v>4382873</v>
      </c>
      <c r="N307" s="8">
        <v>4414840</v>
      </c>
      <c r="O307" s="8">
        <v>4810917</v>
      </c>
    </row>
    <row r="308" spans="1:15" x14ac:dyDescent="0.3">
      <c r="A308" s="15">
        <f>VLOOKUP(B308,'PORTFOLIO RAW'!B:B,1,FALSE)</f>
        <v>670129</v>
      </c>
      <c r="B308" s="13">
        <v>670129</v>
      </c>
      <c r="C308" s="8" t="s">
        <v>7260</v>
      </c>
      <c r="D308" s="8" t="s">
        <v>7261</v>
      </c>
      <c r="E308" s="8">
        <v>7262403</v>
      </c>
      <c r="F308" s="8">
        <v>7301648</v>
      </c>
      <c r="G308" s="8">
        <v>6841958</v>
      </c>
      <c r="H308" s="8">
        <v>7372895</v>
      </c>
      <c r="I308" s="8">
        <v>27723912</v>
      </c>
      <c r="J308" s="8">
        <v>27278412</v>
      </c>
      <c r="K308" s="8">
        <v>24553287</v>
      </c>
      <c r="L308" s="8">
        <v>25818223</v>
      </c>
      <c r="M308" s="8">
        <v>31394767</v>
      </c>
      <c r="N308" s="8">
        <v>30249932</v>
      </c>
      <c r="O308" s="8">
        <v>29467542</v>
      </c>
    </row>
    <row r="309" spans="1:15" x14ac:dyDescent="0.3">
      <c r="A309" s="15" t="str">
        <f>VLOOKUP(B309,'PORTFOLIO RAW'!B:B,1,FALSE)</f>
        <v>14352P</v>
      </c>
      <c r="B309" s="13" t="s">
        <v>359</v>
      </c>
      <c r="C309" s="8" t="s">
        <v>7262</v>
      </c>
      <c r="D309" s="8" t="s">
        <v>7263</v>
      </c>
      <c r="E309" s="8">
        <v>10357304</v>
      </c>
      <c r="F309" s="8">
        <v>11784582</v>
      </c>
      <c r="G309" s="8">
        <v>11510506</v>
      </c>
      <c r="H309" s="8">
        <v>12303062</v>
      </c>
      <c r="I309" s="8">
        <v>14975431</v>
      </c>
      <c r="J309" s="8">
        <v>15856650</v>
      </c>
      <c r="K309" s="8">
        <v>15848482</v>
      </c>
      <c r="L309" s="8">
        <v>16778347</v>
      </c>
      <c r="M309" s="8">
        <v>16992039</v>
      </c>
      <c r="N309" s="8">
        <v>18531692</v>
      </c>
      <c r="O309" s="8">
        <v>20474989</v>
      </c>
    </row>
    <row r="310" spans="1:15" x14ac:dyDescent="0.3">
      <c r="A310" s="15">
        <f>VLOOKUP(B310,'PORTFOLIO RAW'!B:B,1,FALSE)</f>
        <v>894145</v>
      </c>
      <c r="B310" s="13">
        <v>894145</v>
      </c>
      <c r="C310" s="8" t="s">
        <v>7264</v>
      </c>
      <c r="D310" s="8" t="s">
        <v>7265</v>
      </c>
      <c r="E310" s="8">
        <v>3701100</v>
      </c>
      <c r="F310" s="8">
        <v>4248600</v>
      </c>
      <c r="G310" s="8">
        <v>4253700</v>
      </c>
      <c r="H310" s="8">
        <v>4547000</v>
      </c>
      <c r="I310" s="8">
        <v>4904400</v>
      </c>
      <c r="J310" s="8">
        <v>5376600</v>
      </c>
      <c r="K310" s="8">
        <v>5396600</v>
      </c>
      <c r="L310" s="8">
        <v>6051000</v>
      </c>
      <c r="M310" s="8">
        <v>6061000</v>
      </c>
      <c r="N310" s="8">
        <v>6094000</v>
      </c>
      <c r="O310" s="8">
        <v>5526100</v>
      </c>
    </row>
    <row r="311" spans="1:15" x14ac:dyDescent="0.3">
      <c r="A311" s="15" t="str">
        <f>VLOOKUP(B311,'PORTFOLIO RAW'!B:B,1,FALSE)</f>
        <v>26599V</v>
      </c>
      <c r="B311" s="13" t="s">
        <v>380</v>
      </c>
      <c r="C311" s="8" t="s">
        <v>7266</v>
      </c>
      <c r="D311" s="8" t="s">
        <v>7267</v>
      </c>
      <c r="E311" s="8">
        <v>8898000</v>
      </c>
      <c r="F311" s="8">
        <v>9504000</v>
      </c>
      <c r="G311" s="8">
        <v>6712000</v>
      </c>
      <c r="H311" s="8">
        <v>7852000</v>
      </c>
      <c r="I311" s="8">
        <v>8851000</v>
      </c>
      <c r="J311" s="8">
        <v>9710000</v>
      </c>
      <c r="K311" s="8">
        <v>8787000</v>
      </c>
      <c r="L311" s="8">
        <v>8993000</v>
      </c>
      <c r="M311" s="8">
        <v>9349000</v>
      </c>
      <c r="N311" s="8">
        <v>7636000</v>
      </c>
      <c r="O311" s="8">
        <v>8659000</v>
      </c>
    </row>
    <row r="312" spans="1:15" x14ac:dyDescent="0.3">
      <c r="A312" s="15">
        <f>VLOOKUP(B312,'PORTFOLIO RAW'!B:B,1,FALSE)</f>
        <v>904878</v>
      </c>
      <c r="B312" s="13">
        <v>904878</v>
      </c>
      <c r="C312" s="8" t="s">
        <v>7268</v>
      </c>
      <c r="D312" s="8" t="s">
        <v>7269</v>
      </c>
      <c r="E312" s="8">
        <v>32358000</v>
      </c>
      <c r="F312" s="8">
        <v>25441000</v>
      </c>
      <c r="G312" s="8">
        <v>23319000</v>
      </c>
      <c r="H312" s="8">
        <v>23958000</v>
      </c>
      <c r="I312" s="8">
        <v>11554000</v>
      </c>
      <c r="J312" s="8">
        <v>10263000</v>
      </c>
      <c r="K312" s="8">
        <v>9775000</v>
      </c>
      <c r="L312" s="8">
        <v>8272000</v>
      </c>
      <c r="M312" s="8">
        <v>6109000</v>
      </c>
      <c r="N312" s="8">
        <v>6244000</v>
      </c>
      <c r="O312" s="8">
        <v>7185000</v>
      </c>
    </row>
    <row r="313" spans="1:15" x14ac:dyDescent="0.3">
      <c r="A313" s="15">
        <f>VLOOKUP(B313,'PORTFOLIO RAW'!B:B,1,FALSE)</f>
        <v>922817</v>
      </c>
      <c r="B313" s="13">
        <v>922817</v>
      </c>
      <c r="C313" s="8" t="s">
        <v>7270</v>
      </c>
      <c r="D313" s="8" t="s">
        <v>7271</v>
      </c>
      <c r="E313" s="8">
        <v>24418000</v>
      </c>
      <c r="F313" s="8">
        <v>22145000</v>
      </c>
      <c r="G313" s="8">
        <v>22077000</v>
      </c>
      <c r="H313" s="8">
        <v>28677000</v>
      </c>
      <c r="I313" s="8">
        <v>29294000</v>
      </c>
      <c r="J313" s="8">
        <v>30201000</v>
      </c>
      <c r="K313" s="8">
        <v>30058000</v>
      </c>
      <c r="L313" s="8">
        <v>29628000</v>
      </c>
      <c r="M313" s="8">
        <v>27023000</v>
      </c>
      <c r="N313" s="8">
        <v>26293000</v>
      </c>
      <c r="O313" s="8">
        <v>25699000</v>
      </c>
    </row>
    <row r="314" spans="1:15" x14ac:dyDescent="0.3">
      <c r="A314" s="15">
        <f>VLOOKUP(B314,'PORTFOLIO RAW'!B:B,1,FALSE)</f>
        <v>905446</v>
      </c>
      <c r="B314" s="13">
        <v>905446</v>
      </c>
      <c r="C314" s="8" t="s">
        <v>7272</v>
      </c>
      <c r="D314" s="8" t="s">
        <v>7273</v>
      </c>
      <c r="E314" s="8">
        <v>9847697</v>
      </c>
      <c r="F314" s="8">
        <v>15023791</v>
      </c>
      <c r="G314" s="8">
        <v>13953718</v>
      </c>
      <c r="H314" s="8">
        <v>15144306</v>
      </c>
      <c r="I314" s="8">
        <v>14478242</v>
      </c>
      <c r="J314" s="8">
        <v>14017618</v>
      </c>
      <c r="K314" s="8">
        <v>12855097</v>
      </c>
      <c r="L314" s="8">
        <v>14305860</v>
      </c>
      <c r="M314" s="8">
        <v>15416435</v>
      </c>
      <c r="N314" s="8">
        <v>16492735</v>
      </c>
      <c r="O314" s="8">
        <v>15156532</v>
      </c>
    </row>
    <row r="315" spans="1:15" x14ac:dyDescent="0.3">
      <c r="A315" s="15" t="str">
        <f>VLOOKUP(B315,'PORTFOLIO RAW'!B:B,1,FALSE)</f>
        <v>28513N</v>
      </c>
      <c r="B315" s="13" t="s">
        <v>365</v>
      </c>
      <c r="C315" s="8" t="s">
        <v>7274</v>
      </c>
      <c r="D315" s="8" t="s">
        <v>7275</v>
      </c>
      <c r="E315" s="8">
        <v>6224701</v>
      </c>
      <c r="F315" s="8">
        <v>4681931</v>
      </c>
      <c r="G315" s="8">
        <v>5036011</v>
      </c>
      <c r="H315" s="8">
        <v>5111248</v>
      </c>
      <c r="I315" s="8">
        <v>7219143</v>
      </c>
      <c r="J315" s="8">
        <v>7809542</v>
      </c>
      <c r="K315" s="8">
        <v>6998414</v>
      </c>
      <c r="L315" s="8">
        <v>7647105</v>
      </c>
      <c r="M315" s="8">
        <v>10882691</v>
      </c>
      <c r="N315" s="8">
        <v>10674263</v>
      </c>
      <c r="O315" s="8">
        <v>11385084</v>
      </c>
    </row>
    <row r="316" spans="1:15" x14ac:dyDescent="0.3">
      <c r="A316" s="15" t="str">
        <f>VLOOKUP(B316,'PORTFOLIO RAW'!B:B,1,FALSE)</f>
        <v>31412T</v>
      </c>
      <c r="B316" s="13" t="s">
        <v>371</v>
      </c>
      <c r="C316" s="8" t="s">
        <v>7276</v>
      </c>
      <c r="D316" s="8" t="s">
        <v>7277</v>
      </c>
      <c r="E316" s="8">
        <v>8295422</v>
      </c>
      <c r="F316" s="8">
        <v>5894249</v>
      </c>
      <c r="G316" s="8">
        <v>5937156</v>
      </c>
      <c r="H316" s="8">
        <v>6650994</v>
      </c>
      <c r="I316" s="8">
        <v>6505258</v>
      </c>
      <c r="J316" s="8">
        <v>7085195</v>
      </c>
      <c r="K316" s="8">
        <v>7725330</v>
      </c>
      <c r="L316" s="8">
        <v>9010485</v>
      </c>
      <c r="M316" s="8">
        <v>15488354</v>
      </c>
      <c r="N316" s="8">
        <v>15753888</v>
      </c>
      <c r="O316" s="8">
        <v>18497698</v>
      </c>
    </row>
    <row r="317" spans="1:15" x14ac:dyDescent="0.3">
      <c r="A317" s="15">
        <f>VLOOKUP(B317,'PORTFOLIO RAW'!B:B,1,FALSE)</f>
        <v>680902</v>
      </c>
      <c r="B317" s="13">
        <v>680902</v>
      </c>
      <c r="C317" s="8" t="s">
        <v>7278</v>
      </c>
      <c r="D317" s="8" t="s">
        <v>7279</v>
      </c>
      <c r="E317" s="8">
        <v>7650603</v>
      </c>
      <c r="F317" s="8">
        <v>7830237</v>
      </c>
      <c r="G317" s="8">
        <v>8314483</v>
      </c>
      <c r="H317" s="8">
        <v>10289530</v>
      </c>
      <c r="I317" s="8">
        <v>11986823</v>
      </c>
      <c r="J317" s="8">
        <v>13875611</v>
      </c>
      <c r="K317" s="8">
        <v>20010042</v>
      </c>
      <c r="L317" s="8">
        <v>21078359</v>
      </c>
      <c r="M317" s="8">
        <v>26692231</v>
      </c>
      <c r="N317" s="8">
        <v>30683472</v>
      </c>
      <c r="O317" s="8">
        <v>33009900</v>
      </c>
    </row>
    <row r="318" spans="1:15" x14ac:dyDescent="0.3">
      <c r="A318" s="15">
        <f>VLOOKUP(B318,'PORTFOLIO RAW'!B:B,1,FALSE)</f>
        <v>904383</v>
      </c>
      <c r="B318" s="13">
        <v>904383</v>
      </c>
      <c r="C318" s="8" t="s">
        <v>7280</v>
      </c>
      <c r="D318" s="8" t="s">
        <v>7281</v>
      </c>
      <c r="E318" s="8">
        <v>49704000</v>
      </c>
      <c r="F318" s="8">
        <v>53077000</v>
      </c>
      <c r="G318" s="8">
        <v>57040000</v>
      </c>
      <c r="H318" s="8">
        <v>59090000</v>
      </c>
      <c r="I318" s="8">
        <v>62526000</v>
      </c>
      <c r="J318" s="8">
        <v>113856000</v>
      </c>
      <c r="K318" s="8">
        <v>114779000</v>
      </c>
      <c r="L318" s="8">
        <v>120709000</v>
      </c>
      <c r="M318" s="8">
        <v>121156000</v>
      </c>
      <c r="N318" s="8">
        <v>132761000</v>
      </c>
      <c r="O318" s="8">
        <v>137914000</v>
      </c>
    </row>
    <row r="319" spans="1:15" x14ac:dyDescent="0.3">
      <c r="A319" s="15" t="str">
        <f>VLOOKUP(B319,'PORTFOLIO RAW'!B:B,1,FALSE)</f>
        <v>13967E</v>
      </c>
      <c r="B319" s="13" t="s">
        <v>377</v>
      </c>
      <c r="C319" s="8" t="s">
        <v>7282</v>
      </c>
      <c r="D319" s="8" t="s">
        <v>7283</v>
      </c>
      <c r="E319" s="8">
        <v>67993000</v>
      </c>
      <c r="F319" s="8">
        <v>63078000</v>
      </c>
      <c r="G319" s="8">
        <v>66714000</v>
      </c>
      <c r="H319" s="8">
        <v>95289000</v>
      </c>
      <c r="I319" s="8">
        <v>93837000</v>
      </c>
      <c r="J319" s="8">
        <v>75478000</v>
      </c>
      <c r="K319" s="8">
        <v>72557000</v>
      </c>
      <c r="L319" s="8">
        <v>66815000</v>
      </c>
      <c r="M319" s="8">
        <v>62566000</v>
      </c>
      <c r="N319" s="8">
        <v>61180000</v>
      </c>
      <c r="O319" s="8">
        <v>62790000</v>
      </c>
    </row>
    <row r="320" spans="1:15" x14ac:dyDescent="0.3">
      <c r="A320" s="15">
        <f>VLOOKUP(B320,'PORTFOLIO RAW'!B:B,1,FALSE)</f>
        <v>903749</v>
      </c>
      <c r="B320" s="13">
        <v>903749</v>
      </c>
      <c r="C320" s="8" t="s">
        <v>7284</v>
      </c>
      <c r="D320" s="8" t="s">
        <v>7285</v>
      </c>
      <c r="E320" s="8">
        <v>13155000</v>
      </c>
      <c r="F320" s="8">
        <v>15684000</v>
      </c>
      <c r="G320" s="8">
        <v>15309000</v>
      </c>
      <c r="H320" s="8">
        <v>16251000</v>
      </c>
      <c r="I320" s="8">
        <v>16739000</v>
      </c>
      <c r="J320" s="8">
        <v>34594000</v>
      </c>
      <c r="K320" s="8">
        <v>35251000</v>
      </c>
      <c r="L320" s="8">
        <v>33301000</v>
      </c>
      <c r="M320" s="8">
        <v>30669000</v>
      </c>
      <c r="N320" s="8">
        <v>30059000</v>
      </c>
      <c r="O320" s="8">
        <v>32370000</v>
      </c>
    </row>
    <row r="321" spans="1:15" x14ac:dyDescent="0.3">
      <c r="A321" s="15">
        <f>VLOOKUP(B321,'PORTFOLIO RAW'!B:B,1,FALSE)</f>
        <v>937343</v>
      </c>
      <c r="B321" s="13">
        <v>937343</v>
      </c>
      <c r="C321" s="8" t="s">
        <v>7286</v>
      </c>
      <c r="D321" s="8" t="s">
        <v>7287</v>
      </c>
      <c r="E321" s="8">
        <v>7437000</v>
      </c>
      <c r="F321" s="8">
        <v>6972000</v>
      </c>
      <c r="G321" s="8">
        <v>7173000</v>
      </c>
      <c r="H321" s="8">
        <v>6451000</v>
      </c>
      <c r="I321" s="8">
        <v>6108000</v>
      </c>
      <c r="J321" s="8">
        <v>6019000</v>
      </c>
      <c r="K321" s="8">
        <v>7198000</v>
      </c>
      <c r="L321" s="8">
        <v>7544000</v>
      </c>
      <c r="M321" s="8">
        <v>8463000</v>
      </c>
      <c r="N321" s="8">
        <v>8151000</v>
      </c>
      <c r="O321" s="8">
        <v>8135000</v>
      </c>
    </row>
    <row r="322" spans="1:15" x14ac:dyDescent="0.3">
      <c r="A322" s="15">
        <f>VLOOKUP(B322,'PORTFOLIO RAW'!B:B,1,FALSE)</f>
        <v>905113</v>
      </c>
      <c r="B322" s="13">
        <v>905113</v>
      </c>
      <c r="C322" s="8" t="s">
        <v>7288</v>
      </c>
      <c r="D322" s="8" t="s">
        <v>7289</v>
      </c>
      <c r="E322" s="8">
        <v>37216000</v>
      </c>
      <c r="F322" s="8">
        <v>35134000</v>
      </c>
      <c r="G322" s="8">
        <v>35514000</v>
      </c>
      <c r="H322" s="8">
        <v>36109000</v>
      </c>
      <c r="I322" s="8">
        <v>36574000</v>
      </c>
      <c r="J322" s="8">
        <v>36389000</v>
      </c>
      <c r="K322" s="8">
        <v>32558000</v>
      </c>
      <c r="L322" s="8">
        <v>34645000</v>
      </c>
      <c r="M322" s="8">
        <v>33860000</v>
      </c>
      <c r="N322" s="8">
        <v>18804000</v>
      </c>
      <c r="O322" s="8">
        <v>17975000</v>
      </c>
    </row>
    <row r="323" spans="1:15" x14ac:dyDescent="0.3">
      <c r="A323" s="15" t="str">
        <f>VLOOKUP(B323,'PORTFOLIO RAW'!B:B,1,FALSE)</f>
        <v>13967H</v>
      </c>
      <c r="B323" s="13" t="s">
        <v>382</v>
      </c>
      <c r="C323" s="8" t="s">
        <v>7290</v>
      </c>
      <c r="D323" s="8" t="s">
        <v>7291</v>
      </c>
      <c r="E323" s="8">
        <v>12948000</v>
      </c>
      <c r="F323" s="8">
        <v>16326000</v>
      </c>
      <c r="G323" s="8">
        <v>15541000</v>
      </c>
      <c r="H323" s="8">
        <v>15840000</v>
      </c>
      <c r="I323" s="8">
        <v>15706000</v>
      </c>
      <c r="J323" s="8">
        <v>15094000</v>
      </c>
      <c r="K323" s="8">
        <v>14772000</v>
      </c>
      <c r="L323" s="8">
        <v>15426000</v>
      </c>
      <c r="M323" s="8">
        <v>18763000</v>
      </c>
      <c r="N323" s="8">
        <v>30203000</v>
      </c>
      <c r="O323" s="8">
        <v>32412000</v>
      </c>
    </row>
    <row r="324" spans="1:15" x14ac:dyDescent="0.3">
      <c r="A324" s="15">
        <f>VLOOKUP(B324,'PORTFOLIO RAW'!B:B,1,FALSE)</f>
        <v>921431</v>
      </c>
      <c r="B324" s="13">
        <v>921431</v>
      </c>
      <c r="C324" s="8" t="s">
        <v>7292</v>
      </c>
      <c r="D324" s="8" t="s">
        <v>7293</v>
      </c>
      <c r="E324" s="8">
        <v>9856600</v>
      </c>
      <c r="F324" s="8">
        <v>11861000</v>
      </c>
      <c r="G324" s="8">
        <v>11439000</v>
      </c>
      <c r="H324" s="8">
        <v>22986000</v>
      </c>
      <c r="I324" s="8">
        <v>24847000</v>
      </c>
      <c r="J324" s="8">
        <v>26689000</v>
      </c>
      <c r="K324" s="8">
        <v>27934000</v>
      </c>
      <c r="L324" s="8">
        <v>28827000</v>
      </c>
      <c r="M324" s="8">
        <v>24080000</v>
      </c>
      <c r="N324" s="8">
        <v>19034000</v>
      </c>
      <c r="O324" s="8">
        <v>56568000</v>
      </c>
    </row>
    <row r="325" spans="1:15" x14ac:dyDescent="0.3">
      <c r="A325" s="15">
        <f>VLOOKUP(B325,'PORTFOLIO RAW'!B:B,1,FALSE)</f>
        <v>266220</v>
      </c>
      <c r="B325" s="13">
        <v>266220</v>
      </c>
      <c r="C325" s="8" t="s">
        <v>7294</v>
      </c>
      <c r="D325" s="8" t="s">
        <v>7295</v>
      </c>
      <c r="E325" s="8">
        <v>2363466</v>
      </c>
      <c r="F325" s="8">
        <v>2192498</v>
      </c>
      <c r="G325" s="8">
        <v>2405244</v>
      </c>
      <c r="H325" s="8">
        <v>2310650</v>
      </c>
      <c r="I325" s="8">
        <v>2531459</v>
      </c>
      <c r="J325" s="8">
        <v>3009098</v>
      </c>
      <c r="K325" s="8">
        <v>3447052</v>
      </c>
      <c r="L325" s="8">
        <v>3551575</v>
      </c>
      <c r="M325" s="8">
        <v>4551100</v>
      </c>
      <c r="N325" s="8">
        <v>4643900</v>
      </c>
      <c r="O325" s="8">
        <v>5661100</v>
      </c>
    </row>
    <row r="326" spans="1:15" x14ac:dyDescent="0.3">
      <c r="A326" s="15" t="str">
        <f>VLOOKUP(B326,'PORTFOLIO RAW'!B:B,1,FALSE)</f>
        <v>30730Q</v>
      </c>
      <c r="B326" s="13" t="s">
        <v>374</v>
      </c>
      <c r="C326" s="8" t="s">
        <v>7296</v>
      </c>
      <c r="D326" s="8" t="s">
        <v>7297</v>
      </c>
      <c r="E326" s="8">
        <v>2796345</v>
      </c>
      <c r="F326" s="8">
        <v>14959581</v>
      </c>
      <c r="G326" s="8">
        <v>21884875</v>
      </c>
      <c r="H326" s="8">
        <v>26642259</v>
      </c>
      <c r="I326" s="8">
        <v>36147864</v>
      </c>
      <c r="J326" s="8">
        <v>37214842</v>
      </c>
      <c r="K326" s="8">
        <v>64818000</v>
      </c>
      <c r="L326" s="8">
        <v>68279000</v>
      </c>
      <c r="M326" s="8">
        <v>77987000</v>
      </c>
      <c r="N326" s="8">
        <v>82003000</v>
      </c>
      <c r="O326" s="8">
        <v>78264000</v>
      </c>
    </row>
    <row r="327" spans="1:15" x14ac:dyDescent="0.3">
      <c r="A327" s="15">
        <f>VLOOKUP(B327,'PORTFOLIO RAW'!B:B,1,FALSE)</f>
        <v>921925</v>
      </c>
      <c r="B327" s="13">
        <v>921925</v>
      </c>
      <c r="C327" s="8" t="s">
        <v>7298</v>
      </c>
      <c r="D327" s="8" t="s">
        <v>7299</v>
      </c>
      <c r="E327" s="8">
        <v>7012697</v>
      </c>
      <c r="F327" s="8">
        <v>5158258</v>
      </c>
      <c r="G327" s="8">
        <v>6762364</v>
      </c>
      <c r="H327" s="8">
        <v>8174740</v>
      </c>
      <c r="I327" s="8">
        <v>7822584</v>
      </c>
      <c r="J327" s="8">
        <v>8152575</v>
      </c>
      <c r="K327" s="8">
        <v>46056838</v>
      </c>
      <c r="L327" s="8">
        <v>50911373</v>
      </c>
      <c r="M327" s="8">
        <v>44764444</v>
      </c>
      <c r="N327" s="8">
        <v>43609492</v>
      </c>
      <c r="O327" s="8">
        <v>46425297</v>
      </c>
    </row>
    <row r="328" spans="1:15" x14ac:dyDescent="0.3">
      <c r="A328" s="15">
        <f>VLOOKUP(B328,'PORTFOLIO RAW'!B:B,1,FALSE)</f>
        <v>912278</v>
      </c>
      <c r="B328" s="13">
        <v>912278</v>
      </c>
      <c r="C328" s="8" t="s">
        <v>7300</v>
      </c>
      <c r="D328" s="8" t="s">
        <v>7301</v>
      </c>
      <c r="E328" s="8">
        <v>39271000</v>
      </c>
      <c r="F328" s="8">
        <v>39789000</v>
      </c>
      <c r="G328" s="8">
        <v>41984000</v>
      </c>
      <c r="H328" s="8">
        <v>44900000</v>
      </c>
      <c r="I328" s="8">
        <v>50415000</v>
      </c>
      <c r="J328" s="8">
        <v>53360000</v>
      </c>
      <c r="K328" s="8">
        <v>54244000</v>
      </c>
      <c r="L328" s="8">
        <v>55603000</v>
      </c>
      <c r="M328" s="8">
        <v>56709000</v>
      </c>
      <c r="N328" s="8">
        <v>59056000</v>
      </c>
      <c r="O328" s="8">
        <v>61720000</v>
      </c>
    </row>
    <row r="329" spans="1:15" x14ac:dyDescent="0.3">
      <c r="A329" s="15">
        <f>VLOOKUP(B329,'PORTFOLIO RAW'!B:B,1,FALSE)</f>
        <v>905284</v>
      </c>
      <c r="B329" s="13">
        <v>905284</v>
      </c>
      <c r="C329" s="8" t="s">
        <v>7302</v>
      </c>
      <c r="D329" s="8" t="s">
        <v>7303</v>
      </c>
      <c r="E329" s="8">
        <v>22194000</v>
      </c>
      <c r="F329" s="8">
        <v>20755000</v>
      </c>
      <c r="G329" s="8">
        <v>22392000</v>
      </c>
      <c r="H329" s="8">
        <v>30060000</v>
      </c>
      <c r="I329" s="8">
        <v>29444000</v>
      </c>
      <c r="J329" s="8">
        <v>29252000</v>
      </c>
      <c r="K329" s="8">
        <v>28668000</v>
      </c>
      <c r="L329" s="8">
        <v>27291000</v>
      </c>
      <c r="M329" s="8">
        <v>24103000</v>
      </c>
      <c r="N329" s="8">
        <v>16670000</v>
      </c>
      <c r="O329" s="8">
        <v>14920000</v>
      </c>
    </row>
    <row r="330" spans="1:15" x14ac:dyDescent="0.3">
      <c r="A330" s="15">
        <f>VLOOKUP(B330,'PORTFOLIO RAW'!B:B,1,FALSE)</f>
        <v>132808</v>
      </c>
      <c r="B330" s="13">
        <v>132808</v>
      </c>
      <c r="C330" s="8" t="s">
        <v>7304</v>
      </c>
      <c r="D330" s="8" t="s">
        <v>7305</v>
      </c>
      <c r="E330" s="8">
        <v>10597547</v>
      </c>
      <c r="F330" s="8">
        <v>9378438</v>
      </c>
      <c r="G330" s="8">
        <v>7865845</v>
      </c>
      <c r="H330" s="8">
        <v>7320416</v>
      </c>
      <c r="I330" s="8">
        <v>6819929</v>
      </c>
      <c r="J330" s="8">
        <v>6356552</v>
      </c>
      <c r="K330" s="8">
        <v>6049060</v>
      </c>
      <c r="L330" s="8">
        <v>6096776</v>
      </c>
      <c r="M330" s="8">
        <v>6118077</v>
      </c>
      <c r="N330" s="8">
        <v>6227742</v>
      </c>
      <c r="O330" s="8">
        <v>6046813</v>
      </c>
    </row>
    <row r="331" spans="1:15" x14ac:dyDescent="0.3">
      <c r="A331" s="15">
        <f>VLOOKUP(B331,'PORTFOLIO RAW'!B:B,1,FALSE)</f>
        <v>993394</v>
      </c>
      <c r="B331" s="13">
        <v>993394</v>
      </c>
      <c r="C331" s="8" t="s">
        <v>7306</v>
      </c>
      <c r="D331" s="8" t="s">
        <v>7307</v>
      </c>
      <c r="E331" s="8">
        <v>15241428</v>
      </c>
      <c r="F331" s="8">
        <v>13529050</v>
      </c>
      <c r="G331" s="8">
        <v>16023759</v>
      </c>
      <c r="H331" s="8">
        <v>16159762</v>
      </c>
      <c r="I331" s="8">
        <v>17156391</v>
      </c>
      <c r="J331" s="8">
        <v>18776910</v>
      </c>
      <c r="K331" s="8">
        <v>18191744</v>
      </c>
      <c r="L331" s="8">
        <v>20214730</v>
      </c>
      <c r="M331" s="8">
        <v>19853213</v>
      </c>
      <c r="N331" s="8">
        <v>21436087</v>
      </c>
      <c r="O331" s="8">
        <v>23474985</v>
      </c>
    </row>
    <row r="332" spans="1:15" x14ac:dyDescent="0.3">
      <c r="A332" s="15">
        <f>VLOOKUP(B332,'PORTFOLIO RAW'!B:B,1,FALSE)</f>
        <v>905409</v>
      </c>
      <c r="B332" s="13">
        <v>905409</v>
      </c>
      <c r="C332" s="8" t="s">
        <v>7308</v>
      </c>
      <c r="D332" s="8" t="s">
        <v>7309</v>
      </c>
      <c r="E332" s="8">
        <v>4406000</v>
      </c>
      <c r="F332" s="8">
        <v>4558600</v>
      </c>
      <c r="G332" s="8">
        <v>4379800</v>
      </c>
      <c r="H332" s="8">
        <v>4627000</v>
      </c>
      <c r="I332" s="8">
        <v>6167100</v>
      </c>
      <c r="J332" s="8">
        <v>5512500</v>
      </c>
      <c r="K332" s="8">
        <v>4733600</v>
      </c>
      <c r="L332" s="8">
        <v>4843900</v>
      </c>
      <c r="M332" s="8">
        <v>12966000</v>
      </c>
      <c r="N332" s="8">
        <v>11398000</v>
      </c>
      <c r="O332" s="8">
        <v>9681000</v>
      </c>
    </row>
    <row r="333" spans="1:15" x14ac:dyDescent="0.3">
      <c r="A333" s="15">
        <f>VLOOKUP(B333,'PORTFOLIO RAW'!B:B,1,FALSE)</f>
        <v>906585</v>
      </c>
      <c r="B333" s="13">
        <v>906585</v>
      </c>
      <c r="C333" s="8" t="s">
        <v>7310</v>
      </c>
      <c r="D333" s="8" t="s">
        <v>7311</v>
      </c>
      <c r="E333" s="8">
        <v>4000614</v>
      </c>
      <c r="F333" s="8">
        <v>4053213</v>
      </c>
      <c r="G333" s="8">
        <v>3906202</v>
      </c>
      <c r="H333" s="8">
        <v>3971886</v>
      </c>
      <c r="I333" s="8">
        <v>4525414</v>
      </c>
      <c r="J333" s="8">
        <v>11706271</v>
      </c>
      <c r="K333" s="8">
        <v>11649700</v>
      </c>
      <c r="L333" s="8">
        <v>10567300</v>
      </c>
      <c r="M333" s="8">
        <v>11794200</v>
      </c>
      <c r="N333" s="8">
        <v>11495800</v>
      </c>
      <c r="O333" s="8">
        <v>8590700</v>
      </c>
    </row>
    <row r="334" spans="1:15" x14ac:dyDescent="0.3">
      <c r="A334" s="15" t="str">
        <f>VLOOKUP(B334,'PORTFOLIO RAW'!B:B,1,FALSE)</f>
        <v>14737P</v>
      </c>
      <c r="B334" s="13" t="s">
        <v>363</v>
      </c>
      <c r="C334" s="8" t="s">
        <v>7312</v>
      </c>
      <c r="D334" s="8" t="s">
        <v>7313</v>
      </c>
      <c r="E334" s="8">
        <v>52060000</v>
      </c>
      <c r="F334" s="8">
        <v>48403200</v>
      </c>
      <c r="G334" s="8">
        <v>52125400</v>
      </c>
      <c r="H334" s="8">
        <v>50166900</v>
      </c>
      <c r="I334" s="8">
        <v>52018800</v>
      </c>
      <c r="J334" s="8">
        <v>58955400</v>
      </c>
      <c r="K334" s="8">
        <v>59191500</v>
      </c>
      <c r="L334" s="8">
        <v>61784600</v>
      </c>
      <c r="M334" s="8">
        <v>61717800</v>
      </c>
      <c r="N334" s="8">
        <v>65083100</v>
      </c>
      <c r="O334" s="8">
        <v>70540000</v>
      </c>
    </row>
    <row r="335" spans="1:15" x14ac:dyDescent="0.3">
      <c r="A335" s="15">
        <f>VLOOKUP(B335,'PORTFOLIO RAW'!B:B,1,FALSE)</f>
        <v>687197</v>
      </c>
      <c r="B335" s="13">
        <v>687197</v>
      </c>
      <c r="C335" s="8" t="s">
        <v>7314</v>
      </c>
      <c r="D335" s="8" t="s">
        <v>7315</v>
      </c>
      <c r="E335" s="8">
        <v>10488133</v>
      </c>
      <c r="F335" s="8">
        <v>10361722</v>
      </c>
      <c r="G335" s="8">
        <v>10956606</v>
      </c>
      <c r="H335" s="8">
        <v>10469529</v>
      </c>
      <c r="I335" s="8">
        <v>10545096</v>
      </c>
      <c r="J335" s="8">
        <v>16054795</v>
      </c>
      <c r="K335" s="8">
        <v>20594908</v>
      </c>
      <c r="L335" s="8">
        <v>21143276</v>
      </c>
      <c r="M335" s="8">
        <v>22036245</v>
      </c>
      <c r="N335" s="8">
        <v>22675092</v>
      </c>
      <c r="O335" s="8">
        <v>32229570</v>
      </c>
    </row>
    <row r="336" spans="1:15" x14ac:dyDescent="0.3">
      <c r="A336" s="15">
        <f>VLOOKUP(B336,'PORTFOLIO RAW'!B:B,1,FALSE)</f>
        <v>906496</v>
      </c>
      <c r="B336" s="13">
        <v>906496</v>
      </c>
      <c r="C336" s="8" t="s">
        <v>7316</v>
      </c>
      <c r="D336" s="8" t="s">
        <v>7317</v>
      </c>
      <c r="E336" s="8">
        <v>19308000</v>
      </c>
      <c r="F336" s="8">
        <v>22095000</v>
      </c>
      <c r="G336" s="8">
        <v>23596000</v>
      </c>
      <c r="H336" s="8">
        <v>28090000</v>
      </c>
      <c r="I336" s="8">
        <v>30424000</v>
      </c>
      <c r="J336" s="8">
        <v>32579000</v>
      </c>
      <c r="K336" s="8">
        <v>34609000</v>
      </c>
      <c r="L336" s="8">
        <v>37643000</v>
      </c>
      <c r="M336" s="8">
        <v>105911000</v>
      </c>
      <c r="N336" s="8">
        <v>98399000</v>
      </c>
      <c r="O336" s="8">
        <v>98307000</v>
      </c>
    </row>
    <row r="337" spans="1:15" x14ac:dyDescent="0.3">
      <c r="A337" s="15">
        <f>VLOOKUP(B337,'PORTFOLIO RAW'!B:B,1,FALSE)</f>
        <v>904866</v>
      </c>
      <c r="B337" s="13">
        <v>904866</v>
      </c>
      <c r="C337" s="8" t="s">
        <v>7318</v>
      </c>
      <c r="D337" s="8" t="s">
        <v>7319</v>
      </c>
      <c r="E337" s="8">
        <v>19365200</v>
      </c>
      <c r="F337" s="8">
        <v>22446000</v>
      </c>
      <c r="G337" s="8">
        <v>25282000</v>
      </c>
      <c r="H337" s="8">
        <v>26362000</v>
      </c>
      <c r="I337" s="8">
        <v>27488000</v>
      </c>
      <c r="J337" s="8">
        <v>33481000</v>
      </c>
      <c r="K337" s="8">
        <v>35492000</v>
      </c>
      <c r="L337" s="8">
        <v>37187000</v>
      </c>
      <c r="M337" s="8">
        <v>68784000</v>
      </c>
      <c r="N337" s="8">
        <v>72689000</v>
      </c>
      <c r="O337" s="8">
        <v>66009000</v>
      </c>
    </row>
    <row r="338" spans="1:15" x14ac:dyDescent="0.3">
      <c r="A338" s="15">
        <f>VLOOKUP(B338,'PORTFOLIO RAW'!B:B,1,FALSE)</f>
        <v>906931</v>
      </c>
      <c r="B338" s="13">
        <v>906931</v>
      </c>
      <c r="C338" s="8" t="s">
        <v>7320</v>
      </c>
      <c r="D338" s="8" t="s">
        <v>7321</v>
      </c>
      <c r="E338" s="8">
        <v>11334473</v>
      </c>
      <c r="F338" s="8">
        <v>10393366</v>
      </c>
      <c r="G338" s="8">
        <v>10765124</v>
      </c>
      <c r="H338" s="8">
        <v>11478520</v>
      </c>
      <c r="I338" s="8">
        <v>11558767</v>
      </c>
      <c r="J338" s="8">
        <v>11844242</v>
      </c>
      <c r="K338" s="8">
        <v>15158512</v>
      </c>
      <c r="L338" s="8">
        <v>15803200</v>
      </c>
      <c r="M338" s="8">
        <v>21810100</v>
      </c>
      <c r="N338" s="8">
        <v>34093000</v>
      </c>
      <c r="O338" s="8">
        <v>35309500</v>
      </c>
    </row>
    <row r="339" spans="1:15" x14ac:dyDescent="0.3">
      <c r="A339" s="15">
        <f>VLOOKUP(B339,'PORTFOLIO RAW'!B:B,1,FALSE)</f>
        <v>894720</v>
      </c>
      <c r="B339" s="13">
        <v>894720</v>
      </c>
      <c r="C339" s="8" t="s">
        <v>7322</v>
      </c>
      <c r="D339" s="8" t="s">
        <v>7323</v>
      </c>
      <c r="E339" s="8">
        <v>6307921</v>
      </c>
      <c r="F339" s="8">
        <v>6356854</v>
      </c>
      <c r="G339" s="8">
        <v>6846834</v>
      </c>
      <c r="H339" s="8">
        <v>6395799</v>
      </c>
      <c r="I339" s="8">
        <v>6041258</v>
      </c>
      <c r="J339" s="8">
        <v>6358339</v>
      </c>
      <c r="K339" s="8">
        <v>6653005</v>
      </c>
      <c r="L339" s="8">
        <v>6570342</v>
      </c>
      <c r="M339" s="8">
        <v>6350587</v>
      </c>
      <c r="N339" s="8">
        <v>9486800</v>
      </c>
      <c r="O339" s="8">
        <v>10972402</v>
      </c>
    </row>
    <row r="340" spans="1:15" x14ac:dyDescent="0.3">
      <c r="A340" s="15">
        <f>VLOOKUP(B340,'PORTFOLIO RAW'!B:B,1,FALSE)</f>
        <v>545615</v>
      </c>
      <c r="B340" s="13">
        <v>545615</v>
      </c>
      <c r="C340" s="8" t="s">
        <v>7324</v>
      </c>
      <c r="D340" s="8" t="s">
        <v>7325</v>
      </c>
      <c r="E340" s="8">
        <v>31706000</v>
      </c>
      <c r="F340" s="8">
        <v>27685000</v>
      </c>
      <c r="G340" s="8">
        <v>24440000</v>
      </c>
      <c r="H340" s="8">
        <v>25997000</v>
      </c>
      <c r="I340" s="8">
        <v>25743000</v>
      </c>
      <c r="J340" s="8">
        <v>11967000</v>
      </c>
      <c r="K340" s="8">
        <v>12176000</v>
      </c>
      <c r="L340" s="8">
        <v>11809000</v>
      </c>
      <c r="M340" s="8">
        <v>12321000</v>
      </c>
      <c r="N340" s="8">
        <v>63253000</v>
      </c>
      <c r="O340" s="8">
        <v>51884000</v>
      </c>
    </row>
    <row r="341" spans="1:15" x14ac:dyDescent="0.3">
      <c r="A341" s="15">
        <f>VLOOKUP(B341,'PORTFOLIO RAW'!B:B,1,FALSE)</f>
        <v>325596</v>
      </c>
      <c r="B341" s="13">
        <v>325596</v>
      </c>
      <c r="C341" s="8" t="s">
        <v>7326</v>
      </c>
      <c r="D341" s="8" t="s">
        <v>7327</v>
      </c>
      <c r="E341" s="8">
        <v>3410141</v>
      </c>
      <c r="F341" s="8">
        <v>3625625</v>
      </c>
      <c r="G341" s="8">
        <v>5951000</v>
      </c>
      <c r="H341" s="8">
        <v>5686300</v>
      </c>
      <c r="I341" s="8">
        <v>6676600</v>
      </c>
      <c r="J341" s="8">
        <v>14042800</v>
      </c>
      <c r="K341" s="8">
        <v>22621100</v>
      </c>
      <c r="L341" s="8">
        <v>52421700</v>
      </c>
      <c r="M341" s="8">
        <v>135791200</v>
      </c>
      <c r="N341" s="8">
        <v>128753000</v>
      </c>
      <c r="O341" s="8">
        <v>118022800</v>
      </c>
    </row>
    <row r="342" spans="1:15" x14ac:dyDescent="0.3">
      <c r="A342" s="15">
        <f>VLOOKUP(B342,'PORTFOLIO RAW'!B:B,1,FALSE)</f>
        <v>510209</v>
      </c>
      <c r="B342" s="13">
        <v>510209</v>
      </c>
      <c r="C342" s="8" t="s">
        <v>7328</v>
      </c>
      <c r="D342" s="8" t="s">
        <v>7329</v>
      </c>
      <c r="E342" s="8">
        <v>2613672</v>
      </c>
      <c r="F342" s="8">
        <v>2773880</v>
      </c>
      <c r="G342" s="8">
        <v>3074223</v>
      </c>
      <c r="H342" s="8">
        <v>3218622</v>
      </c>
      <c r="I342" s="8">
        <v>4704148</v>
      </c>
      <c r="J342" s="8">
        <v>4886268</v>
      </c>
      <c r="K342" s="8">
        <v>5078047</v>
      </c>
      <c r="L342" s="8">
        <v>4608383</v>
      </c>
      <c r="M342" s="8">
        <v>4386000</v>
      </c>
      <c r="N342" s="8">
        <v>11633300</v>
      </c>
      <c r="O342" s="8">
        <v>10330700</v>
      </c>
    </row>
    <row r="343" spans="1:15" x14ac:dyDescent="0.3">
      <c r="A343" s="15">
        <f>VLOOKUP(B343,'PORTFOLIO RAW'!B:B,1,FALSE)</f>
        <v>905414</v>
      </c>
      <c r="B343" s="13">
        <v>905414</v>
      </c>
      <c r="C343" s="8" t="s">
        <v>7330</v>
      </c>
      <c r="D343" s="8" t="s">
        <v>7331</v>
      </c>
      <c r="E343" s="8">
        <v>6357336</v>
      </c>
      <c r="F343" s="8">
        <v>6000583</v>
      </c>
      <c r="G343" s="8">
        <v>6451178</v>
      </c>
      <c r="H343" s="8">
        <v>7046561</v>
      </c>
      <c r="I343" s="8">
        <v>6427000</v>
      </c>
      <c r="J343" s="8">
        <v>7052000</v>
      </c>
      <c r="K343" s="8">
        <v>6061000</v>
      </c>
      <c r="L343" s="8">
        <v>6771000</v>
      </c>
      <c r="M343" s="8">
        <v>8183000</v>
      </c>
      <c r="N343" s="8">
        <v>8669000</v>
      </c>
      <c r="O343" s="8">
        <v>9425000</v>
      </c>
    </row>
    <row r="344" spans="1:15" x14ac:dyDescent="0.3">
      <c r="A344" s="15" t="str">
        <f>VLOOKUP(B344,'PORTFOLIO RAW'!B:B,1,FALSE)</f>
        <v>29026M</v>
      </c>
      <c r="B344" s="13" t="s">
        <v>361</v>
      </c>
      <c r="C344" s="8" t="s">
        <v>7332</v>
      </c>
      <c r="D344" s="8" t="s">
        <v>7333</v>
      </c>
      <c r="E344" s="8">
        <v>25302587</v>
      </c>
      <c r="F344" s="8">
        <v>31767575</v>
      </c>
      <c r="G344" s="8">
        <v>40234167</v>
      </c>
      <c r="H344" s="8">
        <v>57586000</v>
      </c>
      <c r="I344" s="8">
        <v>72574000</v>
      </c>
      <c r="J344" s="8">
        <v>93798000</v>
      </c>
      <c r="K344" s="8">
        <v>110920000</v>
      </c>
      <c r="L344" s="8">
        <v>131133000</v>
      </c>
      <c r="M344" s="8">
        <v>147210000</v>
      </c>
      <c r="N344" s="8">
        <v>167114000</v>
      </c>
      <c r="O344" s="8">
        <v>196615000</v>
      </c>
    </row>
    <row r="345" spans="1:15" x14ac:dyDescent="0.3">
      <c r="A345" s="15">
        <f>VLOOKUP(B345,'PORTFOLIO RAW'!B:B,1,FALSE)</f>
        <v>905277</v>
      </c>
      <c r="B345" s="13">
        <v>905277</v>
      </c>
      <c r="C345" s="8" t="s">
        <v>7334</v>
      </c>
      <c r="D345" s="8" t="s">
        <v>7335</v>
      </c>
      <c r="E345" s="8">
        <v>87738000</v>
      </c>
      <c r="F345" s="8">
        <v>112539000</v>
      </c>
      <c r="G345" s="8">
        <v>113049000</v>
      </c>
      <c r="H345" s="8">
        <v>122433000</v>
      </c>
      <c r="I345" s="8">
        <v>128234000</v>
      </c>
      <c r="J345" s="8">
        <v>107187000</v>
      </c>
      <c r="K345" s="8">
        <v>104677000</v>
      </c>
      <c r="L345" s="8">
        <v>102451000</v>
      </c>
      <c r="M345" s="8">
        <v>106140000</v>
      </c>
      <c r="N345" s="8">
        <v>28756000</v>
      </c>
      <c r="O345" s="8">
        <v>32571000</v>
      </c>
    </row>
    <row r="346" spans="1:15" x14ac:dyDescent="0.3">
      <c r="A346" s="15">
        <f>VLOOKUP(B346,'PORTFOLIO RAW'!B:B,1,FALSE)</f>
        <v>916091</v>
      </c>
      <c r="B346" s="13">
        <v>916091</v>
      </c>
      <c r="C346" s="8" t="s">
        <v>7336</v>
      </c>
      <c r="D346" s="8" t="s">
        <v>7337</v>
      </c>
      <c r="E346" s="8">
        <v>13730500</v>
      </c>
      <c r="F346" s="8">
        <v>15774800</v>
      </c>
      <c r="G346" s="8">
        <v>15450200</v>
      </c>
      <c r="H346" s="8">
        <v>16092000</v>
      </c>
      <c r="I346" s="8">
        <v>15796000</v>
      </c>
      <c r="J346" s="8">
        <v>10917000</v>
      </c>
      <c r="K346" s="8">
        <v>11067000</v>
      </c>
      <c r="L346" s="8">
        <v>11389000</v>
      </c>
      <c r="M346" s="8">
        <v>10201000</v>
      </c>
      <c r="N346" s="8">
        <v>7391000</v>
      </c>
      <c r="O346" s="8">
        <v>8282000</v>
      </c>
    </row>
    <row r="347" spans="1:15" x14ac:dyDescent="0.3">
      <c r="A347" s="15">
        <f>VLOOKUP(B347,'PORTFOLIO RAW'!B:B,1,FALSE)</f>
        <v>902335</v>
      </c>
      <c r="B347" s="13">
        <v>902335</v>
      </c>
      <c r="C347" s="8" t="s">
        <v>7338</v>
      </c>
      <c r="D347" s="8" t="s">
        <v>7339</v>
      </c>
      <c r="E347" s="8">
        <v>11720300</v>
      </c>
      <c r="F347" s="8">
        <v>12617800</v>
      </c>
      <c r="G347" s="8">
        <v>12697900</v>
      </c>
      <c r="H347" s="8">
        <v>13059800</v>
      </c>
      <c r="I347" s="8">
        <v>13862100</v>
      </c>
      <c r="J347" s="8">
        <v>14285000</v>
      </c>
      <c r="K347" s="8">
        <v>14769400</v>
      </c>
      <c r="L347" s="8">
        <v>15163400</v>
      </c>
      <c r="M347" s="8">
        <v>29355200</v>
      </c>
      <c r="N347" s="8">
        <v>30123200</v>
      </c>
      <c r="O347" s="8">
        <v>31590500</v>
      </c>
    </row>
    <row r="348" spans="1:15" x14ac:dyDescent="0.3">
      <c r="A348" s="15" t="str">
        <f>VLOOKUP(B348,'PORTFOLIO RAW'!B:B,1,FALSE)</f>
        <v>9373MH</v>
      </c>
      <c r="B348" s="13" t="s">
        <v>376</v>
      </c>
      <c r="C348" s="8" t="s">
        <v>7340</v>
      </c>
      <c r="D348" s="8" t="s">
        <v>7341</v>
      </c>
      <c r="E348" s="8">
        <v>13382000</v>
      </c>
      <c r="F348" s="8">
        <v>13054000</v>
      </c>
      <c r="G348" s="8">
        <v>14317000</v>
      </c>
      <c r="H348" s="8">
        <v>15274000</v>
      </c>
      <c r="I348" s="8">
        <v>16356000</v>
      </c>
      <c r="J348" s="8">
        <v>18090000</v>
      </c>
      <c r="K348" s="8">
        <v>20183000</v>
      </c>
      <c r="L348" s="8">
        <v>19704000</v>
      </c>
      <c r="M348" s="8">
        <v>18201000</v>
      </c>
      <c r="N348" s="8">
        <v>19147000</v>
      </c>
      <c r="O348" s="8">
        <v>20238000</v>
      </c>
    </row>
    <row r="349" spans="1:15" x14ac:dyDescent="0.3">
      <c r="A349" s="15"/>
    </row>
  </sheetData>
  <autoFilter ref="A2:O348" xr:uid="{D853D50B-2EE1-4837-B9EE-41B873BA3CEB}"/>
  <mergeCells count="1">
    <mergeCell ref="A1:O1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03CF-0EE4-44D5-8EA2-DAFB1A882BD8}">
  <sheetPr>
    <tabColor rgb="FF92D050"/>
  </sheetPr>
  <dimension ref="A1:M350"/>
  <sheetViews>
    <sheetView workbookViewId="0">
      <selection activeCell="A2" sqref="A2:M2"/>
    </sheetView>
  </sheetViews>
  <sheetFormatPr baseColWidth="10" defaultRowHeight="14" x14ac:dyDescent="0.3"/>
  <cols>
    <col min="1" max="1" width="16.90625" style="12" bestFit="1" customWidth="1"/>
    <col min="2" max="2" width="13.6328125" style="12" bestFit="1" customWidth="1"/>
    <col min="3" max="16384" width="10.90625" style="4"/>
  </cols>
  <sheetData>
    <row r="1" spans="1:13" ht="23" thickBot="1" x14ac:dyDescent="0.5">
      <c r="A1" s="68" t="s">
        <v>7371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14.5" thickBot="1" x14ac:dyDescent="0.35">
      <c r="A2" s="25" t="s">
        <v>7368</v>
      </c>
      <c r="B2" s="25" t="s">
        <v>7369</v>
      </c>
      <c r="C2" s="17">
        <v>2007</v>
      </c>
      <c r="D2" s="17">
        <v>2008</v>
      </c>
      <c r="E2" s="17">
        <v>2009</v>
      </c>
      <c r="F2" s="17">
        <v>2010</v>
      </c>
      <c r="G2" s="17">
        <v>2011</v>
      </c>
      <c r="H2" s="17">
        <v>2012</v>
      </c>
      <c r="I2" s="17">
        <v>2013</v>
      </c>
      <c r="J2" s="17">
        <v>2014</v>
      </c>
      <c r="K2" s="17">
        <v>2015</v>
      </c>
      <c r="L2" s="17">
        <v>2016</v>
      </c>
      <c r="M2" s="17">
        <v>2017</v>
      </c>
    </row>
    <row r="3" spans="1:13" x14ac:dyDescent="0.3">
      <c r="A3" s="24">
        <f>VLOOKUP(B3,'[1]PORTFOLIO RAW'!A:B,2,FALSE)</f>
        <v>902172</v>
      </c>
      <c r="B3" s="24" t="s">
        <v>12</v>
      </c>
      <c r="C3" s="16">
        <v>84.671945701357402</v>
      </c>
      <c r="D3" s="16">
        <v>79.056795131845803</v>
      </c>
      <c r="E3" s="16">
        <v>84.395424836601293</v>
      </c>
      <c r="F3" s="16">
        <v>88.676470588235205</v>
      </c>
      <c r="G3" s="16">
        <v>90.175219023779704</v>
      </c>
      <c r="H3" s="16">
        <v>91.236494597839098</v>
      </c>
      <c r="I3" s="16">
        <v>90.073529411764696</v>
      </c>
      <c r="J3" s="16">
        <v>87.860438292964204</v>
      </c>
      <c r="K3" s="16">
        <v>89.819004524886793</v>
      </c>
      <c r="L3" s="16">
        <v>90.495642701525</v>
      </c>
      <c r="M3" s="16">
        <v>90.668449197860895</v>
      </c>
    </row>
    <row r="4" spans="1:13" x14ac:dyDescent="0.3">
      <c r="A4" s="19">
        <f>VLOOKUP(B4,'[1]PORTFOLIO RAW'!A:B,2,FALSE)</f>
        <v>916328</v>
      </c>
      <c r="B4" s="19" t="s">
        <v>13</v>
      </c>
      <c r="C4" s="14">
        <v>24.3606138107417</v>
      </c>
      <c r="D4" s="14">
        <v>51.770708283313297</v>
      </c>
      <c r="E4" s="14">
        <v>60.477941176470502</v>
      </c>
      <c r="F4" s="14">
        <v>58.363970588235198</v>
      </c>
      <c r="G4" s="14">
        <v>56.189640035118501</v>
      </c>
      <c r="H4" s="14">
        <v>51.332720588235198</v>
      </c>
      <c r="I4" s="14">
        <v>49.789915966386502</v>
      </c>
      <c r="J4" s="14">
        <v>49.136321195144703</v>
      </c>
      <c r="K4" s="14">
        <v>49.321266968325702</v>
      </c>
      <c r="L4" s="14">
        <v>54.040404040403999</v>
      </c>
      <c r="M4" s="14">
        <v>59.896951481322397</v>
      </c>
    </row>
    <row r="5" spans="1:13" x14ac:dyDescent="0.3">
      <c r="A5" s="19" t="str">
        <f>VLOOKUP(B5,'[1]PORTFOLIO RAW'!A:B,2,FALSE)</f>
        <v>14352P</v>
      </c>
      <c r="B5" s="19" t="s">
        <v>14</v>
      </c>
      <c r="C5" s="14">
        <v>37.266435986159102</v>
      </c>
      <c r="D5" s="14">
        <v>59.9655819774718</v>
      </c>
      <c r="E5" s="14">
        <v>90.647058823529406</v>
      </c>
      <c r="F5" s="14">
        <v>91.329923273657201</v>
      </c>
      <c r="G5" s="14">
        <v>90.188235294117604</v>
      </c>
      <c r="H5" s="14">
        <v>89.7856817145462</v>
      </c>
      <c r="I5" s="14">
        <v>89.318885448916404</v>
      </c>
      <c r="J5" s="14">
        <v>90.8193277310924</v>
      </c>
      <c r="K5" s="14">
        <v>91.411764705882305</v>
      </c>
      <c r="L5" s="14">
        <v>94.087481146304597</v>
      </c>
      <c r="M5" s="14">
        <v>94.200767263427096</v>
      </c>
    </row>
    <row r="6" spans="1:13" x14ac:dyDescent="0.3">
      <c r="A6" s="19">
        <f>VLOOKUP(B6,'[1]PORTFOLIO RAW'!A:B,2,FALSE)</f>
        <v>312367</v>
      </c>
      <c r="B6" s="19" t="s">
        <v>15</v>
      </c>
      <c r="C6" s="14">
        <v>41.491596638655402</v>
      </c>
      <c r="D6" s="14">
        <v>40.294117647058798</v>
      </c>
      <c r="E6" s="14">
        <v>42.058823529411697</v>
      </c>
      <c r="F6" s="14">
        <v>41.452205882352899</v>
      </c>
      <c r="G6" s="14">
        <v>45.8823529411764</v>
      </c>
      <c r="H6" s="14">
        <v>44.117647058823501</v>
      </c>
      <c r="I6" s="14">
        <v>42.156862745098003</v>
      </c>
      <c r="J6" s="14">
        <v>51.278772378516599</v>
      </c>
      <c r="K6" s="14">
        <v>51.823529411764703</v>
      </c>
      <c r="L6" s="14">
        <v>54.696394686906999</v>
      </c>
      <c r="M6" s="14">
        <v>51.297577854671196</v>
      </c>
    </row>
    <row r="7" spans="1:13" x14ac:dyDescent="0.3">
      <c r="A7" s="19">
        <f>VLOOKUP(B7,'[1]PORTFOLIO RAW'!A:B,2,FALSE)</f>
        <v>749382</v>
      </c>
      <c r="B7" s="19" t="s">
        <v>16</v>
      </c>
      <c r="C7" s="14">
        <v>60.8220211161387</v>
      </c>
      <c r="D7" s="14">
        <v>66.2151702786377</v>
      </c>
      <c r="E7" s="14">
        <v>66.2151702786377</v>
      </c>
      <c r="F7" s="14">
        <v>61.6435986159169</v>
      </c>
      <c r="G7" s="14">
        <v>75.456389452332601</v>
      </c>
      <c r="H7" s="14">
        <v>90.319693094629102</v>
      </c>
      <c r="I7" s="14">
        <v>90.319693094629102</v>
      </c>
      <c r="J7" s="14">
        <v>89.466484268125797</v>
      </c>
      <c r="K7" s="14">
        <v>91.166328600405606</v>
      </c>
      <c r="L7" s="14">
        <v>93.886165577341998</v>
      </c>
      <c r="M7" s="14">
        <v>92.155060553633206</v>
      </c>
    </row>
    <row r="8" spans="1:13" x14ac:dyDescent="0.3">
      <c r="A8" s="19" t="str">
        <f>VLOOKUP(B8,'[1]PORTFOLIO RAW'!A:B,2,FALSE)</f>
        <v>14806F</v>
      </c>
      <c r="B8" s="19" t="s">
        <v>17</v>
      </c>
      <c r="C8" s="14">
        <v>38.636363636363598</v>
      </c>
      <c r="D8" s="14">
        <v>50.468883205456102</v>
      </c>
      <c r="E8" s="14">
        <v>50.468883205456102</v>
      </c>
      <c r="F8" s="14">
        <v>41.326871657753998</v>
      </c>
      <c r="G8" s="14">
        <v>43.930219146482102</v>
      </c>
      <c r="H8" s="14">
        <v>49.060457516339802</v>
      </c>
      <c r="I8" s="14">
        <v>42.035398230088397</v>
      </c>
      <c r="J8" s="14">
        <v>39.456630109670897</v>
      </c>
      <c r="K8" s="14">
        <v>39.456630109670897</v>
      </c>
      <c r="L8" s="14">
        <v>52.653229123817297</v>
      </c>
      <c r="M8" s="14">
        <v>58.8060224089635</v>
      </c>
    </row>
    <row r="9" spans="1:13" x14ac:dyDescent="0.3">
      <c r="A9" s="19">
        <f>VLOOKUP(B9,'[1]PORTFOLIO RAW'!A:B,2,FALSE)</f>
        <v>936365</v>
      </c>
      <c r="B9" s="19" t="s">
        <v>18</v>
      </c>
      <c r="C9" s="14">
        <v>65.513264129181096</v>
      </c>
      <c r="D9" s="14">
        <v>73.699095022624405</v>
      </c>
      <c r="E9" s="14">
        <v>84.919261822376001</v>
      </c>
      <c r="F9" s="14">
        <v>74.362745098039198</v>
      </c>
      <c r="G9" s="14">
        <v>73.940311418685098</v>
      </c>
      <c r="H9" s="14">
        <v>76.850094876660293</v>
      </c>
      <c r="I9" s="14">
        <v>73.294743429286598</v>
      </c>
      <c r="J9" s="14">
        <v>73.294743429286598</v>
      </c>
      <c r="K9" s="14">
        <v>74.148606811145498</v>
      </c>
      <c r="L9" s="14">
        <v>77.395391146149095</v>
      </c>
      <c r="M9" s="14">
        <v>79.6779918864097</v>
      </c>
    </row>
    <row r="10" spans="1:13" x14ac:dyDescent="0.3">
      <c r="A10" s="19">
        <f>VLOOKUP(B10,'[1]PORTFOLIO RAW'!A:B,2,FALSE)</f>
        <v>545101</v>
      </c>
      <c r="B10" s="19" t="s">
        <v>19</v>
      </c>
      <c r="C10" s="14">
        <v>34.939148073022302</v>
      </c>
      <c r="D10" s="14">
        <v>47.771836007130098</v>
      </c>
      <c r="E10" s="14">
        <v>38.297872340425499</v>
      </c>
      <c r="F10" s="14">
        <v>38.297872340425499</v>
      </c>
      <c r="G10" s="14">
        <v>19.793643263757101</v>
      </c>
      <c r="H10" s="14">
        <v>19.793643263757101</v>
      </c>
      <c r="I10" s="14">
        <v>40.962795374560102</v>
      </c>
      <c r="J10" s="14">
        <v>40.962795374560102</v>
      </c>
      <c r="K10" s="14">
        <v>36.544117647058798</v>
      </c>
      <c r="L10" s="14">
        <v>38.783846872082101</v>
      </c>
      <c r="M10" s="14">
        <v>40.519607843137202</v>
      </c>
    </row>
    <row r="11" spans="1:13" x14ac:dyDescent="0.3">
      <c r="A11" s="19">
        <f>VLOOKUP(B11,'[1]PORTFOLIO RAW'!A:B,2,FALSE)</f>
        <v>933185</v>
      </c>
      <c r="B11" s="19" t="s">
        <v>20</v>
      </c>
      <c r="C11" s="14">
        <v>35.969387755101998</v>
      </c>
      <c r="D11" s="14">
        <v>55.217760180995398</v>
      </c>
      <c r="E11" s="14">
        <v>55.217760180995398</v>
      </c>
      <c r="F11" s="14">
        <v>55.473856209150298</v>
      </c>
      <c r="G11" s="14">
        <v>69.5980392156862</v>
      </c>
      <c r="H11" s="14">
        <v>74.881563363600407</v>
      </c>
      <c r="I11" s="14">
        <v>72.760031164783697</v>
      </c>
      <c r="J11" s="14">
        <v>72.760031164783697</v>
      </c>
      <c r="K11" s="14">
        <v>75.054804530507795</v>
      </c>
      <c r="L11" s="14">
        <v>74.788798498122603</v>
      </c>
      <c r="M11" s="14">
        <v>73.023029966703604</v>
      </c>
    </row>
    <row r="12" spans="1:13" x14ac:dyDescent="0.3">
      <c r="A12" s="19">
        <f>VLOOKUP(B12,'[1]PORTFOLIO RAW'!A:B,2,FALSE)</f>
        <v>277642</v>
      </c>
      <c r="B12" s="19" t="s">
        <v>0</v>
      </c>
      <c r="C12" s="14">
        <v>84.143222506393798</v>
      </c>
      <c r="D12" s="14">
        <v>84.143222506393798</v>
      </c>
      <c r="E12" s="14">
        <v>95.640756302520998</v>
      </c>
      <c r="F12" s="14">
        <v>96.139705882352899</v>
      </c>
      <c r="G12" s="14">
        <v>95.588235294117595</v>
      </c>
      <c r="H12" s="14">
        <v>95.588235294117595</v>
      </c>
      <c r="I12" s="14">
        <v>90.499533146591901</v>
      </c>
      <c r="J12" s="14">
        <v>90.499533146591901</v>
      </c>
      <c r="K12" s="14">
        <v>84.056956115779599</v>
      </c>
      <c r="L12" s="14">
        <v>91.013071895424801</v>
      </c>
      <c r="M12" s="14">
        <v>95.158866466294498</v>
      </c>
    </row>
    <row r="13" spans="1:13" x14ac:dyDescent="0.3">
      <c r="A13" s="19">
        <f>VLOOKUP(B13,'[1]PORTFOLIO RAW'!A:B,2,FALSE)</f>
        <v>905271</v>
      </c>
      <c r="B13" s="19" t="s">
        <v>21</v>
      </c>
      <c r="C13" s="14">
        <v>83.710407239819006</v>
      </c>
      <c r="D13" s="14">
        <v>84.774031563845</v>
      </c>
      <c r="E13" s="14">
        <v>84.187045604758694</v>
      </c>
      <c r="F13" s="14">
        <v>81.887012230634795</v>
      </c>
      <c r="G13" s="14">
        <v>78.270588235294099</v>
      </c>
      <c r="H13" s="14">
        <v>82.386877828054295</v>
      </c>
      <c r="I13" s="14">
        <v>79.719051799824399</v>
      </c>
      <c r="J13" s="14">
        <v>81.1700767263427</v>
      </c>
      <c r="K13" s="14">
        <v>84.094701710471398</v>
      </c>
      <c r="L13" s="14">
        <v>84.532563025210095</v>
      </c>
      <c r="M13" s="14">
        <v>88.251543711407194</v>
      </c>
    </row>
    <row r="14" spans="1:13" x14ac:dyDescent="0.3">
      <c r="A14" s="19">
        <f>VLOOKUP(B14,'[1]PORTFOLIO RAW'!A:B,2,FALSE)</f>
        <v>277355</v>
      </c>
      <c r="B14" s="19" t="s">
        <v>22</v>
      </c>
      <c r="C14" s="14">
        <v>42.742551566080898</v>
      </c>
      <c r="D14" s="14">
        <v>42.742551566080898</v>
      </c>
      <c r="E14" s="14">
        <v>40.731424148606798</v>
      </c>
      <c r="F14" s="14">
        <v>43.446601941747502</v>
      </c>
      <c r="G14" s="14">
        <v>43.446601941747502</v>
      </c>
      <c r="H14" s="14">
        <v>42.5456389452332</v>
      </c>
      <c r="I14" s="14">
        <v>40.0895140664961</v>
      </c>
      <c r="J14" s="14">
        <v>69.516643866849094</v>
      </c>
      <c r="K14" s="14">
        <v>78.144016227180501</v>
      </c>
      <c r="L14" s="14">
        <v>90.039488017429093</v>
      </c>
      <c r="M14" s="14">
        <v>89.938365051903105</v>
      </c>
    </row>
    <row r="15" spans="1:13" x14ac:dyDescent="0.3">
      <c r="A15" s="19">
        <f>VLOOKUP(B15,'[1]PORTFOLIO RAW'!A:B,2,FALSE)</f>
        <v>130298</v>
      </c>
      <c r="B15" s="19" t="s">
        <v>23</v>
      </c>
      <c r="C15" s="14">
        <v>42.334558823529399</v>
      </c>
      <c r="D15" s="14">
        <v>39.3472022955523</v>
      </c>
      <c r="E15" s="14">
        <v>28.304692663582198</v>
      </c>
      <c r="F15" s="14">
        <v>28.304692663582198</v>
      </c>
      <c r="G15" s="14">
        <v>29.877693651718101</v>
      </c>
      <c r="H15" s="14">
        <v>56.482352941176401</v>
      </c>
      <c r="I15" s="14">
        <v>58.944249341527602</v>
      </c>
      <c r="J15" s="14">
        <v>58.944249341527602</v>
      </c>
      <c r="K15" s="14">
        <v>58.823529411764703</v>
      </c>
      <c r="L15" s="14">
        <v>63.788068418856902</v>
      </c>
      <c r="M15" s="14">
        <v>60.489112772180697</v>
      </c>
    </row>
    <row r="16" spans="1:13" x14ac:dyDescent="0.3">
      <c r="A16" s="19">
        <f>VLOOKUP(B16,'[1]PORTFOLIO RAW'!A:B,2,FALSE)</f>
        <v>325596</v>
      </c>
      <c r="B16" s="19" t="s">
        <v>24</v>
      </c>
      <c r="C16" s="14">
        <v>40.936374549819902</v>
      </c>
      <c r="D16" s="14">
        <v>22.197558268590399</v>
      </c>
      <c r="E16" s="14">
        <v>22.197558268590399</v>
      </c>
      <c r="F16" s="14">
        <v>18.6532507739938</v>
      </c>
      <c r="G16" s="14">
        <v>19.683257918551998</v>
      </c>
      <c r="H16" s="14">
        <v>21.7116013071895</v>
      </c>
      <c r="I16" s="14">
        <v>25.784313725490101</v>
      </c>
      <c r="J16" s="14">
        <v>19.270435446905999</v>
      </c>
      <c r="K16" s="14">
        <v>17.198708751793401</v>
      </c>
      <c r="L16" s="14">
        <v>47.433679354094501</v>
      </c>
      <c r="M16" s="14">
        <v>67.524509803921504</v>
      </c>
    </row>
    <row r="17" spans="1:13" x14ac:dyDescent="0.3">
      <c r="A17" s="19">
        <f>VLOOKUP(B17,'[1]PORTFOLIO RAW'!A:B,2,FALSE)</f>
        <v>906979</v>
      </c>
      <c r="B17" s="19" t="s">
        <v>25</v>
      </c>
      <c r="C17" s="14">
        <v>65.086206896551701</v>
      </c>
      <c r="D17" s="14">
        <v>61.232251521298103</v>
      </c>
      <c r="E17" s="14">
        <v>63.798498122653299</v>
      </c>
      <c r="F17" s="14">
        <v>49.2717086834733</v>
      </c>
      <c r="G17" s="14">
        <v>49.2717086834733</v>
      </c>
      <c r="H17" s="14">
        <v>62.357685009487597</v>
      </c>
      <c r="I17" s="14">
        <v>49.085516559565001</v>
      </c>
      <c r="J17" s="14">
        <v>31.580882352941099</v>
      </c>
      <c r="K17" s="14">
        <v>31.580882352941099</v>
      </c>
      <c r="L17" s="14">
        <v>50.921568627450903</v>
      </c>
      <c r="M17" s="14">
        <v>50.921568627450903</v>
      </c>
    </row>
    <row r="18" spans="1:13" x14ac:dyDescent="0.3">
      <c r="A18" s="19">
        <f>VLOOKUP(B18,'[1]PORTFOLIO RAW'!A:B,2,FALSE)</f>
        <v>322677</v>
      </c>
      <c r="B18" s="19" t="s">
        <v>26</v>
      </c>
      <c r="C18" s="14">
        <v>64.150660264105596</v>
      </c>
      <c r="D18" s="14">
        <v>68.652460984393699</v>
      </c>
      <c r="E18" s="14">
        <v>89.4724556489262</v>
      </c>
      <c r="F18" s="14">
        <v>89.4724556489262</v>
      </c>
      <c r="G18" s="14">
        <v>90.480392156862706</v>
      </c>
      <c r="H18" s="14">
        <v>94.1275167785234</v>
      </c>
      <c r="I18" s="14">
        <v>92.481495909622097</v>
      </c>
      <c r="J18" s="14">
        <v>96.285822021116104</v>
      </c>
      <c r="K18" s="14">
        <v>96.285822021116104</v>
      </c>
      <c r="L18" s="14">
        <v>84.1158202411399</v>
      </c>
      <c r="M18" s="14">
        <v>91.927409261576898</v>
      </c>
    </row>
    <row r="19" spans="1:13" x14ac:dyDescent="0.3">
      <c r="A19" s="19" t="str">
        <f>VLOOKUP(B19,'[1]PORTFOLIO RAW'!A:B,2,FALSE)</f>
        <v>29026M</v>
      </c>
      <c r="B19" s="19" t="s">
        <v>27</v>
      </c>
      <c r="C19" s="14">
        <v>44.645550527903403</v>
      </c>
      <c r="D19" s="14">
        <v>56.818181818181799</v>
      </c>
      <c r="E19" s="14">
        <v>84.694272445820403</v>
      </c>
      <c r="F19" s="14">
        <v>91.989619377162597</v>
      </c>
      <c r="G19" s="14">
        <v>82.809330628803195</v>
      </c>
      <c r="H19" s="14">
        <v>82.809330628803195</v>
      </c>
      <c r="I19" s="14">
        <v>79.399302093718802</v>
      </c>
      <c r="J19" s="14">
        <v>79.399302093718802</v>
      </c>
      <c r="K19" s="14">
        <v>90.395537525354897</v>
      </c>
      <c r="L19" s="14">
        <v>94.526143790849602</v>
      </c>
      <c r="M19" s="14">
        <v>94.526143790849602</v>
      </c>
    </row>
    <row r="20" spans="1:13" x14ac:dyDescent="0.3">
      <c r="A20" s="19">
        <f>VLOOKUP(B20,'[1]PORTFOLIO RAW'!A:B,2,FALSE)</f>
        <v>904853</v>
      </c>
      <c r="B20" s="19" t="s">
        <v>28</v>
      </c>
      <c r="C20" s="14">
        <v>26.283846872082101</v>
      </c>
      <c r="D20" s="14">
        <v>38.550420168067198</v>
      </c>
      <c r="E20" s="14">
        <v>44.117647058823501</v>
      </c>
      <c r="F20" s="14">
        <v>51.140456182472903</v>
      </c>
      <c r="G20" s="14">
        <v>65.169581346051899</v>
      </c>
      <c r="H20" s="14">
        <v>68.578431372549005</v>
      </c>
      <c r="I20" s="14">
        <v>67.863657090743203</v>
      </c>
      <c r="J20" s="14">
        <v>68.105285592497793</v>
      </c>
      <c r="K20" s="14">
        <v>67.636846405228695</v>
      </c>
      <c r="L20" s="14">
        <v>78.000680040802393</v>
      </c>
      <c r="M20" s="14">
        <v>72.436300723497894</v>
      </c>
    </row>
    <row r="21" spans="1:13" x14ac:dyDescent="0.3">
      <c r="A21" s="19">
        <f>VLOOKUP(B21,'[1]PORTFOLIO RAW'!A:B,2,FALSE)</f>
        <v>891399</v>
      </c>
      <c r="B21" s="19" t="s">
        <v>29</v>
      </c>
      <c r="C21" s="14">
        <v>31.085192697768701</v>
      </c>
      <c r="D21" s="14">
        <v>36.029411764705799</v>
      </c>
      <c r="E21" s="14">
        <v>36.029411764705799</v>
      </c>
      <c r="F21" s="14">
        <v>24.754901960784299</v>
      </c>
      <c r="G21" s="14">
        <v>29.726890756302499</v>
      </c>
      <c r="H21" s="14">
        <v>29.726890756302499</v>
      </c>
      <c r="I21" s="14">
        <v>59.233365477338403</v>
      </c>
      <c r="J21" s="14">
        <v>58.754595588235198</v>
      </c>
      <c r="K21" s="14">
        <v>58.754595588235198</v>
      </c>
      <c r="L21" s="14">
        <v>57.467830882352899</v>
      </c>
      <c r="M21" s="14">
        <v>66.792527821939501</v>
      </c>
    </row>
    <row r="22" spans="1:13" x14ac:dyDescent="0.3">
      <c r="A22" s="19">
        <f>VLOOKUP(B22,'[1]PORTFOLIO RAW'!A:B,2,FALSE)</f>
        <v>670942</v>
      </c>
      <c r="B22" s="19" t="s">
        <v>30</v>
      </c>
      <c r="C22" s="14">
        <v>48.657289002557498</v>
      </c>
      <c r="D22" s="14">
        <v>41.941176470588204</v>
      </c>
      <c r="E22" s="14">
        <v>57.352941176470502</v>
      </c>
      <c r="F22" s="14">
        <v>52.124183006535901</v>
      </c>
      <c r="G22" s="14">
        <v>52.124183006535901</v>
      </c>
      <c r="H22" s="14">
        <v>58.193277310924302</v>
      </c>
      <c r="I22" s="14">
        <v>58.193277310924302</v>
      </c>
      <c r="J22" s="14">
        <v>72.971602434077099</v>
      </c>
      <c r="K22" s="14">
        <v>60.735294117647001</v>
      </c>
      <c r="L22" s="14">
        <v>60.735294117647001</v>
      </c>
      <c r="M22" s="14">
        <v>65.210084033613398</v>
      </c>
    </row>
    <row r="23" spans="1:13" x14ac:dyDescent="0.3">
      <c r="A23" s="19">
        <f>VLOOKUP(B23,'[1]PORTFOLIO RAW'!A:B,2,FALSE)</f>
        <v>905425</v>
      </c>
      <c r="B23" s="19" t="s">
        <v>31</v>
      </c>
      <c r="C23" s="14">
        <v>77.104462474645004</v>
      </c>
      <c r="D23" s="14">
        <v>75.0445632798573</v>
      </c>
      <c r="E23" s="14">
        <v>75.0445632798573</v>
      </c>
      <c r="F23" s="14">
        <v>84.229691876750607</v>
      </c>
      <c r="G23" s="14">
        <v>84.229691876750607</v>
      </c>
      <c r="H23" s="14">
        <v>70.242214532871898</v>
      </c>
      <c r="I23" s="14">
        <v>70.242214532871898</v>
      </c>
      <c r="J23" s="14">
        <v>67.056309703368498</v>
      </c>
      <c r="K23" s="14">
        <v>69.620098039215605</v>
      </c>
      <c r="L23" s="14">
        <v>67.254901960784295</v>
      </c>
      <c r="M23" s="14">
        <v>64.752127266000699</v>
      </c>
    </row>
    <row r="24" spans="1:13" x14ac:dyDescent="0.3">
      <c r="A24" s="19">
        <f>VLOOKUP(B24,'[1]PORTFOLIO RAW'!A:B,2,FALSE)</f>
        <v>906156</v>
      </c>
      <c r="B24" s="19" t="s">
        <v>32</v>
      </c>
      <c r="C24" s="14">
        <v>34.173242467718701</v>
      </c>
      <c r="D24" s="14">
        <v>62.8946493851778</v>
      </c>
      <c r="E24" s="14">
        <v>67.328214471629295</v>
      </c>
      <c r="F24" s="14">
        <v>67.328214471629295</v>
      </c>
      <c r="G24" s="14">
        <v>64.733947013920101</v>
      </c>
      <c r="H24" s="14">
        <v>72.087286527514195</v>
      </c>
      <c r="I24" s="14">
        <v>69.244098913450699</v>
      </c>
      <c r="J24" s="14">
        <v>71.119662818398297</v>
      </c>
      <c r="K24" s="14">
        <v>54.442493415276502</v>
      </c>
      <c r="L24" s="14">
        <v>54.442493415276502</v>
      </c>
      <c r="M24" s="14">
        <v>68.725713520032102</v>
      </c>
    </row>
    <row r="25" spans="1:13" x14ac:dyDescent="0.3">
      <c r="A25" s="19">
        <f>VLOOKUP(B25,'[1]PORTFOLIO RAW'!A:B,2,FALSE)</f>
        <v>916305</v>
      </c>
      <c r="B25" s="19" t="s">
        <v>33</v>
      </c>
      <c r="C25" s="14">
        <v>37.334933973589401</v>
      </c>
      <c r="D25" s="14">
        <v>89.615846338535405</v>
      </c>
      <c r="E25" s="14">
        <v>69.070961718020499</v>
      </c>
      <c r="F25" s="14">
        <v>65.819636678200595</v>
      </c>
      <c r="G25" s="14">
        <v>65.819636678200595</v>
      </c>
      <c r="H25" s="14">
        <v>32.609553888669502</v>
      </c>
      <c r="I25" s="14">
        <v>32.609553888669502</v>
      </c>
      <c r="J25" s="14">
        <v>25.292169848071602</v>
      </c>
      <c r="K25" s="14">
        <v>66.980270369017106</v>
      </c>
      <c r="L25" s="14">
        <v>74.640175219023703</v>
      </c>
      <c r="M25" s="14">
        <v>77.961986681465007</v>
      </c>
    </row>
    <row r="26" spans="1:13" x14ac:dyDescent="0.3">
      <c r="A26" s="19">
        <f>VLOOKUP(B26,'[1]PORTFOLIO RAW'!A:B,2,FALSE)</f>
        <v>680902</v>
      </c>
      <c r="B26" s="19" t="s">
        <v>34</v>
      </c>
      <c r="C26" s="14">
        <v>45.207910750507097</v>
      </c>
      <c r="D26" s="14">
        <v>28.196930946291499</v>
      </c>
      <c r="E26" s="14">
        <v>27.6143790849673</v>
      </c>
      <c r="F26" s="14">
        <v>37.6956287101996</v>
      </c>
      <c r="G26" s="14">
        <v>33.130772970345099</v>
      </c>
      <c r="H26" s="14">
        <v>40.590626494500199</v>
      </c>
      <c r="I26" s="14">
        <v>33.834929320565401</v>
      </c>
      <c r="J26" s="14">
        <v>32.512787723785102</v>
      </c>
      <c r="K26" s="14">
        <v>33.353758169934601</v>
      </c>
      <c r="L26" s="14">
        <v>45.974736048265399</v>
      </c>
      <c r="M26" s="14">
        <v>47.794117647058798</v>
      </c>
    </row>
    <row r="27" spans="1:13" x14ac:dyDescent="0.3">
      <c r="A27" s="19" t="str">
        <f>VLOOKUP(B27,'[1]PORTFOLIO RAW'!A:B,2,FALSE)</f>
        <v>31604H</v>
      </c>
      <c r="B27" s="19" t="s">
        <v>35</v>
      </c>
      <c r="C27" s="14">
        <v>38.632750397456199</v>
      </c>
      <c r="D27" s="14">
        <v>39.705882352941103</v>
      </c>
      <c r="E27" s="14">
        <v>59.601081812035098</v>
      </c>
      <c r="F27" s="14">
        <v>56.0355392156862</v>
      </c>
      <c r="G27" s="14">
        <v>53.396668401874003</v>
      </c>
      <c r="H27" s="14">
        <v>51.326155462184801</v>
      </c>
      <c r="I27" s="14">
        <v>49.948400412796701</v>
      </c>
      <c r="J27" s="14">
        <v>53.652362584377997</v>
      </c>
      <c r="K27" s="14">
        <v>41.662806855025401</v>
      </c>
      <c r="L27" s="14">
        <v>42.542694497153697</v>
      </c>
      <c r="M27" s="14">
        <v>60.536332179930703</v>
      </c>
    </row>
    <row r="28" spans="1:13" x14ac:dyDescent="0.3">
      <c r="A28" s="19">
        <f>VLOOKUP(B28,'[1]PORTFOLIO RAW'!A:B,2,FALSE)</f>
        <v>154680</v>
      </c>
      <c r="B28" s="19" t="s">
        <v>36</v>
      </c>
      <c r="C28" s="14">
        <v>32.107843137254903</v>
      </c>
      <c r="D28" s="14">
        <v>22.2298221614227</v>
      </c>
      <c r="E28" s="14">
        <v>20.529411764705799</v>
      </c>
      <c r="F28" s="14">
        <v>17.935924369747902</v>
      </c>
      <c r="G28" s="14">
        <v>17.347956131605098</v>
      </c>
      <c r="H28" s="14">
        <v>17.302389705882302</v>
      </c>
      <c r="I28" s="14">
        <v>17.847593582887701</v>
      </c>
      <c r="J28" s="14">
        <v>20.412642669007798</v>
      </c>
      <c r="K28" s="14">
        <v>22.253460207612399</v>
      </c>
      <c r="L28" s="14">
        <v>24.125093075204699</v>
      </c>
      <c r="M28" s="14">
        <v>42.892156862745097</v>
      </c>
    </row>
    <row r="29" spans="1:13" x14ac:dyDescent="0.3">
      <c r="A29" s="19">
        <f>VLOOKUP(B29,'[1]PORTFOLIO RAW'!A:B,2,FALSE)</f>
        <v>938692</v>
      </c>
      <c r="B29" s="19" t="s">
        <v>37</v>
      </c>
      <c r="C29" s="14">
        <v>70.868347338935493</v>
      </c>
      <c r="D29" s="14">
        <v>78.431372549019599</v>
      </c>
      <c r="E29" s="14">
        <v>84.079283887467994</v>
      </c>
      <c r="F29" s="14">
        <v>60.436432637571102</v>
      </c>
      <c r="G29" s="14">
        <v>63.725490196078397</v>
      </c>
      <c r="H29" s="14">
        <v>64.373814041745703</v>
      </c>
      <c r="I29" s="14">
        <v>64.990512333965796</v>
      </c>
      <c r="J29" s="14">
        <v>66.6806722689075</v>
      </c>
      <c r="K29" s="14">
        <v>66.771708683473307</v>
      </c>
      <c r="L29" s="14">
        <v>67.262700534759304</v>
      </c>
      <c r="M29" s="14">
        <v>96.764705882352899</v>
      </c>
    </row>
    <row r="30" spans="1:13" x14ac:dyDescent="0.3">
      <c r="A30" s="19">
        <f>VLOOKUP(B30,'[1]PORTFOLIO RAW'!A:B,2,FALSE)</f>
        <v>546075</v>
      </c>
      <c r="B30" s="19" t="s">
        <v>38</v>
      </c>
      <c r="C30" s="14">
        <v>38.725490196078397</v>
      </c>
      <c r="D30" s="14">
        <v>16.421568627450899</v>
      </c>
      <c r="E30" s="14">
        <v>14.075630252100799</v>
      </c>
      <c r="F30" s="14">
        <v>14.075630252100799</v>
      </c>
      <c r="G30" s="14">
        <v>11.6596638655462</v>
      </c>
      <c r="H30" s="14">
        <v>11.6596638655462</v>
      </c>
      <c r="I30" s="14">
        <v>15.4411764705882</v>
      </c>
      <c r="J30" s="14">
        <v>15.5228758169934</v>
      </c>
      <c r="K30" s="14">
        <v>15.5228758169934</v>
      </c>
      <c r="L30" s="14">
        <v>12.8482972136222</v>
      </c>
      <c r="M30" s="14">
        <v>13.699690402476699</v>
      </c>
    </row>
    <row r="31" spans="1:13" x14ac:dyDescent="0.3">
      <c r="A31" s="19">
        <f>VLOOKUP(B31,'[1]PORTFOLIO RAW'!A:B,2,FALSE)</f>
        <v>905276</v>
      </c>
      <c r="B31" s="19" t="s">
        <v>39</v>
      </c>
      <c r="C31" s="14">
        <v>67.986425339366505</v>
      </c>
      <c r="D31" s="14">
        <v>78.114186851211102</v>
      </c>
      <c r="E31" s="14">
        <v>82.843137254901904</v>
      </c>
      <c r="F31" s="14">
        <v>82.4826989619377</v>
      </c>
      <c r="G31" s="14">
        <v>86.029411764705799</v>
      </c>
      <c r="H31" s="14">
        <v>80.8665401644528</v>
      </c>
      <c r="I31" s="14">
        <v>79.396120150187699</v>
      </c>
      <c r="J31" s="14">
        <v>81.099071207430299</v>
      </c>
      <c r="K31" s="14">
        <v>91.570648878107903</v>
      </c>
      <c r="L31" s="14">
        <v>91.835699797160203</v>
      </c>
      <c r="M31" s="14">
        <v>93.8665710186513</v>
      </c>
    </row>
    <row r="32" spans="1:13" x14ac:dyDescent="0.3">
      <c r="A32" s="19" t="str">
        <f>VLOOKUP(B32,'[1]PORTFOLIO RAW'!A:B,2,FALSE)</f>
        <v>14737P</v>
      </c>
      <c r="B32" s="19" t="s">
        <v>40</v>
      </c>
      <c r="C32" s="14">
        <v>50.495198079231699</v>
      </c>
      <c r="D32" s="14">
        <v>43.566176470588204</v>
      </c>
      <c r="E32" s="14">
        <v>54.306722689075599</v>
      </c>
      <c r="F32" s="14">
        <v>73.734861591695505</v>
      </c>
      <c r="G32" s="14">
        <v>74.735294117647101</v>
      </c>
      <c r="H32" s="14">
        <v>42.252270035530898</v>
      </c>
      <c r="I32" s="14">
        <v>41.478379431242601</v>
      </c>
      <c r="J32" s="14">
        <v>43.240950226244301</v>
      </c>
      <c r="K32" s="14">
        <v>48.995250274022602</v>
      </c>
      <c r="L32" s="14">
        <v>51.947747183979899</v>
      </c>
      <c r="M32" s="14">
        <v>58.046614872364003</v>
      </c>
    </row>
    <row r="33" spans="1:13" x14ac:dyDescent="0.3">
      <c r="A33" s="19">
        <f>VLOOKUP(B33,'[1]PORTFOLIO RAW'!A:B,2,FALSE)</f>
        <v>922817</v>
      </c>
      <c r="B33" s="19" t="s">
        <v>41</v>
      </c>
      <c r="C33" s="14">
        <v>59.4687875150059</v>
      </c>
      <c r="D33" s="14">
        <v>55.670248868778202</v>
      </c>
      <c r="E33" s="14">
        <v>60.901027077497602</v>
      </c>
      <c r="F33" s="14">
        <v>43.4256055363321</v>
      </c>
      <c r="G33" s="14">
        <v>49.607843137254903</v>
      </c>
      <c r="H33" s="14">
        <v>67.508882747729899</v>
      </c>
      <c r="I33" s="14">
        <v>66.293338527463902</v>
      </c>
      <c r="J33" s="14">
        <v>64.498491704374004</v>
      </c>
      <c r="K33" s="14">
        <v>61.289733284618102</v>
      </c>
      <c r="L33" s="14">
        <v>55.733729662077501</v>
      </c>
      <c r="M33" s="14">
        <v>63.034128745837897</v>
      </c>
    </row>
    <row r="34" spans="1:13" x14ac:dyDescent="0.3">
      <c r="A34" s="19">
        <f>VLOOKUP(B34,'[1]PORTFOLIO RAW'!A:B,2,FALSE)</f>
        <v>921983</v>
      </c>
      <c r="B34" s="19" t="s">
        <v>42</v>
      </c>
      <c r="C34" s="14">
        <v>64.065743944636594</v>
      </c>
      <c r="D34" s="14">
        <v>44.200264375413099</v>
      </c>
      <c r="E34" s="14">
        <v>49.058307533539697</v>
      </c>
      <c r="F34" s="14">
        <v>44.977802441731399</v>
      </c>
      <c r="G34" s="14">
        <v>56.848112379280003</v>
      </c>
      <c r="H34" s="14">
        <v>56.848112379280003</v>
      </c>
      <c r="I34" s="14">
        <v>61.998829382499203</v>
      </c>
      <c r="J34" s="14">
        <v>61.015667949422699</v>
      </c>
      <c r="K34" s="14">
        <v>61.015667949422699</v>
      </c>
      <c r="L34" s="14">
        <v>66.506198892112906</v>
      </c>
      <c r="M34" s="14">
        <v>64.184661206254603</v>
      </c>
    </row>
    <row r="35" spans="1:13" x14ac:dyDescent="0.3">
      <c r="A35" s="19">
        <f>VLOOKUP(B35,'[1]PORTFOLIO RAW'!A:B,2,FALSE)</f>
        <v>132808</v>
      </c>
      <c r="B35" s="19" t="s">
        <v>43</v>
      </c>
      <c r="C35" s="14">
        <v>39.883367139959397</v>
      </c>
      <c r="D35" s="14">
        <v>38.634097706879302</v>
      </c>
      <c r="E35" s="14">
        <v>75.671750181554103</v>
      </c>
      <c r="F35" s="14">
        <v>64.865728900255704</v>
      </c>
      <c r="G35" s="14">
        <v>51.501225490196099</v>
      </c>
      <c r="H35" s="14">
        <v>44.816540477577099</v>
      </c>
      <c r="I35" s="14">
        <v>44.816540477577099</v>
      </c>
      <c r="J35" s="14">
        <v>52.177047289504102</v>
      </c>
      <c r="K35" s="14">
        <v>53.462566844919799</v>
      </c>
      <c r="L35" s="14">
        <v>49.858446052217602</v>
      </c>
      <c r="M35" s="14">
        <v>55.442550852116497</v>
      </c>
    </row>
    <row r="36" spans="1:13" x14ac:dyDescent="0.3">
      <c r="A36" s="19">
        <f>VLOOKUP(B36,'[1]PORTFOLIO RAW'!A:B,2,FALSE)</f>
        <v>992816</v>
      </c>
      <c r="B36" s="19" t="s">
        <v>44</v>
      </c>
      <c r="C36" s="14">
        <v>83.705882352941103</v>
      </c>
      <c r="D36" s="14">
        <v>69.7916666666666</v>
      </c>
      <c r="E36" s="14">
        <v>60.243407707910698</v>
      </c>
      <c r="F36" s="14">
        <v>77.854671280276804</v>
      </c>
      <c r="G36" s="14">
        <v>83.851276359600405</v>
      </c>
      <c r="H36" s="14">
        <v>83.660130718954207</v>
      </c>
      <c r="I36" s="14">
        <v>76.279956427015193</v>
      </c>
      <c r="J36" s="14">
        <v>75.925925925925895</v>
      </c>
      <c r="K36" s="14">
        <v>82.491675915649196</v>
      </c>
      <c r="L36" s="14">
        <v>84.401260504201602</v>
      </c>
      <c r="M36" s="14">
        <v>83.998005982053797</v>
      </c>
    </row>
    <row r="37" spans="1:13" x14ac:dyDescent="0.3">
      <c r="A37" s="19">
        <f>VLOOKUP(B37,'[1]PORTFOLIO RAW'!A:B,2,FALSE)</f>
        <v>905296</v>
      </c>
      <c r="B37" s="19" t="s">
        <v>45</v>
      </c>
      <c r="C37" s="14">
        <v>75.634371395617094</v>
      </c>
      <c r="D37" s="14">
        <v>97.116493656285996</v>
      </c>
      <c r="E37" s="14">
        <v>93.725490196078397</v>
      </c>
      <c r="F37" s="14">
        <v>87.802768166089905</v>
      </c>
      <c r="G37" s="14">
        <v>87.802768166089905</v>
      </c>
      <c r="H37" s="14">
        <v>87.239089184060703</v>
      </c>
      <c r="I37" s="14">
        <v>86.342302878598204</v>
      </c>
      <c r="J37" s="14">
        <v>86.342302878598204</v>
      </c>
      <c r="K37" s="14">
        <v>82.368421052631504</v>
      </c>
      <c r="L37" s="14">
        <v>75.955124317768295</v>
      </c>
      <c r="M37" s="14">
        <v>76.470588235294102</v>
      </c>
    </row>
    <row r="38" spans="1:13" x14ac:dyDescent="0.3">
      <c r="A38" s="19">
        <f>VLOOKUP(B38,'[1]PORTFOLIO RAW'!A:B,2,FALSE)</f>
        <v>921093</v>
      </c>
      <c r="B38" s="19" t="s">
        <v>46</v>
      </c>
      <c r="C38" s="14">
        <v>56.279178338001799</v>
      </c>
      <c r="D38" s="14">
        <v>74.831932773109202</v>
      </c>
      <c r="E38" s="14">
        <v>70.660856935366695</v>
      </c>
      <c r="F38" s="14">
        <v>82.683073229291693</v>
      </c>
      <c r="G38" s="14">
        <v>84.287228404875407</v>
      </c>
      <c r="H38" s="14">
        <v>83.2230392156862</v>
      </c>
      <c r="I38" s="14">
        <v>85.715914272685794</v>
      </c>
      <c r="J38" s="14">
        <v>80.5946291560102</v>
      </c>
      <c r="K38" s="14">
        <v>80.953839869280998</v>
      </c>
      <c r="L38" s="14">
        <v>83.585515130907794</v>
      </c>
      <c r="M38" s="14">
        <v>74.567474048442904</v>
      </c>
    </row>
    <row r="39" spans="1:13" x14ac:dyDescent="0.3">
      <c r="A39" s="19">
        <f>VLOOKUP(B39,'[1]PORTFOLIO RAW'!A:B,2,FALSE)</f>
        <v>905113</v>
      </c>
      <c r="B39" s="19" t="s">
        <v>47</v>
      </c>
      <c r="C39" s="14">
        <v>82.294117647058798</v>
      </c>
      <c r="D39" s="14">
        <v>92.586416009702802</v>
      </c>
      <c r="E39" s="14">
        <v>93.285238623751297</v>
      </c>
      <c r="F39" s="14">
        <v>93.260419745787701</v>
      </c>
      <c r="G39" s="14">
        <v>94.170929241261703</v>
      </c>
      <c r="H39" s="14">
        <v>96.422611597830596</v>
      </c>
      <c r="I39" s="14">
        <v>94.263200160610296</v>
      </c>
      <c r="J39" s="14">
        <v>92.711428005545599</v>
      </c>
      <c r="K39" s="14">
        <v>87.134820371101398</v>
      </c>
      <c r="L39" s="14">
        <v>94.900687547746301</v>
      </c>
      <c r="M39" s="14">
        <v>86.043924148606806</v>
      </c>
    </row>
    <row r="40" spans="1:13" x14ac:dyDescent="0.3">
      <c r="A40" s="19" t="str">
        <f>VLOOKUP(B40,'[1]PORTFOLIO RAW'!A:B,2,FALSE)</f>
        <v>28341F</v>
      </c>
      <c r="B40" s="19" t="s">
        <v>48</v>
      </c>
      <c r="C40" s="14">
        <v>35.969387755101998</v>
      </c>
      <c r="D40" s="14">
        <v>32.536764705882298</v>
      </c>
      <c r="E40" s="14">
        <v>40.522875816993398</v>
      </c>
      <c r="F40" s="14">
        <v>40.522875816993398</v>
      </c>
      <c r="G40" s="14">
        <v>50.5490196078431</v>
      </c>
      <c r="H40" s="14">
        <v>46.989735491512</v>
      </c>
      <c r="I40" s="14">
        <v>46.989735491512</v>
      </c>
      <c r="J40" s="14">
        <v>35.303544494720903</v>
      </c>
      <c r="K40" s="14">
        <v>35.303544494720903</v>
      </c>
      <c r="L40" s="14">
        <v>40.902447935696003</v>
      </c>
      <c r="M40" s="14">
        <v>42.122966207759703</v>
      </c>
    </row>
    <row r="41" spans="1:13" x14ac:dyDescent="0.3">
      <c r="A41" s="19">
        <f>VLOOKUP(B41,'[1]PORTFOLIO RAW'!A:B,2,FALSE)</f>
        <v>945388</v>
      </c>
      <c r="B41" s="19" t="s">
        <v>49</v>
      </c>
      <c r="C41" s="14">
        <v>71.399594320486798</v>
      </c>
      <c r="D41" s="14">
        <v>79.560954816709199</v>
      </c>
      <c r="E41" s="14">
        <v>78.045157456922098</v>
      </c>
      <c r="F41" s="14">
        <v>85.199676200755505</v>
      </c>
      <c r="G41" s="14">
        <v>86.290714632960601</v>
      </c>
      <c r="H41" s="14">
        <v>82.161645145863204</v>
      </c>
      <c r="I41" s="14">
        <v>78.112175102599096</v>
      </c>
      <c r="J41" s="14">
        <v>80.605285592497793</v>
      </c>
      <c r="K41" s="14">
        <v>74.060457516339795</v>
      </c>
      <c r="L41" s="14">
        <v>78.167420814479598</v>
      </c>
      <c r="M41" s="14">
        <v>79.663067758749094</v>
      </c>
    </row>
    <row r="42" spans="1:13" x14ac:dyDescent="0.3">
      <c r="A42" s="19">
        <f>VLOOKUP(B42,'[1]PORTFOLIO RAW'!A:B,2,FALSE)</f>
        <v>702259</v>
      </c>
      <c r="B42" s="19" t="s">
        <v>50</v>
      </c>
      <c r="C42" s="14">
        <v>42.742551566080898</v>
      </c>
      <c r="D42" s="14">
        <v>89.454334365325096</v>
      </c>
      <c r="E42" s="14">
        <v>89.429065743944605</v>
      </c>
      <c r="F42" s="14">
        <v>90.019988577955402</v>
      </c>
      <c r="G42" s="14">
        <v>90.019988577955402</v>
      </c>
      <c r="H42" s="14">
        <v>88.324808184143194</v>
      </c>
      <c r="I42" s="14">
        <v>91.126620139581206</v>
      </c>
      <c r="J42" s="14">
        <v>90.697674418604606</v>
      </c>
      <c r="K42" s="14">
        <v>90.697674418604606</v>
      </c>
      <c r="L42" s="14">
        <v>93.927015250544599</v>
      </c>
      <c r="M42" s="14">
        <v>94.214965397923805</v>
      </c>
    </row>
    <row r="43" spans="1:13" x14ac:dyDescent="0.3">
      <c r="A43" s="19">
        <f>VLOOKUP(B43,'[1]PORTFOLIO RAW'!A:B,2,FALSE)</f>
        <v>912669</v>
      </c>
      <c r="B43" s="19" t="s">
        <v>51</v>
      </c>
      <c r="C43" s="14">
        <v>29.952422145328701</v>
      </c>
      <c r="D43" s="14">
        <v>27.363445378151201</v>
      </c>
      <c r="E43" s="14">
        <v>11.3529411764705</v>
      </c>
      <c r="F43" s="14">
        <v>11.3529411764705</v>
      </c>
      <c r="G43" s="14">
        <v>11.3529411764705</v>
      </c>
      <c r="H43" s="14">
        <v>49.156406748746001</v>
      </c>
      <c r="I43" s="14">
        <v>57.2534276868642</v>
      </c>
      <c r="J43" s="14">
        <v>57.2534276868642</v>
      </c>
      <c r="K43" s="14">
        <v>57.2534276868642</v>
      </c>
      <c r="L43" s="14">
        <v>58.329831932773097</v>
      </c>
      <c r="M43" s="14">
        <v>39.186274509803901</v>
      </c>
    </row>
    <row r="44" spans="1:13" x14ac:dyDescent="0.3">
      <c r="A44" s="19">
        <f>VLOOKUP(B44,'[1]PORTFOLIO RAW'!A:B,2,FALSE)</f>
        <v>544616</v>
      </c>
      <c r="B44" s="19" t="s">
        <v>52</v>
      </c>
      <c r="C44" s="14">
        <v>38.636363636363598</v>
      </c>
      <c r="D44" s="14">
        <v>22.719522591645301</v>
      </c>
      <c r="E44" s="14">
        <v>21.342383107088899</v>
      </c>
      <c r="F44" s="14">
        <v>18.265374331550799</v>
      </c>
      <c r="G44" s="14">
        <v>18.670703575547801</v>
      </c>
      <c r="H44" s="14">
        <v>18.5866013071895</v>
      </c>
      <c r="I44" s="14">
        <v>44.560124934929703</v>
      </c>
      <c r="J44" s="14">
        <v>54.2497507477567</v>
      </c>
      <c r="K44" s="14">
        <v>52.807486631015998</v>
      </c>
      <c r="L44" s="14">
        <v>58.340189222542101</v>
      </c>
      <c r="M44" s="14">
        <v>75.814075630252105</v>
      </c>
    </row>
    <row r="45" spans="1:13" x14ac:dyDescent="0.3">
      <c r="A45" s="19">
        <f>VLOOKUP(B45,'[1]PORTFOLIO RAW'!A:B,2,FALSE)</f>
        <v>130502</v>
      </c>
      <c r="B45" s="19" t="s">
        <v>53</v>
      </c>
      <c r="C45" s="14">
        <v>38.634097706879302</v>
      </c>
      <c r="D45" s="14">
        <v>28.753292361720799</v>
      </c>
      <c r="E45" s="14">
        <v>28.753292361720799</v>
      </c>
      <c r="F45" s="14">
        <v>23.547567175018099</v>
      </c>
      <c r="G45" s="14">
        <v>20.450367647058801</v>
      </c>
      <c r="H45" s="14">
        <v>20.450367647058801</v>
      </c>
      <c r="I45" s="14">
        <v>78.243944636678194</v>
      </c>
      <c r="J45" s="14">
        <v>78.243944636678194</v>
      </c>
      <c r="K45" s="14">
        <v>84.379634206623805</v>
      </c>
      <c r="L45" s="14">
        <v>84.379634206623805</v>
      </c>
      <c r="M45" s="14">
        <v>88.407091808686104</v>
      </c>
    </row>
    <row r="46" spans="1:13" x14ac:dyDescent="0.3">
      <c r="A46" s="19">
        <f>VLOOKUP(B46,'[1]PORTFOLIO RAW'!A:B,2,FALSE)</f>
        <v>921161</v>
      </c>
      <c r="B46" s="19" t="s">
        <v>54</v>
      </c>
      <c r="C46" s="14">
        <v>22.041522491349401</v>
      </c>
      <c r="D46" s="14">
        <v>22.041522491349401</v>
      </c>
      <c r="E46" s="14">
        <v>93.044117647058798</v>
      </c>
      <c r="F46" s="14">
        <v>90.242966751918104</v>
      </c>
      <c r="G46" s="14">
        <v>90.242966751918104</v>
      </c>
      <c r="H46" s="14">
        <v>84.270588235294099</v>
      </c>
      <c r="I46" s="14">
        <v>82.938965059708096</v>
      </c>
      <c r="J46" s="14">
        <v>84.275210084033603</v>
      </c>
      <c r="K46" s="14">
        <v>84.275210084033603</v>
      </c>
      <c r="L46" s="14">
        <v>85.637254901960702</v>
      </c>
      <c r="M46" s="14">
        <v>81.751918158567705</v>
      </c>
    </row>
    <row r="47" spans="1:13" x14ac:dyDescent="0.3">
      <c r="A47" s="19">
        <f>VLOOKUP(B47,'[1]PORTFOLIO RAW'!A:B,2,FALSE)</f>
        <v>921431</v>
      </c>
      <c r="B47" s="19" t="s">
        <v>55</v>
      </c>
      <c r="C47" s="14">
        <v>58.411764705882298</v>
      </c>
      <c r="D47" s="14">
        <v>79.171122994652407</v>
      </c>
      <c r="E47" s="14">
        <v>79.171122994652407</v>
      </c>
      <c r="F47" s="14">
        <v>92.777364110201106</v>
      </c>
      <c r="G47" s="14">
        <v>92.777364110201106</v>
      </c>
      <c r="H47" s="14">
        <v>92.322161422708604</v>
      </c>
      <c r="I47" s="14">
        <v>97.189542483660105</v>
      </c>
      <c r="J47" s="14">
        <v>95.059484467944401</v>
      </c>
      <c r="K47" s="14">
        <v>93.673406862745097</v>
      </c>
      <c r="L47" s="14">
        <v>93.673406862745097</v>
      </c>
      <c r="M47" s="14">
        <v>92.742374727668803</v>
      </c>
    </row>
    <row r="48" spans="1:13" x14ac:dyDescent="0.3">
      <c r="A48" s="19">
        <f>VLOOKUP(B48,'[1]PORTFOLIO RAW'!A:B,2,FALSE)</f>
        <v>932060</v>
      </c>
      <c r="B48" s="19" t="s">
        <v>56</v>
      </c>
      <c r="C48" s="14">
        <v>58.363970588235198</v>
      </c>
      <c r="D48" s="14">
        <v>63.4083044982698</v>
      </c>
      <c r="E48" s="14">
        <v>71.988795518207198</v>
      </c>
      <c r="F48" s="14">
        <v>80.821078431372499</v>
      </c>
      <c r="G48" s="14">
        <v>78.580562659846507</v>
      </c>
      <c r="H48" s="14">
        <v>70.475113122171905</v>
      </c>
      <c r="I48" s="14">
        <v>91.379310344827502</v>
      </c>
      <c r="J48" s="14">
        <v>77.039848197343403</v>
      </c>
      <c r="K48" s="14">
        <v>81.444636678200695</v>
      </c>
      <c r="L48" s="14">
        <v>82.198142414860598</v>
      </c>
      <c r="M48" s="14">
        <v>82.720588235294102</v>
      </c>
    </row>
    <row r="49" spans="1:13" x14ac:dyDescent="0.3">
      <c r="A49" s="19">
        <f>VLOOKUP(B49,'[1]PORTFOLIO RAW'!A:B,2,FALSE)</f>
        <v>923937</v>
      </c>
      <c r="B49" s="19" t="s">
        <v>57</v>
      </c>
      <c r="C49" s="14">
        <v>77.932042382170195</v>
      </c>
      <c r="D49" s="14">
        <v>76.071784646061801</v>
      </c>
      <c r="E49" s="14">
        <v>83.485163977095198</v>
      </c>
      <c r="F49" s="14">
        <v>87.449483610237905</v>
      </c>
      <c r="G49" s="14">
        <v>77.439618231398498</v>
      </c>
      <c r="H49" s="14">
        <v>77.462049335863298</v>
      </c>
      <c r="I49" s="14">
        <v>75.365305357811906</v>
      </c>
      <c r="J49" s="14">
        <v>75.320689023272806</v>
      </c>
      <c r="K49" s="14">
        <v>80.500438981562695</v>
      </c>
      <c r="L49" s="14">
        <v>81.488677475545998</v>
      </c>
      <c r="M49" s="14">
        <v>88.724640636150397</v>
      </c>
    </row>
    <row r="50" spans="1:13" x14ac:dyDescent="0.3">
      <c r="A50" s="19">
        <f>VLOOKUP(B50,'[1]PORTFOLIO RAW'!A:B,2,FALSE)</f>
        <v>905840</v>
      </c>
      <c r="B50" s="19" t="s">
        <v>58</v>
      </c>
      <c r="C50" s="14">
        <v>38.632750397456199</v>
      </c>
      <c r="D50" s="14">
        <v>66.433823529411697</v>
      </c>
      <c r="E50" s="14">
        <v>75</v>
      </c>
      <c r="F50" s="14">
        <v>85.431985294117595</v>
      </c>
      <c r="G50" s="14">
        <v>87.272254034357104</v>
      </c>
      <c r="H50" s="14">
        <v>88.130252100840295</v>
      </c>
      <c r="I50" s="14">
        <v>90.415376676986497</v>
      </c>
      <c r="J50" s="14">
        <v>90.646094503375096</v>
      </c>
      <c r="K50" s="14">
        <v>96.943029180175998</v>
      </c>
      <c r="L50" s="14">
        <v>95.142314990512304</v>
      </c>
      <c r="M50" s="14">
        <v>95.233564013840805</v>
      </c>
    </row>
    <row r="51" spans="1:13" x14ac:dyDescent="0.3">
      <c r="A51" s="19">
        <f>VLOOKUP(B51,'[1]PORTFOLIO RAW'!A:B,2,FALSE)</f>
        <v>916365</v>
      </c>
      <c r="B51" s="19" t="s">
        <v>59</v>
      </c>
      <c r="C51" s="14">
        <v>67.499999999999901</v>
      </c>
      <c r="D51" s="14">
        <v>66.656662665065994</v>
      </c>
      <c r="E51" s="14">
        <v>66.656662665065994</v>
      </c>
      <c r="F51" s="14">
        <v>66.544117647058798</v>
      </c>
      <c r="G51" s="14">
        <v>66.544117647058798</v>
      </c>
      <c r="H51" s="14">
        <v>66.130514705882305</v>
      </c>
      <c r="I51" s="14">
        <v>66.130514705882305</v>
      </c>
      <c r="J51" s="14">
        <v>78.431372549019599</v>
      </c>
      <c r="K51" s="14">
        <v>78.431372549019599</v>
      </c>
      <c r="L51" s="14">
        <v>76.606334841628893</v>
      </c>
      <c r="M51" s="14">
        <v>64.319667260843701</v>
      </c>
    </row>
    <row r="52" spans="1:13" x14ac:dyDescent="0.3">
      <c r="A52" s="19">
        <f>VLOOKUP(B52,'[1]PORTFOLIO RAW'!A:B,2,FALSE)</f>
        <v>992305</v>
      </c>
      <c r="B52" s="19" t="s">
        <v>60</v>
      </c>
      <c r="C52" s="14">
        <v>31.594811837778501</v>
      </c>
      <c r="D52" s="14">
        <v>31.594811837778501</v>
      </c>
      <c r="E52" s="14">
        <v>19.715852442671899</v>
      </c>
      <c r="F52" s="14">
        <v>25.151549169286</v>
      </c>
      <c r="G52" s="14">
        <v>15.9427347097779</v>
      </c>
      <c r="H52" s="14">
        <v>15.9427347097779</v>
      </c>
      <c r="I52" s="14">
        <v>15.1992409867172</v>
      </c>
      <c r="J52" s="14">
        <v>13.9143874110153</v>
      </c>
      <c r="K52" s="14">
        <v>13.9596136962247</v>
      </c>
      <c r="L52" s="14">
        <v>16.9201393541471</v>
      </c>
      <c r="M52" s="14">
        <v>16.9201393541471</v>
      </c>
    </row>
    <row r="53" spans="1:13" x14ac:dyDescent="0.3">
      <c r="A53" s="19">
        <f>VLOOKUP(B53,'[1]PORTFOLIO RAW'!A:B,2,FALSE)</f>
        <v>905876</v>
      </c>
      <c r="B53" s="19" t="s">
        <v>61</v>
      </c>
      <c r="C53" s="14">
        <v>53.708439897698199</v>
      </c>
      <c r="D53" s="14">
        <v>54.291716686674597</v>
      </c>
      <c r="E53" s="14">
        <v>46.087184873949496</v>
      </c>
      <c r="F53" s="14">
        <v>66.681985294117595</v>
      </c>
      <c r="G53" s="14">
        <v>63.9596136962247</v>
      </c>
      <c r="H53" s="14">
        <v>83.823529411764696</v>
      </c>
      <c r="I53" s="14">
        <v>81.162464985994404</v>
      </c>
      <c r="J53" s="14">
        <v>82.189542483660105</v>
      </c>
      <c r="K53" s="14">
        <v>85.565610859728494</v>
      </c>
      <c r="L53" s="14">
        <v>77.183600713012396</v>
      </c>
      <c r="M53" s="14">
        <v>80.045083726921405</v>
      </c>
    </row>
    <row r="54" spans="1:13" x14ac:dyDescent="0.3">
      <c r="A54" s="19">
        <f>VLOOKUP(B54,'[1]PORTFOLIO RAW'!A:B,2,FALSE)</f>
        <v>874227</v>
      </c>
      <c r="B54" s="19" t="s">
        <v>62</v>
      </c>
      <c r="C54" s="14">
        <v>35.969387755101998</v>
      </c>
      <c r="D54" s="14">
        <v>21.973981900452401</v>
      </c>
      <c r="E54" s="14">
        <v>24.8716153127917</v>
      </c>
      <c r="F54" s="14">
        <v>22.5778546712802</v>
      </c>
      <c r="G54" s="14">
        <v>24.0490196078431</v>
      </c>
      <c r="H54" s="14">
        <v>22.305566521910698</v>
      </c>
      <c r="I54" s="14">
        <v>20.7343202181534</v>
      </c>
      <c r="J54" s="14">
        <v>22.3981900452488</v>
      </c>
      <c r="K54" s="14">
        <v>21.026671538180398</v>
      </c>
      <c r="L54" s="14">
        <v>23.4668335419274</v>
      </c>
      <c r="M54" s="14">
        <v>32.429245283018801</v>
      </c>
    </row>
    <row r="55" spans="1:13" x14ac:dyDescent="0.3">
      <c r="A55" s="19">
        <f>VLOOKUP(B55,'[1]PORTFOLIO RAW'!A:B,2,FALSE)</f>
        <v>929302</v>
      </c>
      <c r="B55" s="19" t="s">
        <v>63</v>
      </c>
      <c r="C55" s="14">
        <v>77.896613190730804</v>
      </c>
      <c r="D55" s="14">
        <v>67.497868712702399</v>
      </c>
      <c r="E55" s="14">
        <v>63.706636500754101</v>
      </c>
      <c r="F55" s="14">
        <v>87.032085561497297</v>
      </c>
      <c r="G55" s="14">
        <v>88.235294117647001</v>
      </c>
      <c r="H55" s="14">
        <v>88.112745098039198</v>
      </c>
      <c r="I55" s="14">
        <v>83.537220197813596</v>
      </c>
      <c r="J55" s="14">
        <v>91.051844466600201</v>
      </c>
      <c r="K55" s="14">
        <v>89.572192513368904</v>
      </c>
      <c r="L55" s="14">
        <v>90.765117235705404</v>
      </c>
      <c r="M55" s="14">
        <v>89.600840336134397</v>
      </c>
    </row>
    <row r="56" spans="1:13" x14ac:dyDescent="0.3">
      <c r="A56" s="19">
        <f>VLOOKUP(B56,'[1]PORTFOLIO RAW'!A:B,2,FALSE)</f>
        <v>545725</v>
      </c>
      <c r="B56" s="19" t="s">
        <v>64</v>
      </c>
      <c r="C56" s="14">
        <v>28.921568627450899</v>
      </c>
      <c r="D56" s="14">
        <v>55.2083333333333</v>
      </c>
      <c r="E56" s="14">
        <v>55.2083333333333</v>
      </c>
      <c r="F56" s="14">
        <v>62.618595825426901</v>
      </c>
      <c r="G56" s="14">
        <v>62.618595825426901</v>
      </c>
      <c r="H56" s="14">
        <v>65.784313725490094</v>
      </c>
      <c r="I56" s="14">
        <v>63.5673624288425</v>
      </c>
      <c r="J56" s="14">
        <v>67.521008403361293</v>
      </c>
      <c r="K56" s="14">
        <v>67.521008403361293</v>
      </c>
      <c r="L56" s="14">
        <v>64.388368983957207</v>
      </c>
      <c r="M56" s="14">
        <v>66.6844919786096</v>
      </c>
    </row>
    <row r="57" spans="1:13" x14ac:dyDescent="0.3">
      <c r="A57" s="19">
        <f>VLOOKUP(B57,'[1]PORTFOLIO RAW'!A:B,2,FALSE)</f>
        <v>904818</v>
      </c>
      <c r="B57" s="19" t="s">
        <v>65</v>
      </c>
      <c r="C57" s="14">
        <v>90.821501014198702</v>
      </c>
      <c r="D57" s="14">
        <v>86.274509803921504</v>
      </c>
      <c r="E57" s="14">
        <v>86.274509803921504</v>
      </c>
      <c r="F57" s="14">
        <v>90.552584670231695</v>
      </c>
      <c r="G57" s="14">
        <v>84.220985691573901</v>
      </c>
      <c r="H57" s="14">
        <v>93.417366946778699</v>
      </c>
      <c r="I57" s="14">
        <v>94.187675070028007</v>
      </c>
      <c r="J57" s="14">
        <v>94.117647058823493</v>
      </c>
      <c r="K57" s="14">
        <v>94.117647058823493</v>
      </c>
      <c r="L57" s="14">
        <v>95.732883317261297</v>
      </c>
      <c r="M57" s="14">
        <v>95.932904411764696</v>
      </c>
    </row>
    <row r="58" spans="1:13" x14ac:dyDescent="0.3">
      <c r="A58" s="19">
        <f>VLOOKUP(B58,'[1]PORTFOLIO RAW'!A:B,2,FALSE)</f>
        <v>894371</v>
      </c>
      <c r="B58" s="19" t="s">
        <v>66</v>
      </c>
      <c r="C58" s="14">
        <v>53.439680957128601</v>
      </c>
      <c r="D58" s="14">
        <v>57.374890254609298</v>
      </c>
      <c r="E58" s="14">
        <v>70.442992011619395</v>
      </c>
      <c r="F58" s="14">
        <v>58.663682864450102</v>
      </c>
      <c r="G58" s="14">
        <v>46.752450980392098</v>
      </c>
      <c r="H58" s="14">
        <v>59.041933605125202</v>
      </c>
      <c r="I58" s="14">
        <v>58.434256055363299</v>
      </c>
      <c r="J58" s="14">
        <v>62.339572192513302</v>
      </c>
      <c r="K58" s="14">
        <v>69.562530894710804</v>
      </c>
      <c r="L58" s="14">
        <v>83.792072978924097</v>
      </c>
      <c r="M58" s="14">
        <v>84.854315557998802</v>
      </c>
    </row>
    <row r="59" spans="1:13" x14ac:dyDescent="0.3">
      <c r="A59" s="19">
        <f>VLOOKUP(B59,'[1]PORTFOLIO RAW'!A:B,2,FALSE)</f>
        <v>325824</v>
      </c>
      <c r="B59" s="19" t="s">
        <v>67</v>
      </c>
      <c r="C59" s="14">
        <v>70.941176470588204</v>
      </c>
      <c r="D59" s="14">
        <v>39.8017902813299</v>
      </c>
      <c r="E59" s="14">
        <v>59.783913565426097</v>
      </c>
      <c r="F59" s="14">
        <v>59.900210084033603</v>
      </c>
      <c r="G59" s="14">
        <v>55.606617647058798</v>
      </c>
      <c r="H59" s="14">
        <v>53.204565408252797</v>
      </c>
      <c r="I59" s="14">
        <v>57.169117647058798</v>
      </c>
      <c r="J59" s="14">
        <v>56.792717086834699</v>
      </c>
      <c r="K59" s="14">
        <v>56.746031746031697</v>
      </c>
      <c r="L59" s="14">
        <v>74.866310160427801</v>
      </c>
      <c r="M59" s="14">
        <v>74.866310160427801</v>
      </c>
    </row>
    <row r="60" spans="1:13" x14ac:dyDescent="0.3">
      <c r="A60" s="19">
        <f>VLOOKUP(B60,'[1]PORTFOLIO RAW'!A:B,2,FALSE)</f>
        <v>905080</v>
      </c>
      <c r="B60" s="19" t="s">
        <v>68</v>
      </c>
      <c r="C60" s="14">
        <v>73.439375750300101</v>
      </c>
      <c r="D60" s="14">
        <v>69.256381798002195</v>
      </c>
      <c r="E60" s="14">
        <v>69.256381798002195</v>
      </c>
      <c r="F60" s="14">
        <v>90.226244343891395</v>
      </c>
      <c r="G60" s="14">
        <v>90.226244343891395</v>
      </c>
      <c r="H60" s="14">
        <v>94.117647058823493</v>
      </c>
      <c r="I60" s="14">
        <v>90.393430099312397</v>
      </c>
      <c r="J60" s="14">
        <v>91.445480631276894</v>
      </c>
      <c r="K60" s="14">
        <v>91.445480631276894</v>
      </c>
      <c r="L60" s="14">
        <v>68.829296424452096</v>
      </c>
      <c r="M60" s="14">
        <v>67.660675381263601</v>
      </c>
    </row>
    <row r="61" spans="1:13" x14ac:dyDescent="0.3">
      <c r="A61" s="19">
        <f>VLOOKUP(B61,'[1]PORTFOLIO RAW'!A:B,2,FALSE)</f>
        <v>912216</v>
      </c>
      <c r="B61" s="19" t="s">
        <v>69</v>
      </c>
      <c r="C61" s="14">
        <v>38.3403361344537</v>
      </c>
      <c r="D61" s="14">
        <v>70.689655172413694</v>
      </c>
      <c r="E61" s="14">
        <v>70.847750865051907</v>
      </c>
      <c r="F61" s="14">
        <v>50.437201907790097</v>
      </c>
      <c r="G61" s="14">
        <v>50.512995896032798</v>
      </c>
      <c r="H61" s="14">
        <v>51.278772378516599</v>
      </c>
      <c r="I61" s="14">
        <v>50.5208333333333</v>
      </c>
      <c r="J61" s="14">
        <v>59.025374855824602</v>
      </c>
      <c r="K61" s="14">
        <v>63.999999999999901</v>
      </c>
      <c r="L61" s="14">
        <v>69.173140954494997</v>
      </c>
      <c r="M61" s="14">
        <v>68.891402714932099</v>
      </c>
    </row>
    <row r="62" spans="1:13" x14ac:dyDescent="0.3">
      <c r="A62" s="19">
        <f>VLOOKUP(B62,'[1]PORTFOLIO RAW'!A:B,2,FALSE)</f>
        <v>879628</v>
      </c>
      <c r="B62" s="19" t="s">
        <v>70</v>
      </c>
      <c r="C62" s="14">
        <v>38.435828877005299</v>
      </c>
      <c r="D62" s="14">
        <v>26.9399249061326</v>
      </c>
      <c r="E62" s="14">
        <v>26.9399249061326</v>
      </c>
      <c r="F62" s="14">
        <v>22.1323529411764</v>
      </c>
      <c r="G62" s="14">
        <v>22.565091610414601</v>
      </c>
      <c r="H62" s="14">
        <v>32.234345351043601</v>
      </c>
      <c r="I62" s="14">
        <v>32.234345351043601</v>
      </c>
      <c r="J62" s="14">
        <v>29.886148007590101</v>
      </c>
      <c r="K62" s="14">
        <v>29.886148007590101</v>
      </c>
      <c r="L62" s="14">
        <v>28.90625</v>
      </c>
      <c r="M62" s="14">
        <v>41.230936819172101</v>
      </c>
    </row>
    <row r="63" spans="1:13" x14ac:dyDescent="0.3">
      <c r="A63" s="19">
        <f>VLOOKUP(B63,'[1]PORTFOLIO RAW'!A:B,2,FALSE)</f>
        <v>755148</v>
      </c>
      <c r="B63" s="19" t="s">
        <v>71</v>
      </c>
      <c r="C63" s="14">
        <v>42.742551566080898</v>
      </c>
      <c r="D63" s="14">
        <v>29.1215170278637</v>
      </c>
      <c r="E63" s="14">
        <v>29.1215170278637</v>
      </c>
      <c r="F63" s="14">
        <v>17.118789263278099</v>
      </c>
      <c r="G63" s="14">
        <v>15.4284989858012</v>
      </c>
      <c r="H63" s="14">
        <v>15.920716112531901</v>
      </c>
      <c r="I63" s="14">
        <v>17.310568295114599</v>
      </c>
      <c r="J63" s="14">
        <v>20.234838121294999</v>
      </c>
      <c r="K63" s="14">
        <v>20.234838121294999</v>
      </c>
      <c r="L63" s="14">
        <v>26.2254901960784</v>
      </c>
      <c r="M63" s="14">
        <v>46.0153546712802</v>
      </c>
    </row>
    <row r="64" spans="1:13" x14ac:dyDescent="0.3">
      <c r="A64" s="19">
        <f>VLOOKUP(B64,'[1]PORTFOLIO RAW'!A:B,2,FALSE)</f>
        <v>905075</v>
      </c>
      <c r="B64" s="19" t="s">
        <v>72</v>
      </c>
      <c r="C64" s="14">
        <v>26.283846872082101</v>
      </c>
      <c r="D64" s="14">
        <v>26.283846872082101</v>
      </c>
      <c r="E64" s="14">
        <v>66.890756302520899</v>
      </c>
      <c r="F64" s="14">
        <v>70.318127250900304</v>
      </c>
      <c r="G64" s="14">
        <v>70.318127250900304</v>
      </c>
      <c r="H64" s="14">
        <v>70.204027556968697</v>
      </c>
      <c r="I64" s="14">
        <v>80.4166666666666</v>
      </c>
      <c r="J64" s="14">
        <v>81.223358908780895</v>
      </c>
      <c r="K64" s="14">
        <v>80.106209150326805</v>
      </c>
      <c r="L64" s="14">
        <v>80.106209150326805</v>
      </c>
      <c r="M64" s="14">
        <v>70.469228153689201</v>
      </c>
    </row>
    <row r="65" spans="1:13" x14ac:dyDescent="0.3">
      <c r="A65" s="19">
        <f>VLOOKUP(B65,'[1]PORTFOLIO RAW'!A:B,2,FALSE)</f>
        <v>134843</v>
      </c>
      <c r="B65" s="19" t="s">
        <v>73</v>
      </c>
      <c r="C65" s="14">
        <v>31.594811837778501</v>
      </c>
      <c r="D65" s="14">
        <v>29.6859421734795</v>
      </c>
      <c r="E65" s="14">
        <v>54.743623112961899</v>
      </c>
      <c r="F65" s="14">
        <v>56.511001347103701</v>
      </c>
      <c r="G65" s="14">
        <v>57.635372029606501</v>
      </c>
      <c r="H65" s="14">
        <v>67.623339658443996</v>
      </c>
      <c r="I65" s="14">
        <v>65.731547396028404</v>
      </c>
      <c r="J65" s="14">
        <v>65.731547396028404</v>
      </c>
      <c r="K65" s="14">
        <v>81.742756804214196</v>
      </c>
      <c r="L65" s="14">
        <v>82.982714725981495</v>
      </c>
      <c r="M65" s="14">
        <v>82.982714725981495</v>
      </c>
    </row>
    <row r="66" spans="1:13" x14ac:dyDescent="0.3">
      <c r="A66" s="19">
        <f>VLOOKUP(B66,'[1]PORTFOLIO RAW'!A:B,2,FALSE)</f>
        <v>944704</v>
      </c>
      <c r="B66" s="19" t="s">
        <v>74</v>
      </c>
      <c r="C66" s="14">
        <v>32.843137254901897</v>
      </c>
      <c r="D66" s="14">
        <v>21.409028727770099</v>
      </c>
      <c r="E66" s="14">
        <v>21.409028727770099</v>
      </c>
      <c r="F66" s="14">
        <v>21.409028727770099</v>
      </c>
      <c r="G66" s="14">
        <v>24.294117647058801</v>
      </c>
      <c r="H66" s="14">
        <v>47.931206380857397</v>
      </c>
      <c r="I66" s="14">
        <v>47.931206380857397</v>
      </c>
      <c r="J66" s="14">
        <v>54.258121158911301</v>
      </c>
      <c r="K66" s="14">
        <v>45.350346020761201</v>
      </c>
      <c r="L66" s="14">
        <v>45.350346020761201</v>
      </c>
      <c r="M66" s="14">
        <v>45.350346020761201</v>
      </c>
    </row>
    <row r="67" spans="1:13" x14ac:dyDescent="0.3">
      <c r="A67" s="19">
        <f>VLOOKUP(B67,'[1]PORTFOLIO RAW'!A:B,2,FALSE)</f>
        <v>877723</v>
      </c>
      <c r="B67" s="19" t="s">
        <v>75</v>
      </c>
      <c r="C67" s="14">
        <v>38.636363636363598</v>
      </c>
      <c r="D67" s="14">
        <v>38.636363636363598</v>
      </c>
      <c r="E67" s="14">
        <v>29.4871794871794</v>
      </c>
      <c r="F67" s="14">
        <v>29.4871794871794</v>
      </c>
      <c r="G67" s="14">
        <v>23.880347593582801</v>
      </c>
      <c r="H67" s="14">
        <v>24.5530565167243</v>
      </c>
      <c r="I67" s="14">
        <v>32.216775599128503</v>
      </c>
      <c r="J67" s="14">
        <v>27.691924227318001</v>
      </c>
      <c r="K67" s="14">
        <v>34.297520661157002</v>
      </c>
      <c r="L67" s="14">
        <v>34.4816947758124</v>
      </c>
      <c r="M67" s="14">
        <v>49.185924369747902</v>
      </c>
    </row>
    <row r="68" spans="1:13" x14ac:dyDescent="0.3">
      <c r="A68" s="19">
        <f>VLOOKUP(B68,'[1]PORTFOLIO RAW'!A:B,2,FALSE)</f>
        <v>755695</v>
      </c>
      <c r="B68" s="19" t="s">
        <v>76</v>
      </c>
      <c r="C68" s="14">
        <v>73.7616099071207</v>
      </c>
      <c r="D68" s="14">
        <v>71.029411764705799</v>
      </c>
      <c r="E68" s="14">
        <v>68.951946975973399</v>
      </c>
      <c r="F68" s="14">
        <v>68.172268907562994</v>
      </c>
      <c r="G68" s="14">
        <v>61.921151439299102</v>
      </c>
      <c r="H68" s="14">
        <v>60.561497326203202</v>
      </c>
      <c r="I68" s="14">
        <v>79.831932773109202</v>
      </c>
      <c r="J68" s="14">
        <v>81.691851052347502</v>
      </c>
      <c r="K68" s="14">
        <v>81.604747162022704</v>
      </c>
      <c r="L68" s="14">
        <v>69.985385458531198</v>
      </c>
      <c r="M68" s="14">
        <v>74.800857843137194</v>
      </c>
    </row>
    <row r="69" spans="1:13" x14ac:dyDescent="0.3">
      <c r="A69" s="19">
        <f>VLOOKUP(B69,'[1]PORTFOLIO RAW'!A:B,2,FALSE)</f>
        <v>902224</v>
      </c>
      <c r="B69" s="19" t="s">
        <v>77</v>
      </c>
      <c r="C69" s="14">
        <v>58.272058823529299</v>
      </c>
      <c r="D69" s="14">
        <v>74.120057859209197</v>
      </c>
      <c r="E69" s="14">
        <v>74.120057859209197</v>
      </c>
      <c r="F69" s="14">
        <v>67.224264705882305</v>
      </c>
      <c r="G69" s="14">
        <v>70.921770770163704</v>
      </c>
      <c r="H69" s="14">
        <v>89.668557778441297</v>
      </c>
      <c r="I69" s="14">
        <v>89.668557778441297</v>
      </c>
      <c r="J69" s="14">
        <v>92.979603901862205</v>
      </c>
      <c r="K69" s="14">
        <v>92.979603901862205</v>
      </c>
      <c r="L69" s="14">
        <v>87.456319161327897</v>
      </c>
      <c r="M69" s="14">
        <v>90.801132168348502</v>
      </c>
    </row>
    <row r="70" spans="1:13" x14ac:dyDescent="0.3">
      <c r="A70" s="19" t="str">
        <f>VLOOKUP(B70,'[1]PORTFOLIO RAW'!A:B,2,FALSE)</f>
        <v>28513N</v>
      </c>
      <c r="B70" s="19" t="s">
        <v>78</v>
      </c>
      <c r="C70" s="14">
        <v>40.135746606334799</v>
      </c>
      <c r="D70" s="14">
        <v>39.349376114081899</v>
      </c>
      <c r="E70" s="14">
        <v>77.073906485671102</v>
      </c>
      <c r="F70" s="14">
        <v>63.8199858256555</v>
      </c>
      <c r="G70" s="14">
        <v>87.427675988428106</v>
      </c>
      <c r="H70" s="14">
        <v>86.259191176470495</v>
      </c>
      <c r="I70" s="14">
        <v>90.641711229946495</v>
      </c>
      <c r="J70" s="14">
        <v>92.560553633218007</v>
      </c>
      <c r="K70" s="14">
        <v>86.219723183390997</v>
      </c>
      <c r="L70" s="14">
        <v>86.075367647058798</v>
      </c>
      <c r="M70" s="14">
        <v>88.7012230634828</v>
      </c>
    </row>
    <row r="71" spans="1:13" x14ac:dyDescent="0.3">
      <c r="A71" s="19" t="str">
        <f>VLOOKUP(B71,'[1]PORTFOLIO RAW'!A:B,2,FALSE)</f>
        <v>32480Q</v>
      </c>
      <c r="B71" s="19" t="s">
        <v>79</v>
      </c>
      <c r="C71" s="14">
        <v>40.341321713870698</v>
      </c>
      <c r="D71" s="14">
        <v>46.848739495798299</v>
      </c>
      <c r="E71" s="14">
        <v>42.283737024221402</v>
      </c>
      <c r="F71" s="14">
        <v>67.449969678593106</v>
      </c>
      <c r="G71" s="14">
        <v>71.394230769230703</v>
      </c>
      <c r="H71" s="14">
        <v>69.007696536558498</v>
      </c>
      <c r="I71" s="14">
        <v>84.755777310924302</v>
      </c>
      <c r="J71" s="14">
        <v>86.915535444947196</v>
      </c>
      <c r="K71" s="14">
        <v>76.764705882352899</v>
      </c>
      <c r="L71" s="14">
        <v>80.0420168067226</v>
      </c>
      <c r="M71" s="14">
        <v>80.732073851438301</v>
      </c>
    </row>
    <row r="72" spans="1:13" x14ac:dyDescent="0.3">
      <c r="A72" s="19" t="str">
        <f>VLOOKUP(B72,'[1]PORTFOLIO RAW'!A:B,2,FALSE)</f>
        <v>29756N</v>
      </c>
      <c r="B72" s="19" t="s">
        <v>80</v>
      </c>
      <c r="C72" s="14">
        <v>22.209653092006</v>
      </c>
      <c r="D72" s="14">
        <v>53.048780487804798</v>
      </c>
      <c r="E72" s="14">
        <v>55.799735624586901</v>
      </c>
      <c r="F72" s="14">
        <v>58.8817705299941</v>
      </c>
      <c r="G72" s="14">
        <v>64.482352941176401</v>
      </c>
      <c r="H72" s="14">
        <v>57.5</v>
      </c>
      <c r="I72" s="14">
        <v>56.837137840210701</v>
      </c>
      <c r="J72" s="14">
        <v>59.398976982097103</v>
      </c>
      <c r="K72" s="14">
        <v>54.589069670421303</v>
      </c>
      <c r="L72" s="14">
        <v>54.105392156862699</v>
      </c>
      <c r="M72" s="14">
        <v>55.061748456288598</v>
      </c>
    </row>
    <row r="73" spans="1:13" x14ac:dyDescent="0.3">
      <c r="A73" s="19">
        <f>VLOOKUP(B73,'[1]PORTFOLIO RAW'!A:B,2,FALSE)</f>
        <v>755790</v>
      </c>
      <c r="B73" s="19" t="s">
        <v>81</v>
      </c>
      <c r="C73" s="14">
        <v>45.8683473389355</v>
      </c>
      <c r="D73" s="14">
        <v>58.149509803921497</v>
      </c>
      <c r="E73" s="14">
        <v>58.149509803921497</v>
      </c>
      <c r="F73" s="14">
        <v>49.040920716112502</v>
      </c>
      <c r="G73" s="14">
        <v>62.0493358633776</v>
      </c>
      <c r="H73" s="14">
        <v>50.853889943073902</v>
      </c>
      <c r="I73" s="14">
        <v>89.326375711574897</v>
      </c>
      <c r="J73" s="14">
        <v>89.453781512605005</v>
      </c>
      <c r="K73" s="14">
        <v>89.453781512605005</v>
      </c>
      <c r="L73" s="14">
        <v>68.242296918767494</v>
      </c>
      <c r="M73" s="14">
        <v>68.3244206773618</v>
      </c>
    </row>
    <row r="74" spans="1:13" x14ac:dyDescent="0.3">
      <c r="A74" s="19">
        <f>VLOOKUP(B74,'[1]PORTFOLIO RAW'!A:B,2,FALSE)</f>
        <v>904842</v>
      </c>
      <c r="B74" s="19" t="s">
        <v>82</v>
      </c>
      <c r="C74" s="14">
        <v>26.406649616368199</v>
      </c>
      <c r="D74" s="14">
        <v>25.6393861892583</v>
      </c>
      <c r="E74" s="14">
        <v>17</v>
      </c>
      <c r="F74" s="14">
        <v>21.8954248366013</v>
      </c>
      <c r="G74" s="14">
        <v>21.8954248366013</v>
      </c>
      <c r="H74" s="14">
        <v>34.873949579831901</v>
      </c>
      <c r="I74" s="14">
        <v>34.873949579831901</v>
      </c>
      <c r="J74" s="14">
        <v>26.7331932773109</v>
      </c>
      <c r="K74" s="14">
        <v>21.764705882352899</v>
      </c>
      <c r="L74" s="14">
        <v>21.764705882352899</v>
      </c>
      <c r="M74" s="14">
        <v>22.7532679738562</v>
      </c>
    </row>
    <row r="75" spans="1:13" x14ac:dyDescent="0.3">
      <c r="A75" s="19">
        <f>VLOOKUP(B75,'[1]PORTFOLIO RAW'!A:B,2,FALSE)</f>
        <v>755741</v>
      </c>
      <c r="B75" s="19" t="s">
        <v>83</v>
      </c>
      <c r="C75" s="14">
        <v>38.632750397456199</v>
      </c>
      <c r="D75" s="14">
        <v>51.231617647058798</v>
      </c>
      <c r="E75" s="14">
        <v>56.879648411088503</v>
      </c>
      <c r="F75" s="14">
        <v>58.4865196078431</v>
      </c>
      <c r="G75" s="14">
        <v>55.9994794377928</v>
      </c>
      <c r="H75" s="14">
        <v>55.055147058823501</v>
      </c>
      <c r="I75" s="14">
        <v>54.540763673890602</v>
      </c>
      <c r="J75" s="14">
        <v>56.1113789778206</v>
      </c>
      <c r="K75" s="14">
        <v>57.364520611394099</v>
      </c>
      <c r="L75" s="14">
        <v>61.091081593927797</v>
      </c>
      <c r="M75" s="14">
        <v>60.285467128027598</v>
      </c>
    </row>
    <row r="76" spans="1:13" x14ac:dyDescent="0.3">
      <c r="A76" s="19">
        <f>VLOOKUP(B76,'[1]PORTFOLIO RAW'!A:B,2,FALSE)</f>
        <v>905024</v>
      </c>
      <c r="B76" s="19" t="s">
        <v>84</v>
      </c>
      <c r="C76" s="14">
        <v>76.487111698611997</v>
      </c>
      <c r="D76" s="14">
        <v>65.466976264189796</v>
      </c>
      <c r="E76" s="14">
        <v>88.799482056973702</v>
      </c>
      <c r="F76" s="14">
        <v>96.114639037433093</v>
      </c>
      <c r="G76" s="14">
        <v>95.771144278606897</v>
      </c>
      <c r="H76" s="14">
        <v>92.899584076054595</v>
      </c>
      <c r="I76" s="14">
        <v>92.749487854843395</v>
      </c>
      <c r="J76" s="14">
        <v>89.376030786146202</v>
      </c>
      <c r="K76" s="14">
        <v>90.061988921129</v>
      </c>
      <c r="L76" s="14">
        <v>93.498452012383893</v>
      </c>
      <c r="M76" s="14">
        <v>94.638868205510093</v>
      </c>
    </row>
    <row r="77" spans="1:13" x14ac:dyDescent="0.3">
      <c r="A77" s="19">
        <f>VLOOKUP(B77,'[1]PORTFOLIO RAW'!A:B,2,FALSE)</f>
        <v>328314</v>
      </c>
      <c r="B77" s="19" t="s">
        <v>85</v>
      </c>
      <c r="C77" s="14">
        <v>63.970588235294102</v>
      </c>
      <c r="D77" s="14">
        <v>60.5203619909502</v>
      </c>
      <c r="E77" s="14">
        <v>76.587301587301496</v>
      </c>
      <c r="F77" s="14">
        <v>78.092560553633206</v>
      </c>
      <c r="G77" s="14">
        <v>78.092560553633206</v>
      </c>
      <c r="H77" s="14">
        <v>77.529411764705799</v>
      </c>
      <c r="I77" s="14">
        <v>67.861316712115297</v>
      </c>
      <c r="J77" s="14">
        <v>67.861316712115297</v>
      </c>
      <c r="K77" s="14">
        <v>68.910256410256395</v>
      </c>
      <c r="L77" s="14">
        <v>71.972778473091296</v>
      </c>
      <c r="M77" s="14">
        <v>71.972778473091296</v>
      </c>
    </row>
    <row r="78" spans="1:13" x14ac:dyDescent="0.3">
      <c r="A78" s="19">
        <f>VLOOKUP(B78,'[1]PORTFOLIO RAW'!A:B,2,FALSE)</f>
        <v>912278</v>
      </c>
      <c r="B78" s="19" t="s">
        <v>86</v>
      </c>
      <c r="C78" s="14">
        <v>50.495198079231699</v>
      </c>
      <c r="D78" s="14">
        <v>50.495198079231699</v>
      </c>
      <c r="E78" s="14">
        <v>44.467787114845898</v>
      </c>
      <c r="F78" s="14">
        <v>43.1769031141868</v>
      </c>
      <c r="G78" s="14">
        <v>70.5</v>
      </c>
      <c r="H78" s="14">
        <v>50.740228977496997</v>
      </c>
      <c r="I78" s="14">
        <v>51.2368523568367</v>
      </c>
      <c r="J78" s="14">
        <v>51.2368523568367</v>
      </c>
      <c r="K78" s="14">
        <v>65.034709535988299</v>
      </c>
      <c r="L78" s="14">
        <v>65.355131414267802</v>
      </c>
      <c r="M78" s="14">
        <v>66.162597114317407</v>
      </c>
    </row>
    <row r="79" spans="1:13" x14ac:dyDescent="0.3">
      <c r="A79" s="19" t="str">
        <f>VLOOKUP(B79,'[1]PORTFOLIO RAW'!A:B,2,FALSE)</f>
        <v>26276P</v>
      </c>
      <c r="B79" s="19" t="s">
        <v>87</v>
      </c>
      <c r="C79" s="14">
        <v>30.518836748182402</v>
      </c>
      <c r="D79" s="14">
        <v>30.518836748182402</v>
      </c>
      <c r="E79" s="14">
        <v>26.470588235294102</v>
      </c>
      <c r="F79" s="14">
        <v>20.396056149732601</v>
      </c>
      <c r="G79" s="14">
        <v>20.396056149732601</v>
      </c>
      <c r="H79" s="14">
        <v>22.907521217442198</v>
      </c>
      <c r="I79" s="14">
        <v>22.660427807486599</v>
      </c>
      <c r="J79" s="14">
        <v>18.151887620719901</v>
      </c>
      <c r="K79" s="14">
        <v>19.660527762506799</v>
      </c>
      <c r="L79" s="14">
        <v>25.899023577042101</v>
      </c>
      <c r="M79" s="14">
        <v>28.952593695706099</v>
      </c>
    </row>
    <row r="80" spans="1:13" x14ac:dyDescent="0.3">
      <c r="A80" s="19">
        <f>VLOOKUP(B80,'[1]PORTFOLIO RAW'!A:B,2,FALSE)</f>
        <v>951545</v>
      </c>
      <c r="B80" s="19" t="s">
        <v>88</v>
      </c>
      <c r="C80" s="14">
        <v>35.969387755101998</v>
      </c>
      <c r="D80" s="14">
        <v>25.7070135746606</v>
      </c>
      <c r="E80" s="14">
        <v>27.952847805788899</v>
      </c>
      <c r="F80" s="14">
        <v>27.249134948096799</v>
      </c>
      <c r="G80" s="14">
        <v>18.1666666666666</v>
      </c>
      <c r="H80" s="14">
        <v>16.857481247532501</v>
      </c>
      <c r="I80" s="14">
        <v>47.691858200233703</v>
      </c>
      <c r="J80" s="14">
        <v>49.556938159879302</v>
      </c>
      <c r="K80" s="14">
        <v>66.770186335403693</v>
      </c>
      <c r="L80" s="14">
        <v>68.437108886107595</v>
      </c>
      <c r="M80" s="14">
        <v>71.094617092119805</v>
      </c>
    </row>
    <row r="81" spans="1:13" x14ac:dyDescent="0.3">
      <c r="A81" s="19">
        <f>VLOOKUP(B81,'[1]PORTFOLIO RAW'!A:B,2,FALSE)</f>
        <v>944777</v>
      </c>
      <c r="B81" s="19" t="s">
        <v>89</v>
      </c>
      <c r="C81" s="14">
        <v>38.217993079584701</v>
      </c>
      <c r="D81" s="14">
        <v>52.659574468085097</v>
      </c>
      <c r="E81" s="14">
        <v>49.235294117647101</v>
      </c>
      <c r="F81" s="14">
        <v>76.803069053708398</v>
      </c>
      <c r="G81" s="14">
        <v>76.803069053708398</v>
      </c>
      <c r="H81" s="14">
        <v>77.975376196990396</v>
      </c>
      <c r="I81" s="14">
        <v>70.986289252543102</v>
      </c>
      <c r="J81" s="14">
        <v>70.986289252543102</v>
      </c>
      <c r="K81" s="14">
        <v>67.970588235294102</v>
      </c>
      <c r="L81" s="14">
        <v>67.970588235294102</v>
      </c>
      <c r="M81" s="14">
        <v>80.083120204603503</v>
      </c>
    </row>
    <row r="82" spans="1:13" x14ac:dyDescent="0.3">
      <c r="A82" s="19">
        <f>VLOOKUP(B82,'[1]PORTFOLIO RAW'!A:B,2,FALSE)</f>
        <v>542868</v>
      </c>
      <c r="B82" s="19" t="s">
        <v>90</v>
      </c>
      <c r="C82" s="14">
        <v>92.647058823529306</v>
      </c>
      <c r="D82" s="14">
        <v>92.647058823529306</v>
      </c>
      <c r="E82" s="14">
        <v>83.737024221453197</v>
      </c>
      <c r="F82" s="14">
        <v>90.397923875432497</v>
      </c>
      <c r="G82" s="14">
        <v>87.605042016806706</v>
      </c>
      <c r="H82" s="14">
        <v>85.962566844919706</v>
      </c>
      <c r="I82" s="14">
        <v>80.815508021390301</v>
      </c>
      <c r="J82" s="14">
        <v>83.762254901960702</v>
      </c>
      <c r="K82" s="14">
        <v>83.056265984654701</v>
      </c>
      <c r="L82" s="14">
        <v>88.680926916220997</v>
      </c>
      <c r="M82" s="14">
        <v>89.592760180995398</v>
      </c>
    </row>
    <row r="83" spans="1:13" x14ac:dyDescent="0.3">
      <c r="A83" s="19">
        <f>VLOOKUP(B83,'[1]PORTFOLIO RAW'!A:B,2,FALSE)</f>
        <v>741344</v>
      </c>
      <c r="B83" s="19" t="s">
        <v>2</v>
      </c>
      <c r="C83" s="14">
        <v>84.051881622214097</v>
      </c>
      <c r="D83" s="14">
        <v>77.658690594882003</v>
      </c>
      <c r="E83" s="14">
        <v>88.176730869338797</v>
      </c>
      <c r="F83" s="14">
        <v>92.153120790300804</v>
      </c>
      <c r="G83" s="14">
        <v>94.979548110634894</v>
      </c>
      <c r="H83" s="14">
        <v>93.752371916508494</v>
      </c>
      <c r="I83" s="14">
        <v>94.052079430498296</v>
      </c>
      <c r="J83" s="14">
        <v>95.194245922668102</v>
      </c>
      <c r="K83" s="14">
        <v>91.510096575943805</v>
      </c>
      <c r="L83" s="14">
        <v>89.541739246951593</v>
      </c>
      <c r="M83" s="14">
        <v>91.135691711693298</v>
      </c>
    </row>
    <row r="84" spans="1:13" x14ac:dyDescent="0.3">
      <c r="A84" s="19">
        <f>VLOOKUP(B84,'[1]PORTFOLIO RAW'!A:B,2,FALSE)</f>
        <v>867705</v>
      </c>
      <c r="B84" s="19" t="s">
        <v>91</v>
      </c>
      <c r="C84" s="14">
        <v>44.645550527903403</v>
      </c>
      <c r="D84" s="14">
        <v>42.742551566080898</v>
      </c>
      <c r="E84" s="14">
        <v>28.657120743034</v>
      </c>
      <c r="F84" s="14">
        <v>48.729297544260398</v>
      </c>
      <c r="G84" s="14">
        <v>49.568965517241303</v>
      </c>
      <c r="H84" s="14">
        <v>49.568965517241303</v>
      </c>
      <c r="I84" s="14">
        <v>57.340153452685399</v>
      </c>
      <c r="J84" s="14">
        <v>55.982053838484497</v>
      </c>
      <c r="K84" s="14">
        <v>67.190669371196705</v>
      </c>
      <c r="L84" s="14">
        <v>76.947167755991202</v>
      </c>
      <c r="M84" s="14">
        <v>76.947167755991202</v>
      </c>
    </row>
    <row r="85" spans="1:13" x14ac:dyDescent="0.3">
      <c r="A85" s="19">
        <f>VLOOKUP(B85,'[1]PORTFOLIO RAW'!A:B,2,FALSE)</f>
        <v>916125</v>
      </c>
      <c r="B85" s="19" t="s">
        <v>92</v>
      </c>
      <c r="C85" s="14">
        <v>27.5980392156862</v>
      </c>
      <c r="D85" s="14">
        <v>68.880455407969606</v>
      </c>
      <c r="E85" s="14">
        <v>68.880455407969606</v>
      </c>
      <c r="F85" s="14">
        <v>63.499245852187002</v>
      </c>
      <c r="G85" s="14">
        <v>84.286492374727601</v>
      </c>
      <c r="H85" s="14">
        <v>83.932461873638303</v>
      </c>
      <c r="I85" s="14">
        <v>83.932461873638303</v>
      </c>
      <c r="J85" s="14">
        <v>84.329797492767497</v>
      </c>
      <c r="K85" s="14">
        <v>84.558823529411697</v>
      </c>
      <c r="L85" s="14">
        <v>84.558823529411697</v>
      </c>
      <c r="M85" s="14">
        <v>83.804430863254296</v>
      </c>
    </row>
    <row r="86" spans="1:13" x14ac:dyDescent="0.3">
      <c r="A86" s="19" t="str">
        <f>VLOOKUP(B86,'[1]PORTFOLIO RAW'!A:B,2,FALSE)</f>
        <v>26393N</v>
      </c>
      <c r="B86" s="19" t="s">
        <v>93</v>
      </c>
      <c r="C86" s="14">
        <v>38.632750397456199</v>
      </c>
      <c r="D86" s="14">
        <v>26.911764705882302</v>
      </c>
      <c r="E86" s="14">
        <v>25.253549695740301</v>
      </c>
      <c r="F86" s="14">
        <v>27.573529411764699</v>
      </c>
      <c r="G86" s="14">
        <v>27.472670484122801</v>
      </c>
      <c r="H86" s="14">
        <v>23.9233193277311</v>
      </c>
      <c r="I86" s="14">
        <v>43.704850361197103</v>
      </c>
      <c r="J86" s="14">
        <v>49.132111861137801</v>
      </c>
      <c r="K86" s="14">
        <v>51.076887447892503</v>
      </c>
      <c r="L86" s="14">
        <v>56.679316888045499</v>
      </c>
      <c r="M86" s="14">
        <v>56.591695501730101</v>
      </c>
    </row>
    <row r="87" spans="1:13" x14ac:dyDescent="0.3">
      <c r="A87" s="19">
        <f>VLOOKUP(B87,'[1]PORTFOLIO RAW'!A:B,2,FALSE)</f>
        <v>901686</v>
      </c>
      <c r="B87" s="19" t="s">
        <v>94</v>
      </c>
      <c r="C87" s="14">
        <v>25.6393861892583</v>
      </c>
      <c r="D87" s="14">
        <v>25.6393861892583</v>
      </c>
      <c r="E87" s="14">
        <v>44.739819004524797</v>
      </c>
      <c r="F87" s="14">
        <v>44.739819004524797</v>
      </c>
      <c r="G87" s="14">
        <v>31.7226890756302</v>
      </c>
      <c r="H87" s="14">
        <v>31.7226890756302</v>
      </c>
      <c r="I87" s="14">
        <v>41.859243697478902</v>
      </c>
      <c r="J87" s="14">
        <v>37.068965517241303</v>
      </c>
      <c r="K87" s="14">
        <v>48.529411764705799</v>
      </c>
      <c r="L87" s="14">
        <v>64.915966386554601</v>
      </c>
      <c r="M87" s="14">
        <v>62.050653594771198</v>
      </c>
    </row>
    <row r="88" spans="1:13" x14ac:dyDescent="0.3">
      <c r="A88" s="19">
        <f>VLOOKUP(B88,'[1]PORTFOLIO RAW'!A:B,2,FALSE)</f>
        <v>904282</v>
      </c>
      <c r="B88" s="19" t="s">
        <v>95</v>
      </c>
      <c r="C88" s="14">
        <v>90.441176470588204</v>
      </c>
      <c r="D88" s="14">
        <v>69.269776876267699</v>
      </c>
      <c r="E88" s="14">
        <v>72.707612456747398</v>
      </c>
      <c r="F88" s="14">
        <v>84.618441971383106</v>
      </c>
      <c r="G88" s="14">
        <v>72.024623803009504</v>
      </c>
      <c r="H88" s="14">
        <v>69.916879795396397</v>
      </c>
      <c r="I88" s="14">
        <v>62.5</v>
      </c>
      <c r="J88" s="14">
        <v>59.602076124567397</v>
      </c>
      <c r="K88" s="14">
        <v>61.823529411764703</v>
      </c>
      <c r="L88" s="14">
        <v>65.233074361820201</v>
      </c>
      <c r="M88" s="14">
        <v>71.182126696832498</v>
      </c>
    </row>
    <row r="89" spans="1:13" x14ac:dyDescent="0.3">
      <c r="A89" s="19">
        <f>VLOOKUP(B89,'[1]PORTFOLIO RAW'!A:B,2,FALSE)</f>
        <v>906148</v>
      </c>
      <c r="B89" s="19" t="s">
        <v>96</v>
      </c>
      <c r="C89" s="14">
        <v>4.9019607843137196</v>
      </c>
      <c r="D89" s="14">
        <v>66.555977229601496</v>
      </c>
      <c r="E89" s="14">
        <v>66.365007541478107</v>
      </c>
      <c r="F89" s="14">
        <v>80.282112845138101</v>
      </c>
      <c r="G89" s="14">
        <v>78.186274509803894</v>
      </c>
      <c r="H89" s="14">
        <v>80.936819172113204</v>
      </c>
      <c r="I89" s="14">
        <v>78.818369453044298</v>
      </c>
      <c r="J89" s="14">
        <v>79.845708775313398</v>
      </c>
      <c r="K89" s="14">
        <v>80.882352941176407</v>
      </c>
      <c r="L89" s="14">
        <v>80.786860198624893</v>
      </c>
      <c r="M89" s="14">
        <v>82.927653820148706</v>
      </c>
    </row>
    <row r="90" spans="1:13" x14ac:dyDescent="0.3">
      <c r="A90" s="19">
        <f>VLOOKUP(B90,'[1]PORTFOLIO RAW'!A:B,2,FALSE)</f>
        <v>981550</v>
      </c>
      <c r="B90" s="19" t="s">
        <v>97</v>
      </c>
      <c r="C90" s="14">
        <v>42.830882352941103</v>
      </c>
      <c r="D90" s="14">
        <v>40.341321713870698</v>
      </c>
      <c r="E90" s="14">
        <v>46.485867074102302</v>
      </c>
      <c r="F90" s="14">
        <v>60.674740484429101</v>
      </c>
      <c r="G90" s="14">
        <v>59.460278956943597</v>
      </c>
      <c r="H90" s="14">
        <v>62.0616515837104</v>
      </c>
      <c r="I90" s="14">
        <v>60.136554621848703</v>
      </c>
      <c r="J90" s="14">
        <v>60.897435897435798</v>
      </c>
      <c r="K90" s="14">
        <v>79.313725490196106</v>
      </c>
      <c r="L90" s="14">
        <v>81.628151260504197</v>
      </c>
      <c r="M90" s="14">
        <v>81.628151260504197</v>
      </c>
    </row>
    <row r="91" spans="1:13" x14ac:dyDescent="0.3">
      <c r="A91" s="19">
        <f>VLOOKUP(B91,'[1]PORTFOLIO RAW'!A:B,2,FALSE)</f>
        <v>922964</v>
      </c>
      <c r="B91" s="19" t="s">
        <v>98</v>
      </c>
      <c r="C91" s="14">
        <v>34.173242467718701</v>
      </c>
      <c r="D91" s="14">
        <v>31.594811837778501</v>
      </c>
      <c r="E91" s="14">
        <v>44.7618427902134</v>
      </c>
      <c r="F91" s="14">
        <v>61.197799730579199</v>
      </c>
      <c r="G91" s="14">
        <v>79.338722243864396</v>
      </c>
      <c r="H91" s="14">
        <v>79.338722243864396</v>
      </c>
      <c r="I91" s="14">
        <v>75.749525616698193</v>
      </c>
      <c r="J91" s="14">
        <v>72.021356313225894</v>
      </c>
      <c r="K91" s="14">
        <v>62.740516767454601</v>
      </c>
      <c r="L91" s="14">
        <v>74.236172080772604</v>
      </c>
      <c r="M91" s="14">
        <v>82.271383423386595</v>
      </c>
    </row>
    <row r="92" spans="1:13" x14ac:dyDescent="0.3">
      <c r="A92" s="19">
        <f>VLOOKUP(B92,'[1]PORTFOLIO RAW'!A:B,2,FALSE)</f>
        <v>929814</v>
      </c>
      <c r="B92" s="19" t="s">
        <v>99</v>
      </c>
      <c r="C92" s="14">
        <v>70.144724556489194</v>
      </c>
      <c r="D92" s="14">
        <v>61.344537815126102</v>
      </c>
      <c r="E92" s="14">
        <v>61.344537815126102</v>
      </c>
      <c r="F92" s="14">
        <v>71.314451706608494</v>
      </c>
      <c r="G92" s="14">
        <v>75.463698993110697</v>
      </c>
      <c r="H92" s="14">
        <v>75.463698993110697</v>
      </c>
      <c r="I92" s="14">
        <v>73.897058823529406</v>
      </c>
      <c r="J92" s="14">
        <v>71.420428636570904</v>
      </c>
      <c r="K92" s="14">
        <v>74.541773231031499</v>
      </c>
      <c r="L92" s="14">
        <v>57.293437606256298</v>
      </c>
      <c r="M92" s="14">
        <v>57.293437606256298</v>
      </c>
    </row>
    <row r="93" spans="1:13" x14ac:dyDescent="0.3">
      <c r="A93" s="19">
        <f>VLOOKUP(B93,'[1]PORTFOLIO RAW'!A:B,2,FALSE)</f>
        <v>901666</v>
      </c>
      <c r="B93" s="19" t="s">
        <v>100</v>
      </c>
      <c r="C93" s="14">
        <v>72.471910112359495</v>
      </c>
      <c r="D93" s="14">
        <v>89.654282765737804</v>
      </c>
      <c r="E93" s="14">
        <v>91.518682944876105</v>
      </c>
      <c r="F93" s="14">
        <v>95.095254010695101</v>
      </c>
      <c r="G93" s="14">
        <v>93.371378402107098</v>
      </c>
      <c r="H93" s="14">
        <v>93.419489007724295</v>
      </c>
      <c r="I93" s="14">
        <v>93.612818261632995</v>
      </c>
      <c r="J93" s="14">
        <v>95.052226498075797</v>
      </c>
      <c r="K93" s="14">
        <v>96.458718016354496</v>
      </c>
      <c r="L93" s="14">
        <v>94.701119314122394</v>
      </c>
      <c r="M93" s="14">
        <v>91.561181434599106</v>
      </c>
    </row>
    <row r="94" spans="1:13" x14ac:dyDescent="0.3">
      <c r="A94" s="19">
        <f>VLOOKUP(B94,'[1]PORTFOLIO RAW'!A:B,2,FALSE)</f>
        <v>902288</v>
      </c>
      <c r="B94" s="19" t="s">
        <v>101</v>
      </c>
      <c r="C94" s="14">
        <v>51.854219948849099</v>
      </c>
      <c r="D94" s="14">
        <v>54.156010230179</v>
      </c>
      <c r="E94" s="14">
        <v>54.470588235294102</v>
      </c>
      <c r="F94" s="14">
        <v>54.694570135746503</v>
      </c>
      <c r="G94" s="14">
        <v>81.263616557734196</v>
      </c>
      <c r="H94" s="14">
        <v>85.504201680672196</v>
      </c>
      <c r="I94" s="14">
        <v>84.348739495798299</v>
      </c>
      <c r="J94" s="14">
        <v>78.803245436105399</v>
      </c>
      <c r="K94" s="14">
        <v>72.156862745097996</v>
      </c>
      <c r="L94" s="14">
        <v>80.294117647058798</v>
      </c>
      <c r="M94" s="14">
        <v>80.294117647058798</v>
      </c>
    </row>
    <row r="95" spans="1:13" x14ac:dyDescent="0.3">
      <c r="A95" s="19">
        <f>VLOOKUP(B95,'[1]PORTFOLIO RAW'!A:B,2,FALSE)</f>
        <v>937083</v>
      </c>
      <c r="B95" s="19" t="s">
        <v>102</v>
      </c>
      <c r="C95" s="14">
        <v>27.7777777777777</v>
      </c>
      <c r="D95" s="14">
        <v>29.6743697478991</v>
      </c>
      <c r="E95" s="14">
        <v>37.629757785467099</v>
      </c>
      <c r="F95" s="14">
        <v>34.340222575516599</v>
      </c>
      <c r="G95" s="14">
        <v>47.640218878248902</v>
      </c>
      <c r="H95" s="14">
        <v>45.716112531969301</v>
      </c>
      <c r="I95" s="14">
        <v>45.716112531969301</v>
      </c>
      <c r="J95" s="14">
        <v>43.075980392156801</v>
      </c>
      <c r="K95" s="14">
        <v>47.779700115340198</v>
      </c>
      <c r="L95" s="14">
        <v>56.270810210876803</v>
      </c>
      <c r="M95" s="14">
        <v>56.270810210876803</v>
      </c>
    </row>
    <row r="96" spans="1:13" x14ac:dyDescent="0.3">
      <c r="A96" s="19">
        <f>VLOOKUP(B96,'[1]PORTFOLIO RAW'!A:B,2,FALSE)</f>
        <v>938928</v>
      </c>
      <c r="B96" s="19" t="s">
        <v>103</v>
      </c>
      <c r="C96" s="14">
        <v>55.637254901960702</v>
      </c>
      <c r="D96" s="14">
        <v>46.821631878557803</v>
      </c>
      <c r="E96" s="14">
        <v>36.1236802413273</v>
      </c>
      <c r="F96" s="14">
        <v>33.883553421368497</v>
      </c>
      <c r="G96" s="14">
        <v>34.041394335511903</v>
      </c>
      <c r="H96" s="14">
        <v>31.181917211328901</v>
      </c>
      <c r="I96" s="14">
        <v>30.7275541795665</v>
      </c>
      <c r="J96" s="14">
        <v>29.7733847637415</v>
      </c>
      <c r="K96" s="14">
        <v>33.662683823529399</v>
      </c>
      <c r="L96" s="14">
        <v>38.521772345301699</v>
      </c>
      <c r="M96" s="14">
        <v>39.435429344151402</v>
      </c>
    </row>
    <row r="97" spans="1:13" x14ac:dyDescent="0.3">
      <c r="A97" s="19">
        <f>VLOOKUP(B97,'[1]PORTFOLIO RAW'!A:B,2,FALSE)</f>
        <v>912273</v>
      </c>
      <c r="B97" s="19" t="s">
        <v>104</v>
      </c>
      <c r="C97" s="14">
        <v>88.970588235294102</v>
      </c>
      <c r="D97" s="14">
        <v>91.6666666666666</v>
      </c>
      <c r="E97" s="14">
        <v>88.235294117647001</v>
      </c>
      <c r="F97" s="14">
        <v>87.254901960784295</v>
      </c>
      <c r="G97" s="14">
        <v>92.962184873949496</v>
      </c>
      <c r="H97" s="14">
        <v>86.580882352941103</v>
      </c>
      <c r="I97" s="14">
        <v>82.536764705882305</v>
      </c>
      <c r="J97" s="14">
        <v>86.274509803921504</v>
      </c>
      <c r="K97" s="14">
        <v>84.133126934984503</v>
      </c>
      <c r="L97" s="14">
        <v>76.8575851393188</v>
      </c>
      <c r="M97" s="14">
        <v>78.860294117647001</v>
      </c>
    </row>
    <row r="98" spans="1:13" x14ac:dyDescent="0.3">
      <c r="A98" s="19">
        <f>VLOOKUP(B98,'[1]PORTFOLIO RAW'!A:B,2,FALSE)</f>
        <v>312385</v>
      </c>
      <c r="B98" s="19" t="s">
        <v>105</v>
      </c>
      <c r="C98" s="14">
        <v>39.433551198257099</v>
      </c>
      <c r="D98" s="14">
        <v>79.365808823529406</v>
      </c>
      <c r="E98" s="14">
        <v>79.8611111111111</v>
      </c>
      <c r="F98" s="14">
        <v>82.422969187675093</v>
      </c>
      <c r="G98" s="14">
        <v>90.152310924369701</v>
      </c>
      <c r="H98" s="14">
        <v>85.992023928215303</v>
      </c>
      <c r="I98" s="14">
        <v>85.992023928215303</v>
      </c>
      <c r="J98" s="14">
        <v>82.8125</v>
      </c>
      <c r="K98" s="14">
        <v>81.870404411764696</v>
      </c>
      <c r="L98" s="14">
        <v>86.784578696343402</v>
      </c>
      <c r="M98" s="14">
        <v>82.710651828298793</v>
      </c>
    </row>
    <row r="99" spans="1:13" x14ac:dyDescent="0.3">
      <c r="A99" s="19">
        <f>VLOOKUP(B99,'[1]PORTFOLIO RAW'!A:B,2,FALSE)</f>
        <v>687197</v>
      </c>
      <c r="B99" s="19" t="s">
        <v>106</v>
      </c>
      <c r="C99" s="14">
        <v>38.634097706879302</v>
      </c>
      <c r="D99" s="14">
        <v>33.494293239683898</v>
      </c>
      <c r="E99" s="14">
        <v>28.3405954974582</v>
      </c>
      <c r="F99" s="14">
        <v>32.640664961636801</v>
      </c>
      <c r="G99" s="14">
        <v>31.112132352941099</v>
      </c>
      <c r="H99" s="14">
        <v>24.8835177635411</v>
      </c>
      <c r="I99" s="14">
        <v>22.419261822376001</v>
      </c>
      <c r="J99" s="14">
        <v>24.5989304812834</v>
      </c>
      <c r="K99" s="14">
        <v>25.4695996045477</v>
      </c>
      <c r="L99" s="14">
        <v>28.4444793960364</v>
      </c>
      <c r="M99" s="14">
        <v>27.487630566245102</v>
      </c>
    </row>
    <row r="100" spans="1:13" x14ac:dyDescent="0.3">
      <c r="A100" s="19">
        <f>VLOOKUP(B100,'[1]PORTFOLIO RAW'!A:B,2,FALSE)</f>
        <v>993189</v>
      </c>
      <c r="B100" s="19" t="s">
        <v>107</v>
      </c>
      <c r="C100" s="14">
        <v>38.034759358288703</v>
      </c>
      <c r="D100" s="14">
        <v>63.642052565707097</v>
      </c>
      <c r="E100" s="14">
        <v>63.642052565707097</v>
      </c>
      <c r="F100" s="14">
        <v>81.548279689234107</v>
      </c>
      <c r="G100" s="14">
        <v>70.756991321118605</v>
      </c>
      <c r="H100" s="14">
        <v>70.756991321118605</v>
      </c>
      <c r="I100" s="14">
        <v>75.569259962049301</v>
      </c>
      <c r="J100" s="14">
        <v>75.569259962049301</v>
      </c>
      <c r="K100" s="14">
        <v>78.012333965844405</v>
      </c>
      <c r="L100" s="14">
        <v>76.516544117647001</v>
      </c>
      <c r="M100" s="14">
        <v>76.579520697167695</v>
      </c>
    </row>
    <row r="101" spans="1:13" x14ac:dyDescent="0.3">
      <c r="A101" s="19">
        <f>VLOOKUP(B101,'[1]PORTFOLIO RAW'!A:B,2,FALSE)</f>
        <v>905966</v>
      </c>
      <c r="B101" s="19" t="s">
        <v>108</v>
      </c>
      <c r="C101" s="14">
        <v>58.531842489061702</v>
      </c>
      <c r="D101" s="14">
        <v>64.091128254580497</v>
      </c>
      <c r="E101" s="14">
        <v>64.091128254580497</v>
      </c>
      <c r="F101" s="14">
        <v>69.374999999999901</v>
      </c>
      <c r="G101" s="14">
        <v>69.374999999999901</v>
      </c>
      <c r="H101" s="14">
        <v>87.204366282595501</v>
      </c>
      <c r="I101" s="14">
        <v>84.532696327261803</v>
      </c>
      <c r="J101" s="14">
        <v>84.532696327261803</v>
      </c>
      <c r="K101" s="14">
        <v>87.026790914385501</v>
      </c>
      <c r="L101" s="14">
        <v>87.026790914385501</v>
      </c>
      <c r="M101" s="14">
        <v>88.910675381263601</v>
      </c>
    </row>
    <row r="102" spans="1:13" x14ac:dyDescent="0.3">
      <c r="A102" s="19">
        <f>VLOOKUP(B102,'[1]PORTFOLIO RAW'!A:B,2,FALSE)</f>
        <v>912635</v>
      </c>
      <c r="B102" s="19" t="s">
        <v>109</v>
      </c>
      <c r="C102" s="14">
        <v>45.973389355742299</v>
      </c>
      <c r="D102" s="14">
        <v>70.109439124486997</v>
      </c>
      <c r="E102" s="14">
        <v>87.205882352941103</v>
      </c>
      <c r="F102" s="14">
        <v>93.855042016806706</v>
      </c>
      <c r="G102" s="14">
        <v>89.531405782652001</v>
      </c>
      <c r="H102" s="14">
        <v>94.852941176470495</v>
      </c>
      <c r="I102" s="14">
        <v>89.126559714794993</v>
      </c>
      <c r="J102" s="14">
        <v>91.9227392449517</v>
      </c>
      <c r="K102" s="14">
        <v>92.387543252595094</v>
      </c>
      <c r="L102" s="14">
        <v>97.170513775130303</v>
      </c>
      <c r="M102" s="14">
        <v>97.759103641456505</v>
      </c>
    </row>
    <row r="103" spans="1:13" x14ac:dyDescent="0.3">
      <c r="A103" s="19">
        <f>VLOOKUP(B103,'[1]PORTFOLIO RAW'!A:B,2,FALSE)</f>
        <v>325922</v>
      </c>
      <c r="B103" s="19" t="s">
        <v>110</v>
      </c>
      <c r="C103" s="14">
        <v>40.723981900452401</v>
      </c>
      <c r="D103" s="14">
        <v>34.803921568627402</v>
      </c>
      <c r="E103" s="14">
        <v>21.2535014005602</v>
      </c>
      <c r="F103" s="14">
        <v>23.594771241830099</v>
      </c>
      <c r="G103" s="14">
        <v>25.641711229946502</v>
      </c>
      <c r="H103" s="14">
        <v>18.693438914027102</v>
      </c>
      <c r="I103" s="14">
        <v>15.7952069716775</v>
      </c>
      <c r="J103" s="14">
        <v>22.846638655462101</v>
      </c>
      <c r="K103" s="14">
        <v>28.3613445378151</v>
      </c>
      <c r="L103" s="14">
        <v>37.607843137254903</v>
      </c>
      <c r="M103" s="14">
        <v>44.705882352941103</v>
      </c>
    </row>
    <row r="104" spans="1:13" x14ac:dyDescent="0.3">
      <c r="A104" s="19">
        <f>VLOOKUP(B104,'[1]PORTFOLIO RAW'!A:B,2,FALSE)</f>
        <v>912941</v>
      </c>
      <c r="B104" s="19" t="s">
        <v>111</v>
      </c>
      <c r="C104" s="14">
        <v>49.105392156862699</v>
      </c>
      <c r="D104" s="14">
        <v>49.105392156862699</v>
      </c>
      <c r="E104" s="14">
        <v>47.0708775313404</v>
      </c>
      <c r="F104" s="14">
        <v>29.797663746349599</v>
      </c>
      <c r="G104" s="14">
        <v>27.950367647058801</v>
      </c>
      <c r="H104" s="14">
        <v>42.415646461630303</v>
      </c>
      <c r="I104" s="14">
        <v>42.415646461630303</v>
      </c>
      <c r="J104" s="14">
        <v>49.630505468519097</v>
      </c>
      <c r="K104" s="14">
        <v>52.373325567850898</v>
      </c>
      <c r="L104" s="14">
        <v>52.373325567850898</v>
      </c>
      <c r="M104" s="14">
        <v>45.637254901960702</v>
      </c>
    </row>
    <row r="105" spans="1:13" x14ac:dyDescent="0.3">
      <c r="A105" s="19">
        <f>VLOOKUP(B105,'[1]PORTFOLIO RAW'!A:B,2,FALSE)</f>
        <v>152719</v>
      </c>
      <c r="B105" s="19" t="s">
        <v>112</v>
      </c>
      <c r="C105" s="14">
        <v>41.615067079463302</v>
      </c>
      <c r="D105" s="14">
        <v>41.615067079463302</v>
      </c>
      <c r="E105" s="14">
        <v>43.7655343827671</v>
      </c>
      <c r="F105" s="14">
        <v>43.7655343827671</v>
      </c>
      <c r="G105" s="14">
        <v>71.824155193992397</v>
      </c>
      <c r="H105" s="14">
        <v>77.243018419489005</v>
      </c>
      <c r="I105" s="14">
        <v>77.226890756302495</v>
      </c>
      <c r="J105" s="14">
        <v>77.226890756302495</v>
      </c>
      <c r="K105" s="14">
        <v>74.392876416621604</v>
      </c>
      <c r="L105" s="14">
        <v>48.109243697479002</v>
      </c>
      <c r="M105" s="14">
        <v>48.109243697479002</v>
      </c>
    </row>
    <row r="106" spans="1:13" x14ac:dyDescent="0.3">
      <c r="A106" s="19">
        <f>VLOOKUP(B106,'[1]PORTFOLIO RAW'!A:B,2,FALSE)</f>
        <v>867138</v>
      </c>
      <c r="B106" s="19" t="s">
        <v>113</v>
      </c>
      <c r="C106" s="14">
        <v>44.397759103641398</v>
      </c>
      <c r="D106" s="14">
        <v>41.304347826086897</v>
      </c>
      <c r="E106" s="14">
        <v>40.392156862745097</v>
      </c>
      <c r="F106" s="14">
        <v>43.282988871224099</v>
      </c>
      <c r="G106" s="14">
        <v>67.156862745097996</v>
      </c>
      <c r="H106" s="14">
        <v>67.156862745097996</v>
      </c>
      <c r="I106" s="14">
        <v>73.816355810616898</v>
      </c>
      <c r="J106" s="14">
        <v>73.816355810616898</v>
      </c>
      <c r="K106" s="14">
        <v>76.274509803921504</v>
      </c>
      <c r="L106" s="14">
        <v>75.197963800904901</v>
      </c>
      <c r="M106" s="14">
        <v>76.797385620914994</v>
      </c>
    </row>
    <row r="107" spans="1:13" x14ac:dyDescent="0.3">
      <c r="A107" s="19">
        <f>VLOOKUP(B107,'[1]PORTFOLIO RAW'!A:B,2,FALSE)</f>
        <v>906189</v>
      </c>
      <c r="B107" s="19" t="s">
        <v>114</v>
      </c>
      <c r="C107" s="14">
        <v>70.330882352941103</v>
      </c>
      <c r="D107" s="14">
        <v>70.330882352941103</v>
      </c>
      <c r="E107" s="14">
        <v>76.012536162005702</v>
      </c>
      <c r="F107" s="14">
        <v>74.645390070921906</v>
      </c>
      <c r="G107" s="14">
        <v>75.303214069132807</v>
      </c>
      <c r="H107" s="14">
        <v>75.303214069132807</v>
      </c>
      <c r="I107" s="14">
        <v>62.488802627650003</v>
      </c>
      <c r="J107" s="14">
        <v>60.6044930535028</v>
      </c>
      <c r="K107" s="14">
        <v>68.433313919627196</v>
      </c>
      <c r="L107" s="14">
        <v>68.433313919627196</v>
      </c>
      <c r="M107" s="14">
        <v>62.979302832244002</v>
      </c>
    </row>
    <row r="108" spans="1:13" x14ac:dyDescent="0.3">
      <c r="A108" s="19">
        <f>VLOOKUP(B108,'[1]PORTFOLIO RAW'!A:B,2,FALSE)</f>
        <v>510209</v>
      </c>
      <c r="B108" s="19" t="s">
        <v>115</v>
      </c>
      <c r="C108" s="14">
        <v>37.794117647058798</v>
      </c>
      <c r="D108" s="14">
        <v>41.566626650660197</v>
      </c>
      <c r="E108" s="14">
        <v>32.746848739495697</v>
      </c>
      <c r="F108" s="14">
        <v>32.746848739495697</v>
      </c>
      <c r="G108" s="14">
        <v>37.576821773485499</v>
      </c>
      <c r="H108" s="14">
        <v>39.682904411764603</v>
      </c>
      <c r="I108" s="14">
        <v>39.682904411764603</v>
      </c>
      <c r="J108" s="14">
        <v>37.955182072829103</v>
      </c>
      <c r="K108" s="14">
        <v>39.547511312217097</v>
      </c>
      <c r="L108" s="14">
        <v>39.547511312217097</v>
      </c>
      <c r="M108" s="14">
        <v>51.577930442249802</v>
      </c>
    </row>
    <row r="109" spans="1:13" x14ac:dyDescent="0.3">
      <c r="A109" s="19">
        <f>VLOOKUP(B109,'[1]PORTFOLIO RAW'!A:B,2,FALSE)</f>
        <v>271980</v>
      </c>
      <c r="B109" s="19" t="s">
        <v>116</v>
      </c>
      <c r="C109" s="14">
        <v>46.003460207612399</v>
      </c>
      <c r="D109" s="14">
        <v>44.104747162022697</v>
      </c>
      <c r="E109" s="14">
        <v>44.104747162022697</v>
      </c>
      <c r="F109" s="14">
        <v>55.253422123566402</v>
      </c>
      <c r="G109" s="14">
        <v>57.748024582967503</v>
      </c>
      <c r="H109" s="14">
        <v>58.3778966131907</v>
      </c>
      <c r="I109" s="14">
        <v>57.433421129645801</v>
      </c>
      <c r="J109" s="14">
        <v>56.658878504672899</v>
      </c>
      <c r="K109" s="14">
        <v>62.246109206014197</v>
      </c>
      <c r="L109" s="14">
        <v>62.246109206014197</v>
      </c>
      <c r="M109" s="14">
        <v>58.597285067873301</v>
      </c>
    </row>
    <row r="110" spans="1:13" x14ac:dyDescent="0.3">
      <c r="A110" s="19" t="str">
        <f>VLOOKUP(B110,'[1]PORTFOLIO RAW'!A:B,2,FALSE)</f>
        <v>31196R</v>
      </c>
      <c r="B110" s="19" t="s">
        <v>117</v>
      </c>
      <c r="C110" s="14">
        <v>40.341321713870698</v>
      </c>
      <c r="D110" s="14">
        <v>46.161191749426997</v>
      </c>
      <c r="E110" s="14">
        <v>45.605536332179902</v>
      </c>
      <c r="F110" s="14">
        <v>42.070952092177102</v>
      </c>
      <c r="G110" s="14">
        <v>51.626131221719398</v>
      </c>
      <c r="H110" s="14">
        <v>47.100054975261102</v>
      </c>
      <c r="I110" s="14">
        <v>45.9164915966386</v>
      </c>
      <c r="J110" s="14">
        <v>47.511312217194501</v>
      </c>
      <c r="K110" s="14">
        <v>49.460784313725398</v>
      </c>
      <c r="L110" s="14">
        <v>51.7016806722689</v>
      </c>
      <c r="M110" s="14">
        <v>43.967367969085402</v>
      </c>
    </row>
    <row r="111" spans="1:13" x14ac:dyDescent="0.3">
      <c r="A111" s="19">
        <f>VLOOKUP(B111,'[1]PORTFOLIO RAW'!A:B,2,FALSE)</f>
        <v>135448</v>
      </c>
      <c r="B111" s="19" t="s">
        <v>118</v>
      </c>
      <c r="C111" s="14">
        <v>40.341321713870698</v>
      </c>
      <c r="D111" s="14">
        <v>35.351413292589697</v>
      </c>
      <c r="E111" s="14">
        <v>31.522491349480902</v>
      </c>
      <c r="F111" s="14">
        <v>28.865979381443299</v>
      </c>
      <c r="G111" s="14">
        <v>38.631221719457002</v>
      </c>
      <c r="H111" s="14">
        <v>32.105552501374298</v>
      </c>
      <c r="I111" s="14">
        <v>33.088235294117602</v>
      </c>
      <c r="J111" s="14">
        <v>34.866767219708301</v>
      </c>
      <c r="K111" s="14">
        <v>37.904411764705799</v>
      </c>
      <c r="L111" s="14">
        <v>52.563025210084</v>
      </c>
      <c r="M111" s="14">
        <v>39.448261056247297</v>
      </c>
    </row>
    <row r="112" spans="1:13" x14ac:dyDescent="0.3">
      <c r="A112" s="19">
        <f>VLOOKUP(B112,'[1]PORTFOLIO RAW'!A:B,2,FALSE)</f>
        <v>154259</v>
      </c>
      <c r="B112" s="19" t="s">
        <v>119</v>
      </c>
      <c r="C112" s="14">
        <v>31.085192697768701</v>
      </c>
      <c r="D112" s="14">
        <v>24.448529411764699</v>
      </c>
      <c r="E112" s="14">
        <v>24.448529411764699</v>
      </c>
      <c r="F112" s="14">
        <v>25.140056022408899</v>
      </c>
      <c r="G112" s="14">
        <v>25.945378151260499</v>
      </c>
      <c r="H112" s="14">
        <v>24.950149551345898</v>
      </c>
      <c r="I112" s="14">
        <v>39.5612343297975</v>
      </c>
      <c r="J112" s="14">
        <v>39.4761029411764</v>
      </c>
      <c r="K112" s="14">
        <v>39.4761029411764</v>
      </c>
      <c r="L112" s="14">
        <v>51.609697933227302</v>
      </c>
      <c r="M112" s="14">
        <v>57.174085850556402</v>
      </c>
    </row>
    <row r="113" spans="1:13" x14ac:dyDescent="0.3">
      <c r="A113" s="19">
        <f>VLOOKUP(B113,'[1]PORTFOLIO RAW'!A:B,2,FALSE)</f>
        <v>944314</v>
      </c>
      <c r="B113" s="19" t="s">
        <v>3</v>
      </c>
      <c r="C113" s="14">
        <v>82.352941176470495</v>
      </c>
      <c r="D113" s="14">
        <v>68.529411764705799</v>
      </c>
      <c r="E113" s="14">
        <v>81.7873303167421</v>
      </c>
      <c r="F113" s="14">
        <v>78.376906318082703</v>
      </c>
      <c r="G113" s="14">
        <v>78.376906318082703</v>
      </c>
      <c r="H113" s="14">
        <v>72.794117647058798</v>
      </c>
      <c r="I113" s="14">
        <v>57.983193277310903</v>
      </c>
      <c r="J113" s="14">
        <v>57.983193277310903</v>
      </c>
      <c r="K113" s="14">
        <v>60.784313725490101</v>
      </c>
      <c r="L113" s="14">
        <v>68.529411764705799</v>
      </c>
      <c r="M113" s="14">
        <v>60.620915032679697</v>
      </c>
    </row>
    <row r="114" spans="1:13" x14ac:dyDescent="0.3">
      <c r="A114" s="19">
        <f>VLOOKUP(B114,'[1]PORTFOLIO RAW'!A:B,2,FALSE)</f>
        <v>904830</v>
      </c>
      <c r="B114" s="19" t="s">
        <v>120</v>
      </c>
      <c r="C114" s="14">
        <v>26.176470588235201</v>
      </c>
      <c r="D114" s="14">
        <v>14.476856316297001</v>
      </c>
      <c r="E114" s="14">
        <v>39.226115978306197</v>
      </c>
      <c r="F114" s="14">
        <v>41.727941176470502</v>
      </c>
      <c r="G114" s="14">
        <v>41.2219526986052</v>
      </c>
      <c r="H114" s="14">
        <v>58.711555688265101</v>
      </c>
      <c r="I114" s="14">
        <v>59.211704986563099</v>
      </c>
      <c r="J114" s="14">
        <v>59.215193615134503</v>
      </c>
      <c r="K114" s="14">
        <v>62.594641817122799</v>
      </c>
      <c r="L114" s="14">
        <v>66.311838542948493</v>
      </c>
      <c r="M114" s="14">
        <v>74.531590413943306</v>
      </c>
    </row>
    <row r="115" spans="1:13" x14ac:dyDescent="0.3">
      <c r="A115" s="19">
        <f>VLOOKUP(B115,'[1]PORTFOLIO RAW'!A:B,2,FALSE)</f>
        <v>905214</v>
      </c>
      <c r="B115" s="19" t="s">
        <v>121</v>
      </c>
      <c r="C115" s="14">
        <v>28.853955375253499</v>
      </c>
      <c r="D115" s="14">
        <v>63.948306595365402</v>
      </c>
      <c r="E115" s="14">
        <v>63.948306595365402</v>
      </c>
      <c r="F115" s="14">
        <v>79.467787114845905</v>
      </c>
      <c r="G115" s="14">
        <v>77.680265654648906</v>
      </c>
      <c r="H115" s="14">
        <v>73.838358872960896</v>
      </c>
      <c r="I115" s="14">
        <v>67.722473604826504</v>
      </c>
      <c r="J115" s="14">
        <v>67.722473604826504</v>
      </c>
      <c r="K115" s="14">
        <v>63.1185807656395</v>
      </c>
      <c r="L115" s="14">
        <v>63.1185807656395</v>
      </c>
      <c r="M115" s="14">
        <v>78.708842027376903</v>
      </c>
    </row>
    <row r="116" spans="1:13" x14ac:dyDescent="0.3">
      <c r="A116" s="19">
        <f>VLOOKUP(B116,'[1]PORTFOLIO RAW'!A:B,2,FALSE)</f>
        <v>904383</v>
      </c>
      <c r="B116" s="19" t="s">
        <v>122</v>
      </c>
      <c r="C116" s="14">
        <v>64.503042596348806</v>
      </c>
      <c r="D116" s="14">
        <v>50.8467023172905</v>
      </c>
      <c r="E116" s="14">
        <v>67.412390488110105</v>
      </c>
      <c r="F116" s="14">
        <v>68.109243697479002</v>
      </c>
      <c r="G116" s="14">
        <v>71.786053130929702</v>
      </c>
      <c r="H116" s="14">
        <v>80.400395452298497</v>
      </c>
      <c r="I116" s="14">
        <v>80.744092508798303</v>
      </c>
      <c r="J116" s="14">
        <v>81.299019607843107</v>
      </c>
      <c r="K116" s="14">
        <v>78.338001867413595</v>
      </c>
      <c r="L116" s="14">
        <v>70.745098039215605</v>
      </c>
      <c r="M116" s="14">
        <v>72.419533851276299</v>
      </c>
    </row>
    <row r="117" spans="1:13" x14ac:dyDescent="0.3">
      <c r="A117" s="19">
        <f>VLOOKUP(B117,'[1]PORTFOLIO RAW'!A:B,2,FALSE)</f>
        <v>513260</v>
      </c>
      <c r="B117" s="19" t="s">
        <v>123</v>
      </c>
      <c r="C117" s="14">
        <v>38.634097706879302</v>
      </c>
      <c r="D117" s="14">
        <v>31.9139596136962</v>
      </c>
      <c r="E117" s="14">
        <v>44.753086419753103</v>
      </c>
      <c r="F117" s="14">
        <v>25.351662404092099</v>
      </c>
      <c r="G117" s="14">
        <v>23.391544117647101</v>
      </c>
      <c r="H117" s="14">
        <v>38.846825859056501</v>
      </c>
      <c r="I117" s="14">
        <v>31.055363321799302</v>
      </c>
      <c r="J117" s="14">
        <v>37.139037433155103</v>
      </c>
      <c r="K117" s="14">
        <v>37.901631240731497</v>
      </c>
      <c r="L117" s="14">
        <v>42.167348222711503</v>
      </c>
      <c r="M117" s="14">
        <v>40.633589884551903</v>
      </c>
    </row>
    <row r="118" spans="1:13" x14ac:dyDescent="0.3">
      <c r="A118" s="19">
        <f>VLOOKUP(B118,'[1]PORTFOLIO RAW'!A:B,2,FALSE)</f>
        <v>916091</v>
      </c>
      <c r="B118" s="19" t="s">
        <v>124</v>
      </c>
      <c r="C118" s="14">
        <v>44.645550527903403</v>
      </c>
      <c r="D118" s="14">
        <v>42.742551566080898</v>
      </c>
      <c r="E118" s="14">
        <v>24.809688581314798</v>
      </c>
      <c r="F118" s="14">
        <v>31.167904054825801</v>
      </c>
      <c r="G118" s="14">
        <v>31.167904054825801</v>
      </c>
      <c r="H118" s="14">
        <v>73.022312373225105</v>
      </c>
      <c r="I118" s="14">
        <v>72.283150548354897</v>
      </c>
      <c r="J118" s="14">
        <v>72.283150548354897</v>
      </c>
      <c r="K118" s="14">
        <v>78.488843813387405</v>
      </c>
      <c r="L118" s="14">
        <v>86.5468409586056</v>
      </c>
      <c r="M118" s="14">
        <v>92.603806228373699</v>
      </c>
    </row>
    <row r="119" spans="1:13" x14ac:dyDescent="0.3">
      <c r="A119" s="19">
        <f>VLOOKUP(B119,'[1]PORTFOLIO RAW'!A:B,2,FALSE)</f>
        <v>883488</v>
      </c>
      <c r="B119" s="19" t="s">
        <v>125</v>
      </c>
      <c r="C119" s="14">
        <v>38.632750397456199</v>
      </c>
      <c r="D119" s="14">
        <v>29.117647058823501</v>
      </c>
      <c r="E119" s="14">
        <v>26.470588235294102</v>
      </c>
      <c r="F119" s="14">
        <v>22.794117647058801</v>
      </c>
      <c r="G119" s="14">
        <v>22.787610619469</v>
      </c>
      <c r="H119" s="14">
        <v>19.8266806722689</v>
      </c>
      <c r="I119" s="14">
        <v>21.800825593395199</v>
      </c>
      <c r="J119" s="14">
        <v>21.504339440694299</v>
      </c>
      <c r="K119" s="14">
        <v>23.4946734599351</v>
      </c>
      <c r="L119" s="14">
        <v>22.343453510436401</v>
      </c>
      <c r="M119" s="14">
        <v>22.1193771626297</v>
      </c>
    </row>
    <row r="120" spans="1:13" x14ac:dyDescent="0.3">
      <c r="A120" s="19">
        <f>VLOOKUP(B120,'[1]PORTFOLIO RAW'!A:B,2,FALSE)</f>
        <v>357922</v>
      </c>
      <c r="B120" s="19" t="s">
        <v>126</v>
      </c>
      <c r="C120" s="14">
        <v>44.607843137254903</v>
      </c>
      <c r="D120" s="14">
        <v>22.291965566714399</v>
      </c>
      <c r="E120" s="14">
        <v>54.973562458691298</v>
      </c>
      <c r="F120" s="14">
        <v>54.973562458691298</v>
      </c>
      <c r="G120" s="14">
        <v>61.968549796156097</v>
      </c>
      <c r="H120" s="14">
        <v>81.674208144796296</v>
      </c>
      <c r="I120" s="14">
        <v>91.780070237050097</v>
      </c>
      <c r="J120" s="14">
        <v>91.780070237050097</v>
      </c>
      <c r="K120" s="14">
        <v>96.707161125319701</v>
      </c>
      <c r="L120" s="14">
        <v>94.294952023362498</v>
      </c>
      <c r="M120" s="14">
        <v>91.533961650958702</v>
      </c>
    </row>
    <row r="121" spans="1:13" x14ac:dyDescent="0.3">
      <c r="A121" s="19">
        <f>VLOOKUP(B121,'[1]PORTFOLIO RAW'!A:B,2,FALSE)</f>
        <v>903749</v>
      </c>
      <c r="B121" s="19" t="s">
        <v>127</v>
      </c>
      <c r="C121" s="14">
        <v>85.160427807486599</v>
      </c>
      <c r="D121" s="14">
        <v>80.339922854387595</v>
      </c>
      <c r="E121" s="14">
        <v>79.641218189403403</v>
      </c>
      <c r="F121" s="14">
        <v>86.40625</v>
      </c>
      <c r="G121" s="14">
        <v>87.211946634323795</v>
      </c>
      <c r="H121" s="14">
        <v>87.211946634323795</v>
      </c>
      <c r="I121" s="14">
        <v>86.316810988354703</v>
      </c>
      <c r="J121" s="14">
        <v>84.995521051059995</v>
      </c>
      <c r="K121" s="14">
        <v>90.055329062317995</v>
      </c>
      <c r="L121" s="14">
        <v>90.5857740585774</v>
      </c>
      <c r="M121" s="14">
        <v>86.045751633986896</v>
      </c>
    </row>
    <row r="122" spans="1:13" x14ac:dyDescent="0.3">
      <c r="A122" s="19">
        <f>VLOOKUP(B122,'[1]PORTFOLIO RAW'!A:B,2,FALSE)</f>
        <v>687609</v>
      </c>
      <c r="B122" s="19" t="s">
        <v>128</v>
      </c>
      <c r="C122" s="14">
        <v>42.742551566080898</v>
      </c>
      <c r="D122" s="14">
        <v>61.977554179566503</v>
      </c>
      <c r="E122" s="14">
        <v>70.242214532871898</v>
      </c>
      <c r="F122" s="14">
        <v>78.226727584237494</v>
      </c>
      <c r="G122" s="14">
        <v>72.718052738336695</v>
      </c>
      <c r="H122" s="14">
        <v>72.544757033248104</v>
      </c>
      <c r="I122" s="14">
        <v>71.074277168494504</v>
      </c>
      <c r="J122" s="14">
        <v>75.376196990424106</v>
      </c>
      <c r="K122" s="14">
        <v>65.912778904665302</v>
      </c>
      <c r="L122" s="14">
        <v>72.678376906318107</v>
      </c>
      <c r="M122" s="14">
        <v>73.540224913494797</v>
      </c>
    </row>
    <row r="123" spans="1:13" x14ac:dyDescent="0.3">
      <c r="A123" s="19">
        <f>VLOOKUP(B123,'[1]PORTFOLIO RAW'!A:B,2,FALSE)</f>
        <v>921268</v>
      </c>
      <c r="B123" s="19" t="s">
        <v>129</v>
      </c>
      <c r="C123" s="14">
        <v>97.612456747404806</v>
      </c>
      <c r="D123" s="14">
        <v>85.919899874843495</v>
      </c>
      <c r="E123" s="14">
        <v>73.279411764705799</v>
      </c>
      <c r="F123" s="14">
        <v>68.4910485933503</v>
      </c>
      <c r="G123" s="14">
        <v>81.458823529411703</v>
      </c>
      <c r="H123" s="14">
        <v>77.519379844961193</v>
      </c>
      <c r="I123" s="14">
        <v>67.757629367536396</v>
      </c>
      <c r="J123" s="14">
        <v>68.256302521008394</v>
      </c>
      <c r="K123" s="14">
        <v>63.8823529411764</v>
      </c>
      <c r="L123" s="14">
        <v>65.7013574660633</v>
      </c>
      <c r="M123" s="14">
        <v>71.432225063938603</v>
      </c>
    </row>
    <row r="124" spans="1:13" x14ac:dyDescent="0.3">
      <c r="A124" s="19">
        <f>VLOOKUP(B124,'[1]PORTFOLIO RAW'!A:B,2,FALSE)</f>
        <v>902324</v>
      </c>
      <c r="B124" s="19" t="s">
        <v>130</v>
      </c>
      <c r="C124" s="14">
        <v>34.939148073022302</v>
      </c>
      <c r="D124" s="14">
        <v>35.192697768762599</v>
      </c>
      <c r="E124" s="14">
        <v>58.667557932263797</v>
      </c>
      <c r="F124" s="14">
        <v>51.302521008403303</v>
      </c>
      <c r="G124" s="14">
        <v>51.302521008403303</v>
      </c>
      <c r="H124" s="14">
        <v>33.032624814631703</v>
      </c>
      <c r="I124" s="14">
        <v>34.527400703871201</v>
      </c>
      <c r="J124" s="14">
        <v>34.527400703871201</v>
      </c>
      <c r="K124" s="14">
        <v>48.639705882352899</v>
      </c>
      <c r="L124" s="14">
        <v>58.274509803921497</v>
      </c>
      <c r="M124" s="14">
        <v>64.354421013688494</v>
      </c>
    </row>
    <row r="125" spans="1:13" x14ac:dyDescent="0.3">
      <c r="A125" s="19">
        <f>VLOOKUP(B125,'[1]PORTFOLIO RAW'!A:B,2,FALSE)</f>
        <v>500320</v>
      </c>
      <c r="B125" s="19" t="s">
        <v>131</v>
      </c>
      <c r="C125" s="14">
        <v>41.491596638655402</v>
      </c>
      <c r="D125" s="14">
        <v>30.8823529411764</v>
      </c>
      <c r="E125" s="14">
        <v>35</v>
      </c>
      <c r="F125" s="14">
        <v>34.834558823529399</v>
      </c>
      <c r="G125" s="14">
        <v>39.705882352941103</v>
      </c>
      <c r="H125" s="14">
        <v>42.352941176470502</v>
      </c>
      <c r="I125" s="14">
        <v>37.114845938375304</v>
      </c>
      <c r="J125" s="14">
        <v>35.294117647058798</v>
      </c>
      <c r="K125" s="14">
        <v>66.117647058823493</v>
      </c>
      <c r="L125" s="14">
        <v>71.726755218216297</v>
      </c>
      <c r="M125" s="14">
        <v>71.366782006920403</v>
      </c>
    </row>
    <row r="126" spans="1:13" x14ac:dyDescent="0.3">
      <c r="A126" s="19">
        <f>VLOOKUP(B126,'[1]PORTFOLIO RAW'!A:B,2,FALSE)</f>
        <v>921290</v>
      </c>
      <c r="B126" s="19" t="s">
        <v>132</v>
      </c>
      <c r="C126" s="14">
        <v>53.3823529411764</v>
      </c>
      <c r="D126" s="14">
        <v>53.7735849056603</v>
      </c>
      <c r="E126" s="14">
        <v>64.267285861713106</v>
      </c>
      <c r="F126" s="14">
        <v>68.846153846153797</v>
      </c>
      <c r="G126" s="14">
        <v>66.503267973856197</v>
      </c>
      <c r="H126" s="14">
        <v>67.235294117647001</v>
      </c>
      <c r="I126" s="14">
        <v>77.521008403361293</v>
      </c>
      <c r="J126" s="14">
        <v>77.654232424677105</v>
      </c>
      <c r="K126" s="14">
        <v>78.562091503267894</v>
      </c>
      <c r="L126" s="14">
        <v>61.908881199538598</v>
      </c>
      <c r="M126" s="14">
        <v>82.121459694989099</v>
      </c>
    </row>
    <row r="127" spans="1:13" x14ac:dyDescent="0.3">
      <c r="A127" s="19">
        <f>VLOOKUP(B127,'[1]PORTFOLIO RAW'!A:B,2,FALSE)</f>
        <v>905115</v>
      </c>
      <c r="B127" s="19" t="s">
        <v>133</v>
      </c>
      <c r="C127" s="14">
        <v>61.433823529411697</v>
      </c>
      <c r="D127" s="14">
        <v>80.135004821600702</v>
      </c>
      <c r="E127" s="14">
        <v>75.250312891113794</v>
      </c>
      <c r="F127" s="14">
        <v>71.231617647058798</v>
      </c>
      <c r="G127" s="14">
        <v>68.844754396604003</v>
      </c>
      <c r="H127" s="14">
        <v>60.906240668856299</v>
      </c>
      <c r="I127" s="14">
        <v>56.151089877575401</v>
      </c>
      <c r="J127" s="14">
        <v>52.564292048477597</v>
      </c>
      <c r="K127" s="14">
        <v>56.777810133954503</v>
      </c>
      <c r="L127" s="14">
        <v>58.448190991877901</v>
      </c>
      <c r="M127" s="14">
        <v>66.209150326797399</v>
      </c>
    </row>
    <row r="128" spans="1:13" x14ac:dyDescent="0.3">
      <c r="A128" s="19">
        <f>VLOOKUP(B128,'[1]PORTFOLIO RAW'!A:B,2,FALSE)</f>
        <v>902306</v>
      </c>
      <c r="B128" s="19" t="s">
        <v>134</v>
      </c>
      <c r="C128" s="14">
        <v>52.053752535496898</v>
      </c>
      <c r="D128" s="14">
        <v>46.7245989304812</v>
      </c>
      <c r="E128" s="14">
        <v>46.7245989304812</v>
      </c>
      <c r="F128" s="14">
        <v>46.307884856070103</v>
      </c>
      <c r="G128" s="14">
        <v>33.870967741935402</v>
      </c>
      <c r="H128" s="14">
        <v>33.870967741935402</v>
      </c>
      <c r="I128" s="14">
        <v>62.405731523378499</v>
      </c>
      <c r="J128" s="14">
        <v>65.355392156862706</v>
      </c>
      <c r="K128" s="14">
        <v>67.740429505135296</v>
      </c>
      <c r="L128" s="14">
        <v>73.686274509803894</v>
      </c>
      <c r="M128" s="14">
        <v>77.367739548649595</v>
      </c>
    </row>
    <row r="129" spans="1:13" x14ac:dyDescent="0.3">
      <c r="A129" s="19">
        <f>VLOOKUP(B129,'[1]PORTFOLIO RAW'!A:B,2,FALSE)</f>
        <v>500373</v>
      </c>
      <c r="B129" s="19" t="s">
        <v>135</v>
      </c>
      <c r="C129" s="14">
        <v>30.518836748182402</v>
      </c>
      <c r="D129" s="14">
        <v>52.154282765737797</v>
      </c>
      <c r="E129" s="14">
        <v>52.154282765737797</v>
      </c>
      <c r="F129" s="14">
        <v>48.044786096256601</v>
      </c>
      <c r="G129" s="14">
        <v>48.044786096256601</v>
      </c>
      <c r="H129" s="14">
        <v>51.968211527035002</v>
      </c>
      <c r="I129" s="14">
        <v>51.968211527035002</v>
      </c>
      <c r="J129" s="14">
        <v>49.429631665750399</v>
      </c>
      <c r="K129" s="14">
        <v>57.761804273278798</v>
      </c>
      <c r="L129" s="14">
        <v>60.210764467730399</v>
      </c>
      <c r="M129" s="14">
        <v>60.210764467730399</v>
      </c>
    </row>
    <row r="130" spans="1:13" x14ac:dyDescent="0.3">
      <c r="A130" s="19">
        <f>VLOOKUP(B130,'[1]PORTFOLIO RAW'!A:B,2,FALSE)</f>
        <v>906194</v>
      </c>
      <c r="B130" s="19" t="s">
        <v>136</v>
      </c>
      <c r="C130" s="14">
        <v>38.217993079584701</v>
      </c>
      <c r="D130" s="14">
        <v>27.5657071339174</v>
      </c>
      <c r="E130" s="14">
        <v>19.720588235294102</v>
      </c>
      <c r="F130" s="14">
        <v>19.833759590792798</v>
      </c>
      <c r="G130" s="14">
        <v>19.717647058823498</v>
      </c>
      <c r="H130" s="14">
        <v>24.304605563155398</v>
      </c>
      <c r="I130" s="14">
        <v>23.109243697478899</v>
      </c>
      <c r="J130" s="14">
        <v>24.716386554621799</v>
      </c>
      <c r="K130" s="14">
        <v>26.568627450980301</v>
      </c>
      <c r="L130" s="14">
        <v>32.194570135746602</v>
      </c>
      <c r="M130" s="14">
        <v>33.0946291560102</v>
      </c>
    </row>
    <row r="131" spans="1:13" x14ac:dyDescent="0.3">
      <c r="A131" s="19">
        <f>VLOOKUP(B131,'[1]PORTFOLIO RAW'!A:B,2,FALSE)</f>
        <v>329534</v>
      </c>
      <c r="B131" s="19" t="s">
        <v>137</v>
      </c>
      <c r="C131" s="14">
        <v>39.883367139959397</v>
      </c>
      <c r="D131" s="14">
        <v>28.226514486391501</v>
      </c>
      <c r="E131" s="14">
        <v>28.226514486391501</v>
      </c>
      <c r="F131" s="14">
        <v>21.515345268542202</v>
      </c>
      <c r="G131" s="14">
        <v>21.515345268542202</v>
      </c>
      <c r="H131" s="14">
        <v>26.630751310425101</v>
      </c>
      <c r="I131" s="14">
        <v>46.856978085351699</v>
      </c>
      <c r="J131" s="14">
        <v>50.494652406417103</v>
      </c>
      <c r="K131" s="14">
        <v>50.494652406417103</v>
      </c>
      <c r="L131" s="14">
        <v>53.971374646115102</v>
      </c>
      <c r="M131" s="14">
        <v>82.174271577789995</v>
      </c>
    </row>
    <row r="132" spans="1:13" x14ac:dyDescent="0.3">
      <c r="A132" s="19">
        <f>VLOOKUP(B132,'[1]PORTFOLIO RAW'!A:B,2,FALSE)</f>
        <v>867375</v>
      </c>
      <c r="B132" s="19" t="s">
        <v>138</v>
      </c>
      <c r="C132" s="14">
        <v>41.6666666666666</v>
      </c>
      <c r="D132" s="14">
        <v>68.927893738140398</v>
      </c>
      <c r="E132" s="14">
        <v>68.927893738140398</v>
      </c>
      <c r="F132" s="14">
        <v>76.395173453996904</v>
      </c>
      <c r="G132" s="14">
        <v>82.352941176470594</v>
      </c>
      <c r="H132" s="14">
        <v>81.699346405228695</v>
      </c>
      <c r="I132" s="14">
        <v>81.699346405228695</v>
      </c>
      <c r="J132" s="14">
        <v>79.256965944272395</v>
      </c>
      <c r="K132" s="14">
        <v>84.836065573770398</v>
      </c>
      <c r="L132" s="14">
        <v>87.547746371275693</v>
      </c>
      <c r="M132" s="14">
        <v>87.547746371275693</v>
      </c>
    </row>
    <row r="133" spans="1:13" x14ac:dyDescent="0.3">
      <c r="A133" s="19">
        <f>VLOOKUP(B133,'[1]PORTFOLIO RAW'!A:B,2,FALSE)</f>
        <v>311759</v>
      </c>
      <c r="B133" s="19" t="s">
        <v>139</v>
      </c>
      <c r="C133" s="14">
        <v>35.969387755101998</v>
      </c>
      <c r="D133" s="14">
        <v>35.969387755101998</v>
      </c>
      <c r="E133" s="14">
        <v>35.2357609710551</v>
      </c>
      <c r="F133" s="14">
        <v>35.2357609710551</v>
      </c>
      <c r="G133" s="14">
        <v>31.1078431372549</v>
      </c>
      <c r="H133" s="14">
        <v>28.7011448874851</v>
      </c>
      <c r="I133" s="14">
        <v>28.7011448874851</v>
      </c>
      <c r="J133" s="14">
        <v>27.045188936501699</v>
      </c>
      <c r="K133" s="14">
        <v>26.507124588966001</v>
      </c>
      <c r="L133" s="14">
        <v>26.507124588966001</v>
      </c>
      <c r="M133" s="14">
        <v>31.596836847946701</v>
      </c>
    </row>
    <row r="134" spans="1:13" x14ac:dyDescent="0.3">
      <c r="A134" s="19">
        <f>VLOOKUP(B134,'[1]PORTFOLIO RAW'!A:B,2,FALSE)</f>
        <v>902317</v>
      </c>
      <c r="B134" s="19" t="s">
        <v>140</v>
      </c>
      <c r="C134" s="14">
        <v>70.258620689655103</v>
      </c>
      <c r="D134" s="14">
        <v>80.020283975659197</v>
      </c>
      <c r="E134" s="14">
        <v>58.792240300375397</v>
      </c>
      <c r="F134" s="14">
        <v>59.1316526610644</v>
      </c>
      <c r="G134" s="14">
        <v>61.622390891840503</v>
      </c>
      <c r="H134" s="14">
        <v>61.622390891840503</v>
      </c>
      <c r="I134" s="14">
        <v>67.634489693313199</v>
      </c>
      <c r="J134" s="14">
        <v>71.544117647058798</v>
      </c>
      <c r="K134" s="14">
        <v>68.814192343604105</v>
      </c>
      <c r="L134" s="14">
        <v>68.814192343604105</v>
      </c>
      <c r="M134" s="14">
        <v>70.352941176470495</v>
      </c>
    </row>
    <row r="135" spans="1:13" x14ac:dyDescent="0.3">
      <c r="A135" s="19" t="str">
        <f>VLOOKUP(B135,'[1]PORTFOLIO RAW'!A:B,2,FALSE)</f>
        <v>31412T</v>
      </c>
      <c r="B135" s="19" t="s">
        <v>141</v>
      </c>
      <c r="C135" s="14">
        <v>37.754010695187098</v>
      </c>
      <c r="D135" s="14">
        <v>19.852941176470502</v>
      </c>
      <c r="E135" s="14">
        <v>29.266777133388501</v>
      </c>
      <c r="F135" s="14">
        <v>29.266777133388501</v>
      </c>
      <c r="G135" s="14">
        <v>28.6921151439299</v>
      </c>
      <c r="H135" s="14">
        <v>28.6921151439299</v>
      </c>
      <c r="I135" s="14">
        <v>28.446226975638702</v>
      </c>
      <c r="J135" s="14">
        <v>27.380952380952301</v>
      </c>
      <c r="K135" s="14">
        <v>27.567079463364198</v>
      </c>
      <c r="L135" s="14">
        <v>27.567079463364198</v>
      </c>
      <c r="M135" s="14">
        <v>37.071078431372499</v>
      </c>
    </row>
    <row r="136" spans="1:13" x14ac:dyDescent="0.3">
      <c r="A136" s="19">
        <f>VLOOKUP(B136,'[1]PORTFOLIO RAW'!A:B,2,FALSE)</f>
        <v>910722</v>
      </c>
      <c r="B136" s="19" t="s">
        <v>142</v>
      </c>
      <c r="C136" s="14">
        <v>28.3613445378151</v>
      </c>
      <c r="D136" s="14">
        <v>20.404411764705799</v>
      </c>
      <c r="E136" s="14">
        <v>20.772058823529399</v>
      </c>
      <c r="F136" s="14">
        <v>20.772058823529399</v>
      </c>
      <c r="G136" s="14">
        <v>29.901960784313701</v>
      </c>
      <c r="H136" s="14">
        <v>38.235294117647101</v>
      </c>
      <c r="I136" s="14">
        <v>35.0267379679144</v>
      </c>
      <c r="J136" s="14">
        <v>33.700980392156801</v>
      </c>
      <c r="K136" s="14">
        <v>59.9789915966386</v>
      </c>
      <c r="L136" s="14">
        <v>59.9789915966386</v>
      </c>
      <c r="M136" s="14">
        <v>58.823529411764703</v>
      </c>
    </row>
    <row r="137" spans="1:13" x14ac:dyDescent="0.3">
      <c r="A137" s="19">
        <f>VLOOKUP(B137,'[1]PORTFOLIO RAW'!A:B,2,FALSE)</f>
        <v>905039</v>
      </c>
      <c r="B137" s="19" t="s">
        <v>143</v>
      </c>
      <c r="C137" s="14">
        <v>79.377162629757706</v>
      </c>
      <c r="D137" s="14">
        <v>80.832782551222707</v>
      </c>
      <c r="E137" s="14">
        <v>75.924898261191203</v>
      </c>
      <c r="F137" s="14">
        <v>77.748997326203195</v>
      </c>
      <c r="G137" s="14">
        <v>77.748997326203195</v>
      </c>
      <c r="H137" s="14">
        <v>93.378694761486599</v>
      </c>
      <c r="I137" s="14">
        <v>92.476232917409305</v>
      </c>
      <c r="J137" s="14">
        <v>91.6162726772952</v>
      </c>
      <c r="K137" s="14">
        <v>91.6162726772952</v>
      </c>
      <c r="L137" s="14">
        <v>90.899498812978095</v>
      </c>
      <c r="M137" s="14">
        <v>94.986901643248302</v>
      </c>
    </row>
    <row r="138" spans="1:13" x14ac:dyDescent="0.3">
      <c r="A138" s="19">
        <f>VLOOKUP(B138,'[1]PORTFOLIO RAW'!A:B,2,FALSE)</f>
        <v>755980</v>
      </c>
      <c r="B138" s="19" t="s">
        <v>144</v>
      </c>
      <c r="C138" s="14">
        <v>26.176470588235201</v>
      </c>
      <c r="D138" s="14">
        <v>13.6089681774349</v>
      </c>
      <c r="E138" s="14">
        <v>25.281602002503099</v>
      </c>
      <c r="F138" s="14">
        <v>25.762867647058801</v>
      </c>
      <c r="G138" s="14">
        <v>30.275924802910801</v>
      </c>
      <c r="H138" s="14">
        <v>28.4040011943863</v>
      </c>
      <c r="I138" s="14">
        <v>19.640191101821401</v>
      </c>
      <c r="J138" s="14">
        <v>19.753177652970699</v>
      </c>
      <c r="K138" s="14">
        <v>29.659289458357598</v>
      </c>
      <c r="L138" s="14">
        <v>31.331528427270399</v>
      </c>
      <c r="M138" s="14">
        <v>35.092592592592503</v>
      </c>
    </row>
    <row r="139" spans="1:13" x14ac:dyDescent="0.3">
      <c r="A139" s="19">
        <f>VLOOKUP(B139,'[1]PORTFOLIO RAW'!A:B,2,FALSE)</f>
        <v>905994</v>
      </c>
      <c r="B139" s="19" t="s">
        <v>145</v>
      </c>
      <c r="C139" s="14">
        <v>50.149551345962102</v>
      </c>
      <c r="D139" s="14">
        <v>40.342405618963902</v>
      </c>
      <c r="E139" s="14">
        <v>37.055192447349299</v>
      </c>
      <c r="F139" s="14">
        <v>79.987212276214805</v>
      </c>
      <c r="G139" s="14">
        <v>77.0833333333333</v>
      </c>
      <c r="H139" s="14">
        <v>75.509609784507802</v>
      </c>
      <c r="I139" s="14">
        <v>73.313148788927293</v>
      </c>
      <c r="J139" s="14">
        <v>71.550802139037401</v>
      </c>
      <c r="K139" s="14">
        <v>71.898171033119098</v>
      </c>
      <c r="L139" s="14">
        <v>80.0959421201635</v>
      </c>
      <c r="M139" s="14">
        <v>80.483782297965902</v>
      </c>
    </row>
    <row r="140" spans="1:13" x14ac:dyDescent="0.3">
      <c r="A140" s="19">
        <f>VLOOKUP(B140,'[1]PORTFOLIO RAW'!A:B,2,FALSE)</f>
        <v>951849</v>
      </c>
      <c r="B140" s="19" t="s">
        <v>146</v>
      </c>
      <c r="C140" s="14">
        <v>35.9243697478991</v>
      </c>
      <c r="D140" s="14">
        <v>45.404411764705799</v>
      </c>
      <c r="E140" s="14">
        <v>45.404411764705799</v>
      </c>
      <c r="F140" s="14">
        <v>53.921568627450903</v>
      </c>
      <c r="G140" s="14">
        <v>53.3823529411764</v>
      </c>
      <c r="H140" s="14">
        <v>53.3823529411764</v>
      </c>
      <c r="I140" s="14">
        <v>59.090909090909101</v>
      </c>
      <c r="J140" s="14">
        <v>53.208556149732601</v>
      </c>
      <c r="K140" s="14">
        <v>69.730392156862706</v>
      </c>
      <c r="L140" s="14">
        <v>74.303405572755395</v>
      </c>
      <c r="M140" s="14">
        <v>74.303405572755395</v>
      </c>
    </row>
    <row r="141" spans="1:13" x14ac:dyDescent="0.3">
      <c r="A141" s="19" t="str">
        <f>VLOOKUP(B141,'[1]PORTFOLIO RAW'!A:B,2,FALSE)</f>
        <v>14015T</v>
      </c>
      <c r="B141" s="19" t="s">
        <v>147</v>
      </c>
      <c r="C141" s="14">
        <v>31.594811837778501</v>
      </c>
      <c r="D141" s="14">
        <v>16.5254237288135</v>
      </c>
      <c r="E141" s="14">
        <v>17.230609057782399</v>
      </c>
      <c r="F141" s="14">
        <v>16.3280197575213</v>
      </c>
      <c r="G141" s="14">
        <v>17.578885858979302</v>
      </c>
      <c r="H141" s="14">
        <v>16.679316888045499</v>
      </c>
      <c r="I141" s="14">
        <v>14.251592356687899</v>
      </c>
      <c r="J141" s="14">
        <v>15.0311526479751</v>
      </c>
      <c r="K141" s="14">
        <v>14.9078138718173</v>
      </c>
      <c r="L141" s="14">
        <v>17.161329224172501</v>
      </c>
      <c r="M141" s="14">
        <v>20.527066979304699</v>
      </c>
    </row>
    <row r="142" spans="1:13" x14ac:dyDescent="0.3">
      <c r="A142" s="19">
        <f>VLOOKUP(B142,'[1]PORTFOLIO RAW'!A:B,2,FALSE)</f>
        <v>997198</v>
      </c>
      <c r="B142" s="19" t="s">
        <v>148</v>
      </c>
      <c r="C142" s="14">
        <v>31.594811837778501</v>
      </c>
      <c r="D142" s="14">
        <v>32.818212030574898</v>
      </c>
      <c r="E142" s="14">
        <v>15.981259760541301</v>
      </c>
      <c r="F142" s="14">
        <v>14.5767849124382</v>
      </c>
      <c r="G142" s="14">
        <v>43.270354499415603</v>
      </c>
      <c r="H142" s="14">
        <v>40.436432637571102</v>
      </c>
      <c r="I142" s="14">
        <v>65.717497189958706</v>
      </c>
      <c r="J142" s="14">
        <v>62.942092724940402</v>
      </c>
      <c r="K142" s="14">
        <v>65.030728709394197</v>
      </c>
      <c r="L142" s="14">
        <v>66.722497655098394</v>
      </c>
      <c r="M142" s="14">
        <v>73.723111428280106</v>
      </c>
    </row>
    <row r="143" spans="1:13" x14ac:dyDescent="0.3">
      <c r="A143" s="19">
        <f>VLOOKUP(B143,'[1]PORTFOLIO RAW'!A:B,2,FALSE)</f>
        <v>905159</v>
      </c>
      <c r="B143" s="19" t="s">
        <v>149</v>
      </c>
      <c r="C143" s="14">
        <v>59.026369168357</v>
      </c>
      <c r="D143" s="14">
        <v>37.344028520499101</v>
      </c>
      <c r="E143" s="14">
        <v>37.344028520499101</v>
      </c>
      <c r="F143" s="14">
        <v>71.932773109243598</v>
      </c>
      <c r="G143" s="14">
        <v>71.932773109243598</v>
      </c>
      <c r="H143" s="14">
        <v>77.929316888045506</v>
      </c>
      <c r="I143" s="14">
        <v>63.712921065862197</v>
      </c>
      <c r="J143" s="14">
        <v>63.712921065862197</v>
      </c>
      <c r="K143" s="14">
        <v>62.5980392156862</v>
      </c>
      <c r="L143" s="14">
        <v>60.058823529411697</v>
      </c>
      <c r="M143" s="14">
        <v>60.058823529411697</v>
      </c>
    </row>
    <row r="144" spans="1:13" x14ac:dyDescent="0.3">
      <c r="A144" s="19">
        <f>VLOOKUP(B144,'[1]PORTFOLIO RAW'!A:B,2,FALSE)</f>
        <v>741123</v>
      </c>
      <c r="B144" s="19" t="s">
        <v>150</v>
      </c>
      <c r="C144" s="14">
        <v>38.217993079584701</v>
      </c>
      <c r="D144" s="14">
        <v>25.312891113892299</v>
      </c>
      <c r="E144" s="14">
        <v>21.1323529411764</v>
      </c>
      <c r="F144" s="14">
        <v>21.3682864450127</v>
      </c>
      <c r="G144" s="14">
        <v>21.411764705882302</v>
      </c>
      <c r="H144" s="14">
        <v>19.653442772457801</v>
      </c>
      <c r="I144" s="14">
        <v>18.067226890756299</v>
      </c>
      <c r="J144" s="14">
        <v>18.665966386554601</v>
      </c>
      <c r="K144" s="14">
        <v>20.450980392156801</v>
      </c>
      <c r="L144" s="14">
        <v>23.687782805429801</v>
      </c>
      <c r="M144" s="14">
        <v>25.8823529411764</v>
      </c>
    </row>
    <row r="145" spans="1:13" x14ac:dyDescent="0.3">
      <c r="A145" s="19">
        <f>VLOOKUP(B145,'[1]PORTFOLIO RAW'!A:B,2,FALSE)</f>
        <v>905082</v>
      </c>
      <c r="B145" s="19" t="s">
        <v>151</v>
      </c>
      <c r="C145" s="14">
        <v>71.474358974358907</v>
      </c>
      <c r="D145" s="14">
        <v>51.237446197991403</v>
      </c>
      <c r="E145" s="14">
        <v>34.550561797752799</v>
      </c>
      <c r="F145" s="14">
        <v>31.5958066394874</v>
      </c>
      <c r="G145" s="14">
        <v>31.5958066394874</v>
      </c>
      <c r="H145" s="14">
        <v>42.658823529411698</v>
      </c>
      <c r="I145" s="14">
        <v>33.647936786654903</v>
      </c>
      <c r="J145" s="14">
        <v>34.6227621483376</v>
      </c>
      <c r="K145" s="14">
        <v>31.789737171464299</v>
      </c>
      <c r="L145" s="14">
        <v>31.789737171464299</v>
      </c>
      <c r="M145" s="14">
        <v>48.660714285714199</v>
      </c>
    </row>
    <row r="146" spans="1:13" x14ac:dyDescent="0.3">
      <c r="A146" s="19">
        <f>VLOOKUP(B146,'[1]PORTFOLIO RAW'!A:B,2,FALSE)</f>
        <v>902230</v>
      </c>
      <c r="B146" s="19" t="s">
        <v>152</v>
      </c>
      <c r="C146" s="14">
        <v>80.599547511312196</v>
      </c>
      <c r="D146" s="14">
        <v>84.385026737967905</v>
      </c>
      <c r="E146" s="14">
        <v>81.479779411764696</v>
      </c>
      <c r="F146" s="14">
        <v>81.103948428686493</v>
      </c>
      <c r="G146" s="14">
        <v>83.197747183979899</v>
      </c>
      <c r="H146" s="14">
        <v>81.932773109243698</v>
      </c>
      <c r="I146" s="14">
        <v>78.223410576351696</v>
      </c>
      <c r="J146" s="14">
        <v>81.084198385236405</v>
      </c>
      <c r="K146" s="14">
        <v>80.0840336134453</v>
      </c>
      <c r="L146" s="14">
        <v>78.988035892322998</v>
      </c>
      <c r="M146" s="14">
        <v>78.116769095697904</v>
      </c>
    </row>
    <row r="147" spans="1:13" x14ac:dyDescent="0.3">
      <c r="A147" s="19">
        <f>VLOOKUP(B147,'[1]PORTFOLIO RAW'!A:B,2,FALSE)</f>
        <v>938076</v>
      </c>
      <c r="B147" s="19" t="s">
        <v>153</v>
      </c>
      <c r="C147" s="14">
        <v>38.632750397456199</v>
      </c>
      <c r="D147" s="14">
        <v>46.213235294117602</v>
      </c>
      <c r="E147" s="14">
        <v>44.134550371872798</v>
      </c>
      <c r="F147" s="14">
        <v>43.811274509803901</v>
      </c>
      <c r="G147" s="14">
        <v>75.689744924518394</v>
      </c>
      <c r="H147" s="14">
        <v>74.002100840336098</v>
      </c>
      <c r="I147" s="14">
        <v>74.316305469556198</v>
      </c>
      <c r="J147" s="14">
        <v>61.6080038572806</v>
      </c>
      <c r="K147" s="14">
        <v>63.4900416859657</v>
      </c>
      <c r="L147" s="14">
        <v>84.667931688804501</v>
      </c>
      <c r="M147" s="14">
        <v>78.148788927335602</v>
      </c>
    </row>
    <row r="148" spans="1:13" x14ac:dyDescent="0.3">
      <c r="A148" s="19">
        <f>VLOOKUP(B148,'[1]PORTFOLIO RAW'!A:B,2,FALSE)</f>
        <v>152594</v>
      </c>
      <c r="B148" s="19" t="s">
        <v>154</v>
      </c>
      <c r="C148" s="14">
        <v>56.176470588235198</v>
      </c>
      <c r="D148" s="14">
        <v>75.773195876288597</v>
      </c>
      <c r="E148" s="14">
        <v>90.085090640029605</v>
      </c>
      <c r="F148" s="14">
        <v>90.289683712680997</v>
      </c>
      <c r="G148" s="14">
        <v>91.698635976129495</v>
      </c>
      <c r="H148" s="14">
        <v>79.416979557780493</v>
      </c>
      <c r="I148" s="14">
        <v>75.030114434852393</v>
      </c>
      <c r="J148" s="14">
        <v>74.549415725886305</v>
      </c>
      <c r="K148" s="14">
        <v>66.354125542834495</v>
      </c>
      <c r="L148" s="14">
        <v>64.357333842627895</v>
      </c>
      <c r="M148" s="14">
        <v>68.092105263157805</v>
      </c>
    </row>
    <row r="149" spans="1:13" x14ac:dyDescent="0.3">
      <c r="A149" s="19">
        <f>VLOOKUP(B149,'[1]PORTFOLIO RAW'!A:B,2,FALSE)</f>
        <v>951018</v>
      </c>
      <c r="B149" s="19" t="s">
        <v>155</v>
      </c>
      <c r="C149" s="14">
        <v>60.516934046345703</v>
      </c>
      <c r="D149" s="14">
        <v>90.110826939471394</v>
      </c>
      <c r="E149" s="14">
        <v>95.776772247360398</v>
      </c>
      <c r="F149" s="14">
        <v>92.045454545454504</v>
      </c>
      <c r="G149" s="14">
        <v>91.262975778546704</v>
      </c>
      <c r="H149" s="14">
        <v>91.217320261437905</v>
      </c>
      <c r="I149" s="14">
        <v>91.217320261437905</v>
      </c>
      <c r="J149" s="14">
        <v>88.209266007287795</v>
      </c>
      <c r="K149" s="14">
        <v>86.914257228315094</v>
      </c>
      <c r="L149" s="14">
        <v>76.686548745372207</v>
      </c>
      <c r="M149" s="14">
        <v>76.686548745372207</v>
      </c>
    </row>
    <row r="150" spans="1:13" x14ac:dyDescent="0.3">
      <c r="A150" s="19">
        <f>VLOOKUP(B150,'[1]PORTFOLIO RAW'!A:B,2,FALSE)</f>
        <v>255781</v>
      </c>
      <c r="B150" s="19" t="s">
        <v>156</v>
      </c>
      <c r="C150" s="14">
        <v>26.960784313725402</v>
      </c>
      <c r="D150" s="14">
        <v>21.6666666666666</v>
      </c>
      <c r="E150" s="14">
        <v>23.663101604278101</v>
      </c>
      <c r="F150" s="14">
        <v>19.634340222575499</v>
      </c>
      <c r="G150" s="14">
        <v>19.634340222575499</v>
      </c>
      <c r="H150" s="14">
        <v>19.634340222575499</v>
      </c>
      <c r="I150" s="14">
        <v>40.912518853695303</v>
      </c>
      <c r="J150" s="14">
        <v>59.663865546218403</v>
      </c>
      <c r="K150" s="14">
        <v>59.663865546218403</v>
      </c>
      <c r="L150" s="14">
        <v>51.085434173669398</v>
      </c>
      <c r="M150" s="14">
        <v>51.085434173669398</v>
      </c>
    </row>
    <row r="151" spans="1:13" x14ac:dyDescent="0.3">
      <c r="A151" s="19">
        <f>VLOOKUP(B151,'[1]PORTFOLIO RAW'!A:B,2,FALSE)</f>
        <v>907652</v>
      </c>
      <c r="B151" s="19" t="s">
        <v>157</v>
      </c>
      <c r="C151" s="14">
        <v>45.147058823529399</v>
      </c>
      <c r="D151" s="14">
        <v>45.147058823529399</v>
      </c>
      <c r="E151" s="14">
        <v>53.921568627450903</v>
      </c>
      <c r="F151" s="14">
        <v>46.033868092691598</v>
      </c>
      <c r="G151" s="14">
        <v>53.469079939668099</v>
      </c>
      <c r="H151" s="14">
        <v>67.366946778711394</v>
      </c>
      <c r="I151" s="14">
        <v>56.022408963585399</v>
      </c>
      <c r="J151" s="14">
        <v>56.022408963585399</v>
      </c>
      <c r="K151" s="14">
        <v>55.217086834733799</v>
      </c>
      <c r="L151" s="14">
        <v>55.217086834733799</v>
      </c>
      <c r="M151" s="14">
        <v>65.284474445515897</v>
      </c>
    </row>
    <row r="152" spans="1:13" x14ac:dyDescent="0.3">
      <c r="A152" s="19">
        <f>VLOOKUP(B152,'[1]PORTFOLIO RAW'!A:B,2,FALSE)</f>
        <v>906150</v>
      </c>
      <c r="B152" s="19" t="s">
        <v>158</v>
      </c>
      <c r="C152" s="14">
        <v>65.508021390374296</v>
      </c>
      <c r="D152" s="14">
        <v>89.479638009049694</v>
      </c>
      <c r="E152" s="14">
        <v>97.160243407707895</v>
      </c>
      <c r="F152" s="14">
        <v>97.160243407707895</v>
      </c>
      <c r="G152" s="14">
        <v>95.751633986928098</v>
      </c>
      <c r="H152" s="14">
        <v>93.116395494367893</v>
      </c>
      <c r="I152" s="14">
        <v>93.116395494367893</v>
      </c>
      <c r="J152" s="14">
        <v>92.016806722689097</v>
      </c>
      <c r="K152" s="14">
        <v>90.950226244343796</v>
      </c>
      <c r="L152" s="14">
        <v>90.950226244343796</v>
      </c>
      <c r="M152" s="14">
        <v>90.950226244343796</v>
      </c>
    </row>
    <row r="153" spans="1:13" x14ac:dyDescent="0.3">
      <c r="A153" s="19">
        <f>VLOOKUP(B153,'[1]PORTFOLIO RAW'!A:B,2,FALSE)</f>
        <v>905801</v>
      </c>
      <c r="B153" s="19" t="s">
        <v>159</v>
      </c>
      <c r="C153" s="14">
        <v>62.8618113912231</v>
      </c>
      <c r="D153" s="14">
        <v>70.961718020541497</v>
      </c>
      <c r="E153" s="14">
        <v>68.634453781512605</v>
      </c>
      <c r="F153" s="14">
        <v>89.870948379351702</v>
      </c>
      <c r="G153" s="14">
        <v>89.870948379351702</v>
      </c>
      <c r="H153" s="14">
        <v>75.441176470588204</v>
      </c>
      <c r="I153" s="14">
        <v>75.441176470588204</v>
      </c>
      <c r="J153" s="14">
        <v>72.788417692658399</v>
      </c>
      <c r="K153" s="14">
        <v>75.074595055413397</v>
      </c>
      <c r="L153" s="14">
        <v>77.813668820129195</v>
      </c>
      <c r="M153" s="14">
        <v>77.813668820129195</v>
      </c>
    </row>
    <row r="154" spans="1:13" x14ac:dyDescent="0.3">
      <c r="A154" s="19">
        <f>VLOOKUP(B154,'[1]PORTFOLIO RAW'!A:B,2,FALSE)</f>
        <v>906511</v>
      </c>
      <c r="B154" s="19" t="s">
        <v>160</v>
      </c>
      <c r="C154" s="14">
        <v>14.2251131221719</v>
      </c>
      <c r="D154" s="14">
        <v>14.2251131221719</v>
      </c>
      <c r="E154" s="14">
        <v>9.9954044117646994</v>
      </c>
      <c r="F154" s="14">
        <v>9.9954044117646994</v>
      </c>
      <c r="G154" s="14">
        <v>9.6897663174858906</v>
      </c>
      <c r="H154" s="14">
        <v>12.800120048019201</v>
      </c>
      <c r="I154" s="14">
        <v>12.800120048019201</v>
      </c>
      <c r="J154" s="14">
        <v>11.202422145328701</v>
      </c>
      <c r="K154" s="14">
        <v>11.202422145328701</v>
      </c>
      <c r="L154" s="14">
        <v>9.7338935574229595</v>
      </c>
      <c r="M154" s="14">
        <v>11.051360842844501</v>
      </c>
    </row>
    <row r="155" spans="1:13" x14ac:dyDescent="0.3">
      <c r="A155" s="19">
        <f>VLOOKUP(B155,'[1]PORTFOLIO RAW'!A:B,2,FALSE)</f>
        <v>546697</v>
      </c>
      <c r="B155" s="19" t="s">
        <v>161</v>
      </c>
      <c r="C155" s="14">
        <v>45.8683473389355</v>
      </c>
      <c r="D155" s="14">
        <v>45.8683473389355</v>
      </c>
      <c r="E155" s="14">
        <v>41.8158567774936</v>
      </c>
      <c r="F155" s="14">
        <v>41.8158567774936</v>
      </c>
      <c r="G155" s="14">
        <v>52.5490196078431</v>
      </c>
      <c r="H155" s="14">
        <v>66.176470588235205</v>
      </c>
      <c r="I155" s="14">
        <v>66.176470588235205</v>
      </c>
      <c r="J155" s="14">
        <v>64.789915966386502</v>
      </c>
      <c r="K155" s="14">
        <v>74.124649859943901</v>
      </c>
      <c r="L155" s="14">
        <v>78.091577540106897</v>
      </c>
      <c r="M155" s="14">
        <v>78.091577540106897</v>
      </c>
    </row>
    <row r="156" spans="1:13" x14ac:dyDescent="0.3">
      <c r="A156" s="19">
        <f>VLOOKUP(B156,'[1]PORTFOLIO RAW'!A:B,2,FALSE)</f>
        <v>993394</v>
      </c>
      <c r="B156" s="19" t="s">
        <v>162</v>
      </c>
      <c r="C156" s="14">
        <v>37.334933973589401</v>
      </c>
      <c r="D156" s="14">
        <v>29.779411764705799</v>
      </c>
      <c r="E156" s="14">
        <v>34.115312791783303</v>
      </c>
      <c r="F156" s="14">
        <v>34.115312791783303</v>
      </c>
      <c r="G156" s="14">
        <v>31.141868512110701</v>
      </c>
      <c r="H156" s="14">
        <v>24.200552704303199</v>
      </c>
      <c r="I156" s="14">
        <v>24.707830151928299</v>
      </c>
      <c r="J156" s="14">
        <v>24.707830151928299</v>
      </c>
      <c r="K156" s="14">
        <v>23.218852758494702</v>
      </c>
      <c r="L156" s="14">
        <v>23.218852758494702</v>
      </c>
      <c r="M156" s="14">
        <v>29.599056603773501</v>
      </c>
    </row>
    <row r="157" spans="1:13" x14ac:dyDescent="0.3">
      <c r="A157" s="19">
        <f>VLOOKUP(B157,'[1]PORTFOLIO RAW'!A:B,2,FALSE)</f>
        <v>696738</v>
      </c>
      <c r="B157" s="19" t="s">
        <v>163</v>
      </c>
      <c r="C157" s="14">
        <v>94.217011128775795</v>
      </c>
      <c r="D157" s="14">
        <v>87.408088235294102</v>
      </c>
      <c r="E157" s="14">
        <v>87.643678160919507</v>
      </c>
      <c r="F157" s="14">
        <v>94.424019607843107</v>
      </c>
      <c r="G157" s="14">
        <v>90.564809994794302</v>
      </c>
      <c r="H157" s="14">
        <v>90.191701680672196</v>
      </c>
      <c r="I157" s="14">
        <v>90.892672858617104</v>
      </c>
      <c r="J157" s="14">
        <v>91.887656702025097</v>
      </c>
      <c r="K157" s="14">
        <v>92.427049559981398</v>
      </c>
      <c r="L157" s="14">
        <v>97.039848197343403</v>
      </c>
      <c r="M157" s="14">
        <v>97.413494809688501</v>
      </c>
    </row>
    <row r="158" spans="1:13" x14ac:dyDescent="0.3">
      <c r="A158" s="19">
        <f>VLOOKUP(B158,'[1]PORTFOLIO RAW'!A:B,2,FALSE)</f>
        <v>905596</v>
      </c>
      <c r="B158" s="19" t="s">
        <v>164</v>
      </c>
      <c r="C158" s="14">
        <v>44.852941176470502</v>
      </c>
      <c r="D158" s="14">
        <v>32.542694497153697</v>
      </c>
      <c r="E158" s="14">
        <v>29.713423831070799</v>
      </c>
      <c r="F158" s="14">
        <v>29.713423831070799</v>
      </c>
      <c r="G158" s="14">
        <v>26.6067538126361</v>
      </c>
      <c r="H158" s="14">
        <v>24.700435729847399</v>
      </c>
      <c r="I158" s="14">
        <v>23.684210526315699</v>
      </c>
      <c r="J158" s="14">
        <v>24.879459980713499</v>
      </c>
      <c r="K158" s="14">
        <v>24.879459980713499</v>
      </c>
      <c r="L158" s="14">
        <v>32.5821237585943</v>
      </c>
      <c r="M158" s="14">
        <v>32.5821237585943</v>
      </c>
    </row>
    <row r="159" spans="1:13" x14ac:dyDescent="0.3">
      <c r="A159" s="19">
        <f>VLOOKUP(B159,'[1]PORTFOLIO RAW'!A:B,2,FALSE)</f>
        <v>904678</v>
      </c>
      <c r="B159" s="19" t="s">
        <v>165</v>
      </c>
      <c r="C159" s="14">
        <v>83.147058823529406</v>
      </c>
      <c r="D159" s="14">
        <v>71.524064171122902</v>
      </c>
      <c r="E159" s="14">
        <v>90.023847376788495</v>
      </c>
      <c r="F159" s="14">
        <v>82.5949367088607</v>
      </c>
      <c r="G159" s="14">
        <v>83.567031463748293</v>
      </c>
      <c r="H159" s="14">
        <v>92.712418300653596</v>
      </c>
      <c r="I159" s="14">
        <v>92.812293456708503</v>
      </c>
      <c r="J159" s="14">
        <v>91.719948849104796</v>
      </c>
      <c r="K159" s="14">
        <v>87.637867647058798</v>
      </c>
      <c r="L159" s="14">
        <v>85.934095860566401</v>
      </c>
      <c r="M159" s="14">
        <v>68.355614973262107</v>
      </c>
    </row>
    <row r="160" spans="1:13" x14ac:dyDescent="0.3">
      <c r="A160" s="19" t="str">
        <f>VLOOKUP(B160,'[1]PORTFOLIO RAW'!A:B,2,FALSE)</f>
        <v>41071J</v>
      </c>
      <c r="B160" s="19" t="s">
        <v>166</v>
      </c>
      <c r="C160" s="14">
        <v>35.021786492374702</v>
      </c>
      <c r="D160" s="14">
        <v>40.388655462184801</v>
      </c>
      <c r="E160" s="14">
        <v>40.388655462184801</v>
      </c>
      <c r="F160" s="14">
        <v>47.5980392156862</v>
      </c>
      <c r="G160" s="14">
        <v>54.901960784313701</v>
      </c>
      <c r="H160" s="14">
        <v>71.290106951871607</v>
      </c>
      <c r="I160" s="14">
        <v>69.017379679144398</v>
      </c>
      <c r="J160" s="14">
        <v>66.115196078431296</v>
      </c>
      <c r="K160" s="14">
        <v>66.115196078431296</v>
      </c>
      <c r="L160" s="14">
        <v>71.743697478991606</v>
      </c>
      <c r="M160" s="14">
        <v>68.270189431704793</v>
      </c>
    </row>
    <row r="161" spans="1:13" x14ac:dyDescent="0.3">
      <c r="A161" s="19">
        <f>VLOOKUP(B161,'[1]PORTFOLIO RAW'!A:B,2,FALSE)</f>
        <v>729665</v>
      </c>
      <c r="B161" s="19" t="s">
        <v>167</v>
      </c>
      <c r="C161" s="14">
        <v>14.2251131221719</v>
      </c>
      <c r="D161" s="14">
        <v>25.4812834224598</v>
      </c>
      <c r="E161" s="14">
        <v>31.962316176470502</v>
      </c>
      <c r="F161" s="14">
        <v>33.5414987912973</v>
      </c>
      <c r="G161" s="14">
        <v>40.847934918648299</v>
      </c>
      <c r="H161" s="14">
        <v>45.543217286914697</v>
      </c>
      <c r="I161" s="14">
        <v>41.562685680332699</v>
      </c>
      <c r="J161" s="14">
        <v>39.129181084198301</v>
      </c>
      <c r="K161" s="14">
        <v>32.394957983193201</v>
      </c>
      <c r="L161" s="14">
        <v>60.2193419740777</v>
      </c>
      <c r="M161" s="14">
        <v>57.879719051799803</v>
      </c>
    </row>
    <row r="162" spans="1:13" x14ac:dyDescent="0.3">
      <c r="A162" s="19">
        <f>VLOOKUP(B162,'[1]PORTFOLIO RAW'!A:B,2,FALSE)</f>
        <v>867871</v>
      </c>
      <c r="B162" s="19" t="s">
        <v>168</v>
      </c>
      <c r="C162" s="14">
        <v>37.334933973589401</v>
      </c>
      <c r="D162" s="14">
        <v>57.720588235294102</v>
      </c>
      <c r="E162" s="14">
        <v>65.161064425770306</v>
      </c>
      <c r="F162" s="14">
        <v>65.161064425770306</v>
      </c>
      <c r="G162" s="14">
        <v>63.4515570934255</v>
      </c>
      <c r="H162" s="14">
        <v>76.549545992893798</v>
      </c>
      <c r="I162" s="14">
        <v>71.679002726918498</v>
      </c>
      <c r="J162" s="14">
        <v>73.039215686274503</v>
      </c>
      <c r="K162" s="14">
        <v>73.039215686274503</v>
      </c>
      <c r="L162" s="14">
        <v>80.217459324155101</v>
      </c>
      <c r="M162" s="14">
        <v>80.217459324155101</v>
      </c>
    </row>
    <row r="163" spans="1:13" x14ac:dyDescent="0.3">
      <c r="A163" s="19">
        <f>VLOOKUP(B163,'[1]PORTFOLIO RAW'!A:B,2,FALSE)</f>
        <v>912030</v>
      </c>
      <c r="B163" s="19" t="s">
        <v>169</v>
      </c>
      <c r="C163" s="14">
        <v>60.399159663865497</v>
      </c>
      <c r="D163" s="14">
        <v>79.215686274509807</v>
      </c>
      <c r="E163" s="14">
        <v>64.803921568627402</v>
      </c>
      <c r="F163" s="14">
        <v>68.014705882352899</v>
      </c>
      <c r="G163" s="14">
        <v>68.014705882352899</v>
      </c>
      <c r="H163" s="14">
        <v>74.044117647058798</v>
      </c>
      <c r="I163" s="14">
        <v>74.044117647058798</v>
      </c>
      <c r="J163" s="14">
        <v>66.3682864450127</v>
      </c>
      <c r="K163" s="14">
        <v>69.176470588235205</v>
      </c>
      <c r="L163" s="14">
        <v>68.690702087286496</v>
      </c>
      <c r="M163" s="14">
        <v>68.690702087286496</v>
      </c>
    </row>
    <row r="164" spans="1:13" x14ac:dyDescent="0.3">
      <c r="A164" s="19">
        <f>VLOOKUP(B164,'[1]PORTFOLIO RAW'!A:B,2,FALSE)</f>
        <v>749688</v>
      </c>
      <c r="B164" s="19" t="s">
        <v>170</v>
      </c>
      <c r="C164" s="14">
        <v>47.689075630252098</v>
      </c>
      <c r="D164" s="14">
        <v>44.397759103641398</v>
      </c>
      <c r="E164" s="14">
        <v>47.450980392156801</v>
      </c>
      <c r="F164" s="14">
        <v>47.098569157392603</v>
      </c>
      <c r="G164" s="14">
        <v>47.098569157392603</v>
      </c>
      <c r="H164" s="14">
        <v>33.220211161387603</v>
      </c>
      <c r="I164" s="14">
        <v>33.220211161387603</v>
      </c>
      <c r="J164" s="14">
        <v>34.019607843137202</v>
      </c>
      <c r="K164" s="14">
        <v>49.6323529411764</v>
      </c>
      <c r="L164" s="14">
        <v>66.339869281045694</v>
      </c>
      <c r="M164" s="14">
        <v>69.447779111644607</v>
      </c>
    </row>
    <row r="165" spans="1:13" x14ac:dyDescent="0.3">
      <c r="A165" s="19">
        <f>VLOOKUP(B165,'[1]PORTFOLIO RAW'!A:B,2,FALSE)</f>
        <v>945589</v>
      </c>
      <c r="B165" s="19" t="s">
        <v>171</v>
      </c>
      <c r="C165" s="14">
        <v>44.397759103641398</v>
      </c>
      <c r="D165" s="14">
        <v>29.028132992327301</v>
      </c>
      <c r="E165" s="14">
        <v>33.3333333333333</v>
      </c>
      <c r="F165" s="14">
        <v>30.8823529411764</v>
      </c>
      <c r="G165" s="14">
        <v>54.2366946778711</v>
      </c>
      <c r="H165" s="14">
        <v>73.906485671191504</v>
      </c>
      <c r="I165" s="14">
        <v>79.591104734576703</v>
      </c>
      <c r="J165" s="14">
        <v>80.686274509803894</v>
      </c>
      <c r="K165" s="14">
        <v>85.944570135746602</v>
      </c>
      <c r="L165" s="14">
        <v>90.068990559186602</v>
      </c>
      <c r="M165" s="14">
        <v>91.686674669867898</v>
      </c>
    </row>
    <row r="166" spans="1:13" x14ac:dyDescent="0.3">
      <c r="A166" s="19">
        <f>VLOOKUP(B166,'[1]PORTFOLIO RAW'!A:B,2,FALSE)</f>
        <v>905077</v>
      </c>
      <c r="B166" s="19" t="s">
        <v>172</v>
      </c>
      <c r="C166" s="14">
        <v>37.558356676003697</v>
      </c>
      <c r="D166" s="14">
        <v>73.613445378151198</v>
      </c>
      <c r="E166" s="14">
        <v>73.613445378151198</v>
      </c>
      <c r="F166" s="14">
        <v>84.228691476590598</v>
      </c>
      <c r="G166" s="14">
        <v>87.3476417594064</v>
      </c>
      <c r="H166" s="14">
        <v>87.3476417594064</v>
      </c>
      <c r="I166" s="14">
        <v>76.715686274509807</v>
      </c>
      <c r="J166" s="14">
        <v>78.556771545827601</v>
      </c>
      <c r="K166" s="14">
        <v>83.844842284739897</v>
      </c>
      <c r="L166" s="14">
        <v>76.742604556273307</v>
      </c>
      <c r="M166" s="14">
        <v>76.742604556273307</v>
      </c>
    </row>
    <row r="167" spans="1:13" x14ac:dyDescent="0.3">
      <c r="A167" s="19">
        <f>VLOOKUP(B167,'[1]PORTFOLIO RAW'!A:B,2,FALSE)</f>
        <v>905802</v>
      </c>
      <c r="B167" s="19" t="s">
        <v>173</v>
      </c>
      <c r="C167" s="14">
        <v>72.207534699272898</v>
      </c>
      <c r="D167" s="14">
        <v>72.207534699272898</v>
      </c>
      <c r="E167" s="14">
        <v>73.557158712541593</v>
      </c>
      <c r="F167" s="14">
        <v>73.557158712541593</v>
      </c>
      <c r="G167" s="14">
        <v>89.906417112299394</v>
      </c>
      <c r="H167" s="14">
        <v>88.027332144979198</v>
      </c>
      <c r="I167" s="14">
        <v>88.027332144979198</v>
      </c>
      <c r="J167" s="14">
        <v>86.047702663154794</v>
      </c>
      <c r="K167" s="14">
        <v>86.118746564046106</v>
      </c>
      <c r="L167" s="14">
        <v>88.318647296975399</v>
      </c>
      <c r="M167" s="14">
        <v>88.318647296975399</v>
      </c>
    </row>
    <row r="168" spans="1:13" x14ac:dyDescent="0.3">
      <c r="A168" s="19">
        <f>VLOOKUP(B168,'[1]PORTFOLIO RAW'!A:B,2,FALSE)</f>
        <v>542983</v>
      </c>
      <c r="B168" s="19" t="s">
        <v>174</v>
      </c>
      <c r="C168" s="14">
        <v>42.167519181585597</v>
      </c>
      <c r="D168" s="14">
        <v>32.202881152460897</v>
      </c>
      <c r="E168" s="14">
        <v>37.578781512604998</v>
      </c>
      <c r="F168" s="14">
        <v>36.557904411764703</v>
      </c>
      <c r="G168" s="14">
        <v>32.572431957857702</v>
      </c>
      <c r="H168" s="14">
        <v>26.953125</v>
      </c>
      <c r="I168" s="14">
        <v>24.929971988795501</v>
      </c>
      <c r="J168" s="14">
        <v>28.244631185807599</v>
      </c>
      <c r="K168" s="14">
        <v>29.2081447963801</v>
      </c>
      <c r="L168" s="14">
        <v>38.829471182412298</v>
      </c>
      <c r="M168" s="14">
        <v>71.801202232717898</v>
      </c>
    </row>
    <row r="169" spans="1:13" x14ac:dyDescent="0.3">
      <c r="A169" s="19">
        <f>VLOOKUP(B169,'[1]PORTFOLIO RAW'!A:B,2,FALSE)</f>
        <v>998171</v>
      </c>
      <c r="B169" s="19" t="s">
        <v>175</v>
      </c>
      <c r="C169" s="14">
        <v>96.479500891265602</v>
      </c>
      <c r="D169" s="14">
        <v>87.318840579710098</v>
      </c>
      <c r="E169" s="14">
        <v>81.278280542986394</v>
      </c>
      <c r="F169" s="14">
        <v>81.278280542986394</v>
      </c>
      <c r="G169" s="14">
        <v>79.177807486630996</v>
      </c>
      <c r="H169" s="14">
        <v>79.685697808535096</v>
      </c>
      <c r="I169" s="14">
        <v>78.036492374727601</v>
      </c>
      <c r="J169" s="14">
        <v>83.628318584070698</v>
      </c>
      <c r="K169" s="14">
        <v>83.200398803589195</v>
      </c>
      <c r="L169" s="14">
        <v>91.127856101118098</v>
      </c>
      <c r="M169" s="14">
        <v>93.2126696832579</v>
      </c>
    </row>
    <row r="170" spans="1:13" x14ac:dyDescent="0.3">
      <c r="A170" s="19">
        <f>VLOOKUP(B170,'[1]PORTFOLIO RAW'!A:B,2,FALSE)</f>
        <v>906191</v>
      </c>
      <c r="B170" s="19" t="s">
        <v>176</v>
      </c>
      <c r="C170" s="14">
        <v>68.627450980392098</v>
      </c>
      <c r="D170" s="14">
        <v>69.411764705882305</v>
      </c>
      <c r="E170" s="14">
        <v>59.982174688057</v>
      </c>
      <c r="F170" s="14">
        <v>54.133545310015897</v>
      </c>
      <c r="G170" s="14">
        <v>49.472096530920098</v>
      </c>
      <c r="H170" s="14">
        <v>65.266106442576998</v>
      </c>
      <c r="I170" s="14">
        <v>75</v>
      </c>
      <c r="J170" s="14">
        <v>75</v>
      </c>
      <c r="K170" s="14">
        <v>69.607843137254903</v>
      </c>
      <c r="L170" s="14">
        <v>80.4484088717454</v>
      </c>
      <c r="M170" s="14">
        <v>84.053308823529406</v>
      </c>
    </row>
    <row r="171" spans="1:13" x14ac:dyDescent="0.3">
      <c r="A171" s="19">
        <f>VLOOKUP(B171,'[1]PORTFOLIO RAW'!A:B,2,FALSE)</f>
        <v>912588</v>
      </c>
      <c r="B171" s="19" t="s">
        <v>177</v>
      </c>
      <c r="C171" s="14">
        <v>37.754010695187098</v>
      </c>
      <c r="D171" s="14">
        <v>51.754385964912203</v>
      </c>
      <c r="E171" s="14">
        <v>40.931372549019599</v>
      </c>
      <c r="F171" s="14">
        <v>44.200497100248498</v>
      </c>
      <c r="G171" s="14">
        <v>71.683354192740893</v>
      </c>
      <c r="H171" s="14">
        <v>72.355912061794399</v>
      </c>
      <c r="I171" s="14">
        <v>74.649859943977503</v>
      </c>
      <c r="J171" s="14">
        <v>74.649859943977503</v>
      </c>
      <c r="K171" s="14">
        <v>72.716718266253807</v>
      </c>
      <c r="L171" s="14">
        <v>56.485202776762797</v>
      </c>
      <c r="M171" s="14">
        <v>56.485202776762797</v>
      </c>
    </row>
    <row r="172" spans="1:13" x14ac:dyDescent="0.3">
      <c r="A172" s="19">
        <f>VLOOKUP(B172,'[1]PORTFOLIO RAW'!A:B,2,FALSE)</f>
        <v>905277</v>
      </c>
      <c r="B172" s="19" t="s">
        <v>178</v>
      </c>
      <c r="C172" s="14">
        <v>93.352941176470495</v>
      </c>
      <c r="D172" s="14">
        <v>96.568627450980301</v>
      </c>
      <c r="E172" s="14">
        <v>96.568627450980301</v>
      </c>
      <c r="F172" s="14">
        <v>85.899653979238707</v>
      </c>
      <c r="G172" s="14">
        <v>80.743618201997705</v>
      </c>
      <c r="H172" s="14">
        <v>80.743618201997705</v>
      </c>
      <c r="I172" s="14">
        <v>82.107843137254903</v>
      </c>
      <c r="J172" s="14">
        <v>86.437908496732007</v>
      </c>
      <c r="K172" s="14">
        <v>81.687014428412795</v>
      </c>
      <c r="L172" s="14">
        <v>88.130252100840295</v>
      </c>
      <c r="M172" s="14">
        <v>88.130252100840295</v>
      </c>
    </row>
    <row r="173" spans="1:13" x14ac:dyDescent="0.3">
      <c r="A173" s="19">
        <f>VLOOKUP(B173,'[1]PORTFOLIO RAW'!A:B,2,FALSE)</f>
        <v>916860</v>
      </c>
      <c r="B173" s="19" t="s">
        <v>179</v>
      </c>
      <c r="C173" s="14">
        <v>44.397759103641398</v>
      </c>
      <c r="D173" s="14">
        <v>69.181585677749297</v>
      </c>
      <c r="E173" s="14">
        <v>69.181585677749297</v>
      </c>
      <c r="F173" s="14">
        <v>75.834658187599302</v>
      </c>
      <c r="G173" s="14">
        <v>74.929971988795501</v>
      </c>
      <c r="H173" s="14">
        <v>77.564102564102498</v>
      </c>
      <c r="I173" s="14">
        <v>76.291248206599604</v>
      </c>
      <c r="J173" s="14">
        <v>78.039215686274503</v>
      </c>
      <c r="K173" s="14">
        <v>78.817873303167403</v>
      </c>
      <c r="L173" s="14">
        <v>78.817873303167403</v>
      </c>
      <c r="M173" s="14">
        <v>83.006535947712393</v>
      </c>
    </row>
    <row r="174" spans="1:13" x14ac:dyDescent="0.3">
      <c r="A174" s="19">
        <f>VLOOKUP(B174,'[1]PORTFOLIO RAW'!A:B,2,FALSE)</f>
        <v>951068</v>
      </c>
      <c r="B174" s="19" t="s">
        <v>180</v>
      </c>
      <c r="C174" s="14">
        <v>31.594811837778501</v>
      </c>
      <c r="D174" s="14">
        <v>17.7218344965104</v>
      </c>
      <c r="E174" s="14">
        <v>20.197813638729802</v>
      </c>
      <c r="F174" s="14">
        <v>29.260215536596299</v>
      </c>
      <c r="G174" s="14">
        <v>15.475262952863201</v>
      </c>
      <c r="H174" s="14">
        <v>21.745730550284598</v>
      </c>
      <c r="I174" s="14">
        <v>19.759273136005898</v>
      </c>
      <c r="J174" s="14">
        <v>19.319223016309301</v>
      </c>
      <c r="K174" s="14">
        <v>13.538191395961301</v>
      </c>
      <c r="L174" s="14">
        <v>16.518156237437999</v>
      </c>
      <c r="M174" s="14">
        <v>48.478438169028401</v>
      </c>
    </row>
    <row r="175" spans="1:13" x14ac:dyDescent="0.3">
      <c r="A175" s="19">
        <f>VLOOKUP(B175,'[1]PORTFOLIO RAW'!A:B,2,FALSE)</f>
        <v>905052</v>
      </c>
      <c r="B175" s="19" t="s">
        <v>181</v>
      </c>
      <c r="C175" s="14">
        <v>29.298642533936601</v>
      </c>
      <c r="D175" s="14">
        <v>53.600405679513102</v>
      </c>
      <c r="E175" s="14">
        <v>56.168300653594699</v>
      </c>
      <c r="F175" s="14">
        <v>56.168300653594699</v>
      </c>
      <c r="G175" s="14">
        <v>58.272058823529399</v>
      </c>
      <c r="H175" s="14">
        <v>58.553421368547397</v>
      </c>
      <c r="I175" s="14">
        <v>46.9739819004525</v>
      </c>
      <c r="J175" s="14">
        <v>46.9739819004525</v>
      </c>
      <c r="K175" s="14">
        <v>47.087658592848904</v>
      </c>
      <c r="L175" s="14">
        <v>43.071266968325801</v>
      </c>
      <c r="M175" s="14">
        <v>39.625668449197804</v>
      </c>
    </row>
    <row r="176" spans="1:13" x14ac:dyDescent="0.3">
      <c r="A176" s="19">
        <f>VLOOKUP(B176,'[1]PORTFOLIO RAW'!A:B,2,FALSE)</f>
        <v>905446</v>
      </c>
      <c r="B176" s="19" t="s">
        <v>182</v>
      </c>
      <c r="C176" s="14">
        <v>84.215686274509807</v>
      </c>
      <c r="D176" s="14">
        <v>68.141272902603603</v>
      </c>
      <c r="E176" s="14">
        <v>83.437630371297402</v>
      </c>
      <c r="F176" s="14">
        <v>80.064338235294102</v>
      </c>
      <c r="G176" s="14">
        <v>87.886597938144305</v>
      </c>
      <c r="H176" s="14">
        <v>82.920274708868305</v>
      </c>
      <c r="I176" s="14">
        <v>6.3003881755747999</v>
      </c>
      <c r="J176" s="14">
        <v>65.378362400236398</v>
      </c>
      <c r="K176" s="14">
        <v>65.397495631916101</v>
      </c>
      <c r="L176" s="14">
        <v>64.847403396505101</v>
      </c>
      <c r="M176" s="14">
        <v>71.922657952069699</v>
      </c>
    </row>
    <row r="177" spans="1:13" x14ac:dyDescent="0.3">
      <c r="A177" s="19">
        <f>VLOOKUP(B177,'[1]PORTFOLIO RAW'!A:B,2,FALSE)</f>
        <v>922726</v>
      </c>
      <c r="B177" s="19" t="s">
        <v>183</v>
      </c>
      <c r="C177" s="14">
        <v>96.860859728506696</v>
      </c>
      <c r="D177" s="14">
        <v>89.705882352941103</v>
      </c>
      <c r="E177" s="14">
        <v>97.009803921568604</v>
      </c>
      <c r="F177" s="14">
        <v>94.9826989619377</v>
      </c>
      <c r="G177" s="14">
        <v>96.783088235294102</v>
      </c>
      <c r="H177" s="14">
        <v>95.461733080328898</v>
      </c>
      <c r="I177" s="14">
        <v>94.821652065081295</v>
      </c>
      <c r="J177" s="14">
        <v>94.876160990712094</v>
      </c>
      <c r="K177" s="14">
        <v>95.148574893875093</v>
      </c>
      <c r="L177" s="14">
        <v>95.943204868154098</v>
      </c>
      <c r="M177" s="14">
        <v>96.305595408895201</v>
      </c>
    </row>
    <row r="178" spans="1:13" x14ac:dyDescent="0.3">
      <c r="A178" s="19" t="str">
        <f>VLOOKUP(B178,'[1]PORTFOLIO RAW'!A:B,2,FALSE)</f>
        <v>30730Q</v>
      </c>
      <c r="B178" s="19" t="s">
        <v>184</v>
      </c>
      <c r="C178" s="14">
        <v>38.632750397456199</v>
      </c>
      <c r="D178" s="14">
        <v>27.794117647058801</v>
      </c>
      <c r="E178" s="14">
        <v>24.036511156186599</v>
      </c>
      <c r="F178" s="14">
        <v>27.9411764705882</v>
      </c>
      <c r="G178" s="14">
        <v>27.7850078084331</v>
      </c>
      <c r="H178" s="14">
        <v>24.238445378151201</v>
      </c>
      <c r="I178" s="14">
        <v>20.407636738906099</v>
      </c>
      <c r="J178" s="14">
        <v>21.215043394406901</v>
      </c>
      <c r="K178" s="14">
        <v>24.884205650764201</v>
      </c>
      <c r="L178" s="14">
        <v>80.834914611005601</v>
      </c>
      <c r="M178" s="14">
        <v>85.501730103806196</v>
      </c>
    </row>
    <row r="179" spans="1:13" x14ac:dyDescent="0.3">
      <c r="A179" s="19">
        <f>VLOOKUP(B179,'[1]PORTFOLIO RAW'!A:B,2,FALSE)</f>
        <v>906187</v>
      </c>
      <c r="B179" s="19" t="s">
        <v>185</v>
      </c>
      <c r="C179" s="14">
        <v>98.491704374057306</v>
      </c>
      <c r="D179" s="14">
        <v>79.717341482047303</v>
      </c>
      <c r="E179" s="14">
        <v>93.962848297213597</v>
      </c>
      <c r="F179" s="14">
        <v>90.648201027984001</v>
      </c>
      <c r="G179" s="14">
        <v>95.436105476673404</v>
      </c>
      <c r="H179" s="14">
        <v>92.8772378516624</v>
      </c>
      <c r="I179" s="14">
        <v>87.188434695912207</v>
      </c>
      <c r="J179" s="14">
        <v>89.546283629730894</v>
      </c>
      <c r="K179" s="14">
        <v>89.546283629730894</v>
      </c>
      <c r="L179" s="14">
        <v>94.961873638344201</v>
      </c>
      <c r="M179" s="14">
        <v>94.961873638344201</v>
      </c>
    </row>
    <row r="180" spans="1:13" x14ac:dyDescent="0.3">
      <c r="A180" s="19">
        <f>VLOOKUP(B180,'[1]PORTFOLIO RAW'!A:B,2,FALSE)</f>
        <v>905050</v>
      </c>
      <c r="B180" s="19" t="s">
        <v>186</v>
      </c>
      <c r="C180" s="14">
        <v>44.852941176470502</v>
      </c>
      <c r="D180" s="14">
        <v>26.8500948766603</v>
      </c>
      <c r="E180" s="14">
        <v>26.8500948766603</v>
      </c>
      <c r="F180" s="14">
        <v>18.307322929171601</v>
      </c>
      <c r="G180" s="14">
        <v>18.307322929171601</v>
      </c>
      <c r="H180" s="14">
        <v>68.409586056644798</v>
      </c>
      <c r="I180" s="14">
        <v>64.757481940144402</v>
      </c>
      <c r="J180" s="14">
        <v>70.130183220829295</v>
      </c>
      <c r="K180" s="14">
        <v>70.840992647058798</v>
      </c>
      <c r="L180" s="14">
        <v>68.143621084797502</v>
      </c>
      <c r="M180" s="14">
        <v>68.143621084797502</v>
      </c>
    </row>
    <row r="181" spans="1:13" x14ac:dyDescent="0.3">
      <c r="A181" s="19">
        <f>VLOOKUP(B181,'[1]PORTFOLIO RAW'!A:B,2,FALSE)</f>
        <v>904069</v>
      </c>
      <c r="B181" s="19" t="s">
        <v>187</v>
      </c>
      <c r="C181" s="14">
        <v>81.709558823529306</v>
      </c>
      <c r="D181" s="14">
        <v>67.387543252595094</v>
      </c>
      <c r="E181" s="14">
        <v>49.019607843137202</v>
      </c>
      <c r="F181" s="14">
        <v>60.7230392156862</v>
      </c>
      <c r="G181" s="14">
        <v>62.276214833759497</v>
      </c>
      <c r="H181" s="14">
        <v>81.7873303167421</v>
      </c>
      <c r="I181" s="14">
        <v>84.330628803245403</v>
      </c>
      <c r="J181" s="14">
        <v>80.550284629980993</v>
      </c>
      <c r="K181" s="14">
        <v>82.828719723183298</v>
      </c>
      <c r="L181" s="14">
        <v>80.727554179566496</v>
      </c>
      <c r="M181" s="14">
        <v>79.289215686274503</v>
      </c>
    </row>
    <row r="182" spans="1:13" x14ac:dyDescent="0.3">
      <c r="A182" s="19">
        <f>VLOOKUP(B182,'[1]PORTFOLIO RAW'!A:B,2,FALSE)</f>
        <v>923465</v>
      </c>
      <c r="B182" s="19" t="s">
        <v>188</v>
      </c>
      <c r="C182" s="14">
        <v>40.341321713870698</v>
      </c>
      <c r="D182" s="14">
        <v>41.7685255920549</v>
      </c>
      <c r="E182" s="14">
        <v>37.750865051903098</v>
      </c>
      <c r="F182" s="14">
        <v>62.007277137659102</v>
      </c>
      <c r="G182" s="14">
        <v>62.007277137659102</v>
      </c>
      <c r="H182" s="14">
        <v>64.1011544804837</v>
      </c>
      <c r="I182" s="14">
        <v>62.539390756302502</v>
      </c>
      <c r="J182" s="14">
        <v>62.539390756302502</v>
      </c>
      <c r="K182" s="14">
        <v>68.186274509803894</v>
      </c>
      <c r="L182" s="14">
        <v>68.186274509803894</v>
      </c>
      <c r="M182" s="14">
        <v>67.926148561614397</v>
      </c>
    </row>
    <row r="183" spans="1:13" x14ac:dyDescent="0.3">
      <c r="A183" s="19">
        <f>VLOOKUP(B183,'[1]PORTFOLIO RAW'!A:B,2,FALSE)</f>
        <v>328184</v>
      </c>
      <c r="B183" s="19" t="s">
        <v>189</v>
      </c>
      <c r="C183" s="14">
        <v>42.742551566080898</v>
      </c>
      <c r="D183" s="14">
        <v>29.585913312693499</v>
      </c>
      <c r="E183" s="14">
        <v>57.923875432525897</v>
      </c>
      <c r="F183" s="14">
        <v>88.249571673329498</v>
      </c>
      <c r="G183" s="14">
        <v>88.249571673329498</v>
      </c>
      <c r="H183" s="14">
        <v>90.907928388746797</v>
      </c>
      <c r="I183" s="14">
        <v>90.907928388746797</v>
      </c>
      <c r="J183" s="14">
        <v>90.937072503419898</v>
      </c>
      <c r="K183" s="14">
        <v>91.490872210953299</v>
      </c>
      <c r="L183" s="14">
        <v>93.300653594771205</v>
      </c>
      <c r="M183" s="14">
        <v>94.344723183390997</v>
      </c>
    </row>
    <row r="184" spans="1:13" x14ac:dyDescent="0.3">
      <c r="A184" s="19" t="str">
        <f>VLOOKUP(B184,'[1]PORTFOLIO RAW'!A:B,2,FALSE)</f>
        <v>51245V</v>
      </c>
      <c r="B184" s="19" t="s">
        <v>190</v>
      </c>
      <c r="C184" s="14">
        <v>53.656597774244801</v>
      </c>
      <c r="D184" s="14">
        <v>56.360294117647001</v>
      </c>
      <c r="E184" s="14">
        <v>53.634212305611896</v>
      </c>
      <c r="F184" s="14">
        <v>56.648284313725398</v>
      </c>
      <c r="G184" s="14">
        <v>41.527850078084299</v>
      </c>
      <c r="H184" s="14">
        <v>35.425420168067198</v>
      </c>
      <c r="I184" s="14">
        <v>45.304437564499402</v>
      </c>
      <c r="J184" s="14">
        <v>47.697685631629597</v>
      </c>
      <c r="K184" s="14">
        <v>68.874478925428406</v>
      </c>
      <c r="L184" s="14">
        <v>61.992409867172597</v>
      </c>
      <c r="M184" s="14">
        <v>71.167820069204097</v>
      </c>
    </row>
    <row r="185" spans="1:13" x14ac:dyDescent="0.3">
      <c r="A185" s="19">
        <f>VLOOKUP(B185,'[1]PORTFOLIO RAW'!A:B,2,FALSE)</f>
        <v>894720</v>
      </c>
      <c r="B185" s="19" t="s">
        <v>191</v>
      </c>
      <c r="C185" s="14">
        <v>38.634097706879302</v>
      </c>
      <c r="D185" s="14">
        <v>23.485513608428398</v>
      </c>
      <c r="E185" s="14">
        <v>19.6259985475671</v>
      </c>
      <c r="F185" s="14">
        <v>19.980818414322201</v>
      </c>
      <c r="G185" s="14">
        <v>40.456495098039198</v>
      </c>
      <c r="H185" s="14">
        <v>35.891089108910798</v>
      </c>
      <c r="I185" s="14">
        <v>56.516724336793501</v>
      </c>
      <c r="J185" s="14">
        <v>66.002673796791399</v>
      </c>
      <c r="K185" s="14">
        <v>64.174493326742393</v>
      </c>
      <c r="L185" s="14">
        <v>72.585718779490406</v>
      </c>
      <c r="M185" s="14">
        <v>68.753435953820699</v>
      </c>
    </row>
    <row r="186" spans="1:13" x14ac:dyDescent="0.3">
      <c r="A186" s="19">
        <f>VLOOKUP(B186,'[1]PORTFOLIO RAW'!A:B,2,FALSE)</f>
        <v>912142</v>
      </c>
      <c r="B186" s="19" t="s">
        <v>192</v>
      </c>
      <c r="C186" s="14">
        <v>29.742647058823501</v>
      </c>
      <c r="D186" s="14">
        <v>36.535947712418299</v>
      </c>
      <c r="E186" s="14">
        <v>36.875693673695899</v>
      </c>
      <c r="F186" s="14">
        <v>58.823529411764703</v>
      </c>
      <c r="G186" s="14">
        <v>64.932126696832498</v>
      </c>
      <c r="H186" s="14">
        <v>76.890756302520998</v>
      </c>
      <c r="I186" s="14">
        <v>72.075534759358206</v>
      </c>
      <c r="J186" s="14">
        <v>73.033887468030599</v>
      </c>
      <c r="K186" s="14">
        <v>71.600253004427501</v>
      </c>
      <c r="L186" s="14">
        <v>76.485148514851403</v>
      </c>
      <c r="M186" s="14">
        <v>76.945929887106303</v>
      </c>
    </row>
    <row r="187" spans="1:13" x14ac:dyDescent="0.3">
      <c r="A187" s="19">
        <f>VLOOKUP(B187,'[1]PORTFOLIO RAW'!A:B,2,FALSE)</f>
        <v>921925</v>
      </c>
      <c r="B187" s="19" t="s">
        <v>193</v>
      </c>
      <c r="C187" s="14">
        <v>29.298642533936601</v>
      </c>
      <c r="D187" s="14">
        <v>16.4807302231237</v>
      </c>
      <c r="E187" s="14">
        <v>14.5016339869281</v>
      </c>
      <c r="F187" s="14">
        <v>15.955882352941099</v>
      </c>
      <c r="G187" s="14">
        <v>14.330413016270301</v>
      </c>
      <c r="H187" s="14">
        <v>3.66146458583433</v>
      </c>
      <c r="I187" s="14">
        <v>8.2013574660633406</v>
      </c>
      <c r="J187" s="14">
        <v>9.05420991926181</v>
      </c>
      <c r="K187" s="14">
        <v>7.9468325791855099</v>
      </c>
      <c r="L187" s="14">
        <v>8.9596949891067403</v>
      </c>
      <c r="M187" s="14">
        <v>11.363636363636299</v>
      </c>
    </row>
    <row r="188" spans="1:13" x14ac:dyDescent="0.3">
      <c r="A188" s="19">
        <f>VLOOKUP(B188,'[1]PORTFOLIO RAW'!A:B,2,FALSE)</f>
        <v>912212</v>
      </c>
      <c r="B188" s="19" t="s">
        <v>194</v>
      </c>
      <c r="C188" s="14">
        <v>94.088235294117595</v>
      </c>
      <c r="D188" s="14">
        <v>93.257491675915603</v>
      </c>
      <c r="E188" s="14">
        <v>90.892672858617104</v>
      </c>
      <c r="F188" s="14">
        <v>90.892672858617104</v>
      </c>
      <c r="G188" s="14">
        <v>86.744281045751606</v>
      </c>
      <c r="H188" s="14">
        <v>88.941176470588204</v>
      </c>
      <c r="I188" s="14">
        <v>85.886172650878507</v>
      </c>
      <c r="J188" s="14">
        <v>87.051649928263998</v>
      </c>
      <c r="K188" s="14">
        <v>84.052287581699304</v>
      </c>
      <c r="L188" s="14">
        <v>84.052287581699304</v>
      </c>
      <c r="M188" s="14">
        <v>95.179738562091501</v>
      </c>
    </row>
    <row r="189" spans="1:13" x14ac:dyDescent="0.3">
      <c r="A189" s="19">
        <f>VLOOKUP(B189,'[1]PORTFOLIO RAW'!A:B,2,FALSE)</f>
        <v>545615</v>
      </c>
      <c r="B189" s="19" t="s">
        <v>195</v>
      </c>
      <c r="C189" s="14">
        <v>85.784313725490094</v>
      </c>
      <c r="D189" s="14">
        <v>98.3968177434908</v>
      </c>
      <c r="E189" s="14">
        <v>91.969128076762601</v>
      </c>
      <c r="F189" s="14">
        <v>91.969128076762601</v>
      </c>
      <c r="G189" s="14">
        <v>87.288602941176407</v>
      </c>
      <c r="H189" s="14">
        <v>85.077635114959605</v>
      </c>
      <c r="I189" s="14">
        <v>85.077635114959605</v>
      </c>
      <c r="J189" s="14">
        <v>89.225539462015902</v>
      </c>
      <c r="K189" s="14">
        <v>89.946126965637703</v>
      </c>
      <c r="L189" s="14">
        <v>86.297071129707106</v>
      </c>
      <c r="M189" s="14">
        <v>86.297071129707106</v>
      </c>
    </row>
    <row r="190" spans="1:13" x14ac:dyDescent="0.3">
      <c r="A190" s="19">
        <f>VLOOKUP(B190,'[1]PORTFOLIO RAW'!A:B,2,FALSE)</f>
        <v>902242</v>
      </c>
      <c r="B190" s="19" t="s">
        <v>196</v>
      </c>
      <c r="C190" s="14">
        <v>51.260504201680597</v>
      </c>
      <c r="D190" s="14">
        <v>72.823197075440305</v>
      </c>
      <c r="E190" s="14">
        <v>82.307391983342001</v>
      </c>
      <c r="F190" s="14">
        <v>85.827346205657804</v>
      </c>
      <c r="G190" s="14">
        <v>90.859953252824297</v>
      </c>
      <c r="H190" s="14">
        <v>90.929791271347199</v>
      </c>
      <c r="I190" s="14">
        <v>81.533345822405394</v>
      </c>
      <c r="J190" s="14">
        <v>82.320872274143298</v>
      </c>
      <c r="K190" s="14">
        <v>81.553994732221199</v>
      </c>
      <c r="L190" s="14">
        <v>84.630845504488803</v>
      </c>
      <c r="M190" s="14">
        <v>88.311754511163201</v>
      </c>
    </row>
    <row r="191" spans="1:13" x14ac:dyDescent="0.3">
      <c r="A191" s="19">
        <f>VLOOKUP(B191,'[1]PORTFOLIO RAW'!A:B,2,FALSE)</f>
        <v>699943</v>
      </c>
      <c r="B191" s="19" t="s">
        <v>197</v>
      </c>
      <c r="C191" s="14">
        <v>42.1323529411764</v>
      </c>
      <c r="D191" s="14">
        <v>60.0346020761245</v>
      </c>
      <c r="E191" s="14">
        <v>43.166089965397902</v>
      </c>
      <c r="F191" s="14">
        <v>65.476190476190396</v>
      </c>
      <c r="G191" s="14">
        <v>63.836898395721903</v>
      </c>
      <c r="H191" s="14">
        <v>63.302139037433101</v>
      </c>
      <c r="I191" s="14">
        <v>61.965240641711198</v>
      </c>
      <c r="J191" s="14">
        <v>66.360294117647001</v>
      </c>
      <c r="K191" s="14">
        <v>71.035805626598403</v>
      </c>
      <c r="L191" s="14">
        <v>77.094474153297597</v>
      </c>
      <c r="M191" s="14">
        <v>78.129713423831006</v>
      </c>
    </row>
    <row r="192" spans="1:13" x14ac:dyDescent="0.3">
      <c r="A192" s="19">
        <f>VLOOKUP(B192,'[1]PORTFOLIO RAW'!A:B,2,FALSE)</f>
        <v>905922</v>
      </c>
      <c r="B192" s="19" t="s">
        <v>198</v>
      </c>
      <c r="C192" s="14">
        <v>36.998132586367802</v>
      </c>
      <c r="D192" s="14">
        <v>76.995798319327704</v>
      </c>
      <c r="E192" s="14">
        <v>76.995798319327704</v>
      </c>
      <c r="F192" s="14">
        <v>65.876350540216094</v>
      </c>
      <c r="G192" s="14">
        <v>67.978272390037105</v>
      </c>
      <c r="H192" s="14">
        <v>69.019607843137194</v>
      </c>
      <c r="I192" s="14">
        <v>63.349293205654298</v>
      </c>
      <c r="J192" s="14">
        <v>67.103580562659801</v>
      </c>
      <c r="K192" s="14">
        <v>67.103580562659801</v>
      </c>
      <c r="L192" s="14">
        <v>67.681060863651794</v>
      </c>
      <c r="M192" s="14">
        <v>67.686379364580105</v>
      </c>
    </row>
    <row r="193" spans="1:13" x14ac:dyDescent="0.3">
      <c r="A193" s="19">
        <f>VLOOKUP(B193,'[1]PORTFOLIO RAW'!A:B,2,FALSE)</f>
        <v>916130</v>
      </c>
      <c r="B193" s="19" t="s">
        <v>199</v>
      </c>
      <c r="C193" s="14">
        <v>31.594811837778501</v>
      </c>
      <c r="D193" s="14">
        <v>31.738118976404099</v>
      </c>
      <c r="E193" s="14">
        <v>44.813899010931799</v>
      </c>
      <c r="F193" s="14">
        <v>44.813899010931799</v>
      </c>
      <c r="G193" s="14">
        <v>50.735294117647101</v>
      </c>
      <c r="H193" s="14">
        <v>50.735294117647101</v>
      </c>
      <c r="I193" s="14">
        <v>76.148007590132806</v>
      </c>
      <c r="J193" s="14">
        <v>75.549752611324905</v>
      </c>
      <c r="K193" s="14">
        <v>75.549752611324905</v>
      </c>
      <c r="L193" s="14">
        <v>79.090178212515099</v>
      </c>
      <c r="M193" s="14">
        <v>84.621266184116607</v>
      </c>
    </row>
    <row r="194" spans="1:13" x14ac:dyDescent="0.3">
      <c r="A194" s="19">
        <f>VLOOKUP(B194,'[1]PORTFOLIO RAW'!A:B,2,FALSE)</f>
        <v>902354</v>
      </c>
      <c r="B194" s="19" t="s">
        <v>200</v>
      </c>
      <c r="C194" s="14">
        <v>81.045751633986896</v>
      </c>
      <c r="D194" s="14">
        <v>61.764705882352899</v>
      </c>
      <c r="E194" s="14">
        <v>61.764705882352899</v>
      </c>
      <c r="F194" s="14">
        <v>80.672268907562994</v>
      </c>
      <c r="G194" s="14">
        <v>87.132352941176407</v>
      </c>
      <c r="H194" s="14">
        <v>87.132352941176407</v>
      </c>
      <c r="I194" s="14">
        <v>86.176470588235304</v>
      </c>
      <c r="J194" s="14">
        <v>63.970588235294102</v>
      </c>
      <c r="K194" s="14">
        <v>61.812144212523698</v>
      </c>
      <c r="L194" s="14">
        <v>49.620493358633702</v>
      </c>
      <c r="M194" s="14">
        <v>46.977124183006502</v>
      </c>
    </row>
    <row r="195" spans="1:13" x14ac:dyDescent="0.3">
      <c r="A195" s="19">
        <f>VLOOKUP(B195,'[1]PORTFOLIO RAW'!A:B,2,FALSE)</f>
        <v>546169</v>
      </c>
      <c r="B195" s="19" t="s">
        <v>201</v>
      </c>
      <c r="C195" s="14">
        <v>38.634097706879302</v>
      </c>
      <c r="D195" s="14">
        <v>34.0210711150131</v>
      </c>
      <c r="E195" s="14">
        <v>29.647785039941901</v>
      </c>
      <c r="F195" s="14">
        <v>27.269820971866999</v>
      </c>
      <c r="G195" s="14">
        <v>41.406249999999901</v>
      </c>
      <c r="H195" s="14">
        <v>46.185206755969702</v>
      </c>
      <c r="I195" s="14">
        <v>48.356401384083</v>
      </c>
      <c r="J195" s="14">
        <v>44.050802139037401</v>
      </c>
      <c r="K195" s="14">
        <v>78.793870489372196</v>
      </c>
      <c r="L195" s="14">
        <v>87.378106322742994</v>
      </c>
      <c r="M195" s="14">
        <v>88.2627817482133</v>
      </c>
    </row>
    <row r="196" spans="1:13" x14ac:dyDescent="0.3">
      <c r="A196" s="19">
        <f>VLOOKUP(B196,'[1]PORTFOLIO RAW'!A:B,2,FALSE)</f>
        <v>993062</v>
      </c>
      <c r="B196" s="19" t="s">
        <v>202</v>
      </c>
      <c r="C196" s="14">
        <v>46.6063348416289</v>
      </c>
      <c r="D196" s="14">
        <v>43.483275663206399</v>
      </c>
      <c r="E196" s="14">
        <v>44.999999999999901</v>
      </c>
      <c r="F196" s="14">
        <v>44.999999999999901</v>
      </c>
      <c r="G196" s="14">
        <v>44.999999999999901</v>
      </c>
      <c r="H196" s="14">
        <v>40.138408304498199</v>
      </c>
      <c r="I196" s="14">
        <v>71.489563567362396</v>
      </c>
      <c r="J196" s="14">
        <v>71.489563567362396</v>
      </c>
      <c r="K196" s="14">
        <v>68.100750938673301</v>
      </c>
      <c r="L196" s="14">
        <v>60.779260157671303</v>
      </c>
      <c r="M196" s="14">
        <v>60.779260157671303</v>
      </c>
    </row>
    <row r="197" spans="1:13" x14ac:dyDescent="0.3">
      <c r="A197" s="19">
        <f>VLOOKUP(B197,'[1]PORTFOLIO RAW'!A:B,2,FALSE)</f>
        <v>325849</v>
      </c>
      <c r="B197" s="19" t="s">
        <v>203</v>
      </c>
      <c r="C197" s="14">
        <v>39.433551198257099</v>
      </c>
      <c r="D197" s="14">
        <v>49.402573529411697</v>
      </c>
      <c r="E197" s="14">
        <v>49.6732026143791</v>
      </c>
      <c r="F197" s="14">
        <v>49.6732026143791</v>
      </c>
      <c r="G197" s="14">
        <v>75.0700280112044</v>
      </c>
      <c r="H197" s="14">
        <v>76.196410767696904</v>
      </c>
      <c r="I197" s="14">
        <v>77.820636451301795</v>
      </c>
      <c r="J197" s="14">
        <v>79.159007352941103</v>
      </c>
      <c r="K197" s="14">
        <v>64.246323529411697</v>
      </c>
      <c r="L197" s="14">
        <v>72.356915739268601</v>
      </c>
      <c r="M197" s="14">
        <v>65.818759936407005</v>
      </c>
    </row>
    <row r="198" spans="1:13" x14ac:dyDescent="0.3">
      <c r="A198" s="19">
        <f>VLOOKUP(B198,'[1]PORTFOLIO RAW'!A:B,2,FALSE)</f>
        <v>912134</v>
      </c>
      <c r="B198" s="19" t="s">
        <v>204</v>
      </c>
      <c r="C198" s="14">
        <v>61.875</v>
      </c>
      <c r="D198" s="14">
        <v>64.460784313725497</v>
      </c>
      <c r="E198" s="14">
        <v>71.0328317373461</v>
      </c>
      <c r="F198" s="14">
        <v>72.411764705882305</v>
      </c>
      <c r="G198" s="14">
        <v>79.511465603190402</v>
      </c>
      <c r="H198" s="14">
        <v>79.511465603190402</v>
      </c>
      <c r="I198" s="14">
        <v>74.1755793226381</v>
      </c>
      <c r="J198" s="14">
        <v>76.821773485513603</v>
      </c>
      <c r="K198" s="14">
        <v>76.821773485513603</v>
      </c>
      <c r="L198" s="14">
        <v>65.860014892032694</v>
      </c>
      <c r="M198" s="14">
        <v>80.409663865546193</v>
      </c>
    </row>
    <row r="199" spans="1:13" x14ac:dyDescent="0.3">
      <c r="A199" s="19">
        <f>VLOOKUP(B199,'[1]PORTFOLIO RAW'!A:B,2,FALSE)</f>
        <v>937343</v>
      </c>
      <c r="B199" s="19" t="s">
        <v>205</v>
      </c>
      <c r="C199" s="14">
        <v>95.0534759358288</v>
      </c>
      <c r="D199" s="14">
        <v>86.423699914748497</v>
      </c>
      <c r="E199" s="14">
        <v>86.423699914748497</v>
      </c>
      <c r="F199" s="14">
        <v>83.689839572192497</v>
      </c>
      <c r="G199" s="14">
        <v>82.972895040369096</v>
      </c>
      <c r="H199" s="14">
        <v>65.305010893246106</v>
      </c>
      <c r="I199" s="14">
        <v>72.618427902134201</v>
      </c>
      <c r="J199" s="14">
        <v>70.912263210368806</v>
      </c>
      <c r="K199" s="14">
        <v>70.912263210368806</v>
      </c>
      <c r="L199" s="14">
        <v>74.413821472644898</v>
      </c>
      <c r="M199" s="14">
        <v>74.413821472644898</v>
      </c>
    </row>
    <row r="200" spans="1:13" x14ac:dyDescent="0.3">
      <c r="A200" s="19">
        <f>VLOOKUP(B200,'[1]PORTFOLIO RAW'!A:B,2,FALSE)</f>
        <v>905409</v>
      </c>
      <c r="B200" s="19" t="s">
        <v>206</v>
      </c>
      <c r="C200" s="14">
        <v>41.519607843137202</v>
      </c>
      <c r="D200" s="14">
        <v>41.519607843137202</v>
      </c>
      <c r="E200" s="14">
        <v>61.764705882352899</v>
      </c>
      <c r="F200" s="14">
        <v>51.391096979332197</v>
      </c>
      <c r="G200" s="14">
        <v>44.984917043740502</v>
      </c>
      <c r="H200" s="14">
        <v>44.984917043740502</v>
      </c>
      <c r="I200" s="14">
        <v>46.6736694677871</v>
      </c>
      <c r="J200" s="14">
        <v>50.350140056022397</v>
      </c>
      <c r="K200" s="14">
        <v>50.350140056022397</v>
      </c>
      <c r="L200" s="14">
        <v>41.561624649859901</v>
      </c>
      <c r="M200" s="14">
        <v>61.856617647058798</v>
      </c>
    </row>
    <row r="201" spans="1:13" x14ac:dyDescent="0.3">
      <c r="A201" s="19">
        <f>VLOOKUP(B201,'[1]PORTFOLIO RAW'!A:B,2,FALSE)</f>
        <v>152533</v>
      </c>
      <c r="B201" s="19" t="s">
        <v>207</v>
      </c>
      <c r="C201" s="14">
        <v>44.397759103641398</v>
      </c>
      <c r="D201" s="14">
        <v>38.235294117647101</v>
      </c>
      <c r="E201" s="14">
        <v>38.039215686274503</v>
      </c>
      <c r="F201" s="14">
        <v>42.329093799681999</v>
      </c>
      <c r="G201" s="14">
        <v>34.768907563025202</v>
      </c>
      <c r="H201" s="14">
        <v>32.315233785822002</v>
      </c>
      <c r="I201" s="14">
        <v>31.061692969870801</v>
      </c>
      <c r="J201" s="14">
        <v>30.8823529411764</v>
      </c>
      <c r="K201" s="14">
        <v>33.286199095022603</v>
      </c>
      <c r="L201" s="14">
        <v>40.522875816993398</v>
      </c>
      <c r="M201" s="14">
        <v>44.177671068427301</v>
      </c>
    </row>
    <row r="202" spans="1:13" x14ac:dyDescent="0.3">
      <c r="A202" s="19">
        <f>VLOOKUP(B202,'[1]PORTFOLIO RAW'!A:B,2,FALSE)</f>
        <v>906487</v>
      </c>
      <c r="B202" s="19" t="s">
        <v>208</v>
      </c>
      <c r="C202" s="14">
        <v>47.5840336134453</v>
      </c>
      <c r="D202" s="14">
        <v>15.588235294117601</v>
      </c>
      <c r="E202" s="14">
        <v>27.1626297577854</v>
      </c>
      <c r="F202" s="14">
        <v>35.220588235294102</v>
      </c>
      <c r="G202" s="14">
        <v>34.2245989304812</v>
      </c>
      <c r="H202" s="14">
        <v>62.316176470588204</v>
      </c>
      <c r="I202" s="14">
        <v>50.857843137254903</v>
      </c>
      <c r="J202" s="14">
        <v>51.531862745098003</v>
      </c>
      <c r="K202" s="14">
        <v>59.058823529411697</v>
      </c>
      <c r="L202" s="14">
        <v>63.235294117647101</v>
      </c>
      <c r="M202" s="14">
        <v>64.473684210526301</v>
      </c>
    </row>
    <row r="203" spans="1:13" x14ac:dyDescent="0.3">
      <c r="A203" s="19">
        <f>VLOOKUP(B203,'[1]PORTFOLIO RAW'!A:B,2,FALSE)</f>
        <v>912219</v>
      </c>
      <c r="B203" s="19" t="s">
        <v>209</v>
      </c>
      <c r="C203" s="14">
        <v>31.598793363499201</v>
      </c>
      <c r="D203" s="14">
        <v>15.9125188536953</v>
      </c>
      <c r="E203" s="14">
        <v>7.1078431372548998</v>
      </c>
      <c r="F203" s="14">
        <v>7.4836601307189499</v>
      </c>
      <c r="G203" s="14">
        <v>10.989304812834201</v>
      </c>
      <c r="H203" s="14">
        <v>15.4977375565611</v>
      </c>
      <c r="I203" s="14">
        <v>14.3246187363834</v>
      </c>
      <c r="J203" s="14">
        <v>15.940126050420099</v>
      </c>
      <c r="K203" s="14">
        <v>19.9579831932773</v>
      </c>
      <c r="L203" s="14">
        <v>30.450980392156801</v>
      </c>
      <c r="M203" s="14">
        <v>35.911764705882298</v>
      </c>
    </row>
    <row r="204" spans="1:13" x14ac:dyDescent="0.3">
      <c r="A204" s="19">
        <f>VLOOKUP(B204,'[1]PORTFOLIO RAW'!A:B,2,FALSE)</f>
        <v>912402</v>
      </c>
      <c r="B204" s="19" t="s">
        <v>210</v>
      </c>
      <c r="C204" s="14">
        <v>68.712484993997606</v>
      </c>
      <c r="D204" s="14">
        <v>55.6136877828054</v>
      </c>
      <c r="E204" s="14">
        <v>55.6136877828054</v>
      </c>
      <c r="F204" s="14">
        <v>70.015138408304495</v>
      </c>
      <c r="G204" s="14">
        <v>67.5980392156862</v>
      </c>
      <c r="H204" s="14">
        <v>67.5980392156862</v>
      </c>
      <c r="I204" s="14">
        <v>61.024542267237997</v>
      </c>
      <c r="J204" s="14">
        <v>61.024542267237997</v>
      </c>
      <c r="K204" s="14">
        <v>62.707390648567099</v>
      </c>
      <c r="L204" s="14">
        <v>53.544026306174601</v>
      </c>
      <c r="M204" s="14">
        <v>66.745283018867894</v>
      </c>
    </row>
    <row r="205" spans="1:13" x14ac:dyDescent="0.3">
      <c r="A205" s="19" t="str">
        <f>VLOOKUP(B205,'[1]PORTFOLIO RAW'!A:B,2,FALSE)</f>
        <v>9373MH</v>
      </c>
      <c r="B205" s="19" t="s">
        <v>211</v>
      </c>
      <c r="C205" s="14">
        <v>87.330316742081393</v>
      </c>
      <c r="D205" s="14">
        <v>85.598995695839307</v>
      </c>
      <c r="E205" s="14">
        <v>95.6212822207534</v>
      </c>
      <c r="F205" s="14">
        <v>91.496796738497295</v>
      </c>
      <c r="G205" s="14">
        <v>91.223529411764702</v>
      </c>
      <c r="H205" s="14">
        <v>87.5</v>
      </c>
      <c r="I205" s="14">
        <v>88.235294117647001</v>
      </c>
      <c r="J205" s="14">
        <v>88.629582267689599</v>
      </c>
      <c r="K205" s="14">
        <v>90.435961618690001</v>
      </c>
      <c r="L205" s="14">
        <v>90.835084033613398</v>
      </c>
      <c r="M205" s="14">
        <v>91.688332791680196</v>
      </c>
    </row>
    <row r="206" spans="1:13" x14ac:dyDescent="0.3">
      <c r="A206" s="19">
        <f>VLOOKUP(B206,'[1]PORTFOLIO RAW'!A:B,2,FALSE)</f>
        <v>154423</v>
      </c>
      <c r="B206" s="19" t="s">
        <v>212</v>
      </c>
      <c r="C206" s="14">
        <v>73.4313725490195</v>
      </c>
      <c r="D206" s="14">
        <v>63.039215686274503</v>
      </c>
      <c r="E206" s="14">
        <v>74.465240641711205</v>
      </c>
      <c r="F206" s="14">
        <v>70.151033386327398</v>
      </c>
      <c r="G206" s="14">
        <v>68.288084464555098</v>
      </c>
      <c r="H206" s="14">
        <v>61.904761904761898</v>
      </c>
      <c r="I206" s="14">
        <v>63.970588235294102</v>
      </c>
      <c r="J206" s="14">
        <v>74.1946778711484</v>
      </c>
      <c r="K206" s="14">
        <v>92.436974789915894</v>
      </c>
      <c r="L206" s="14">
        <v>94.527483124397307</v>
      </c>
      <c r="M206" s="14">
        <v>96.392463235294102</v>
      </c>
    </row>
    <row r="207" spans="1:13" x14ac:dyDescent="0.3">
      <c r="A207" s="19">
        <f>VLOOKUP(B207,'[1]PORTFOLIO RAW'!A:B,2,FALSE)</f>
        <v>922418</v>
      </c>
      <c r="B207" s="19" t="s">
        <v>213</v>
      </c>
      <c r="C207" s="14">
        <v>37.334933973589401</v>
      </c>
      <c r="D207" s="14">
        <v>22.652714932126699</v>
      </c>
      <c r="E207" s="14">
        <v>27.3926237161531</v>
      </c>
      <c r="F207" s="14">
        <v>25.692041522491301</v>
      </c>
      <c r="G207" s="14">
        <v>25.692041522491301</v>
      </c>
      <c r="H207" s="14">
        <v>23.578431372549002</v>
      </c>
      <c r="I207" s="14">
        <v>29.6486379786814</v>
      </c>
      <c r="J207" s="14">
        <v>28.280542986425299</v>
      </c>
      <c r="K207" s="14">
        <v>28.280542986425299</v>
      </c>
      <c r="L207" s="14">
        <v>27.603215199123099</v>
      </c>
      <c r="M207" s="14">
        <v>31.351689612015001</v>
      </c>
    </row>
    <row r="208" spans="1:13" x14ac:dyDescent="0.3">
      <c r="A208" s="19">
        <f>VLOOKUP(B208,'[1]PORTFOLIO RAW'!A:B,2,FALSE)</f>
        <v>905620</v>
      </c>
      <c r="B208" s="19" t="s">
        <v>214</v>
      </c>
      <c r="C208" s="14">
        <v>54.122103386809201</v>
      </c>
      <c r="D208" s="14">
        <v>54.122103386809201</v>
      </c>
      <c r="E208" s="14">
        <v>38.636363636363598</v>
      </c>
      <c r="F208" s="14">
        <v>91.794786096256601</v>
      </c>
      <c r="G208" s="14">
        <v>91.969434832756605</v>
      </c>
      <c r="H208" s="14">
        <v>91.969434832756605</v>
      </c>
      <c r="I208" s="14">
        <v>91.969434832756605</v>
      </c>
      <c r="J208" s="14">
        <v>86.022904737116093</v>
      </c>
      <c r="K208" s="14">
        <v>86.022904737116093</v>
      </c>
      <c r="L208" s="14">
        <v>88.1988332523092</v>
      </c>
      <c r="M208" s="14">
        <v>88.1988332523092</v>
      </c>
    </row>
    <row r="209" spans="1:13" x14ac:dyDescent="0.3">
      <c r="A209" s="19">
        <f>VLOOKUP(B209,'[1]PORTFOLIO RAW'!A:B,2,FALSE)</f>
        <v>951503</v>
      </c>
      <c r="B209" s="19" t="s">
        <v>215</v>
      </c>
      <c r="C209" s="14">
        <v>31.594811837778501</v>
      </c>
      <c r="D209" s="14">
        <v>19.516450648055802</v>
      </c>
      <c r="E209" s="14">
        <v>21.290994273815699</v>
      </c>
      <c r="F209" s="14">
        <v>19.965199820386101</v>
      </c>
      <c r="G209" s="14">
        <v>42.452278924814898</v>
      </c>
      <c r="H209" s="14">
        <v>39.753320683111902</v>
      </c>
      <c r="I209" s="14">
        <v>41.396590483327103</v>
      </c>
      <c r="J209" s="14">
        <v>41.075682609492297</v>
      </c>
      <c r="K209" s="14">
        <v>41.659350307287099</v>
      </c>
      <c r="L209" s="14">
        <v>48.398767251775404</v>
      </c>
      <c r="M209" s="14">
        <v>55.915485778366801</v>
      </c>
    </row>
    <row r="210" spans="1:13" x14ac:dyDescent="0.3">
      <c r="A210" s="19">
        <f>VLOOKUP(B210,'[1]PORTFOLIO RAW'!A:B,2,FALSE)</f>
        <v>357366</v>
      </c>
      <c r="B210" s="19" t="s">
        <v>216</v>
      </c>
      <c r="C210" s="14">
        <v>38.634097706879302</v>
      </c>
      <c r="D210" s="14">
        <v>34.152765583845401</v>
      </c>
      <c r="E210" s="14">
        <v>34.152765583845401</v>
      </c>
      <c r="F210" s="14">
        <v>53.867102396514099</v>
      </c>
      <c r="G210" s="14">
        <v>62.071078431372499</v>
      </c>
      <c r="H210" s="14">
        <v>79.164239953407105</v>
      </c>
      <c r="I210" s="14">
        <v>77.667243367935399</v>
      </c>
      <c r="J210" s="14">
        <v>77.667243367935399</v>
      </c>
      <c r="K210" s="14">
        <v>74.332674246169105</v>
      </c>
      <c r="L210" s="14">
        <v>74.332674246169105</v>
      </c>
      <c r="M210" s="14">
        <v>94.742990654205499</v>
      </c>
    </row>
    <row r="211" spans="1:13" x14ac:dyDescent="0.3">
      <c r="A211" s="19">
        <f>VLOOKUP(B211,'[1]PORTFOLIO RAW'!A:B,2,FALSE)</f>
        <v>546814</v>
      </c>
      <c r="B211" s="19" t="s">
        <v>217</v>
      </c>
      <c r="C211" s="14">
        <v>39.433551198257099</v>
      </c>
      <c r="D211" s="14">
        <v>39.433551198257099</v>
      </c>
      <c r="E211" s="14">
        <v>53.267973856209103</v>
      </c>
      <c r="F211" s="14">
        <v>66.106442577030805</v>
      </c>
      <c r="G211" s="14">
        <v>54.411764705882298</v>
      </c>
      <c r="H211" s="14">
        <v>52.1934197407776</v>
      </c>
      <c r="I211" s="14">
        <v>56.219864995178298</v>
      </c>
      <c r="J211" s="14">
        <v>56.219864995178298</v>
      </c>
      <c r="K211" s="14">
        <v>56.219864995178298</v>
      </c>
      <c r="L211" s="14">
        <v>63.612877583465803</v>
      </c>
      <c r="M211" s="14">
        <v>63.612877583465803</v>
      </c>
    </row>
    <row r="212" spans="1:13" x14ac:dyDescent="0.3">
      <c r="A212" s="19">
        <f>VLOOKUP(B212,'[1]PORTFOLIO RAW'!A:B,2,FALSE)</f>
        <v>544682</v>
      </c>
      <c r="B212" s="19" t="s">
        <v>218</v>
      </c>
      <c r="C212" s="14">
        <v>94.273356401384106</v>
      </c>
      <c r="D212" s="14">
        <v>46.579643093192303</v>
      </c>
      <c r="E212" s="14">
        <v>91.500184979652204</v>
      </c>
      <c r="F212" s="14">
        <v>91.500184979652204</v>
      </c>
      <c r="G212" s="14">
        <v>88.051470588235205</v>
      </c>
      <c r="H212" s="14">
        <v>74.041889483065901</v>
      </c>
      <c r="I212" s="14">
        <v>74.041889483065901</v>
      </c>
      <c r="J212" s="14">
        <v>71.598405717427099</v>
      </c>
      <c r="K212" s="14">
        <v>71.598405717427099</v>
      </c>
      <c r="L212" s="14">
        <v>66.908787806620595</v>
      </c>
      <c r="M212" s="14">
        <v>58.2030280466617</v>
      </c>
    </row>
    <row r="213" spans="1:13" x14ac:dyDescent="0.3">
      <c r="A213" s="19">
        <f>VLOOKUP(B213,'[1]PORTFOLIO RAW'!A:B,2,FALSE)</f>
        <v>904780</v>
      </c>
      <c r="B213" s="19" t="s">
        <v>219</v>
      </c>
      <c r="C213" s="14">
        <v>37.334933973589401</v>
      </c>
      <c r="D213" s="14">
        <v>26.046380090497699</v>
      </c>
      <c r="E213" s="14">
        <v>26.046380090497699</v>
      </c>
      <c r="F213" s="14">
        <v>28.793183940242699</v>
      </c>
      <c r="G213" s="14">
        <v>71.127450980392098</v>
      </c>
      <c r="H213" s="14">
        <v>66.877220686932404</v>
      </c>
      <c r="I213" s="14">
        <v>66.877220686932404</v>
      </c>
      <c r="J213" s="14">
        <v>69.1468640436307</v>
      </c>
      <c r="K213" s="14">
        <v>65.610859728506796</v>
      </c>
      <c r="L213" s="14">
        <v>61.397058823529399</v>
      </c>
      <c r="M213" s="14">
        <v>68.916481687014397</v>
      </c>
    </row>
    <row r="214" spans="1:13" x14ac:dyDescent="0.3">
      <c r="A214" s="19">
        <f>VLOOKUP(B214,'[1]PORTFOLIO RAW'!A:B,2,FALSE)</f>
        <v>130062</v>
      </c>
      <c r="B214" s="19" t="s">
        <v>220</v>
      </c>
      <c r="C214" s="14">
        <v>29.6218487394958</v>
      </c>
      <c r="D214" s="14">
        <v>25.560224089635799</v>
      </c>
      <c r="E214" s="14">
        <v>25.560224089635799</v>
      </c>
      <c r="F214" s="14">
        <v>15.2573529411764</v>
      </c>
      <c r="G214" s="14">
        <v>25.615595075239298</v>
      </c>
      <c r="H214" s="14">
        <v>19.767441860465102</v>
      </c>
      <c r="I214" s="14">
        <v>19.767441860465102</v>
      </c>
      <c r="J214" s="14">
        <v>16.997264021887801</v>
      </c>
      <c r="K214" s="14">
        <v>14.7385620915032</v>
      </c>
      <c r="L214" s="14">
        <v>21.482122260668898</v>
      </c>
      <c r="M214" s="14">
        <v>31.808278867102299</v>
      </c>
    </row>
    <row r="215" spans="1:13" x14ac:dyDescent="0.3">
      <c r="A215" s="19">
        <f>VLOOKUP(B215,'[1]PORTFOLIO RAW'!A:B,2,FALSE)</f>
        <v>905624</v>
      </c>
      <c r="B215" s="19" t="s">
        <v>221</v>
      </c>
      <c r="C215" s="14">
        <v>61.199095022624398</v>
      </c>
      <c r="D215" s="14">
        <v>75.6033182503771</v>
      </c>
      <c r="E215" s="14">
        <v>78.606442577030805</v>
      </c>
      <c r="F215" s="14">
        <v>78.606442577030805</v>
      </c>
      <c r="G215" s="14">
        <v>86.283422459893004</v>
      </c>
      <c r="H215" s="14">
        <v>86.283422459893004</v>
      </c>
      <c r="I215" s="14">
        <v>91.515837104072304</v>
      </c>
      <c r="J215" s="14">
        <v>91.8329831932773</v>
      </c>
      <c r="K215" s="14">
        <v>28.755252100840298</v>
      </c>
      <c r="L215" s="14">
        <v>28.755252100840298</v>
      </c>
      <c r="M215" s="14">
        <v>60.0980392156862</v>
      </c>
    </row>
    <row r="216" spans="1:13" x14ac:dyDescent="0.3">
      <c r="A216" s="19">
        <f>VLOOKUP(B216,'[1]PORTFOLIO RAW'!A:B,2,FALSE)</f>
        <v>771830</v>
      </c>
      <c r="B216" s="19" t="s">
        <v>222</v>
      </c>
      <c r="C216" s="14">
        <v>43.75</v>
      </c>
      <c r="D216" s="14">
        <v>43.75</v>
      </c>
      <c r="E216" s="14">
        <v>24.365628604382898</v>
      </c>
      <c r="F216" s="14">
        <v>45.934256055363299</v>
      </c>
      <c r="G216" s="14">
        <v>44.6844362745098</v>
      </c>
      <c r="H216" s="14">
        <v>41.714104996837399</v>
      </c>
      <c r="I216" s="14">
        <v>38.110137672090097</v>
      </c>
      <c r="J216" s="14">
        <v>36.068111455108301</v>
      </c>
      <c r="K216" s="14">
        <v>58.550636749545099</v>
      </c>
      <c r="L216" s="14">
        <v>69.193711967545596</v>
      </c>
      <c r="M216" s="14">
        <v>72.333811573409804</v>
      </c>
    </row>
    <row r="217" spans="1:13" x14ac:dyDescent="0.3">
      <c r="A217" s="19">
        <f>VLOOKUP(B217,'[1]PORTFOLIO RAW'!A:B,2,FALSE)</f>
        <v>510493</v>
      </c>
      <c r="B217" s="19" t="s">
        <v>223</v>
      </c>
      <c r="C217" s="14">
        <v>41.433239962651697</v>
      </c>
      <c r="D217" s="14">
        <v>41.433239962651697</v>
      </c>
      <c r="E217" s="14">
        <v>40.323166303558402</v>
      </c>
      <c r="F217" s="14">
        <v>53.481392557022801</v>
      </c>
      <c r="G217" s="14">
        <v>46.356650768415399</v>
      </c>
      <c r="H217" s="14">
        <v>63.406862745098003</v>
      </c>
      <c r="I217" s="14">
        <v>63.406862745098003</v>
      </c>
      <c r="J217" s="14">
        <v>73.849104859335</v>
      </c>
      <c r="K217" s="14">
        <v>72.9166666666666</v>
      </c>
      <c r="L217" s="14">
        <v>58.100986059163503</v>
      </c>
      <c r="M217" s="14">
        <v>58.100986059163503</v>
      </c>
    </row>
    <row r="218" spans="1:13" x14ac:dyDescent="0.3">
      <c r="A218" s="19">
        <f>VLOOKUP(B218,'[1]PORTFOLIO RAW'!A:B,2,FALSE)</f>
        <v>921910</v>
      </c>
      <c r="B218" s="19" t="s">
        <v>224</v>
      </c>
      <c r="C218" s="14">
        <v>61.816305469556198</v>
      </c>
      <c r="D218" s="14">
        <v>67.009803921568604</v>
      </c>
      <c r="E218" s="14">
        <v>72.058823529411697</v>
      </c>
      <c r="F218" s="14">
        <v>72.058823529411697</v>
      </c>
      <c r="G218" s="14">
        <v>68.679599499374206</v>
      </c>
      <c r="H218" s="14">
        <v>68.679599499374206</v>
      </c>
      <c r="I218" s="14">
        <v>68.865121806298205</v>
      </c>
      <c r="J218" s="14">
        <v>67.759103641456505</v>
      </c>
      <c r="K218" s="14">
        <v>65.699174406604698</v>
      </c>
      <c r="L218" s="14">
        <v>81.202046035805594</v>
      </c>
      <c r="M218" s="14">
        <v>81.202046035805594</v>
      </c>
    </row>
    <row r="219" spans="1:13" x14ac:dyDescent="0.3">
      <c r="A219" s="19">
        <f>VLOOKUP(B219,'[1]PORTFOLIO RAW'!A:B,2,FALSE)</f>
        <v>134784</v>
      </c>
      <c r="B219" s="19" t="s">
        <v>225</v>
      </c>
      <c r="C219" s="14">
        <v>45.588235294117602</v>
      </c>
      <c r="D219" s="14">
        <v>42.3050615595075</v>
      </c>
      <c r="E219" s="14">
        <v>51.499999999999901</v>
      </c>
      <c r="F219" s="14">
        <v>51.499999999999901</v>
      </c>
      <c r="G219" s="14">
        <v>60.493519441674898</v>
      </c>
      <c r="H219" s="14">
        <v>60.493519441674898</v>
      </c>
      <c r="I219" s="14">
        <v>55.170036764705799</v>
      </c>
      <c r="J219" s="14">
        <v>53.1387181738367</v>
      </c>
      <c r="K219" s="14">
        <v>59.731833910034602</v>
      </c>
      <c r="L219" s="14">
        <v>62.137006701414698</v>
      </c>
      <c r="M219" s="14">
        <v>63.130252100840302</v>
      </c>
    </row>
    <row r="220" spans="1:13" x14ac:dyDescent="0.3">
      <c r="A220" s="19">
        <f>VLOOKUP(B220,'[1]PORTFOLIO RAW'!A:B,2,FALSE)</f>
        <v>906496</v>
      </c>
      <c r="B220" s="19" t="s">
        <v>226</v>
      </c>
      <c r="C220" s="14">
        <v>64.258312020460295</v>
      </c>
      <c r="D220" s="14">
        <v>61.314525810324099</v>
      </c>
      <c r="E220" s="14">
        <v>61.314525810324099</v>
      </c>
      <c r="F220" s="14">
        <v>65.152310924369701</v>
      </c>
      <c r="G220" s="14">
        <v>66.681985294117595</v>
      </c>
      <c r="H220" s="14">
        <v>67.647058823529406</v>
      </c>
      <c r="I220" s="14">
        <v>66.590073529411697</v>
      </c>
      <c r="J220" s="14">
        <v>79.505135387488295</v>
      </c>
      <c r="K220" s="14">
        <v>79.505135387488295</v>
      </c>
      <c r="L220" s="14">
        <v>80.226244343891395</v>
      </c>
      <c r="M220" s="14">
        <v>82.412358882947103</v>
      </c>
    </row>
    <row r="221" spans="1:13" x14ac:dyDescent="0.3">
      <c r="A221" s="19">
        <f>VLOOKUP(B221,'[1]PORTFOLIO RAW'!A:B,2,FALSE)</f>
        <v>905019</v>
      </c>
      <c r="B221" s="19" t="s">
        <v>227</v>
      </c>
      <c r="C221" s="14">
        <v>67.970588235294102</v>
      </c>
      <c r="D221" s="14">
        <v>67.970588235294102</v>
      </c>
      <c r="E221" s="14">
        <v>88.467492260061903</v>
      </c>
      <c r="F221" s="14">
        <v>88.467492260061903</v>
      </c>
      <c r="G221" s="14">
        <v>80.126633986928098</v>
      </c>
      <c r="H221" s="14">
        <v>79.450980392156794</v>
      </c>
      <c r="I221" s="14">
        <v>78.055767761650102</v>
      </c>
      <c r="J221" s="14">
        <v>77.295552367288295</v>
      </c>
      <c r="K221" s="14">
        <v>66.470588235294102</v>
      </c>
      <c r="L221" s="14">
        <v>66.470588235294102</v>
      </c>
      <c r="M221" s="14">
        <v>66.816448801742894</v>
      </c>
    </row>
    <row r="222" spans="1:13" x14ac:dyDescent="0.3">
      <c r="A222" s="19">
        <f>VLOOKUP(B222,'[1]PORTFOLIO RAW'!A:B,2,FALSE)</f>
        <v>286738</v>
      </c>
      <c r="B222" s="19" t="s">
        <v>228</v>
      </c>
      <c r="C222" s="14">
        <v>35.969387755101998</v>
      </c>
      <c r="D222" s="14">
        <v>27.743212669683199</v>
      </c>
      <c r="E222" s="14">
        <v>67.950513538748794</v>
      </c>
      <c r="F222" s="14">
        <v>64.176038062283695</v>
      </c>
      <c r="G222" s="14">
        <v>62.823529411764703</v>
      </c>
      <c r="H222" s="14">
        <v>85.136202131859406</v>
      </c>
      <c r="I222" s="14">
        <v>78.924814959096196</v>
      </c>
      <c r="J222" s="14">
        <v>79.939668174962307</v>
      </c>
      <c r="K222" s="14">
        <v>88.755937157471607</v>
      </c>
      <c r="L222" s="14">
        <v>90.355131414267802</v>
      </c>
      <c r="M222" s="14">
        <v>92.126803551609299</v>
      </c>
    </row>
    <row r="223" spans="1:13" x14ac:dyDescent="0.3">
      <c r="A223" s="19">
        <f>VLOOKUP(B223,'[1]PORTFOLIO RAW'!A:B,2,FALSE)</f>
        <v>516007</v>
      </c>
      <c r="B223" s="19" t="s">
        <v>229</v>
      </c>
      <c r="C223" s="14">
        <v>37.754010695187098</v>
      </c>
      <c r="D223" s="14">
        <v>29.460784313725402</v>
      </c>
      <c r="E223" s="14">
        <v>29.460784313725402</v>
      </c>
      <c r="F223" s="14">
        <v>44.221209610604802</v>
      </c>
      <c r="G223" s="14">
        <v>51.329787234042499</v>
      </c>
      <c r="H223" s="14">
        <v>66.280451574569199</v>
      </c>
      <c r="I223" s="14">
        <v>66.280451574569199</v>
      </c>
      <c r="J223" s="14">
        <v>62.156862745098003</v>
      </c>
      <c r="K223" s="14">
        <v>79.924446842957295</v>
      </c>
      <c r="L223" s="14">
        <v>83.723054439166901</v>
      </c>
      <c r="M223" s="14">
        <v>82.797181372549005</v>
      </c>
    </row>
    <row r="224" spans="1:13" x14ac:dyDescent="0.3">
      <c r="A224" s="19">
        <f>VLOOKUP(B224,'[1]PORTFOLIO RAW'!A:B,2,FALSE)</f>
        <v>328228</v>
      </c>
      <c r="B224" s="19" t="s">
        <v>230</v>
      </c>
      <c r="C224" s="14">
        <v>35.7554786620531</v>
      </c>
      <c r="D224" s="14">
        <v>18.396770472895</v>
      </c>
      <c r="E224" s="14">
        <v>11.2254901960784</v>
      </c>
      <c r="F224" s="14">
        <v>26.967993079584701</v>
      </c>
      <c r="G224" s="14">
        <v>26.967993079584701</v>
      </c>
      <c r="H224" s="14">
        <v>77.735610373181501</v>
      </c>
      <c r="I224" s="14">
        <v>77.735610373181501</v>
      </c>
      <c r="J224" s="14">
        <v>68.851689612014994</v>
      </c>
      <c r="K224" s="14">
        <v>68.359133126934907</v>
      </c>
      <c r="L224" s="14">
        <v>49.835192697768697</v>
      </c>
      <c r="M224" s="14">
        <v>55.631276901004298</v>
      </c>
    </row>
    <row r="225" spans="1:13" x14ac:dyDescent="0.3">
      <c r="A225" s="19">
        <f>VLOOKUP(B225,'[1]PORTFOLIO RAW'!A:B,2,FALSE)</f>
        <v>999506</v>
      </c>
      <c r="B225" s="19" t="s">
        <v>231</v>
      </c>
      <c r="C225" s="14">
        <v>63.927335640138303</v>
      </c>
      <c r="D225" s="14">
        <v>56.645927601809902</v>
      </c>
      <c r="E225" s="14">
        <v>49.240196078431303</v>
      </c>
      <c r="F225" s="14">
        <v>50.821799307958401</v>
      </c>
      <c r="G225" s="14">
        <v>50.821799307958401</v>
      </c>
      <c r="H225" s="14">
        <v>51.3480392156862</v>
      </c>
      <c r="I225" s="14">
        <v>43.554443053817202</v>
      </c>
      <c r="J225" s="14">
        <v>41.965944272445803</v>
      </c>
      <c r="K225" s="14">
        <v>38.856882959369301</v>
      </c>
      <c r="L225" s="14">
        <v>57.695233265720098</v>
      </c>
      <c r="M225" s="14">
        <v>57.695233265720098</v>
      </c>
    </row>
    <row r="226" spans="1:13" x14ac:dyDescent="0.3">
      <c r="A226" s="19">
        <f>VLOOKUP(B226,'[1]PORTFOLIO RAW'!A:B,2,FALSE)</f>
        <v>719643</v>
      </c>
      <c r="B226" s="19" t="s">
        <v>232</v>
      </c>
      <c r="C226" s="14">
        <v>77.215431627196295</v>
      </c>
      <c r="D226" s="14">
        <v>98.703560371517</v>
      </c>
      <c r="E226" s="14">
        <v>89.480968858131405</v>
      </c>
      <c r="F226" s="14">
        <v>89.480968858131405</v>
      </c>
      <c r="G226" s="14">
        <v>89.480968858131405</v>
      </c>
      <c r="H226" s="14">
        <v>88.964194373401497</v>
      </c>
      <c r="I226" s="14">
        <v>86.677467597208306</v>
      </c>
      <c r="J226" s="14">
        <v>86.677467597208306</v>
      </c>
      <c r="K226" s="14">
        <v>86.677467597208306</v>
      </c>
      <c r="L226" s="14">
        <v>88.531691746465995</v>
      </c>
      <c r="M226" s="14">
        <v>89.596949891067496</v>
      </c>
    </row>
    <row r="227" spans="1:13" x14ac:dyDescent="0.3">
      <c r="A227" s="19">
        <f>VLOOKUP(B227,'[1]PORTFOLIO RAW'!A:B,2,FALSE)</f>
        <v>325475</v>
      </c>
      <c r="B227" s="19" t="s">
        <v>233</v>
      </c>
      <c r="C227" s="14">
        <v>23.4243697478991</v>
      </c>
      <c r="D227" s="14">
        <v>23.4243697478991</v>
      </c>
      <c r="E227" s="14">
        <v>55.0980392156862</v>
      </c>
      <c r="F227" s="14">
        <v>72.647058823529406</v>
      </c>
      <c r="G227" s="14">
        <v>72.647058823529406</v>
      </c>
      <c r="H227" s="14">
        <v>59.491978609625598</v>
      </c>
      <c r="I227" s="14">
        <v>57.5980392156862</v>
      </c>
      <c r="J227" s="14">
        <v>57.5980392156862</v>
      </c>
      <c r="K227" s="14">
        <v>59</v>
      </c>
      <c r="L227" s="14">
        <v>69.022770398481896</v>
      </c>
      <c r="M227" s="14">
        <v>73.568111455108294</v>
      </c>
    </row>
    <row r="228" spans="1:13" x14ac:dyDescent="0.3">
      <c r="A228" s="19">
        <f>VLOOKUP(B228,'[1]PORTFOLIO RAW'!A:B,2,FALSE)</f>
        <v>905997</v>
      </c>
      <c r="B228" s="19" t="s">
        <v>234</v>
      </c>
      <c r="C228" s="14">
        <v>27.7777777777777</v>
      </c>
      <c r="D228" s="14">
        <v>56.338742393509101</v>
      </c>
      <c r="E228" s="14">
        <v>80.190311418685098</v>
      </c>
      <c r="F228" s="14">
        <v>80.190311418685098</v>
      </c>
      <c r="G228" s="14">
        <v>73.905608755129904</v>
      </c>
      <c r="H228" s="14">
        <v>73.905608755129904</v>
      </c>
      <c r="I228" s="14">
        <v>77.525575447570304</v>
      </c>
      <c r="J228" s="14">
        <v>77.191464821222596</v>
      </c>
      <c r="K228" s="14">
        <v>76.705882352941103</v>
      </c>
      <c r="L228" s="14">
        <v>76.705882352941103</v>
      </c>
      <c r="M228" s="14">
        <v>73.834628190898997</v>
      </c>
    </row>
    <row r="229" spans="1:13" x14ac:dyDescent="0.3">
      <c r="A229" s="19" t="str">
        <f>VLOOKUP(B229,'[1]PORTFOLIO RAW'!A:B,2,FALSE)</f>
        <v>13967E</v>
      </c>
      <c r="B229" s="19" t="s">
        <v>235</v>
      </c>
      <c r="C229" s="14">
        <v>72.759103641456505</v>
      </c>
      <c r="D229" s="14">
        <v>80.065359477124105</v>
      </c>
      <c r="E229" s="14">
        <v>69.054621848739501</v>
      </c>
      <c r="F229" s="14">
        <v>63.979665940450197</v>
      </c>
      <c r="G229" s="14">
        <v>72.986221515633204</v>
      </c>
      <c r="H229" s="14">
        <v>72.986221515633204</v>
      </c>
      <c r="I229" s="14">
        <v>71.716826265389798</v>
      </c>
      <c r="J229" s="14">
        <v>84.7612958226768</v>
      </c>
      <c r="K229" s="14">
        <v>87.316176470588204</v>
      </c>
      <c r="L229" s="14">
        <v>87.316176470588204</v>
      </c>
      <c r="M229" s="14">
        <v>89.949669707455101</v>
      </c>
    </row>
    <row r="230" spans="1:13" x14ac:dyDescent="0.3">
      <c r="A230" s="19">
        <f>VLOOKUP(B230,'[1]PORTFOLIO RAW'!A:B,2,FALSE)</f>
        <v>683118</v>
      </c>
      <c r="B230" s="19" t="s">
        <v>236</v>
      </c>
      <c r="C230" s="14">
        <v>38.217993079584701</v>
      </c>
      <c r="D230" s="14">
        <v>32.822277847309103</v>
      </c>
      <c r="E230" s="14">
        <v>30.308823529411701</v>
      </c>
      <c r="F230" s="14">
        <v>27.506393861892501</v>
      </c>
      <c r="G230" s="14">
        <v>38.717647058823502</v>
      </c>
      <c r="H230" s="14">
        <v>31.5207478340173</v>
      </c>
      <c r="I230" s="14">
        <v>37.041132242370601</v>
      </c>
      <c r="J230" s="14">
        <v>38.7920168067226</v>
      </c>
      <c r="K230" s="14">
        <v>41.147058823529399</v>
      </c>
      <c r="L230" s="14">
        <v>48.054298642533901</v>
      </c>
      <c r="M230" s="14">
        <v>56.7263427109974</v>
      </c>
    </row>
    <row r="231" spans="1:13" x14ac:dyDescent="0.3">
      <c r="A231" s="19">
        <f>VLOOKUP(B231,'[1]PORTFOLIO RAW'!A:B,2,FALSE)</f>
        <v>327998</v>
      </c>
      <c r="B231" s="19" t="s">
        <v>237</v>
      </c>
      <c r="C231" s="14">
        <v>69.674085850556395</v>
      </c>
      <c r="D231" s="14">
        <v>91.580882352941103</v>
      </c>
      <c r="E231" s="14">
        <v>91.580882352941103</v>
      </c>
      <c r="F231" s="14">
        <v>93.933823529411697</v>
      </c>
      <c r="G231" s="14">
        <v>93.933823529411697</v>
      </c>
      <c r="H231" s="14">
        <v>96.349789915966298</v>
      </c>
      <c r="I231" s="14">
        <v>91.989164086687296</v>
      </c>
      <c r="J231" s="14">
        <v>93.780135004821602</v>
      </c>
      <c r="K231" s="14">
        <v>91.732283464566905</v>
      </c>
      <c r="L231" s="14">
        <v>93.074003795066403</v>
      </c>
      <c r="M231" s="14">
        <v>93.074003795066403</v>
      </c>
    </row>
    <row r="232" spans="1:13" x14ac:dyDescent="0.3">
      <c r="A232" s="19">
        <f>VLOOKUP(B232,'[1]PORTFOLIO RAW'!A:B,2,FALSE)</f>
        <v>771767</v>
      </c>
      <c r="B232" s="19" t="s">
        <v>238</v>
      </c>
      <c r="C232" s="14">
        <v>38.763197586727003</v>
      </c>
      <c r="D232" s="14">
        <v>31.241032998565199</v>
      </c>
      <c r="E232" s="14">
        <v>19.332452081956301</v>
      </c>
      <c r="F232" s="14">
        <v>31.231799650553199</v>
      </c>
      <c r="G232" s="14">
        <v>58.647058823529399</v>
      </c>
      <c r="H232" s="14">
        <v>51.889140271493197</v>
      </c>
      <c r="I232" s="14">
        <v>48.178226514486298</v>
      </c>
      <c r="J232" s="14">
        <v>51.694373401534499</v>
      </c>
      <c r="K232" s="14">
        <v>61.128493950771698</v>
      </c>
      <c r="L232" s="14">
        <v>57.7293417366946</v>
      </c>
      <c r="M232" s="14">
        <v>52.112447188820198</v>
      </c>
    </row>
    <row r="233" spans="1:13" x14ac:dyDescent="0.3">
      <c r="A233" s="19">
        <f>VLOOKUP(B233,'[1]PORTFOLIO RAW'!A:B,2,FALSE)</f>
        <v>904878</v>
      </c>
      <c r="B233" s="19" t="s">
        <v>239</v>
      </c>
      <c r="C233" s="14">
        <v>86.029411764705799</v>
      </c>
      <c r="D233" s="14">
        <v>81.314878892733503</v>
      </c>
      <c r="E233" s="14">
        <v>81.314878892733503</v>
      </c>
      <c r="F233" s="14">
        <v>82.266435986159095</v>
      </c>
      <c r="G233" s="14">
        <v>78.074866310160402</v>
      </c>
      <c r="H233" s="14">
        <v>78.074866310160402</v>
      </c>
      <c r="I233" s="14">
        <v>77.473262032085501</v>
      </c>
      <c r="J233" s="14">
        <v>73.590686274509807</v>
      </c>
      <c r="K233" s="14">
        <v>77.046035805626502</v>
      </c>
      <c r="L233" s="14">
        <v>77.046035805626502</v>
      </c>
      <c r="M233" s="14">
        <v>83.600713012477698</v>
      </c>
    </row>
    <row r="234" spans="1:13" x14ac:dyDescent="0.3">
      <c r="A234" s="19">
        <f>VLOOKUP(B234,'[1]PORTFOLIO RAW'!A:B,2,FALSE)</f>
        <v>906931</v>
      </c>
      <c r="B234" s="19" t="s">
        <v>240</v>
      </c>
      <c r="C234" s="14">
        <v>42.676470588235297</v>
      </c>
      <c r="D234" s="14">
        <v>32.436182019977799</v>
      </c>
      <c r="E234" s="14">
        <v>33.307533539731601</v>
      </c>
      <c r="F234" s="14">
        <v>32.4886877828054</v>
      </c>
      <c r="G234" s="14">
        <v>31.699346405228699</v>
      </c>
      <c r="H234" s="14">
        <v>29.960784313725402</v>
      </c>
      <c r="I234" s="14">
        <v>28.7624140565317</v>
      </c>
      <c r="J234" s="14">
        <v>29.680774748923898</v>
      </c>
      <c r="K234" s="14">
        <v>52.532679738562102</v>
      </c>
      <c r="L234" s="14">
        <v>55.997693194924999</v>
      </c>
      <c r="M234" s="14">
        <v>62.649782135076201</v>
      </c>
    </row>
    <row r="235" spans="1:13" x14ac:dyDescent="0.3">
      <c r="A235" s="19">
        <f>VLOOKUP(B235,'[1]PORTFOLIO RAW'!A:B,2,FALSE)</f>
        <v>884383</v>
      </c>
      <c r="B235" s="19" t="s">
        <v>241</v>
      </c>
      <c r="C235" s="14">
        <v>41.205882352941103</v>
      </c>
      <c r="D235" s="14">
        <v>32.433155080213901</v>
      </c>
      <c r="E235" s="14">
        <v>26.291732909379899</v>
      </c>
      <c r="F235" s="14">
        <v>36.783320923306</v>
      </c>
      <c r="G235" s="14">
        <v>71.785225718194198</v>
      </c>
      <c r="H235" s="14">
        <v>82.565359477124105</v>
      </c>
      <c r="I235" s="14">
        <v>81.8241903502974</v>
      </c>
      <c r="J235" s="14">
        <v>83.008312020460295</v>
      </c>
      <c r="K235" s="14">
        <v>82.123161764705799</v>
      </c>
      <c r="L235" s="14">
        <v>81.712962962962905</v>
      </c>
      <c r="M235" s="14">
        <v>84.157754010695101</v>
      </c>
    </row>
    <row r="236" spans="1:13" x14ac:dyDescent="0.3">
      <c r="A236" s="19">
        <f>VLOOKUP(B236,'[1]PORTFOLIO RAW'!A:B,2,FALSE)</f>
        <v>867422</v>
      </c>
      <c r="B236" s="19" t="s">
        <v>242</v>
      </c>
      <c r="C236" s="14">
        <v>15</v>
      </c>
      <c r="D236" s="14">
        <v>15</v>
      </c>
      <c r="E236" s="14">
        <v>15</v>
      </c>
      <c r="F236" s="14">
        <v>20.588235294117599</v>
      </c>
      <c r="G236" s="14">
        <v>20.588235294117599</v>
      </c>
      <c r="H236" s="14">
        <v>30.252100840336102</v>
      </c>
      <c r="I236" s="14">
        <v>32.563025210084</v>
      </c>
      <c r="J236" s="14">
        <v>32.563025210084</v>
      </c>
      <c r="K236" s="14">
        <v>27.731092436974699</v>
      </c>
      <c r="L236" s="14">
        <v>27.731092436974699</v>
      </c>
      <c r="M236" s="14">
        <v>38.235294117647101</v>
      </c>
    </row>
    <row r="237" spans="1:13" x14ac:dyDescent="0.3">
      <c r="A237" s="19">
        <f>VLOOKUP(B237,'[1]PORTFOLIO RAW'!A:B,2,FALSE)</f>
        <v>906933</v>
      </c>
      <c r="B237" s="19" t="s">
        <v>243</v>
      </c>
      <c r="C237" s="14">
        <v>33.529411764705799</v>
      </c>
      <c r="D237" s="14">
        <v>27.277039848197301</v>
      </c>
      <c r="E237" s="14">
        <v>62.820512820512803</v>
      </c>
      <c r="F237" s="14">
        <v>72.388955582232896</v>
      </c>
      <c r="G237" s="14">
        <v>69.880174291938999</v>
      </c>
      <c r="H237" s="14">
        <v>64.379084967320196</v>
      </c>
      <c r="I237" s="14">
        <v>59.907120743034</v>
      </c>
      <c r="J237" s="14">
        <v>65.670202507232403</v>
      </c>
      <c r="K237" s="14">
        <v>58.088235294117602</v>
      </c>
      <c r="L237" s="14">
        <v>64.553093964858604</v>
      </c>
      <c r="M237" s="14">
        <v>75.321162947937694</v>
      </c>
    </row>
    <row r="238" spans="1:13" x14ac:dyDescent="0.3">
      <c r="A238" s="19">
        <f>VLOOKUP(B238,'[1]PORTFOLIO RAW'!A:B,2,FALSE)</f>
        <v>912160</v>
      </c>
      <c r="B238" s="19" t="s">
        <v>244</v>
      </c>
      <c r="C238" s="14">
        <v>66.921568627450895</v>
      </c>
      <c r="D238" s="14">
        <v>62.446937537901697</v>
      </c>
      <c r="E238" s="14">
        <v>61.6722160562338</v>
      </c>
      <c r="F238" s="14">
        <v>59.215193615134503</v>
      </c>
      <c r="G238" s="14">
        <v>65.254688832054498</v>
      </c>
      <c r="H238" s="14">
        <v>66.4319983312473</v>
      </c>
      <c r="I238" s="14">
        <v>63.958040554105601</v>
      </c>
      <c r="J238" s="14">
        <v>64.141414141414103</v>
      </c>
      <c r="K238" s="14">
        <v>80.635609948677399</v>
      </c>
      <c r="L238" s="14">
        <v>68.167494270435398</v>
      </c>
      <c r="M238" s="14">
        <v>69.533668730650106</v>
      </c>
    </row>
    <row r="239" spans="1:13" x14ac:dyDescent="0.3">
      <c r="A239" s="19">
        <f>VLOOKUP(B239,'[1]PORTFOLIO RAW'!A:B,2,FALSE)</f>
        <v>905016</v>
      </c>
      <c r="B239" s="19" t="s">
        <v>245</v>
      </c>
      <c r="C239" s="14">
        <v>71.475659229208901</v>
      </c>
      <c r="D239" s="14">
        <v>80.681818181818102</v>
      </c>
      <c r="E239" s="14">
        <v>64.236545682102602</v>
      </c>
      <c r="F239" s="14">
        <v>69.537815126050404</v>
      </c>
      <c r="G239" s="14">
        <v>82.613851992409806</v>
      </c>
      <c r="H239" s="14">
        <v>78.571428571428498</v>
      </c>
      <c r="I239" s="14">
        <v>78.571428571428498</v>
      </c>
      <c r="J239" s="14">
        <v>82.176973353443898</v>
      </c>
      <c r="K239" s="14">
        <v>74.656862745097996</v>
      </c>
      <c r="L239" s="14">
        <v>59.529411764705799</v>
      </c>
      <c r="M239" s="14">
        <v>59.529411764705799</v>
      </c>
    </row>
    <row r="240" spans="1:13" x14ac:dyDescent="0.3">
      <c r="A240" s="19">
        <f>VLOOKUP(B240,'[1]PORTFOLIO RAW'!A:B,2,FALSE)</f>
        <v>993249</v>
      </c>
      <c r="B240" s="19" t="s">
        <v>246</v>
      </c>
      <c r="C240" s="14">
        <v>94.4444444444444</v>
      </c>
      <c r="D240" s="14">
        <v>94.4444444444444</v>
      </c>
      <c r="E240" s="14">
        <v>86.817226890756302</v>
      </c>
      <c r="F240" s="14">
        <v>91.470588235294102</v>
      </c>
      <c r="G240" s="14">
        <v>93.277310924369701</v>
      </c>
      <c r="H240" s="14">
        <v>95.487967914438499</v>
      </c>
      <c r="I240" s="14">
        <v>87.433155080213893</v>
      </c>
      <c r="J240" s="14">
        <v>87.433155080213893</v>
      </c>
      <c r="K240" s="14">
        <v>88.204656862745097</v>
      </c>
      <c r="L240" s="14">
        <v>90.362394957983099</v>
      </c>
      <c r="M240" s="14">
        <v>90.362394957983099</v>
      </c>
    </row>
    <row r="241" spans="1:13" x14ac:dyDescent="0.3">
      <c r="A241" s="19">
        <f>VLOOKUP(B241,'[1]PORTFOLIO RAW'!A:B,2,FALSE)</f>
        <v>906176</v>
      </c>
      <c r="B241" s="19" t="s">
        <v>247</v>
      </c>
      <c r="C241" s="14">
        <v>59.718670076726298</v>
      </c>
      <c r="D241" s="14">
        <v>59.718670076726298</v>
      </c>
      <c r="E241" s="14">
        <v>41.411764705882298</v>
      </c>
      <c r="F241" s="14">
        <v>50.163398692810397</v>
      </c>
      <c r="G241" s="14">
        <v>50.163398692810397</v>
      </c>
      <c r="H241" s="14">
        <v>60.031512605042003</v>
      </c>
      <c r="I241" s="14">
        <v>48.634453781512597</v>
      </c>
      <c r="J241" s="14">
        <v>48.634453781512597</v>
      </c>
      <c r="K241" s="14">
        <v>66.960784313725497</v>
      </c>
      <c r="L241" s="14">
        <v>75.504201680672196</v>
      </c>
      <c r="M241" s="14">
        <v>76.102941176470495</v>
      </c>
    </row>
    <row r="242" spans="1:13" x14ac:dyDescent="0.3">
      <c r="A242" s="19">
        <f>VLOOKUP(B242,'[1]PORTFOLIO RAW'!A:B,2,FALSE)</f>
        <v>906557</v>
      </c>
      <c r="B242" s="19" t="s">
        <v>248</v>
      </c>
      <c r="C242" s="14">
        <v>30.518836748182402</v>
      </c>
      <c r="D242" s="14">
        <v>24.832301341589201</v>
      </c>
      <c r="E242" s="14">
        <v>46.642619311875599</v>
      </c>
      <c r="F242" s="14">
        <v>45.036764705882298</v>
      </c>
      <c r="G242" s="14">
        <v>54.060579455662797</v>
      </c>
      <c r="H242" s="14">
        <v>55.0579322638146</v>
      </c>
      <c r="I242" s="14">
        <v>55.750658472344099</v>
      </c>
      <c r="J242" s="14">
        <v>54.748488180318802</v>
      </c>
      <c r="K242" s="14">
        <v>57.471643365866498</v>
      </c>
      <c r="L242" s="14">
        <v>55.310788282924499</v>
      </c>
      <c r="M242" s="14">
        <v>53.933978654752998</v>
      </c>
    </row>
    <row r="243" spans="1:13" x14ac:dyDescent="0.3">
      <c r="A243" s="19">
        <f>VLOOKUP(B243,'[1]PORTFOLIO RAW'!A:B,2,FALSE)</f>
        <v>906560</v>
      </c>
      <c r="B243" s="19" t="s">
        <v>249</v>
      </c>
      <c r="C243" s="14">
        <v>54.122103386809201</v>
      </c>
      <c r="D243" s="14">
        <v>67.067736185383197</v>
      </c>
      <c r="E243" s="14">
        <v>88.612368024132707</v>
      </c>
      <c r="F243" s="14">
        <v>88.402406417112303</v>
      </c>
      <c r="G243" s="14">
        <v>88.402406417112303</v>
      </c>
      <c r="H243" s="14">
        <v>87.384659746251401</v>
      </c>
      <c r="I243" s="14">
        <v>89.770952628839098</v>
      </c>
      <c r="J243" s="14">
        <v>88.733798604187399</v>
      </c>
      <c r="K243" s="14">
        <v>88.733798604187399</v>
      </c>
      <c r="L243" s="14">
        <v>89.353427321341698</v>
      </c>
      <c r="M243" s="14">
        <v>91.402714932126699</v>
      </c>
    </row>
    <row r="244" spans="1:13" x14ac:dyDescent="0.3">
      <c r="A244" s="19">
        <f>VLOOKUP(B244,'[1]PORTFOLIO RAW'!A:B,2,FALSE)</f>
        <v>901899</v>
      </c>
      <c r="B244" s="19" t="s">
        <v>250</v>
      </c>
      <c r="C244" s="14">
        <v>50.467914438502604</v>
      </c>
      <c r="D244" s="14">
        <v>70.855614973262007</v>
      </c>
      <c r="E244" s="14">
        <v>79.036295369211501</v>
      </c>
      <c r="F244" s="14">
        <v>71.8923418423973</v>
      </c>
      <c r="G244" s="14">
        <v>88.307618129218895</v>
      </c>
      <c r="H244" s="14">
        <v>88.307618129218895</v>
      </c>
      <c r="I244" s="14">
        <v>81.190702087286496</v>
      </c>
      <c r="J244" s="14">
        <v>78.059772296015097</v>
      </c>
      <c r="K244" s="14">
        <v>84.053308823529406</v>
      </c>
      <c r="L244" s="14">
        <v>89.3972403776325</v>
      </c>
      <c r="M244" s="14">
        <v>90.424465240641695</v>
      </c>
    </row>
    <row r="245" spans="1:13" x14ac:dyDescent="0.3">
      <c r="A245" s="19">
        <f>VLOOKUP(B245,'[1]PORTFOLIO RAW'!A:B,2,FALSE)</f>
        <v>905861</v>
      </c>
      <c r="B245" s="19" t="s">
        <v>251</v>
      </c>
      <c r="C245" s="14">
        <v>39.645447219983801</v>
      </c>
      <c r="D245" s="14">
        <v>63.088235294117602</v>
      </c>
      <c r="E245" s="14">
        <v>85.496957403651095</v>
      </c>
      <c r="F245" s="14">
        <v>85.496957403651095</v>
      </c>
      <c r="G245" s="14">
        <v>78.774076002082197</v>
      </c>
      <c r="H245" s="14">
        <v>78.774076002082197</v>
      </c>
      <c r="I245" s="14">
        <v>83.994222689075599</v>
      </c>
      <c r="J245" s="14">
        <v>87.608486017357706</v>
      </c>
      <c r="K245" s="14">
        <v>87.608486017357706</v>
      </c>
      <c r="L245" s="14">
        <v>73.4946734599351</v>
      </c>
      <c r="M245" s="14">
        <v>76.072664359861605</v>
      </c>
    </row>
    <row r="246" spans="1:13" x14ac:dyDescent="0.3">
      <c r="A246" s="19">
        <f>VLOOKUP(B246,'[1]PORTFOLIO RAW'!A:B,2,FALSE)</f>
        <v>905809</v>
      </c>
      <c r="B246" s="19" t="s">
        <v>252</v>
      </c>
      <c r="C246" s="14">
        <v>38.2860040567951</v>
      </c>
      <c r="D246" s="14">
        <v>50.8823529411764</v>
      </c>
      <c r="E246" s="14">
        <v>64.616755793226304</v>
      </c>
      <c r="F246" s="14">
        <v>73.092209856915701</v>
      </c>
      <c r="G246" s="14">
        <v>73.092209856915701</v>
      </c>
      <c r="H246" s="14">
        <v>75.791855203619903</v>
      </c>
      <c r="I246" s="14">
        <v>68.697478991596597</v>
      </c>
      <c r="J246" s="14">
        <v>68.382352941176407</v>
      </c>
      <c r="K246" s="14">
        <v>68.382352941176407</v>
      </c>
      <c r="L246" s="14">
        <v>75.843780135004806</v>
      </c>
      <c r="M246" s="14">
        <v>75.843780135004806</v>
      </c>
    </row>
    <row r="247" spans="1:13" x14ac:dyDescent="0.3">
      <c r="A247" s="19">
        <f>VLOOKUP(B247,'[1]PORTFOLIO RAW'!A:B,2,FALSE)</f>
        <v>921482</v>
      </c>
      <c r="B247" s="19" t="s">
        <v>253</v>
      </c>
      <c r="C247" s="14">
        <v>24.686274509803901</v>
      </c>
      <c r="D247" s="14">
        <v>49.848392965433497</v>
      </c>
      <c r="E247" s="14">
        <v>66.333703292637793</v>
      </c>
      <c r="F247" s="14">
        <v>74.593556015370893</v>
      </c>
      <c r="G247" s="14">
        <v>80.520034100596703</v>
      </c>
      <c r="H247" s="14">
        <v>82.592824363788097</v>
      </c>
      <c r="I247" s="14">
        <v>66.407347922103995</v>
      </c>
      <c r="J247" s="14">
        <v>70.301049712814404</v>
      </c>
      <c r="K247" s="14">
        <v>60.007895775759899</v>
      </c>
      <c r="L247" s="14">
        <v>58.981092436974699</v>
      </c>
      <c r="M247" s="14">
        <v>57.846362229102098</v>
      </c>
    </row>
    <row r="248" spans="1:13" x14ac:dyDescent="0.3">
      <c r="A248" s="19">
        <f>VLOOKUP(B248,'[1]PORTFOLIO RAW'!A:B,2,FALSE)</f>
        <v>694405</v>
      </c>
      <c r="B248" s="19" t="s">
        <v>254</v>
      </c>
      <c r="C248" s="14">
        <v>35.7554786620531</v>
      </c>
      <c r="D248" s="14">
        <v>52.739331026528198</v>
      </c>
      <c r="E248" s="14">
        <v>52.739331026528198</v>
      </c>
      <c r="F248" s="14">
        <v>80.320069204152205</v>
      </c>
      <c r="G248" s="14">
        <v>81.724877450980301</v>
      </c>
      <c r="H248" s="14">
        <v>81.724877450980301</v>
      </c>
      <c r="I248" s="14">
        <v>82.1315623023402</v>
      </c>
      <c r="J248" s="14">
        <v>78.266253869969006</v>
      </c>
      <c r="K248" s="14">
        <v>78.972104305639704</v>
      </c>
      <c r="L248" s="14">
        <v>81.427484787018201</v>
      </c>
      <c r="M248" s="14">
        <v>83.058345289335193</v>
      </c>
    </row>
    <row r="249" spans="1:13" x14ac:dyDescent="0.3">
      <c r="A249" s="19">
        <f>VLOOKUP(B249,'[1]PORTFOLIO RAW'!A:B,2,FALSE)</f>
        <v>905102</v>
      </c>
      <c r="B249" s="19" t="s">
        <v>255</v>
      </c>
      <c r="C249" s="14">
        <v>69.530733641771306</v>
      </c>
      <c r="D249" s="14">
        <v>69.530733641771306</v>
      </c>
      <c r="E249" s="14">
        <v>59.036256011838603</v>
      </c>
      <c r="F249" s="14">
        <v>59.036256011838603</v>
      </c>
      <c r="G249" s="14">
        <v>69.176136363636303</v>
      </c>
      <c r="H249" s="14">
        <v>67.412935323383095</v>
      </c>
      <c r="I249" s="14">
        <v>81.706773618538307</v>
      </c>
      <c r="J249" s="14">
        <v>80.597014925373102</v>
      </c>
      <c r="K249" s="14">
        <v>65.662094434186201</v>
      </c>
      <c r="L249" s="14">
        <v>65.662094434186201</v>
      </c>
      <c r="M249" s="14">
        <v>63.550845439390301</v>
      </c>
    </row>
    <row r="250" spans="1:13" x14ac:dyDescent="0.3">
      <c r="A250" s="19">
        <f>VLOOKUP(B250,'[1]PORTFOLIO RAW'!A:B,2,FALSE)</f>
        <v>932913</v>
      </c>
      <c r="B250" s="19" t="s">
        <v>256</v>
      </c>
      <c r="C250" s="14">
        <v>42.830882352941103</v>
      </c>
      <c r="D250" s="14">
        <v>52.349121466768501</v>
      </c>
      <c r="E250" s="14">
        <v>52.349121466768501</v>
      </c>
      <c r="F250" s="14">
        <v>39.740484429065702</v>
      </c>
      <c r="G250" s="14">
        <v>67.813826561552403</v>
      </c>
      <c r="H250" s="14">
        <v>69.838800904977305</v>
      </c>
      <c r="I250" s="14">
        <v>67.069818581638202</v>
      </c>
      <c r="J250" s="14">
        <v>49.622926093514302</v>
      </c>
      <c r="K250" s="14">
        <v>49.622926093514302</v>
      </c>
      <c r="L250" s="14">
        <v>52.218137254901897</v>
      </c>
      <c r="M250" s="14">
        <v>60.304851867754302</v>
      </c>
    </row>
    <row r="251" spans="1:13" x14ac:dyDescent="0.3">
      <c r="A251" s="19">
        <f>VLOOKUP(B251,'[1]PORTFOLIO RAW'!A:B,2,FALSE)</f>
        <v>719618</v>
      </c>
      <c r="B251" s="19" t="s">
        <v>257</v>
      </c>
      <c r="C251" s="14">
        <v>81.014328808446393</v>
      </c>
      <c r="D251" s="14">
        <v>76.760835913312604</v>
      </c>
      <c r="E251" s="14">
        <v>76.760835913312604</v>
      </c>
      <c r="F251" s="14">
        <v>95.692041522491294</v>
      </c>
      <c r="G251" s="14">
        <v>90.732758620689594</v>
      </c>
      <c r="H251" s="14">
        <v>90.732758620689594</v>
      </c>
      <c r="I251" s="14">
        <v>94.833759590792795</v>
      </c>
      <c r="J251" s="14">
        <v>95.264207377866398</v>
      </c>
      <c r="K251" s="14">
        <v>94.972640218878198</v>
      </c>
      <c r="L251" s="14">
        <v>98.052832244008698</v>
      </c>
      <c r="M251" s="14">
        <v>98.615916955017298</v>
      </c>
    </row>
    <row r="252" spans="1:13" x14ac:dyDescent="0.3">
      <c r="A252" s="19">
        <f>VLOOKUP(B252,'[1]PORTFOLIO RAW'!A:B,2,FALSE)</f>
        <v>921757</v>
      </c>
      <c r="B252" s="19" t="s">
        <v>258</v>
      </c>
      <c r="C252" s="14">
        <v>29.132231404958599</v>
      </c>
      <c r="D252" s="14">
        <v>50.277242044358701</v>
      </c>
      <c r="E252" s="14">
        <v>50.277242044358701</v>
      </c>
      <c r="F252" s="14">
        <v>49.522058823529399</v>
      </c>
      <c r="G252" s="14">
        <v>51.068829593693103</v>
      </c>
      <c r="H252" s="14">
        <v>51.068829593693103</v>
      </c>
      <c r="I252" s="14">
        <v>62.354434159450498</v>
      </c>
      <c r="J252" s="14">
        <v>62.354434159450498</v>
      </c>
      <c r="K252" s="14">
        <v>63.402737332556697</v>
      </c>
      <c r="L252" s="14">
        <v>82.229879399458497</v>
      </c>
      <c r="M252" s="14">
        <v>82.229879399458497</v>
      </c>
    </row>
    <row r="253" spans="1:13" x14ac:dyDescent="0.3">
      <c r="A253" s="19">
        <f>VLOOKUP(B253,'[1]PORTFOLIO RAW'!A:B,2,FALSE)</f>
        <v>905150</v>
      </c>
      <c r="B253" s="19" t="s">
        <v>259</v>
      </c>
      <c r="C253" s="14">
        <v>26.176470588235201</v>
      </c>
      <c r="D253" s="14">
        <v>30.4725168756027</v>
      </c>
      <c r="E253" s="14">
        <v>30.4725168756027</v>
      </c>
      <c r="F253" s="14">
        <v>30.4725168756027</v>
      </c>
      <c r="G253" s="14">
        <v>47.718314129775599</v>
      </c>
      <c r="H253" s="14">
        <v>47.718314129775599</v>
      </c>
      <c r="I253" s="14">
        <v>47.718314129775599</v>
      </c>
      <c r="J253" s="14">
        <v>50.194087787399198</v>
      </c>
      <c r="K253" s="14">
        <v>50.194087787399198</v>
      </c>
      <c r="L253" s="14">
        <v>60.700221511198599</v>
      </c>
      <c r="M253" s="14">
        <v>60.700221511198599</v>
      </c>
    </row>
    <row r="254" spans="1:13" x14ac:dyDescent="0.3">
      <c r="A254" s="19">
        <f>VLOOKUP(B254,'[1]PORTFOLIO RAW'!A:B,2,FALSE)</f>
        <v>945297</v>
      </c>
      <c r="B254" s="19" t="s">
        <v>260</v>
      </c>
      <c r="C254" s="14">
        <v>38.217993079584701</v>
      </c>
      <c r="D254" s="14">
        <v>38.217993079584701</v>
      </c>
      <c r="E254" s="14">
        <v>26.426470588235201</v>
      </c>
      <c r="F254" s="14">
        <v>26.426470588235201</v>
      </c>
      <c r="G254" s="14">
        <v>23.388235294117599</v>
      </c>
      <c r="H254" s="14">
        <v>23.388235294117599</v>
      </c>
      <c r="I254" s="14">
        <v>20.455550641309099</v>
      </c>
      <c r="J254" s="14">
        <v>22.0693277310924</v>
      </c>
      <c r="K254" s="14">
        <v>22.0693277310924</v>
      </c>
      <c r="L254" s="14">
        <v>29.298642533936601</v>
      </c>
      <c r="M254" s="14">
        <v>31.406649616368199</v>
      </c>
    </row>
    <row r="255" spans="1:13" x14ac:dyDescent="0.3">
      <c r="A255" s="19">
        <f>VLOOKUP(B255,'[1]PORTFOLIO RAW'!A:B,2,FALSE)</f>
        <v>906585</v>
      </c>
      <c r="B255" s="19" t="s">
        <v>261</v>
      </c>
      <c r="C255" s="14">
        <v>26.176470588235201</v>
      </c>
      <c r="D255" s="14">
        <v>26.176470588235201</v>
      </c>
      <c r="E255" s="14">
        <v>36.728543876567002</v>
      </c>
      <c r="F255" s="14">
        <v>55.036764705882298</v>
      </c>
      <c r="G255" s="14">
        <v>55.5715585203153</v>
      </c>
      <c r="H255" s="14">
        <v>55.5715585203153</v>
      </c>
      <c r="I255" s="14">
        <v>53.381606449686402</v>
      </c>
      <c r="J255" s="14">
        <v>54.419154596511902</v>
      </c>
      <c r="K255" s="14">
        <v>43.134828188701199</v>
      </c>
      <c r="L255" s="14">
        <v>43.237755353187303</v>
      </c>
      <c r="M255" s="14">
        <v>59.264705882352899</v>
      </c>
    </row>
    <row r="256" spans="1:13" x14ac:dyDescent="0.3">
      <c r="A256" s="19">
        <f>VLOOKUP(B256,'[1]PORTFOLIO RAW'!A:B,2,FALSE)</f>
        <v>517465</v>
      </c>
      <c r="B256" s="19" t="s">
        <v>262</v>
      </c>
      <c r="C256" s="14">
        <v>31.594811837778501</v>
      </c>
      <c r="D256" s="14">
        <v>21.111665004984999</v>
      </c>
      <c r="E256" s="14">
        <v>21.134825611660599</v>
      </c>
      <c r="F256" s="14">
        <v>19.2916479568926</v>
      </c>
      <c r="G256" s="14">
        <v>19.331904947409399</v>
      </c>
      <c r="H256" s="14">
        <v>19.753320683111902</v>
      </c>
      <c r="I256" s="14">
        <v>18.298051704758301</v>
      </c>
      <c r="J256" s="14">
        <v>17.889866226864498</v>
      </c>
      <c r="K256" s="14">
        <v>18.595258999121999</v>
      </c>
      <c r="L256" s="14">
        <v>23.834248961543601</v>
      </c>
      <c r="M256" s="14">
        <v>29.212967682740299</v>
      </c>
    </row>
    <row r="257" spans="1:13" x14ac:dyDescent="0.3">
      <c r="A257" s="19">
        <f>VLOOKUP(B257,'[1]PORTFOLIO RAW'!A:B,2,FALSE)</f>
        <v>905677</v>
      </c>
      <c r="B257" s="19" t="s">
        <v>263</v>
      </c>
      <c r="C257" s="14">
        <v>93.137254901960702</v>
      </c>
      <c r="D257" s="14">
        <v>87.322515212981699</v>
      </c>
      <c r="E257" s="14">
        <v>87.322515212981699</v>
      </c>
      <c r="F257" s="14">
        <v>83.346581875993607</v>
      </c>
      <c r="G257" s="14">
        <v>83.346581875993607</v>
      </c>
      <c r="H257" s="14">
        <v>88.331202046035799</v>
      </c>
      <c r="I257" s="14">
        <v>73.345588235294102</v>
      </c>
      <c r="J257" s="14">
        <v>70.818915801614693</v>
      </c>
      <c r="K257" s="14">
        <v>70.818915801614693</v>
      </c>
      <c r="L257" s="14">
        <v>56.8823529411764</v>
      </c>
      <c r="M257" s="14">
        <v>55.410654827968898</v>
      </c>
    </row>
    <row r="258" spans="1:13" x14ac:dyDescent="0.3">
      <c r="A258" s="19">
        <f>VLOOKUP(B258,'[1]PORTFOLIO RAW'!A:B,2,FALSE)</f>
        <v>912157</v>
      </c>
      <c r="B258" s="19" t="s">
        <v>264</v>
      </c>
      <c r="C258" s="14">
        <v>52.617647058823501</v>
      </c>
      <c r="D258" s="14">
        <v>52.617647058823501</v>
      </c>
      <c r="E258" s="14">
        <v>69.170168067226797</v>
      </c>
      <c r="F258" s="14">
        <v>69.170168067226797</v>
      </c>
      <c r="G258" s="14">
        <v>69.170168067226797</v>
      </c>
      <c r="H258" s="14">
        <v>84.053308823529406</v>
      </c>
      <c r="I258" s="14">
        <v>71.09375</v>
      </c>
      <c r="J258" s="14">
        <v>71.09375</v>
      </c>
      <c r="K258" s="14">
        <v>43.122171945701297</v>
      </c>
      <c r="L258" s="14">
        <v>43.122171945701297</v>
      </c>
      <c r="M258" s="14">
        <v>43.122171945701297</v>
      </c>
    </row>
    <row r="259" spans="1:13" x14ac:dyDescent="0.3">
      <c r="A259" s="19">
        <f>VLOOKUP(B259,'[1]PORTFOLIO RAW'!A:B,2,FALSE)</f>
        <v>904030</v>
      </c>
      <c r="B259" s="19" t="s">
        <v>265</v>
      </c>
      <c r="C259" s="14">
        <v>72.558823529411697</v>
      </c>
      <c r="D259" s="14">
        <v>74.556048834628101</v>
      </c>
      <c r="E259" s="14">
        <v>72.884416924664606</v>
      </c>
      <c r="F259" s="14">
        <v>74.411764705882305</v>
      </c>
      <c r="G259" s="14">
        <v>72.896241830065307</v>
      </c>
      <c r="H259" s="14">
        <v>73.372549019607803</v>
      </c>
      <c r="I259" s="14">
        <v>78.857906799083196</v>
      </c>
      <c r="J259" s="14">
        <v>72.381635581061701</v>
      </c>
      <c r="K259" s="14">
        <v>76.437908496732007</v>
      </c>
      <c r="L259" s="14">
        <v>78.662053056516697</v>
      </c>
      <c r="M259" s="14">
        <v>79.452614379084906</v>
      </c>
    </row>
    <row r="260" spans="1:13" x14ac:dyDescent="0.3">
      <c r="A260" s="19">
        <f>VLOOKUP(B260,'[1]PORTFOLIO RAW'!A:B,2,FALSE)</f>
        <v>902607</v>
      </c>
      <c r="B260" s="19" t="s">
        <v>266</v>
      </c>
      <c r="C260" s="14">
        <v>56.516227180527302</v>
      </c>
      <c r="D260" s="14">
        <v>79.099821746880494</v>
      </c>
      <c r="E260" s="14">
        <v>82.1339173967459</v>
      </c>
      <c r="F260" s="14">
        <v>91.358543417366903</v>
      </c>
      <c r="G260" s="14">
        <v>88.164136622390899</v>
      </c>
      <c r="H260" s="14">
        <v>78.447849728126499</v>
      </c>
      <c r="I260" s="14">
        <v>75.615887380593193</v>
      </c>
      <c r="J260" s="14">
        <v>71.813725490196106</v>
      </c>
      <c r="K260" s="14">
        <v>68.487394957983099</v>
      </c>
      <c r="L260" s="14">
        <v>71.078431372549005</v>
      </c>
      <c r="M260" s="14">
        <v>69.478357380688095</v>
      </c>
    </row>
    <row r="261" spans="1:13" x14ac:dyDescent="0.3">
      <c r="A261" s="19">
        <f>VLOOKUP(B261,'[1]PORTFOLIO RAW'!A:B,2,FALSE)</f>
        <v>895705</v>
      </c>
      <c r="B261" s="19" t="s">
        <v>267</v>
      </c>
      <c r="C261" s="14">
        <v>40.234633179114297</v>
      </c>
      <c r="D261" s="14">
        <v>40.234633179114297</v>
      </c>
      <c r="E261" s="14">
        <v>32.5471698113207</v>
      </c>
      <c r="F261" s="14">
        <v>34.207887700534698</v>
      </c>
      <c r="G261" s="14">
        <v>34.207887700534698</v>
      </c>
      <c r="H261" s="14">
        <v>34.826203208556102</v>
      </c>
      <c r="I261" s="14">
        <v>34.826203208556102</v>
      </c>
      <c r="J261" s="14">
        <v>35.045361428153299</v>
      </c>
      <c r="K261" s="14">
        <v>36.998350742165997</v>
      </c>
      <c r="L261" s="14">
        <v>42.653653389606902</v>
      </c>
      <c r="M261" s="14">
        <v>40.649044427897699</v>
      </c>
    </row>
    <row r="262" spans="1:13" x14ac:dyDescent="0.3">
      <c r="A262" s="19">
        <f>VLOOKUP(B262,'[1]PORTFOLIO RAW'!A:B,2,FALSE)</f>
        <v>944175</v>
      </c>
      <c r="B262" s="19" t="s">
        <v>268</v>
      </c>
      <c r="C262" s="14">
        <v>42.446108878333902</v>
      </c>
      <c r="D262" s="14">
        <v>57.560651379195697</v>
      </c>
      <c r="E262" s="14">
        <v>57.560651379195697</v>
      </c>
      <c r="F262" s="14">
        <v>73.905478221823103</v>
      </c>
      <c r="G262" s="14">
        <v>75.579470198675494</v>
      </c>
      <c r="H262" s="14">
        <v>75.579470198675494</v>
      </c>
      <c r="I262" s="14">
        <v>70.677219932558998</v>
      </c>
      <c r="J262" s="14">
        <v>70.400403151914901</v>
      </c>
      <c r="K262" s="14">
        <v>70.400403151914901</v>
      </c>
      <c r="L262" s="14">
        <v>75.460930640913105</v>
      </c>
      <c r="M262" s="14">
        <v>86.787644000407695</v>
      </c>
    </row>
    <row r="263" spans="1:13" x14ac:dyDescent="0.3">
      <c r="A263" s="19">
        <f>VLOOKUP(B263,'[1]PORTFOLIO RAW'!A:B,2,FALSE)</f>
        <v>901897</v>
      </c>
      <c r="B263" s="19" t="s">
        <v>269</v>
      </c>
      <c r="C263" s="14">
        <v>29.128959276018101</v>
      </c>
      <c r="D263" s="14">
        <v>79.357962697274004</v>
      </c>
      <c r="E263" s="14">
        <v>68.721083939193605</v>
      </c>
      <c r="F263" s="14">
        <v>75.698893418753599</v>
      </c>
      <c r="G263" s="14">
        <v>77.517647058823499</v>
      </c>
      <c r="H263" s="14">
        <v>77.703619909502194</v>
      </c>
      <c r="I263" s="14">
        <v>83.746707638279105</v>
      </c>
      <c r="J263" s="14">
        <v>87.212276214833693</v>
      </c>
      <c r="K263" s="14">
        <v>84.428452231956598</v>
      </c>
      <c r="L263" s="14">
        <v>76.024159663865504</v>
      </c>
      <c r="M263" s="14">
        <v>75.186870328241795</v>
      </c>
    </row>
    <row r="264" spans="1:13" x14ac:dyDescent="0.3">
      <c r="A264" s="19">
        <f>VLOOKUP(B264,'[1]PORTFOLIO RAW'!A:B,2,FALSE)</f>
        <v>902107</v>
      </c>
      <c r="B264" s="19" t="s">
        <v>270</v>
      </c>
      <c r="C264" s="14">
        <v>72.185598377281906</v>
      </c>
      <c r="D264" s="14">
        <v>81.751336898395706</v>
      </c>
      <c r="E264" s="14">
        <v>65.050062578222807</v>
      </c>
      <c r="F264" s="14">
        <v>75.0140056022409</v>
      </c>
      <c r="G264" s="14">
        <v>74.691650853889897</v>
      </c>
      <c r="H264" s="14">
        <v>72.095897182402297</v>
      </c>
      <c r="I264" s="14">
        <v>62.745098039215598</v>
      </c>
      <c r="J264" s="14">
        <v>37.585784313725398</v>
      </c>
      <c r="K264" s="14">
        <v>52.3342670401493</v>
      </c>
      <c r="L264" s="14">
        <v>57.892156862745097</v>
      </c>
      <c r="M264" s="14">
        <v>56.668516463189</v>
      </c>
    </row>
    <row r="265" spans="1:13" x14ac:dyDescent="0.3">
      <c r="A265" s="19" t="str">
        <f>VLOOKUP(B265,'[1]PORTFOLIO RAW'!A:B,2,FALSE)</f>
        <v>14698C</v>
      </c>
      <c r="B265" s="19" t="s">
        <v>271</v>
      </c>
      <c r="C265" s="14">
        <v>35.969387755101998</v>
      </c>
      <c r="D265" s="14">
        <v>47.808257918552002</v>
      </c>
      <c r="E265" s="14">
        <v>47.808257918552002</v>
      </c>
      <c r="F265" s="14">
        <v>75.606909430438805</v>
      </c>
      <c r="G265" s="14">
        <v>77.314013840830398</v>
      </c>
      <c r="H265" s="14">
        <v>83.981444926964102</v>
      </c>
      <c r="I265" s="14">
        <v>83.981444926964102</v>
      </c>
      <c r="J265" s="14">
        <v>83.463186599142901</v>
      </c>
      <c r="K265" s="14">
        <v>85.093167701863294</v>
      </c>
      <c r="L265" s="14">
        <v>77.213704630788399</v>
      </c>
      <c r="M265" s="14">
        <v>77.213704630788399</v>
      </c>
    </row>
    <row r="266" spans="1:13" x14ac:dyDescent="0.3">
      <c r="A266" s="19">
        <f>VLOOKUP(B266,'[1]PORTFOLIO RAW'!A:B,2,FALSE)</f>
        <v>912228</v>
      </c>
      <c r="B266" s="19" t="s">
        <v>272</v>
      </c>
      <c r="C266" s="14">
        <v>55.784313725490101</v>
      </c>
      <c r="D266" s="14">
        <v>55.784313725490101</v>
      </c>
      <c r="E266" s="14">
        <v>58.823529411764703</v>
      </c>
      <c r="F266" s="14">
        <v>58.823529411764703</v>
      </c>
      <c r="G266" s="14">
        <v>64.975990396158394</v>
      </c>
      <c r="H266" s="14">
        <v>76.034858387799503</v>
      </c>
      <c r="I266" s="14">
        <v>78.457172342621206</v>
      </c>
      <c r="J266" s="14">
        <v>81.195756991321105</v>
      </c>
      <c r="K266" s="14">
        <v>81.195756991321105</v>
      </c>
      <c r="L266" s="14">
        <v>83.134191176470495</v>
      </c>
      <c r="M266" s="14">
        <v>79.8174442190669</v>
      </c>
    </row>
    <row r="267" spans="1:13" x14ac:dyDescent="0.3">
      <c r="A267" s="19">
        <f>VLOOKUP(B267,'[1]PORTFOLIO RAW'!A:B,2,FALSE)</f>
        <v>936324</v>
      </c>
      <c r="B267" s="19" t="s">
        <v>273</v>
      </c>
      <c r="C267" s="14">
        <v>35.969387755101998</v>
      </c>
      <c r="D267" s="14">
        <v>35.969387755101998</v>
      </c>
      <c r="E267" s="14">
        <v>29.796918767507002</v>
      </c>
      <c r="F267" s="14">
        <v>50.929930795847703</v>
      </c>
      <c r="G267" s="14">
        <v>48.225490196078397</v>
      </c>
      <c r="H267" s="14">
        <v>48.225490196078397</v>
      </c>
      <c r="I267" s="14">
        <v>45.894196604816401</v>
      </c>
      <c r="J267" s="14">
        <v>44.166342033502097</v>
      </c>
      <c r="K267" s="14">
        <v>28.808914870295901</v>
      </c>
      <c r="L267" s="14">
        <v>28.808914870295901</v>
      </c>
      <c r="M267" s="14">
        <v>36.178035043804698</v>
      </c>
    </row>
    <row r="268" spans="1:13" x14ac:dyDescent="0.3">
      <c r="A268" s="19">
        <f>VLOOKUP(B268,'[1]PORTFOLIO RAW'!A:B,2,FALSE)</f>
        <v>670129</v>
      </c>
      <c r="B268" s="19" t="s">
        <v>274</v>
      </c>
      <c r="C268" s="14">
        <v>38.634097706879302</v>
      </c>
      <c r="D268" s="14">
        <v>38.634097706879302</v>
      </c>
      <c r="E268" s="14">
        <v>48.353819139596098</v>
      </c>
      <c r="F268" s="14">
        <v>54.992737835875097</v>
      </c>
      <c r="G268" s="14">
        <v>90.042892156862706</v>
      </c>
      <c r="H268" s="14">
        <v>90.042892156862706</v>
      </c>
      <c r="I268" s="14">
        <v>95.340710541642295</v>
      </c>
      <c r="J268" s="14">
        <v>94.593425605536297</v>
      </c>
      <c r="K268" s="14">
        <v>94.265941670785907</v>
      </c>
      <c r="L268" s="14">
        <v>95.588235294117595</v>
      </c>
      <c r="M268" s="14">
        <v>95.705057724024101</v>
      </c>
    </row>
    <row r="269" spans="1:13" x14ac:dyDescent="0.3">
      <c r="A269" s="19" t="str">
        <f>VLOOKUP(B269,'[1]PORTFOLIO RAW'!A:B,2,FALSE)</f>
        <v>14861V</v>
      </c>
      <c r="B269" s="19" t="s">
        <v>275</v>
      </c>
      <c r="C269" s="14">
        <v>35.969387755101998</v>
      </c>
      <c r="D269" s="14">
        <v>52.106900452488603</v>
      </c>
      <c r="E269" s="14">
        <v>84.955648926237103</v>
      </c>
      <c r="F269" s="14">
        <v>88.019031141868496</v>
      </c>
      <c r="G269" s="14">
        <v>86.323529411764696</v>
      </c>
      <c r="H269" s="14">
        <v>89.705882352941103</v>
      </c>
      <c r="I269" s="14">
        <v>90.436306973120296</v>
      </c>
      <c r="J269" s="14">
        <v>87.565987933634901</v>
      </c>
      <c r="K269" s="14">
        <v>84.581658750456597</v>
      </c>
      <c r="L269" s="14">
        <v>89.7997496871088</v>
      </c>
      <c r="M269" s="14">
        <v>90.621531631520497</v>
      </c>
    </row>
    <row r="270" spans="1:13" x14ac:dyDescent="0.3">
      <c r="A270" s="19">
        <f>VLOOKUP(B270,'[1]PORTFOLIO RAW'!A:B,2,FALSE)</f>
        <v>902321</v>
      </c>
      <c r="B270" s="19" t="s">
        <v>276</v>
      </c>
      <c r="C270" s="14">
        <v>55.806288032454297</v>
      </c>
      <c r="D270" s="14">
        <v>61.363636363636303</v>
      </c>
      <c r="E270" s="14">
        <v>61.363636363636303</v>
      </c>
      <c r="F270" s="14">
        <v>65.738423028785903</v>
      </c>
      <c r="G270" s="14">
        <v>92.436974789915894</v>
      </c>
      <c r="H270" s="14">
        <v>85.689569945625294</v>
      </c>
      <c r="I270" s="14">
        <v>85.689569945625294</v>
      </c>
      <c r="J270" s="14">
        <v>84.681372549019599</v>
      </c>
      <c r="K270" s="14">
        <v>84.681372549019599</v>
      </c>
      <c r="L270" s="14">
        <v>67.676470588235205</v>
      </c>
      <c r="M270" s="14">
        <v>67.676470588235205</v>
      </c>
    </row>
    <row r="271" spans="1:13" x14ac:dyDescent="0.3">
      <c r="A271" s="19">
        <f>VLOOKUP(B271,'[1]PORTFOLIO RAW'!A:B,2,FALSE)</f>
        <v>905792</v>
      </c>
      <c r="B271" s="19" t="s">
        <v>277</v>
      </c>
      <c r="C271" s="14">
        <v>38.435828877005299</v>
      </c>
      <c r="D271" s="14">
        <v>35.544430538172698</v>
      </c>
      <c r="E271" s="14">
        <v>31.2153163152053</v>
      </c>
      <c r="F271" s="14">
        <v>6.0539215686274499</v>
      </c>
      <c r="G271" s="14">
        <v>5.6894889103182198</v>
      </c>
      <c r="H271" s="14">
        <v>28.913662239089099</v>
      </c>
      <c r="I271" s="14">
        <v>23.9089184060721</v>
      </c>
      <c r="J271" s="14">
        <v>22.9838709677419</v>
      </c>
      <c r="K271" s="14">
        <v>38.3042279411764</v>
      </c>
      <c r="L271" s="14">
        <v>48.874364560639101</v>
      </c>
      <c r="M271" s="14">
        <v>51.955213903743299</v>
      </c>
    </row>
    <row r="272" spans="1:13" x14ac:dyDescent="0.3">
      <c r="A272" s="19">
        <f>VLOOKUP(B272,'[1]PORTFOLIO RAW'!A:B,2,FALSE)</f>
        <v>912518</v>
      </c>
      <c r="B272" s="19" t="s">
        <v>278</v>
      </c>
      <c r="C272" s="14">
        <v>31.598793363499201</v>
      </c>
      <c r="D272" s="14">
        <v>32.1266968325791</v>
      </c>
      <c r="E272" s="14">
        <v>35.259103641456498</v>
      </c>
      <c r="F272" s="14">
        <v>32.3202614379084</v>
      </c>
      <c r="G272" s="14">
        <v>34.411764705882298</v>
      </c>
      <c r="H272" s="14">
        <v>32.805429864253298</v>
      </c>
      <c r="I272" s="14">
        <v>30.691721132897602</v>
      </c>
      <c r="J272" s="14">
        <v>32.300420168067198</v>
      </c>
      <c r="K272" s="14">
        <v>32.773109243697398</v>
      </c>
      <c r="L272" s="14">
        <v>42.7843137254902</v>
      </c>
      <c r="M272" s="14">
        <v>46.147058823529299</v>
      </c>
    </row>
    <row r="273" spans="1:13" x14ac:dyDescent="0.3">
      <c r="A273" s="19">
        <f>VLOOKUP(B273,'[1]PORTFOLIO RAW'!A:B,2,FALSE)</f>
        <v>546370</v>
      </c>
      <c r="B273" s="19" t="s">
        <v>279</v>
      </c>
      <c r="C273" s="14">
        <v>43.813387423935097</v>
      </c>
      <c r="D273" s="14">
        <v>63.597612958226698</v>
      </c>
      <c r="E273" s="14">
        <v>81.937017231134803</v>
      </c>
      <c r="F273" s="14">
        <v>85.024284943335104</v>
      </c>
      <c r="G273" s="14">
        <v>83.823529411764696</v>
      </c>
      <c r="H273" s="14">
        <v>83.775705404112799</v>
      </c>
      <c r="I273" s="14">
        <v>85.202918376652903</v>
      </c>
      <c r="J273" s="14">
        <v>85.816283034953102</v>
      </c>
      <c r="K273" s="14">
        <v>87.387663398692794</v>
      </c>
      <c r="L273" s="14">
        <v>88.273001508295593</v>
      </c>
      <c r="M273" s="14">
        <v>84.847356664184602</v>
      </c>
    </row>
    <row r="274" spans="1:13" x14ac:dyDescent="0.3">
      <c r="A274" s="19">
        <f>VLOOKUP(B274,'[1]PORTFOLIO RAW'!A:B,2,FALSE)</f>
        <v>877181</v>
      </c>
      <c r="B274" s="19" t="s">
        <v>280</v>
      </c>
      <c r="C274" s="14">
        <v>47.689075630252098</v>
      </c>
      <c r="D274" s="14">
        <v>47.953964194373398</v>
      </c>
      <c r="E274" s="14">
        <v>47.953964194373398</v>
      </c>
      <c r="F274" s="14">
        <v>71.224165341812395</v>
      </c>
      <c r="G274" s="14">
        <v>72.338935574229595</v>
      </c>
      <c r="H274" s="14">
        <v>72.338935574229595</v>
      </c>
      <c r="I274" s="14">
        <v>64.526542324246705</v>
      </c>
      <c r="J274" s="14">
        <v>64.526542324246705</v>
      </c>
      <c r="K274" s="14">
        <v>67.450980392156794</v>
      </c>
      <c r="L274" s="14">
        <v>69.654977375565593</v>
      </c>
      <c r="M274" s="14">
        <v>76.185474189675801</v>
      </c>
    </row>
    <row r="275" spans="1:13" x14ac:dyDescent="0.3">
      <c r="A275" s="19">
        <f>VLOOKUP(B275,'[1]PORTFOLIO RAW'!A:B,2,FALSE)</f>
        <v>894145</v>
      </c>
      <c r="B275" s="19" t="s">
        <v>281</v>
      </c>
      <c r="C275" s="14">
        <v>35.021786492374702</v>
      </c>
      <c r="D275" s="14">
        <v>25.367647058823501</v>
      </c>
      <c r="E275" s="14">
        <v>14.5537525354969</v>
      </c>
      <c r="F275" s="14">
        <v>14.705882352941099</v>
      </c>
      <c r="G275" s="14">
        <v>21.7086834733893</v>
      </c>
      <c r="H275" s="14">
        <v>21.524064171122902</v>
      </c>
      <c r="I275" s="14">
        <v>39.839572192513302</v>
      </c>
      <c r="J275" s="14">
        <v>41.8198529411764</v>
      </c>
      <c r="K275" s="14">
        <v>39.823529411764703</v>
      </c>
      <c r="L275" s="14">
        <v>41.780462184873898</v>
      </c>
      <c r="M275" s="14">
        <v>79.012961116650004</v>
      </c>
    </row>
    <row r="276" spans="1:13" x14ac:dyDescent="0.3">
      <c r="A276" s="19">
        <f>VLOOKUP(B276,'[1]PORTFOLIO RAW'!A:B,2,FALSE)</f>
        <v>912633</v>
      </c>
      <c r="B276" s="19" t="s">
        <v>282</v>
      </c>
      <c r="C276" s="14">
        <v>69.460784313725398</v>
      </c>
      <c r="D276" s="14">
        <v>59.2156862745097</v>
      </c>
      <c r="E276" s="14">
        <v>71.568627450980301</v>
      </c>
      <c r="F276" s="14">
        <v>64.308426073131898</v>
      </c>
      <c r="G276" s="14">
        <v>68.2126696832579</v>
      </c>
      <c r="H276" s="14">
        <v>72.478991596638593</v>
      </c>
      <c r="I276" s="14">
        <v>80.952380952380906</v>
      </c>
      <c r="J276" s="14">
        <v>81.337535014005596</v>
      </c>
      <c r="K276" s="14">
        <v>80.252100840336098</v>
      </c>
      <c r="L276" s="14">
        <v>82.931533269045303</v>
      </c>
      <c r="M276" s="14">
        <v>85.133272058823493</v>
      </c>
    </row>
    <row r="277" spans="1:13" x14ac:dyDescent="0.3">
      <c r="A277" s="19">
        <f>VLOOKUP(B277,'[1]PORTFOLIO RAW'!A:B,2,FALSE)</f>
        <v>312451</v>
      </c>
      <c r="B277" s="19" t="s">
        <v>283</v>
      </c>
      <c r="C277" s="14">
        <v>38.634097706879302</v>
      </c>
      <c r="D277" s="14">
        <v>41.527655838454699</v>
      </c>
      <c r="E277" s="14">
        <v>68.790849673202601</v>
      </c>
      <c r="F277" s="14">
        <v>73.161764705882305</v>
      </c>
      <c r="G277" s="14">
        <v>69.378063725490193</v>
      </c>
      <c r="H277" s="14">
        <v>70.646476412347099</v>
      </c>
      <c r="I277" s="14">
        <v>67.747981545559398</v>
      </c>
      <c r="J277" s="14">
        <v>62.981283422459803</v>
      </c>
      <c r="K277" s="14">
        <v>75.271873455264398</v>
      </c>
      <c r="L277" s="14">
        <v>82.313620635419895</v>
      </c>
      <c r="M277" s="14">
        <v>79.9546454095656</v>
      </c>
    </row>
    <row r="278" spans="1:13" x14ac:dyDescent="0.3">
      <c r="A278" s="19">
        <f>VLOOKUP(B278,'[1]PORTFOLIO RAW'!A:B,2,FALSE)</f>
        <v>951051</v>
      </c>
      <c r="B278" s="19" t="s">
        <v>284</v>
      </c>
      <c r="C278" s="14">
        <v>31.594811837778501</v>
      </c>
      <c r="D278" s="14">
        <v>27.4343635759388</v>
      </c>
      <c r="E278" s="14">
        <v>27.7264445601249</v>
      </c>
      <c r="F278" s="14">
        <v>22.726762460709399</v>
      </c>
      <c r="G278" s="14">
        <v>22.3607323724191</v>
      </c>
      <c r="H278" s="14">
        <v>46.574952561669797</v>
      </c>
      <c r="I278" s="14">
        <v>43.321468714874399</v>
      </c>
      <c r="J278" s="14">
        <v>42.3401136155396</v>
      </c>
      <c r="K278" s="14">
        <v>39.951712028094803</v>
      </c>
      <c r="L278" s="14">
        <v>47.902988074500797</v>
      </c>
      <c r="M278" s="14">
        <v>66.217249464777197</v>
      </c>
    </row>
    <row r="279" spans="1:13" x14ac:dyDescent="0.3">
      <c r="A279" s="19">
        <f>VLOOKUP(B279,'[1]PORTFOLIO RAW'!A:B,2,FALSE)</f>
        <v>683432</v>
      </c>
      <c r="B279" s="19" t="s">
        <v>285</v>
      </c>
      <c r="C279" s="14">
        <v>38.217993079584701</v>
      </c>
      <c r="D279" s="14">
        <v>27.1902377972465</v>
      </c>
      <c r="E279" s="14">
        <v>28.1911764705882</v>
      </c>
      <c r="F279" s="14">
        <v>26.585677749360599</v>
      </c>
      <c r="G279" s="14">
        <v>26.585677749360599</v>
      </c>
      <c r="H279" s="14">
        <v>37.8705882352941</v>
      </c>
      <c r="I279" s="14">
        <v>66.607695709862796</v>
      </c>
      <c r="J279" s="14">
        <v>62.794117647058798</v>
      </c>
      <c r="K279" s="14">
        <v>83.107843137254903</v>
      </c>
      <c r="L279" s="14">
        <v>86.055806938159805</v>
      </c>
      <c r="M279" s="14">
        <v>88.132992327365699</v>
      </c>
    </row>
    <row r="280" spans="1:13" x14ac:dyDescent="0.3">
      <c r="A280" s="19">
        <f>VLOOKUP(B280,'[1]PORTFOLIO RAW'!A:B,2,FALSE)</f>
        <v>923649</v>
      </c>
      <c r="B280" s="19" t="s">
        <v>286</v>
      </c>
      <c r="C280" s="14">
        <v>38.217993079584701</v>
      </c>
      <c r="D280" s="14">
        <v>37.5156445556946</v>
      </c>
      <c r="E280" s="14">
        <v>27.661764705882302</v>
      </c>
      <c r="F280" s="14">
        <v>27.661764705882302</v>
      </c>
      <c r="G280" s="14">
        <v>25.6649616368286</v>
      </c>
      <c r="H280" s="14">
        <v>28.7529411764705</v>
      </c>
      <c r="I280" s="14">
        <v>47.390535161432901</v>
      </c>
      <c r="J280" s="14">
        <v>49.506302521008401</v>
      </c>
      <c r="K280" s="14">
        <v>49.506302521008401</v>
      </c>
      <c r="L280" s="14">
        <v>54.8823529411764</v>
      </c>
      <c r="M280" s="14">
        <v>57.014066496163601</v>
      </c>
    </row>
    <row r="281" spans="1:13" x14ac:dyDescent="0.3">
      <c r="A281" s="19">
        <f>VLOOKUP(B281,'[1]PORTFOLIO RAW'!A:B,2,FALSE)</f>
        <v>902233</v>
      </c>
      <c r="B281" s="19" t="s">
        <v>287</v>
      </c>
      <c r="C281" s="14">
        <v>43.835784313725398</v>
      </c>
      <c r="D281" s="14">
        <v>63.175024108003797</v>
      </c>
      <c r="E281" s="14">
        <v>51.752190237797201</v>
      </c>
      <c r="F281" s="14">
        <v>66.332720588235205</v>
      </c>
      <c r="G281" s="14">
        <v>63.568829593693103</v>
      </c>
      <c r="H281" s="14">
        <v>60.615108987757502</v>
      </c>
      <c r="I281" s="14">
        <v>67.1170498656315</v>
      </c>
      <c r="J281" s="14">
        <v>67.935264558084498</v>
      </c>
      <c r="K281" s="14">
        <v>64.9024461269656</v>
      </c>
      <c r="L281" s="14">
        <v>61.155550086143201</v>
      </c>
      <c r="M281" s="14">
        <v>61.410675381263601</v>
      </c>
    </row>
    <row r="282" spans="1:13" x14ac:dyDescent="0.3">
      <c r="A282" s="19">
        <f>VLOOKUP(B282,'[1]PORTFOLIO RAW'!A:B,2,FALSE)</f>
        <v>546965</v>
      </c>
      <c r="B282" s="19" t="s">
        <v>288</v>
      </c>
      <c r="C282" s="14">
        <v>35.5203619909502</v>
      </c>
      <c r="D282" s="14">
        <v>11.7139959432048</v>
      </c>
      <c r="E282" s="14">
        <v>10.9885620915032</v>
      </c>
      <c r="F282" s="14">
        <v>13.639705882352899</v>
      </c>
      <c r="G282" s="14">
        <v>24.874843554443</v>
      </c>
      <c r="H282" s="14">
        <v>20.828331332533001</v>
      </c>
      <c r="I282" s="14">
        <v>30.373303167420801</v>
      </c>
      <c r="J282" s="14">
        <v>31.343713956170699</v>
      </c>
      <c r="K282" s="14">
        <v>43.495475113122097</v>
      </c>
      <c r="L282" s="14">
        <v>47.984749455337699</v>
      </c>
      <c r="M282" s="14">
        <v>49.518716577540097</v>
      </c>
    </row>
    <row r="283" spans="1:13" x14ac:dyDescent="0.3">
      <c r="A283" s="19">
        <f>VLOOKUP(B283,'[1]PORTFOLIO RAW'!A:B,2,FALSE)</f>
        <v>702365</v>
      </c>
      <c r="B283" s="19" t="s">
        <v>289</v>
      </c>
      <c r="C283" s="14">
        <v>39.661319073083703</v>
      </c>
      <c r="D283" s="14">
        <v>28.857630008525099</v>
      </c>
      <c r="E283" s="14">
        <v>39.781297134238301</v>
      </c>
      <c r="F283" s="14">
        <v>38.335561497326204</v>
      </c>
      <c r="G283" s="14">
        <v>38.335561497326204</v>
      </c>
      <c r="H283" s="14">
        <v>38.509227220299799</v>
      </c>
      <c r="I283" s="14">
        <v>54.646017699114999</v>
      </c>
      <c r="J283" s="14">
        <v>56.941674975074697</v>
      </c>
      <c r="K283" s="14">
        <v>56.941674975074697</v>
      </c>
      <c r="L283" s="14">
        <v>61.631016042780701</v>
      </c>
      <c r="M283" s="14">
        <v>61.631016042780701</v>
      </c>
    </row>
    <row r="284" spans="1:13" x14ac:dyDescent="0.3">
      <c r="A284" s="19">
        <f>VLOOKUP(B284,'[1]PORTFOLIO RAW'!A:B,2,FALSE)</f>
        <v>322549</v>
      </c>
      <c r="B284" s="19" t="s">
        <v>290</v>
      </c>
      <c r="C284" s="14">
        <v>51.871657754010599</v>
      </c>
      <c r="D284" s="14">
        <v>55.245098039215598</v>
      </c>
      <c r="E284" s="14">
        <v>55.245098039215598</v>
      </c>
      <c r="F284" s="14">
        <v>52.170868347338903</v>
      </c>
      <c r="G284" s="14">
        <v>52.170868347338903</v>
      </c>
      <c r="H284" s="14">
        <v>65.816645807259107</v>
      </c>
      <c r="I284" s="14">
        <v>59.579831932773097</v>
      </c>
      <c r="J284" s="14">
        <v>59.579831932773097</v>
      </c>
      <c r="K284" s="14">
        <v>60.1726929303831</v>
      </c>
      <c r="L284" s="14">
        <v>89.1121666057727</v>
      </c>
      <c r="M284" s="14">
        <v>88.679534313725398</v>
      </c>
    </row>
    <row r="285" spans="1:13" x14ac:dyDescent="0.3">
      <c r="A285" s="19">
        <f>VLOOKUP(B285,'[1]PORTFOLIO RAW'!A:B,2,FALSE)</f>
        <v>905414</v>
      </c>
      <c r="B285" s="19" t="s">
        <v>291</v>
      </c>
      <c r="C285" s="14">
        <v>56.057422969187598</v>
      </c>
      <c r="D285" s="14">
        <v>51.349480968858103</v>
      </c>
      <c r="E285" s="14">
        <v>51.7834793491865</v>
      </c>
      <c r="F285" s="14">
        <v>61.691176470588204</v>
      </c>
      <c r="G285" s="14">
        <v>65.576470588235196</v>
      </c>
      <c r="H285" s="14">
        <v>65.576470588235196</v>
      </c>
      <c r="I285" s="14">
        <v>65.492476060191507</v>
      </c>
      <c r="J285" s="14">
        <v>76.846528084918106</v>
      </c>
      <c r="K285" s="14">
        <v>76.186974789915894</v>
      </c>
      <c r="L285" s="14">
        <v>80.678733031674199</v>
      </c>
      <c r="M285" s="14">
        <v>84.034526854219905</v>
      </c>
    </row>
    <row r="286" spans="1:13" x14ac:dyDescent="0.3">
      <c r="A286" s="19">
        <f>VLOOKUP(B286,'[1]PORTFOLIO RAW'!A:B,2,FALSE)</f>
        <v>912090</v>
      </c>
      <c r="B286" s="19" t="s">
        <v>292</v>
      </c>
      <c r="C286" s="14">
        <v>73.823529411764696</v>
      </c>
      <c r="D286" s="14">
        <v>73.823529411764696</v>
      </c>
      <c r="E286" s="14">
        <v>85.870429252782102</v>
      </c>
      <c r="F286" s="14">
        <v>85.870429252782102</v>
      </c>
      <c r="G286" s="14">
        <v>87.323157110945601</v>
      </c>
      <c r="H286" s="14">
        <v>85.601915184678504</v>
      </c>
      <c r="I286" s="14">
        <v>83.872549019607803</v>
      </c>
      <c r="J286" s="14">
        <v>87.111698612029102</v>
      </c>
      <c r="K286" s="14">
        <v>86.684782608695599</v>
      </c>
      <c r="L286" s="14">
        <v>85.743464052287607</v>
      </c>
      <c r="M286" s="14">
        <v>85.743464052287607</v>
      </c>
    </row>
    <row r="287" spans="1:13" x14ac:dyDescent="0.3">
      <c r="A287" s="19" t="str">
        <f>VLOOKUP(B287,'[1]PORTFOLIO RAW'!A:B,2,FALSE)</f>
        <v>26599V</v>
      </c>
      <c r="B287" s="19" t="s">
        <v>293</v>
      </c>
      <c r="C287" s="14">
        <v>54.235294117647101</v>
      </c>
      <c r="D287" s="14">
        <v>54.235294117647101</v>
      </c>
      <c r="E287" s="14">
        <v>48.833671399594301</v>
      </c>
      <c r="F287" s="14">
        <v>48.833671399594301</v>
      </c>
      <c r="G287" s="14">
        <v>44.561598224195301</v>
      </c>
      <c r="H287" s="14">
        <v>44.561598224195301</v>
      </c>
      <c r="I287" s="14">
        <v>48.801742919389902</v>
      </c>
      <c r="J287" s="14">
        <v>51.1710239651416</v>
      </c>
      <c r="K287" s="14">
        <v>44.589345172031102</v>
      </c>
      <c r="L287" s="14">
        <v>47.321428571428498</v>
      </c>
      <c r="M287" s="14">
        <v>52.143569292123601</v>
      </c>
    </row>
    <row r="288" spans="1:13" x14ac:dyDescent="0.3">
      <c r="A288" s="19">
        <f>VLOOKUP(B288,'[1]PORTFOLIO RAW'!A:B,2,FALSE)</f>
        <v>923036</v>
      </c>
      <c r="B288" s="19" t="s">
        <v>294</v>
      </c>
      <c r="C288" s="14">
        <v>43.106617647058798</v>
      </c>
      <c r="D288" s="14">
        <v>43.106617647058798</v>
      </c>
      <c r="E288" s="14">
        <v>43.106617647058798</v>
      </c>
      <c r="F288" s="14">
        <v>32.179930795847703</v>
      </c>
      <c r="G288" s="14">
        <v>26.960784313725402</v>
      </c>
      <c r="H288" s="14">
        <v>48.593350383631702</v>
      </c>
      <c r="I288" s="14">
        <v>48.593350383631702</v>
      </c>
      <c r="J288" s="14">
        <v>71.653144016227102</v>
      </c>
      <c r="K288" s="14">
        <v>71.653144016227102</v>
      </c>
      <c r="L288" s="14">
        <v>80.579584775086502</v>
      </c>
      <c r="M288" s="14">
        <v>80.579584775086502</v>
      </c>
    </row>
    <row r="289" spans="1:13" x14ac:dyDescent="0.3">
      <c r="A289" s="19">
        <f>VLOOKUP(B289,'[1]PORTFOLIO RAW'!A:B,2,FALSE)</f>
        <v>902103</v>
      </c>
      <c r="B289" s="19" t="s">
        <v>295</v>
      </c>
      <c r="C289" s="14">
        <v>39.450127877237797</v>
      </c>
      <c r="D289" s="14">
        <v>39.450127877237797</v>
      </c>
      <c r="E289" s="14">
        <v>55.823529411764703</v>
      </c>
      <c r="F289" s="14">
        <v>51.4140271493212</v>
      </c>
      <c r="G289" s="14">
        <v>54.306722689075599</v>
      </c>
      <c r="H289" s="14">
        <v>54.5693277310924</v>
      </c>
      <c r="I289" s="14">
        <v>54.5693277310924</v>
      </c>
      <c r="J289" s="14">
        <v>54.779411764705799</v>
      </c>
      <c r="K289" s="14">
        <v>55.223123732251501</v>
      </c>
      <c r="L289" s="14">
        <v>83.655462184873898</v>
      </c>
      <c r="M289" s="14">
        <v>83.655462184873898</v>
      </c>
    </row>
    <row r="290" spans="1:13" x14ac:dyDescent="0.3">
      <c r="A290" s="19">
        <f>VLOOKUP(B290,'[1]PORTFOLIO RAW'!A:B,2,FALSE)</f>
        <v>905361</v>
      </c>
      <c r="B290" s="19" t="s">
        <v>296</v>
      </c>
      <c r="C290" s="14">
        <v>59.761029411764703</v>
      </c>
      <c r="D290" s="14">
        <v>40.261836441893799</v>
      </c>
      <c r="E290" s="14">
        <v>40.261836441893799</v>
      </c>
      <c r="F290" s="14">
        <v>31.972901520158601</v>
      </c>
      <c r="G290" s="14">
        <v>33.692486895748303</v>
      </c>
      <c r="H290" s="14">
        <v>43.564705882352897</v>
      </c>
      <c r="I290" s="14">
        <v>71.572398190045206</v>
      </c>
      <c r="J290" s="14">
        <v>71.994884910485894</v>
      </c>
      <c r="K290" s="14">
        <v>71.994884910485894</v>
      </c>
      <c r="L290" s="14">
        <v>76.636904761904702</v>
      </c>
      <c r="M290" s="14">
        <v>73.058173545661305</v>
      </c>
    </row>
    <row r="291" spans="1:13" x14ac:dyDescent="0.3">
      <c r="A291" s="19">
        <f>VLOOKUP(B291,'[1]PORTFOLIO RAW'!A:B,2,FALSE)</f>
        <v>357834</v>
      </c>
      <c r="B291" s="19" t="s">
        <v>297</v>
      </c>
      <c r="C291" s="14">
        <v>64.506480558324995</v>
      </c>
      <c r="D291" s="14">
        <v>39.420544337137798</v>
      </c>
      <c r="E291" s="14">
        <v>32.970225127087801</v>
      </c>
      <c r="F291" s="14">
        <v>53.356777493606103</v>
      </c>
      <c r="G291" s="14">
        <v>53.356777493606103</v>
      </c>
      <c r="H291" s="14">
        <v>51.776960784313701</v>
      </c>
      <c r="I291" s="14">
        <v>48.078043098427401</v>
      </c>
      <c r="J291" s="14">
        <v>46.778074866310099</v>
      </c>
      <c r="K291" s="14">
        <v>50.086505190311399</v>
      </c>
      <c r="L291" s="14">
        <v>50.086505190311399</v>
      </c>
      <c r="M291" s="14">
        <v>57.401044529961503</v>
      </c>
    </row>
    <row r="292" spans="1:13" x14ac:dyDescent="0.3">
      <c r="A292" s="19">
        <f>VLOOKUP(B292,'[1]PORTFOLIO RAW'!A:B,2,FALSE)</f>
        <v>895784</v>
      </c>
      <c r="B292" s="19" t="s">
        <v>298</v>
      </c>
      <c r="C292" s="14">
        <v>39.883367139959397</v>
      </c>
      <c r="D292" s="14">
        <v>32.440737489025402</v>
      </c>
      <c r="E292" s="14">
        <v>32.440737489025402</v>
      </c>
      <c r="F292" s="14">
        <v>27.469135802469101</v>
      </c>
      <c r="G292" s="14">
        <v>22.2886029411764</v>
      </c>
      <c r="H292" s="14">
        <v>22.2886029411764</v>
      </c>
      <c r="I292" s="14">
        <v>54.702970297029701</v>
      </c>
      <c r="J292" s="14">
        <v>70.256632064590505</v>
      </c>
      <c r="K292" s="14">
        <v>73.467622343054799</v>
      </c>
      <c r="L292" s="14">
        <v>73.467622343054799</v>
      </c>
      <c r="M292" s="14">
        <v>86.888400219901001</v>
      </c>
    </row>
    <row r="293" spans="1:13" x14ac:dyDescent="0.3">
      <c r="A293" s="19">
        <f>VLOOKUP(B293,'[1]PORTFOLIO RAW'!A:B,2,FALSE)</f>
        <v>906400</v>
      </c>
      <c r="B293" s="19" t="s">
        <v>299</v>
      </c>
      <c r="C293" s="14">
        <v>26.176470588235201</v>
      </c>
      <c r="D293" s="14">
        <v>23.445033751205301</v>
      </c>
      <c r="E293" s="14">
        <v>23.445033751205301</v>
      </c>
      <c r="F293" s="14">
        <v>40.597426470588204</v>
      </c>
      <c r="G293" s="14">
        <v>44.299575500303199</v>
      </c>
      <c r="H293" s="14">
        <v>41.0719617796357</v>
      </c>
      <c r="I293" s="14">
        <v>36.779635712152803</v>
      </c>
      <c r="J293" s="14">
        <v>36.683417085427102</v>
      </c>
      <c r="K293" s="14">
        <v>36.683417085427102</v>
      </c>
      <c r="L293" s="14">
        <v>47.643366970218999</v>
      </c>
      <c r="M293" s="14">
        <v>51.911764705882298</v>
      </c>
    </row>
    <row r="294" spans="1:13" x14ac:dyDescent="0.3">
      <c r="A294" s="19">
        <f>VLOOKUP(B294,'[1]PORTFOLIO RAW'!A:B,2,FALSE)</f>
        <v>902325</v>
      </c>
      <c r="B294" s="19" t="s">
        <v>300</v>
      </c>
      <c r="C294" s="14">
        <v>75.988843813387405</v>
      </c>
      <c r="D294" s="14">
        <v>47.771836007130098</v>
      </c>
      <c r="E294" s="14">
        <v>76.595744680851098</v>
      </c>
      <c r="F294" s="14">
        <v>73.417366946778699</v>
      </c>
      <c r="G294" s="14">
        <v>59.428368121442098</v>
      </c>
      <c r="H294" s="14">
        <v>53.3119130004943</v>
      </c>
      <c r="I294" s="14">
        <v>50.465057817998897</v>
      </c>
      <c r="J294" s="14">
        <v>53.700980392156801</v>
      </c>
      <c r="K294" s="14">
        <v>57.796451914098903</v>
      </c>
      <c r="L294" s="14">
        <v>58.588235294117602</v>
      </c>
      <c r="M294" s="14">
        <v>70.125786163521994</v>
      </c>
    </row>
    <row r="295" spans="1:13" x14ac:dyDescent="0.3">
      <c r="A295" s="19">
        <f>VLOOKUP(B295,'[1]PORTFOLIO RAW'!A:B,2,FALSE)</f>
        <v>905647</v>
      </c>
      <c r="B295" s="19" t="s">
        <v>301</v>
      </c>
      <c r="C295" s="14">
        <v>30.0420168067226</v>
      </c>
      <c r="D295" s="14">
        <v>56.417112299465202</v>
      </c>
      <c r="E295" s="14">
        <v>65.686274509803894</v>
      </c>
      <c r="F295" s="14">
        <v>65.211397058823493</v>
      </c>
      <c r="G295" s="14">
        <v>72.352941176470495</v>
      </c>
      <c r="H295" s="14">
        <v>74.542483660130699</v>
      </c>
      <c r="I295" s="14">
        <v>69.485294117647001</v>
      </c>
      <c r="J295" s="14">
        <v>69.837935174069599</v>
      </c>
      <c r="K295" s="14">
        <v>64.855942376950694</v>
      </c>
      <c r="L295" s="14">
        <v>69.262295081967196</v>
      </c>
      <c r="M295" s="14">
        <v>66.7557932263814</v>
      </c>
    </row>
    <row r="296" spans="1:13" x14ac:dyDescent="0.3">
      <c r="A296" s="19">
        <f>VLOOKUP(B296,'[1]PORTFOLIO RAW'!A:B,2,FALSE)</f>
        <v>921503</v>
      </c>
      <c r="B296" s="19" t="s">
        <v>302</v>
      </c>
      <c r="C296" s="14">
        <v>26.176470588235201</v>
      </c>
      <c r="D296" s="14">
        <v>15.055448408871699</v>
      </c>
      <c r="E296" s="14">
        <v>15.055448408871699</v>
      </c>
      <c r="F296" s="14">
        <v>29.687499999999901</v>
      </c>
      <c r="G296" s="14">
        <v>47.422680412371101</v>
      </c>
      <c r="H296" s="14">
        <v>46.260077635114897</v>
      </c>
      <c r="I296" s="14">
        <v>57.046879665571801</v>
      </c>
      <c r="J296" s="14">
        <v>57.818504286136502</v>
      </c>
      <c r="K296" s="14">
        <v>57.818504286136502</v>
      </c>
      <c r="L296" s="14">
        <v>42.9547132660595</v>
      </c>
      <c r="M296" s="14">
        <v>48.153594771241799</v>
      </c>
    </row>
    <row r="297" spans="1:13" x14ac:dyDescent="0.3">
      <c r="A297" s="19">
        <f>VLOOKUP(B297,'[1]PORTFOLIO RAW'!A:B,2,FALSE)</f>
        <v>326143</v>
      </c>
      <c r="B297" s="19" t="s">
        <v>303</v>
      </c>
      <c r="C297" s="14">
        <v>50.980392156862699</v>
      </c>
      <c r="D297" s="14">
        <v>50.980392156862699</v>
      </c>
      <c r="E297" s="14">
        <v>97.549019607843107</v>
      </c>
      <c r="F297" s="14">
        <v>96.060924369747795</v>
      </c>
      <c r="G297" s="14">
        <v>95.212765957446805</v>
      </c>
      <c r="H297" s="14">
        <v>95.212765957446805</v>
      </c>
      <c r="I297" s="14">
        <v>93.571428571428498</v>
      </c>
      <c r="J297" s="14">
        <v>93.571428571428498</v>
      </c>
      <c r="K297" s="14">
        <v>96.039731682146495</v>
      </c>
      <c r="L297" s="14">
        <v>88.080014614541398</v>
      </c>
      <c r="M297" s="14">
        <v>88.955269607843107</v>
      </c>
    </row>
    <row r="298" spans="1:13" x14ac:dyDescent="0.3">
      <c r="A298" s="19">
        <f>VLOOKUP(B298,'[1]PORTFOLIO RAW'!A:B,2,FALSE)</f>
        <v>951052</v>
      </c>
      <c r="B298" s="19" t="s">
        <v>304</v>
      </c>
      <c r="C298" s="14">
        <v>77.4642289348171</v>
      </c>
      <c r="D298" s="14">
        <v>88.382352941176407</v>
      </c>
      <c r="E298" s="14">
        <v>89.773495605138606</v>
      </c>
      <c r="F298" s="14">
        <v>90.808823529411697</v>
      </c>
      <c r="G298" s="14">
        <v>94.755335762623602</v>
      </c>
      <c r="H298" s="14">
        <v>95.4306722689075</v>
      </c>
      <c r="I298" s="14">
        <v>93.511351909184697</v>
      </c>
      <c r="J298" s="14">
        <v>92.381870781099295</v>
      </c>
      <c r="K298" s="14">
        <v>84.900416859657199</v>
      </c>
      <c r="L298" s="14">
        <v>89.278937381404106</v>
      </c>
      <c r="M298" s="14">
        <v>91.098615916954998</v>
      </c>
    </row>
    <row r="299" spans="1:13" x14ac:dyDescent="0.3">
      <c r="A299" s="19">
        <f>VLOOKUP(B299,'[1]PORTFOLIO RAW'!A:B,2,FALSE)</f>
        <v>981722</v>
      </c>
      <c r="B299" s="19" t="s">
        <v>305</v>
      </c>
      <c r="C299" s="14">
        <v>25.9910485933503</v>
      </c>
      <c r="D299" s="14">
        <v>19.237695078031201</v>
      </c>
      <c r="E299" s="14">
        <v>28.650210084033599</v>
      </c>
      <c r="F299" s="14">
        <v>66.980698529411697</v>
      </c>
      <c r="G299" s="14">
        <v>65.079016681299294</v>
      </c>
      <c r="H299" s="14">
        <v>63.350183823529399</v>
      </c>
      <c r="I299" s="14">
        <v>65.522875816993405</v>
      </c>
      <c r="J299" s="14">
        <v>36.531279178338004</v>
      </c>
      <c r="K299" s="14">
        <v>32.466063348416199</v>
      </c>
      <c r="L299" s="14">
        <v>39.542483660130699</v>
      </c>
      <c r="M299" s="14">
        <v>47.520395019321597</v>
      </c>
    </row>
    <row r="300" spans="1:13" x14ac:dyDescent="0.3">
      <c r="A300" s="19">
        <f>VLOOKUP(B300,'[1]PORTFOLIO RAW'!A:B,2,FALSE)</f>
        <v>922725</v>
      </c>
      <c r="B300" s="19" t="s">
        <v>306</v>
      </c>
      <c r="C300" s="14">
        <v>31.594811837778501</v>
      </c>
      <c r="D300" s="14">
        <v>20.513459621136501</v>
      </c>
      <c r="E300" s="14">
        <v>23.789692868297699</v>
      </c>
      <c r="F300" s="14">
        <v>29.529636281993699</v>
      </c>
      <c r="G300" s="14">
        <v>29.4994156603038</v>
      </c>
      <c r="H300" s="14">
        <v>28.292220113851901</v>
      </c>
      <c r="I300" s="14">
        <v>42.183402023229597</v>
      </c>
      <c r="J300" s="14">
        <v>40.965732087227401</v>
      </c>
      <c r="K300" s="14">
        <v>38.709394205443303</v>
      </c>
      <c r="L300" s="14">
        <v>45.826075304837197</v>
      </c>
      <c r="M300" s="14">
        <v>34.2287694974003</v>
      </c>
    </row>
    <row r="301" spans="1:13" x14ac:dyDescent="0.3">
      <c r="A301" s="19">
        <f>VLOOKUP(B301,'[1]PORTFOLIO RAW'!A:B,2,FALSE)</f>
        <v>541900</v>
      </c>
      <c r="B301" s="19" t="s">
        <v>307</v>
      </c>
      <c r="C301" s="14">
        <v>61.306340718105403</v>
      </c>
      <c r="D301" s="14">
        <v>78.192724458204296</v>
      </c>
      <c r="E301" s="14">
        <v>78.192724458204296</v>
      </c>
      <c r="F301" s="14">
        <v>82.024221453287097</v>
      </c>
      <c r="G301" s="14">
        <v>87.221587664191802</v>
      </c>
      <c r="H301" s="14">
        <v>90.732758620689594</v>
      </c>
      <c r="I301" s="14">
        <v>83.567774936061298</v>
      </c>
      <c r="J301" s="14">
        <v>85.134518923848603</v>
      </c>
      <c r="K301" s="14">
        <v>85.134518923848603</v>
      </c>
      <c r="L301" s="14">
        <v>86.914488017429093</v>
      </c>
      <c r="M301" s="14">
        <v>88.208261245674706</v>
      </c>
    </row>
    <row r="302" spans="1:13" x14ac:dyDescent="0.3">
      <c r="A302" s="19">
        <f>VLOOKUP(B302,'[1]PORTFOLIO RAW'!A:B,2,FALSE)</f>
        <v>325059</v>
      </c>
      <c r="B302" s="19" t="s">
        <v>308</v>
      </c>
      <c r="C302" s="14">
        <v>42.742551566080898</v>
      </c>
      <c r="D302" s="14">
        <v>26.7995356037151</v>
      </c>
      <c r="E302" s="14">
        <v>21.072664359861498</v>
      </c>
      <c r="F302" s="14">
        <v>18.1467732724157</v>
      </c>
      <c r="G302" s="14">
        <v>15.7327586206896</v>
      </c>
      <c r="H302" s="14">
        <v>14.693094629156001</v>
      </c>
      <c r="I302" s="14">
        <v>15.2168494516451</v>
      </c>
      <c r="J302" s="14">
        <v>18.866849065207401</v>
      </c>
      <c r="K302" s="14">
        <v>20.598377281947201</v>
      </c>
      <c r="L302" s="14">
        <v>55.2968409586056</v>
      </c>
      <c r="M302" s="14">
        <v>59.483131487889203</v>
      </c>
    </row>
    <row r="303" spans="1:13" x14ac:dyDescent="0.3">
      <c r="A303" s="19">
        <f>VLOOKUP(B303,'[1]PORTFOLIO RAW'!A:B,2,FALSE)</f>
        <v>916079</v>
      </c>
      <c r="B303" s="19" t="s">
        <v>309</v>
      </c>
      <c r="C303" s="14">
        <v>30.330882352941099</v>
      </c>
      <c r="D303" s="14">
        <v>30.330882352941099</v>
      </c>
      <c r="E303" s="14">
        <v>59.794117647058798</v>
      </c>
      <c r="F303" s="14">
        <v>60.4516806722689</v>
      </c>
      <c r="G303" s="14">
        <v>60.4516806722689</v>
      </c>
      <c r="H303" s="14">
        <v>60.4516806722689</v>
      </c>
      <c r="I303" s="14">
        <v>63.350183823529399</v>
      </c>
      <c r="J303" s="14">
        <v>63.350183823529399</v>
      </c>
      <c r="K303" s="14">
        <v>72.303921568627402</v>
      </c>
      <c r="L303" s="14">
        <v>74.567474048442904</v>
      </c>
      <c r="M303" s="14">
        <v>74.567474048442904</v>
      </c>
    </row>
    <row r="304" spans="1:13" x14ac:dyDescent="0.3">
      <c r="A304" s="19">
        <f>VLOOKUP(B304,'[1]PORTFOLIO RAW'!A:B,2,FALSE)</f>
        <v>729104</v>
      </c>
      <c r="B304" s="19" t="s">
        <v>310</v>
      </c>
      <c r="C304" s="14">
        <v>39.645447219983801</v>
      </c>
      <c r="D304" s="14">
        <v>38.632750397456199</v>
      </c>
      <c r="E304" s="14">
        <v>20.385395537525302</v>
      </c>
      <c r="F304" s="14">
        <v>33.976715686274503</v>
      </c>
      <c r="G304" s="14">
        <v>33.976715686274503</v>
      </c>
      <c r="H304" s="14">
        <v>42.765231092436899</v>
      </c>
      <c r="I304" s="14">
        <v>42.765231092436899</v>
      </c>
      <c r="J304" s="14">
        <v>72.770009643201504</v>
      </c>
      <c r="K304" s="14">
        <v>72.770009643201504</v>
      </c>
      <c r="L304" s="14">
        <v>72.9388605836035</v>
      </c>
      <c r="M304" s="14">
        <v>76.903114186851198</v>
      </c>
    </row>
    <row r="305" spans="1:13" x14ac:dyDescent="0.3">
      <c r="A305" s="19">
        <f>VLOOKUP(B305,'[1]PORTFOLIO RAW'!A:B,2,FALSE)</f>
        <v>266220</v>
      </c>
      <c r="B305" s="19" t="s">
        <v>311</v>
      </c>
      <c r="C305" s="14">
        <v>38.636363636363598</v>
      </c>
      <c r="D305" s="14">
        <v>38.636363636363598</v>
      </c>
      <c r="E305" s="14">
        <v>38.636363636363598</v>
      </c>
      <c r="F305" s="14">
        <v>30.903665814151701</v>
      </c>
      <c r="G305" s="14">
        <v>36.631016042780701</v>
      </c>
      <c r="H305" s="14">
        <v>36.631016042780701</v>
      </c>
      <c r="I305" s="14">
        <v>38.781884435190001</v>
      </c>
      <c r="J305" s="14">
        <v>38.781884435190001</v>
      </c>
      <c r="K305" s="14">
        <v>38.781884435190001</v>
      </c>
      <c r="L305" s="14">
        <v>57.415254237288103</v>
      </c>
      <c r="M305" s="14">
        <v>74.804607157548304</v>
      </c>
    </row>
    <row r="306" spans="1:13" x14ac:dyDescent="0.3">
      <c r="A306" s="19">
        <f>VLOOKUP(B306,'[1]PORTFOLIO RAW'!A:B,2,FALSE)</f>
        <v>923425</v>
      </c>
      <c r="B306" s="19" t="s">
        <v>312</v>
      </c>
      <c r="C306" s="14">
        <v>92.5963488843813</v>
      </c>
      <c r="D306" s="14">
        <v>92.5963488843813</v>
      </c>
      <c r="E306" s="14">
        <v>69.403594771241799</v>
      </c>
      <c r="F306" s="14">
        <v>83.053221288515402</v>
      </c>
      <c r="G306" s="14">
        <v>83.053221288515402</v>
      </c>
      <c r="H306" s="14">
        <v>84.112394957983099</v>
      </c>
      <c r="I306" s="14">
        <v>91.080038572806103</v>
      </c>
      <c r="J306" s="14">
        <v>91.080038572806103</v>
      </c>
      <c r="K306" s="14">
        <v>88.717830882352899</v>
      </c>
      <c r="L306" s="14">
        <v>86.902573529411697</v>
      </c>
      <c r="M306" s="14">
        <v>87.738473767885495</v>
      </c>
    </row>
    <row r="307" spans="1:13" x14ac:dyDescent="0.3">
      <c r="A307" s="19">
        <f>VLOOKUP(B307,'[1]PORTFOLIO RAW'!A:B,2,FALSE)</f>
        <v>905061</v>
      </c>
      <c r="B307" s="19" t="s">
        <v>313</v>
      </c>
      <c r="C307" s="14">
        <v>72.907239819004502</v>
      </c>
      <c r="D307" s="14">
        <v>94.204152249134907</v>
      </c>
      <c r="E307" s="14">
        <v>94.117647058823493</v>
      </c>
      <c r="F307" s="14">
        <v>92.820069204152205</v>
      </c>
      <c r="G307" s="14">
        <v>94.025735294117595</v>
      </c>
      <c r="H307" s="14">
        <v>96.236559139784902</v>
      </c>
      <c r="I307" s="14">
        <v>95.963704630788399</v>
      </c>
      <c r="J307" s="14">
        <v>97.399380804953495</v>
      </c>
      <c r="K307" s="14">
        <v>96.785930867192207</v>
      </c>
      <c r="L307" s="14">
        <v>97.312373225152101</v>
      </c>
      <c r="M307" s="14">
        <v>97.728359636537505</v>
      </c>
    </row>
    <row r="308" spans="1:13" x14ac:dyDescent="0.3">
      <c r="A308" s="19">
        <f>VLOOKUP(B308,'[1]PORTFOLIO RAW'!A:B,2,FALSE)</f>
        <v>906394</v>
      </c>
      <c r="B308" s="19" t="s">
        <v>314</v>
      </c>
      <c r="C308" s="14">
        <v>42.167519181585597</v>
      </c>
      <c r="D308" s="14">
        <v>46.608643457382897</v>
      </c>
      <c r="E308" s="14">
        <v>46.608643457382897</v>
      </c>
      <c r="F308" s="14">
        <v>61.029411764705799</v>
      </c>
      <c r="G308" s="14">
        <v>77.611940298507406</v>
      </c>
      <c r="H308" s="14">
        <v>74.609375</v>
      </c>
      <c r="I308" s="14">
        <v>74.609375</v>
      </c>
      <c r="J308" s="14">
        <v>83.169934640522797</v>
      </c>
      <c r="K308" s="14">
        <v>82.262443438914005</v>
      </c>
      <c r="L308" s="14">
        <v>82.262443438914005</v>
      </c>
      <c r="M308" s="14">
        <v>90.894236482471698</v>
      </c>
    </row>
    <row r="309" spans="1:13" x14ac:dyDescent="0.3">
      <c r="A309" s="19">
        <f>VLOOKUP(B309,'[1]PORTFOLIO RAW'!A:B,2,FALSE)</f>
        <v>745110</v>
      </c>
      <c r="B309" s="19" t="s">
        <v>315</v>
      </c>
      <c r="C309" s="14">
        <v>39.661319073083703</v>
      </c>
      <c r="D309" s="14">
        <v>43.691389599317901</v>
      </c>
      <c r="E309" s="14">
        <v>52.7903469079939</v>
      </c>
      <c r="F309" s="14">
        <v>62.299465240641602</v>
      </c>
      <c r="G309" s="14">
        <v>61.7214532871972</v>
      </c>
      <c r="H309" s="14">
        <v>58.061002178649197</v>
      </c>
      <c r="I309" s="14">
        <v>58.061002178649197</v>
      </c>
      <c r="J309" s="14">
        <v>64.757938573659501</v>
      </c>
      <c r="K309" s="14">
        <v>70.164506480558302</v>
      </c>
      <c r="L309" s="14">
        <v>73.138626079802506</v>
      </c>
      <c r="M309" s="14">
        <v>73.138626079802506</v>
      </c>
    </row>
    <row r="310" spans="1:13" x14ac:dyDescent="0.3">
      <c r="A310" s="19">
        <f>VLOOKUP(B310,'[1]PORTFOLIO RAW'!A:B,2,FALSE)</f>
        <v>921855</v>
      </c>
      <c r="B310" s="19" t="s">
        <v>316</v>
      </c>
      <c r="C310" s="14">
        <v>54.122103386809201</v>
      </c>
      <c r="D310" s="14">
        <v>36.402387041773203</v>
      </c>
      <c r="E310" s="14">
        <v>36.402387041773203</v>
      </c>
      <c r="F310" s="14">
        <v>77.774064171122902</v>
      </c>
      <c r="G310" s="14">
        <v>77.774064171122902</v>
      </c>
      <c r="H310" s="14">
        <v>77.913943355119798</v>
      </c>
      <c r="I310" s="14">
        <v>77.913943355119798</v>
      </c>
      <c r="J310" s="14">
        <v>75.922233300099705</v>
      </c>
      <c r="K310" s="14">
        <v>75.922233300099705</v>
      </c>
      <c r="L310" s="14">
        <v>83.278486219662597</v>
      </c>
      <c r="M310" s="14">
        <v>85.407913165266095</v>
      </c>
    </row>
    <row r="311" spans="1:13" x14ac:dyDescent="0.3">
      <c r="A311" s="19">
        <f>VLOOKUP(B311,'[1]PORTFOLIO RAW'!A:B,2,FALSE)</f>
        <v>944738</v>
      </c>
      <c r="B311" s="19" t="s">
        <v>317</v>
      </c>
      <c r="C311" s="14">
        <v>42.742551566080898</v>
      </c>
      <c r="D311" s="14">
        <v>36.551857585139302</v>
      </c>
      <c r="E311" s="14">
        <v>26.470588235294102</v>
      </c>
      <c r="F311" s="14">
        <v>23.2866933181039</v>
      </c>
      <c r="G311" s="14">
        <v>30.4639959432048</v>
      </c>
      <c r="H311" s="14">
        <v>38.3631713554987</v>
      </c>
      <c r="I311" s="14">
        <v>48.080757726819499</v>
      </c>
      <c r="J311" s="14">
        <v>52.633378932968498</v>
      </c>
      <c r="K311" s="14">
        <v>58.732251521298103</v>
      </c>
      <c r="L311" s="14">
        <v>60.246459694989099</v>
      </c>
      <c r="M311" s="14">
        <v>58.423442906574401</v>
      </c>
    </row>
    <row r="312" spans="1:13" x14ac:dyDescent="0.3">
      <c r="A312" s="19">
        <f>VLOOKUP(B312,'[1]PORTFOLIO RAW'!A:B,2,FALSE)</f>
        <v>933974</v>
      </c>
      <c r="B312" s="19" t="s">
        <v>318</v>
      </c>
      <c r="C312" s="14">
        <v>75.270108043217206</v>
      </c>
      <c r="D312" s="14">
        <v>70.333710407239806</v>
      </c>
      <c r="E312" s="14">
        <v>74.743230625583493</v>
      </c>
      <c r="F312" s="14">
        <v>72.610294117647101</v>
      </c>
      <c r="G312" s="14">
        <v>72.303921568627402</v>
      </c>
      <c r="H312" s="14">
        <v>56.997631267271998</v>
      </c>
      <c r="I312" s="14">
        <v>51.519283209972699</v>
      </c>
      <c r="J312" s="14">
        <v>54.713423831070898</v>
      </c>
      <c r="K312" s="14">
        <v>49.926927292656202</v>
      </c>
      <c r="L312" s="14">
        <v>54.8498122653316</v>
      </c>
      <c r="M312" s="14">
        <v>30.431465038845701</v>
      </c>
    </row>
    <row r="313" spans="1:13" x14ac:dyDescent="0.3">
      <c r="A313" s="19">
        <f>VLOOKUP(B313,'[1]PORTFOLIO RAW'!A:B,2,FALSE)</f>
        <v>906643</v>
      </c>
      <c r="B313" s="19" t="s">
        <v>319</v>
      </c>
      <c r="C313" s="14">
        <v>75.116713352007395</v>
      </c>
      <c r="D313" s="14">
        <v>71.701680672268907</v>
      </c>
      <c r="E313" s="14">
        <v>57.171387073347802</v>
      </c>
      <c r="F313" s="14">
        <v>50.750300120048003</v>
      </c>
      <c r="G313" s="14">
        <v>51.338102808690998</v>
      </c>
      <c r="H313" s="14">
        <v>52.181372549019599</v>
      </c>
      <c r="I313" s="14">
        <v>68.000455996352002</v>
      </c>
      <c r="J313" s="14">
        <v>58.322676896845699</v>
      </c>
      <c r="K313" s="14">
        <v>34.885620915032597</v>
      </c>
      <c r="L313" s="14">
        <v>34.240054403264203</v>
      </c>
      <c r="M313" s="14">
        <v>36.874803397294698</v>
      </c>
    </row>
    <row r="314" spans="1:13" x14ac:dyDescent="0.3">
      <c r="A314" s="19">
        <f>VLOOKUP(B314,'[1]PORTFOLIO RAW'!A:B,2,FALSE)</f>
        <v>951046</v>
      </c>
      <c r="B314" s="19" t="s">
        <v>320</v>
      </c>
      <c r="C314" s="14">
        <v>31.594811837778501</v>
      </c>
      <c r="D314" s="14">
        <v>46.385842472582198</v>
      </c>
      <c r="E314" s="14">
        <v>50.448984903695901</v>
      </c>
      <c r="F314" s="14">
        <v>79.293893129771007</v>
      </c>
      <c r="G314" s="14">
        <v>78.812816517335406</v>
      </c>
      <c r="H314" s="14">
        <v>72.846299810246606</v>
      </c>
      <c r="I314" s="14">
        <v>68.916260771824597</v>
      </c>
      <c r="J314" s="14">
        <v>70.771486164559207</v>
      </c>
      <c r="K314" s="14">
        <v>69.262510974539097</v>
      </c>
      <c r="L314" s="14">
        <v>73.3820179552458</v>
      </c>
      <c r="M314" s="14">
        <v>83.563564073809701</v>
      </c>
    </row>
    <row r="315" spans="1:13" x14ac:dyDescent="0.3">
      <c r="A315" s="19">
        <f>VLOOKUP(B315,'[1]PORTFOLIO RAW'!A:B,2,FALSE)</f>
        <v>992656</v>
      </c>
      <c r="B315" s="19" t="s">
        <v>321</v>
      </c>
      <c r="C315" s="14">
        <v>50.149551345962102</v>
      </c>
      <c r="D315" s="14">
        <v>24.539069359086898</v>
      </c>
      <c r="E315" s="14">
        <v>24.419026870007201</v>
      </c>
      <c r="F315" s="14">
        <v>22.666240409207099</v>
      </c>
      <c r="G315" s="14">
        <v>19.3474264705882</v>
      </c>
      <c r="H315" s="14">
        <v>38.278974956319097</v>
      </c>
      <c r="I315" s="14">
        <v>35.236447520184498</v>
      </c>
      <c r="J315" s="14">
        <v>38.141711229946502</v>
      </c>
      <c r="K315" s="14">
        <v>36.6164112703905</v>
      </c>
      <c r="L315" s="14">
        <v>55.591380937401702</v>
      </c>
      <c r="M315" s="14">
        <v>56.514568444200101</v>
      </c>
    </row>
    <row r="316" spans="1:13" x14ac:dyDescent="0.3">
      <c r="A316" s="19">
        <f>VLOOKUP(B316,'[1]PORTFOLIO RAW'!A:B,2,FALSE)</f>
        <v>905105</v>
      </c>
      <c r="B316" s="19" t="s">
        <v>322</v>
      </c>
      <c r="C316" s="14">
        <v>56.885026737967898</v>
      </c>
      <c r="D316" s="14">
        <v>62.828535669586898</v>
      </c>
      <c r="E316" s="14">
        <v>58.1021087680355</v>
      </c>
      <c r="F316" s="14">
        <v>52.696078431372499</v>
      </c>
      <c r="G316" s="14">
        <v>57.7145612343297</v>
      </c>
      <c r="H316" s="14">
        <v>57.7145612343297</v>
      </c>
      <c r="I316" s="14">
        <v>59.1318785578747</v>
      </c>
      <c r="J316" s="14">
        <v>54.222011385199202</v>
      </c>
      <c r="K316" s="14">
        <v>57.100183823529299</v>
      </c>
      <c r="L316" s="14">
        <v>62.781408859840198</v>
      </c>
      <c r="M316" s="14">
        <v>66.911764705882305</v>
      </c>
    </row>
    <row r="317" spans="1:13" x14ac:dyDescent="0.3">
      <c r="A317" s="19">
        <f>VLOOKUP(B317,'[1]PORTFOLIO RAW'!A:B,2,FALSE)</f>
        <v>277487</v>
      </c>
      <c r="B317" s="19" t="s">
        <v>323</v>
      </c>
      <c r="C317" s="14">
        <v>76.6806722689075</v>
      </c>
      <c r="D317" s="14">
        <v>78.991596638655395</v>
      </c>
      <c r="E317" s="14">
        <v>67.095588235294102</v>
      </c>
      <c r="F317" s="14">
        <v>81.2091503267973</v>
      </c>
      <c r="G317" s="14">
        <v>81.2091503267973</v>
      </c>
      <c r="H317" s="14">
        <v>81.176470588235304</v>
      </c>
      <c r="I317" s="14">
        <v>78.743315508021297</v>
      </c>
      <c r="J317" s="14">
        <v>78.063725490196106</v>
      </c>
      <c r="K317" s="14">
        <v>78.063725490196106</v>
      </c>
      <c r="L317" s="14">
        <v>83.436532507739898</v>
      </c>
      <c r="M317" s="14">
        <v>83.436532507739898</v>
      </c>
    </row>
    <row r="318" spans="1:13" x14ac:dyDescent="0.3">
      <c r="A318" s="19">
        <f>VLOOKUP(B318,'[1]PORTFOLIO RAW'!A:B,2,FALSE)</f>
        <v>905122</v>
      </c>
      <c r="B318" s="19" t="s">
        <v>324</v>
      </c>
      <c r="C318" s="14">
        <v>96.602434077079096</v>
      </c>
      <c r="D318" s="14">
        <v>87.156862745097996</v>
      </c>
      <c r="E318" s="14">
        <v>87.156862745097996</v>
      </c>
      <c r="F318" s="14">
        <v>81.506238859180002</v>
      </c>
      <c r="G318" s="14">
        <v>88.712241653418104</v>
      </c>
      <c r="H318" s="14">
        <v>90.950226244343796</v>
      </c>
      <c r="I318" s="14">
        <v>83.823529411764696</v>
      </c>
      <c r="J318" s="14">
        <v>83.823529411764696</v>
      </c>
      <c r="K318" s="14">
        <v>77.871148459383704</v>
      </c>
      <c r="L318" s="14">
        <v>74.758919961427196</v>
      </c>
      <c r="M318" s="14">
        <v>74.701286764705799</v>
      </c>
    </row>
    <row r="319" spans="1:13" x14ac:dyDescent="0.3">
      <c r="A319" s="19">
        <f>VLOOKUP(B319,'[1]PORTFOLIO RAW'!A:B,2,FALSE)</f>
        <v>702635</v>
      </c>
      <c r="B319" s="19" t="s">
        <v>325</v>
      </c>
      <c r="C319" s="14">
        <v>58.263305322128801</v>
      </c>
      <c r="D319" s="14">
        <v>74.936061381074097</v>
      </c>
      <c r="E319" s="14">
        <v>78.823529411764596</v>
      </c>
      <c r="F319" s="14">
        <v>77.424483306836194</v>
      </c>
      <c r="G319" s="14">
        <v>74.964985994397694</v>
      </c>
      <c r="H319" s="14">
        <v>72.209653092005993</v>
      </c>
      <c r="I319" s="14">
        <v>67.826398852223804</v>
      </c>
      <c r="J319" s="14">
        <v>70.457516339869201</v>
      </c>
      <c r="K319" s="14">
        <v>74.802036199094999</v>
      </c>
      <c r="L319" s="14">
        <v>81.663035584604202</v>
      </c>
      <c r="M319" s="14">
        <v>81.677671068427301</v>
      </c>
    </row>
    <row r="320" spans="1:13" x14ac:dyDescent="0.3">
      <c r="A320" s="19">
        <f>VLOOKUP(B320,'[1]PORTFOLIO RAW'!A:B,2,FALSE)</f>
        <v>741410</v>
      </c>
      <c r="B320" s="19" t="s">
        <v>326</v>
      </c>
      <c r="C320" s="14">
        <v>35.969387755101998</v>
      </c>
      <c r="D320" s="14">
        <v>60.817307692307601</v>
      </c>
      <c r="E320" s="14">
        <v>62.348272642390199</v>
      </c>
      <c r="F320" s="14">
        <v>61.689013840830398</v>
      </c>
      <c r="G320" s="14">
        <v>61.558823529411697</v>
      </c>
      <c r="H320" s="14">
        <v>59.928938018160203</v>
      </c>
      <c r="I320" s="14">
        <v>60.216205687573101</v>
      </c>
      <c r="J320" s="14">
        <v>61.783559577677202</v>
      </c>
      <c r="K320" s="14">
        <v>66.331750091340794</v>
      </c>
      <c r="L320" s="14">
        <v>65.214330413016199</v>
      </c>
      <c r="M320" s="14">
        <v>65.919811320754704</v>
      </c>
    </row>
    <row r="321" spans="1:13" x14ac:dyDescent="0.3">
      <c r="A321" s="19">
        <f>VLOOKUP(B321,'[1]PORTFOLIO RAW'!A:B,2,FALSE)</f>
        <v>982852</v>
      </c>
      <c r="B321" s="19" t="s">
        <v>327</v>
      </c>
      <c r="C321" s="14">
        <v>53.027681660899603</v>
      </c>
      <c r="D321" s="14">
        <v>65.3121775025799</v>
      </c>
      <c r="E321" s="14">
        <v>65.3121775025799</v>
      </c>
      <c r="F321" s="14">
        <v>68.716577540106897</v>
      </c>
      <c r="G321" s="14">
        <v>68.716577540106897</v>
      </c>
      <c r="H321" s="14">
        <v>70.424836601307106</v>
      </c>
      <c r="I321" s="14">
        <v>67.025168276265703</v>
      </c>
      <c r="J321" s="14">
        <v>70.258383727322695</v>
      </c>
      <c r="K321" s="14">
        <v>75.487997889738807</v>
      </c>
      <c r="L321" s="14">
        <v>75.487997889738807</v>
      </c>
      <c r="M321" s="14">
        <v>73.791378899738007</v>
      </c>
    </row>
    <row r="322" spans="1:13" x14ac:dyDescent="0.3">
      <c r="A322" s="19">
        <f>VLOOKUP(B322,'[1]PORTFOLIO RAW'!A:B,2,FALSE)</f>
        <v>906220</v>
      </c>
      <c r="B322" s="19" t="s">
        <v>328</v>
      </c>
      <c r="C322" s="14">
        <v>42.167519181585597</v>
      </c>
      <c r="D322" s="14">
        <v>42.167519181585597</v>
      </c>
      <c r="E322" s="14">
        <v>47.662815126050397</v>
      </c>
      <c r="F322" s="14">
        <v>54.6875</v>
      </c>
      <c r="G322" s="14">
        <v>70.895522388059703</v>
      </c>
      <c r="H322" s="14">
        <v>70.895522388059703</v>
      </c>
      <c r="I322" s="14">
        <v>63.772175536881399</v>
      </c>
      <c r="J322" s="14">
        <v>66.433239962651697</v>
      </c>
      <c r="K322" s="14">
        <v>66.433239962651697</v>
      </c>
      <c r="L322" s="14">
        <v>74.208144796380097</v>
      </c>
      <c r="M322" s="14">
        <v>81.869901245169601</v>
      </c>
    </row>
    <row r="323" spans="1:13" x14ac:dyDescent="0.3">
      <c r="A323" s="19">
        <f>VLOOKUP(B323,'[1]PORTFOLIO RAW'!A:B,2,FALSE)</f>
        <v>674693</v>
      </c>
      <c r="B323" s="19" t="s">
        <v>329</v>
      </c>
      <c r="C323" s="14">
        <v>42.742551566080898</v>
      </c>
      <c r="D323" s="14">
        <v>33.765479876160903</v>
      </c>
      <c r="E323" s="14">
        <v>50.363321799307897</v>
      </c>
      <c r="F323" s="14">
        <v>46.501998857795499</v>
      </c>
      <c r="G323" s="14">
        <v>47.5025354969573</v>
      </c>
      <c r="H323" s="14">
        <v>46.342710997442403</v>
      </c>
      <c r="I323" s="14">
        <v>43.930707876370803</v>
      </c>
      <c r="J323" s="14">
        <v>47.856817145462799</v>
      </c>
      <c r="K323" s="14">
        <v>52.2210953346856</v>
      </c>
      <c r="L323" s="14">
        <v>59.660947712418299</v>
      </c>
      <c r="M323" s="14">
        <v>63.0785034602076</v>
      </c>
    </row>
    <row r="324" spans="1:13" x14ac:dyDescent="0.3">
      <c r="A324" s="19">
        <f>VLOOKUP(B324,'[1]PORTFOLIO RAW'!A:B,2,FALSE)</f>
        <v>945384</v>
      </c>
      <c r="B324" s="19" t="s">
        <v>330</v>
      </c>
      <c r="C324" s="14">
        <v>61.6632860040568</v>
      </c>
      <c r="D324" s="14">
        <v>61.6632860040568</v>
      </c>
      <c r="E324" s="14">
        <v>92.245989304812795</v>
      </c>
      <c r="F324" s="14">
        <v>78.426875337290795</v>
      </c>
      <c r="G324" s="14">
        <v>80.080213903743299</v>
      </c>
      <c r="H324" s="14">
        <v>80.080213903743299</v>
      </c>
      <c r="I324" s="14">
        <v>88.713534194165405</v>
      </c>
      <c r="J324" s="14">
        <v>80.093776641091196</v>
      </c>
      <c r="K324" s="14">
        <v>81.638071895424801</v>
      </c>
      <c r="L324" s="14">
        <v>80.099924585218702</v>
      </c>
      <c r="M324" s="14">
        <v>80.798585256887506</v>
      </c>
    </row>
    <row r="325" spans="1:13" x14ac:dyDescent="0.3">
      <c r="A325" s="19">
        <f>VLOOKUP(B325,'[1]PORTFOLIO RAW'!A:B,2,FALSE)</f>
        <v>545310</v>
      </c>
      <c r="B325" s="19" t="s">
        <v>331</v>
      </c>
      <c r="C325" s="14">
        <v>45.8683473389355</v>
      </c>
      <c r="D325" s="14">
        <v>27.9411764705882</v>
      </c>
      <c r="E325" s="14">
        <v>23.401534526854199</v>
      </c>
      <c r="F325" s="14">
        <v>27.7988614800759</v>
      </c>
      <c r="G325" s="14">
        <v>26.6666666666666</v>
      </c>
      <c r="H325" s="14">
        <v>42.125237191650797</v>
      </c>
      <c r="I325" s="14">
        <v>39.373814041745703</v>
      </c>
      <c r="J325" s="14">
        <v>42.605042016806699</v>
      </c>
      <c r="K325" s="14">
        <v>37.850140056022397</v>
      </c>
      <c r="L325" s="14">
        <v>51.704545454545404</v>
      </c>
      <c r="M325" s="14">
        <v>56.319073083778903</v>
      </c>
    </row>
    <row r="326" spans="1:13" x14ac:dyDescent="0.3">
      <c r="A326" s="19">
        <f>VLOOKUP(B326,'[1]PORTFOLIO RAW'!A:B,2,FALSE)</f>
        <v>901892</v>
      </c>
      <c r="B326" s="19" t="s">
        <v>332</v>
      </c>
      <c r="C326" s="14">
        <v>39.318885448916397</v>
      </c>
      <c r="D326" s="14">
        <v>36.481900452488603</v>
      </c>
      <c r="E326" s="14">
        <v>36.481900452488603</v>
      </c>
      <c r="F326" s="14">
        <v>38.995943204868098</v>
      </c>
      <c r="G326" s="14">
        <v>38.995943204868098</v>
      </c>
      <c r="H326" s="14">
        <v>52.275910364145602</v>
      </c>
      <c r="I326" s="14">
        <v>52.275910364145602</v>
      </c>
      <c r="J326" s="14">
        <v>68.683155080213893</v>
      </c>
      <c r="K326" s="14">
        <v>68.683155080213893</v>
      </c>
      <c r="L326" s="14">
        <v>81.029411764705799</v>
      </c>
      <c r="M326" s="14">
        <v>81.029411764705799</v>
      </c>
    </row>
    <row r="327" spans="1:13" x14ac:dyDescent="0.3">
      <c r="A327" s="19">
        <f>VLOOKUP(B327,'[1]PORTFOLIO RAW'!A:B,2,FALSE)</f>
        <v>543487</v>
      </c>
      <c r="B327" s="19" t="s">
        <v>333</v>
      </c>
      <c r="C327" s="14">
        <v>40.341321713870698</v>
      </c>
      <c r="D327" s="14">
        <v>46.810542398777599</v>
      </c>
      <c r="E327" s="14">
        <v>41.903114186851198</v>
      </c>
      <c r="F327" s="14">
        <v>42.692540933899302</v>
      </c>
      <c r="G327" s="14">
        <v>43.042986425339301</v>
      </c>
      <c r="H327" s="14">
        <v>60.678944474986203</v>
      </c>
      <c r="I327" s="14">
        <v>59.4931722689075</v>
      </c>
      <c r="J327" s="14">
        <v>62.104072398189999</v>
      </c>
      <c r="K327" s="14">
        <v>62.536764705882298</v>
      </c>
      <c r="L327" s="14">
        <v>73.119747899159606</v>
      </c>
      <c r="M327" s="14">
        <v>72.606268784886197</v>
      </c>
    </row>
    <row r="328" spans="1:13" x14ac:dyDescent="0.3">
      <c r="A328" s="19">
        <f>VLOOKUP(B328,'[1]PORTFOLIO RAW'!A:B,2,FALSE)</f>
        <v>912146</v>
      </c>
      <c r="B328" s="19" t="s">
        <v>334</v>
      </c>
      <c r="C328" s="14">
        <v>39.883367139959397</v>
      </c>
      <c r="D328" s="14">
        <v>38.634097706879302</v>
      </c>
      <c r="E328" s="14">
        <v>30.8604038630377</v>
      </c>
      <c r="F328" s="14">
        <v>46.913580246913497</v>
      </c>
      <c r="G328" s="14">
        <v>53.140318627450903</v>
      </c>
      <c r="H328" s="14">
        <v>70.602795573674996</v>
      </c>
      <c r="I328" s="14">
        <v>70.602795573674996</v>
      </c>
      <c r="J328" s="14">
        <v>68.670703575547805</v>
      </c>
      <c r="K328" s="14">
        <v>69.612299465240596</v>
      </c>
      <c r="L328" s="14">
        <v>67.634700939199206</v>
      </c>
      <c r="M328" s="14">
        <v>77.768166089965405</v>
      </c>
    </row>
    <row r="329" spans="1:13" x14ac:dyDescent="0.3">
      <c r="A329" s="19">
        <f>VLOOKUP(B329,'[1]PORTFOLIO RAW'!A:B,2,FALSE)</f>
        <v>905816</v>
      </c>
      <c r="B329" s="19" t="s">
        <v>335</v>
      </c>
      <c r="C329" s="14">
        <v>30.4621848739495</v>
      </c>
      <c r="D329" s="14">
        <v>16.806722689075599</v>
      </c>
      <c r="E329" s="14">
        <v>19.669117647058801</v>
      </c>
      <c r="F329" s="14">
        <v>24.290060851926899</v>
      </c>
      <c r="G329" s="14">
        <v>45.348837209302303</v>
      </c>
      <c r="H329" s="14">
        <v>66.552667578659296</v>
      </c>
      <c r="I329" s="14">
        <v>75.991792065663404</v>
      </c>
      <c r="J329" s="14">
        <v>78.074866310160402</v>
      </c>
      <c r="K329" s="14">
        <v>70.849673202614298</v>
      </c>
      <c r="L329" s="14">
        <v>59.342560553633199</v>
      </c>
      <c r="M329" s="14">
        <v>52.832244008714497</v>
      </c>
    </row>
    <row r="330" spans="1:13" x14ac:dyDescent="0.3">
      <c r="A330" s="19">
        <f>VLOOKUP(B330,'[1]PORTFOLIO RAW'!A:B,2,FALSE)</f>
        <v>905898</v>
      </c>
      <c r="B330" s="19" t="s">
        <v>336</v>
      </c>
      <c r="C330" s="14">
        <v>29.132231404958599</v>
      </c>
      <c r="D330" s="14">
        <v>35.8823529411764</v>
      </c>
      <c r="E330" s="14">
        <v>25.8919961427193</v>
      </c>
      <c r="F330" s="14">
        <v>49.2490613266583</v>
      </c>
      <c r="G330" s="14">
        <v>45.626137052759198</v>
      </c>
      <c r="H330" s="14">
        <v>42.049865631531702</v>
      </c>
      <c r="I330" s="14">
        <v>42.049865631531702</v>
      </c>
      <c r="J330" s="14">
        <v>62.555424179722102</v>
      </c>
      <c r="K330" s="14">
        <v>62.555424179722102</v>
      </c>
      <c r="L330" s="14">
        <v>67.148658626630507</v>
      </c>
      <c r="M330" s="14">
        <v>67.148658626630507</v>
      </c>
    </row>
    <row r="331" spans="1:13" x14ac:dyDescent="0.3">
      <c r="A331" s="19">
        <f>VLOOKUP(B331,'[1]PORTFOLIO RAW'!A:B,2,FALSE)</f>
        <v>904866</v>
      </c>
      <c r="B331" s="19" t="s">
        <v>337</v>
      </c>
      <c r="C331" s="14">
        <v>32.107843137254903</v>
      </c>
      <c r="D331" s="14">
        <v>41.586867305061503</v>
      </c>
      <c r="E331" s="14">
        <v>36.617647058823501</v>
      </c>
      <c r="F331" s="14">
        <v>38.7079831932773</v>
      </c>
      <c r="G331" s="14">
        <v>36.7397806580259</v>
      </c>
      <c r="H331" s="14">
        <v>35.776654411764603</v>
      </c>
      <c r="I331" s="14">
        <v>59.536541889483097</v>
      </c>
      <c r="J331" s="14">
        <v>60.9086918349429</v>
      </c>
      <c r="K331" s="14">
        <v>50.302768166089898</v>
      </c>
      <c r="L331" s="14">
        <v>57.818317200297798</v>
      </c>
      <c r="M331" s="14">
        <v>64.565826330532204</v>
      </c>
    </row>
    <row r="332" spans="1:13" x14ac:dyDescent="0.3">
      <c r="A332" s="19">
        <f>VLOOKUP(B332,'[1]PORTFOLIO RAW'!A:B,2,FALSE)</f>
        <v>916548</v>
      </c>
      <c r="B332" s="19" t="s">
        <v>338</v>
      </c>
      <c r="C332" s="14">
        <v>98.275862068965495</v>
      </c>
      <c r="D332" s="14">
        <v>90.716911764705799</v>
      </c>
      <c r="E332" s="14">
        <v>91.748366013071902</v>
      </c>
      <c r="F332" s="14">
        <v>95.588235294117595</v>
      </c>
      <c r="G332" s="14">
        <v>96.060924369747795</v>
      </c>
      <c r="H332" s="14">
        <v>96.859421734795603</v>
      </c>
      <c r="I332" s="14">
        <v>90.380906460944999</v>
      </c>
      <c r="J332" s="14">
        <v>92.1875</v>
      </c>
      <c r="K332" s="14">
        <v>90.257352941176407</v>
      </c>
      <c r="L332" s="14">
        <v>91.0572337042925</v>
      </c>
      <c r="M332" s="14">
        <v>95.568362480127107</v>
      </c>
    </row>
    <row r="333" spans="1:13" x14ac:dyDescent="0.3">
      <c r="A333" s="19">
        <f>VLOOKUP(B333,'[1]PORTFOLIO RAW'!A:B,2,FALSE)</f>
        <v>921964</v>
      </c>
      <c r="B333" s="19" t="s">
        <v>339</v>
      </c>
      <c r="C333" s="14">
        <v>80.718954248366003</v>
      </c>
      <c r="D333" s="14">
        <v>80.718954248366003</v>
      </c>
      <c r="E333" s="14">
        <v>76.539792387543201</v>
      </c>
      <c r="F333" s="14">
        <v>76.539792387543201</v>
      </c>
      <c r="G333" s="14">
        <v>79.214675560946006</v>
      </c>
      <c r="H333" s="14">
        <v>80.456294667399604</v>
      </c>
      <c r="I333" s="14">
        <v>80.456294667399604</v>
      </c>
      <c r="J333" s="14">
        <v>78.318250377073895</v>
      </c>
      <c r="K333" s="14">
        <v>78.318250377073895</v>
      </c>
      <c r="L333" s="14">
        <v>78.340336134453693</v>
      </c>
      <c r="M333" s="14">
        <v>76.835551738943707</v>
      </c>
    </row>
    <row r="334" spans="1:13" x14ac:dyDescent="0.3">
      <c r="A334" s="19">
        <f>VLOOKUP(B334,'[1]PORTFOLIO RAW'!A:B,2,FALSE)</f>
        <v>519514</v>
      </c>
      <c r="B334" s="19" t="s">
        <v>340</v>
      </c>
      <c r="C334" s="14">
        <v>59.394463667820098</v>
      </c>
      <c r="D334" s="14">
        <v>83.620150187734595</v>
      </c>
      <c r="E334" s="14">
        <v>83.620150187734595</v>
      </c>
      <c r="F334" s="14">
        <v>78.926470588235205</v>
      </c>
      <c r="G334" s="14">
        <v>93.657289002557505</v>
      </c>
      <c r="H334" s="14">
        <v>92.611764705882294</v>
      </c>
      <c r="I334" s="14">
        <v>94.596443228454106</v>
      </c>
      <c r="J334" s="14">
        <v>95.123839009287906</v>
      </c>
      <c r="K334" s="14">
        <v>95.252100840336098</v>
      </c>
      <c r="L334" s="14">
        <v>96.323529411764696</v>
      </c>
      <c r="M334" s="14">
        <v>95.015082956259405</v>
      </c>
    </row>
    <row r="335" spans="1:13" x14ac:dyDescent="0.3">
      <c r="A335" s="19">
        <f>VLOOKUP(B335,'[1]PORTFOLIO RAW'!A:B,2,FALSE)</f>
        <v>867390</v>
      </c>
      <c r="B335" s="19" t="s">
        <v>341</v>
      </c>
      <c r="C335" s="14">
        <v>37.794117647058798</v>
      </c>
      <c r="D335" s="14">
        <v>61.734693877551003</v>
      </c>
      <c r="E335" s="14">
        <v>61.734693877551003</v>
      </c>
      <c r="F335" s="14">
        <v>89.837184873949496</v>
      </c>
      <c r="G335" s="14">
        <v>90.027573529411697</v>
      </c>
      <c r="H335" s="14">
        <v>85.753676470588204</v>
      </c>
      <c r="I335" s="14">
        <v>85.753676470588204</v>
      </c>
      <c r="J335" s="14">
        <v>59.570494864612499</v>
      </c>
      <c r="K335" s="14">
        <v>59.570494864612499</v>
      </c>
      <c r="L335" s="14">
        <v>62.626262626262601</v>
      </c>
      <c r="M335" s="14">
        <v>68.956633748389805</v>
      </c>
    </row>
    <row r="336" spans="1:13" x14ac:dyDescent="0.3">
      <c r="A336" s="19">
        <f>VLOOKUP(B336,'[1]PORTFOLIO RAW'!A:B,2,FALSE)</f>
        <v>902335</v>
      </c>
      <c r="B336" s="19" t="s">
        <v>342</v>
      </c>
      <c r="C336" s="14">
        <v>68.635902636916796</v>
      </c>
      <c r="D336" s="14">
        <v>56.283422459893004</v>
      </c>
      <c r="E336" s="14">
        <v>65.894868585732098</v>
      </c>
      <c r="F336" s="14">
        <v>68.851540616246396</v>
      </c>
      <c r="G336" s="14">
        <v>50.960626185958198</v>
      </c>
      <c r="H336" s="14">
        <v>46.7004448838358</v>
      </c>
      <c r="I336" s="14">
        <v>59.766214177978803</v>
      </c>
      <c r="J336" s="14">
        <v>60.759803921568597</v>
      </c>
      <c r="K336" s="14">
        <v>66.164799253034502</v>
      </c>
      <c r="L336" s="14">
        <v>75.441176470588204</v>
      </c>
      <c r="M336" s="14">
        <v>72.715501294857503</v>
      </c>
    </row>
    <row r="337" spans="1:13" x14ac:dyDescent="0.3">
      <c r="A337" s="19">
        <f>VLOOKUP(B337,'[1]PORTFOLIO RAW'!A:B,2,FALSE)</f>
        <v>906195</v>
      </c>
      <c r="B337" s="19" t="s">
        <v>343</v>
      </c>
      <c r="C337" s="14">
        <v>65.208034433285505</v>
      </c>
      <c r="D337" s="14">
        <v>61.956521739130402</v>
      </c>
      <c r="E337" s="14">
        <v>70.750910983862497</v>
      </c>
      <c r="F337" s="14">
        <v>70.750910983862497</v>
      </c>
      <c r="G337" s="14">
        <v>75.462602259446797</v>
      </c>
      <c r="H337" s="14">
        <v>75.462602259446797</v>
      </c>
      <c r="I337" s="14">
        <v>56.102472836268198</v>
      </c>
      <c r="J337" s="14">
        <v>56.102472836268198</v>
      </c>
      <c r="K337" s="14">
        <v>58.713578889499701</v>
      </c>
      <c r="L337" s="14">
        <v>80.617714056009603</v>
      </c>
      <c r="M337" s="14">
        <v>80.617714056009603</v>
      </c>
    </row>
    <row r="338" spans="1:13" x14ac:dyDescent="0.3">
      <c r="A338" s="19">
        <f>VLOOKUP(B338,'[1]PORTFOLIO RAW'!A:B,2,FALSE)</f>
        <v>906785</v>
      </c>
      <c r="B338" s="19" t="s">
        <v>344</v>
      </c>
      <c r="C338" s="14">
        <v>23.9411764705882</v>
      </c>
      <c r="D338" s="14">
        <v>23.9411764705882</v>
      </c>
      <c r="E338" s="14">
        <v>23.9411764705882</v>
      </c>
      <c r="F338" s="14">
        <v>35.110294117647101</v>
      </c>
      <c r="G338" s="14">
        <v>35.395537525354897</v>
      </c>
      <c r="H338" s="14">
        <v>48.442906574394399</v>
      </c>
      <c r="I338" s="14">
        <v>55.854605993340698</v>
      </c>
      <c r="J338" s="14">
        <v>51.770152505446603</v>
      </c>
      <c r="K338" s="14">
        <v>54.765795206971603</v>
      </c>
      <c r="L338" s="14">
        <v>48.917869034406202</v>
      </c>
      <c r="M338" s="14">
        <v>48.917869034406202</v>
      </c>
    </row>
    <row r="339" spans="1:13" x14ac:dyDescent="0.3">
      <c r="A339" s="19" t="str">
        <f>VLOOKUP(B339,'[1]PORTFOLIO RAW'!A:B,2,FALSE)</f>
        <v>41195M</v>
      </c>
      <c r="B339" s="19" t="s">
        <v>345</v>
      </c>
      <c r="C339" s="14">
        <v>38.217993079584701</v>
      </c>
      <c r="D339" s="14">
        <v>33.760951188986198</v>
      </c>
      <c r="E339" s="14">
        <v>25.014705882352899</v>
      </c>
      <c r="F339" s="14">
        <v>23.823529411764699</v>
      </c>
      <c r="G339" s="14">
        <v>40.799999999999997</v>
      </c>
      <c r="H339" s="14">
        <v>39.557683538531599</v>
      </c>
      <c r="I339" s="14">
        <v>45.2675807164971</v>
      </c>
      <c r="J339" s="14">
        <v>47.489495798319297</v>
      </c>
      <c r="K339" s="14">
        <v>49.147058823529399</v>
      </c>
      <c r="L339" s="14">
        <v>56.199095022624398</v>
      </c>
      <c r="M339" s="14">
        <v>53.823529411764703</v>
      </c>
    </row>
    <row r="340" spans="1:13" x14ac:dyDescent="0.3">
      <c r="A340" s="19">
        <f>VLOOKUP(B340,'[1]PORTFOLIO RAW'!A:B,2,FALSE)</f>
        <v>905818</v>
      </c>
      <c r="B340" s="19" t="s">
        <v>346</v>
      </c>
      <c r="C340" s="14">
        <v>73.692810457516302</v>
      </c>
      <c r="D340" s="14">
        <v>67.565359477124105</v>
      </c>
      <c r="E340" s="14">
        <v>95.294117647058798</v>
      </c>
      <c r="F340" s="14">
        <v>97.058823529411697</v>
      </c>
      <c r="G340" s="14">
        <v>94.301470588235304</v>
      </c>
      <c r="H340" s="14">
        <v>94.301470588235304</v>
      </c>
      <c r="I340" s="14">
        <v>90.490196078431296</v>
      </c>
      <c r="J340" s="14">
        <v>87.571157495256102</v>
      </c>
      <c r="K340" s="14">
        <v>67.931688804554099</v>
      </c>
      <c r="L340" s="14">
        <v>67.931688804554099</v>
      </c>
      <c r="M340" s="14">
        <v>84.395424836601293</v>
      </c>
    </row>
    <row r="341" spans="1:13" x14ac:dyDescent="0.3">
      <c r="A341" s="19">
        <f>VLOOKUP(B341,'[1]PORTFOLIO RAW'!A:B,2,FALSE)</f>
        <v>904869</v>
      </c>
      <c r="B341" s="19" t="s">
        <v>347</v>
      </c>
      <c r="C341" s="14">
        <v>64.1806722689075</v>
      </c>
      <c r="D341" s="14">
        <v>56.274509803921497</v>
      </c>
      <c r="E341" s="14">
        <v>64.792387543252502</v>
      </c>
      <c r="F341" s="14">
        <v>73.014705882352899</v>
      </c>
      <c r="G341" s="14">
        <v>78.542780748663105</v>
      </c>
      <c r="H341" s="14">
        <v>76.960784313725398</v>
      </c>
      <c r="I341" s="14">
        <v>71.200980392156794</v>
      </c>
      <c r="J341" s="14">
        <v>70.159313725490193</v>
      </c>
      <c r="K341" s="14">
        <v>83.705882352941103</v>
      </c>
      <c r="L341" s="14">
        <v>85.626185958254197</v>
      </c>
      <c r="M341" s="14">
        <v>86.842105263157904</v>
      </c>
    </row>
    <row r="342" spans="1:13" x14ac:dyDescent="0.3">
      <c r="A342" s="19">
        <f>VLOOKUP(B342,'[1]PORTFOLIO RAW'!A:B,2,FALSE)</f>
        <v>922407</v>
      </c>
      <c r="B342" s="19" t="s">
        <v>348</v>
      </c>
      <c r="C342" s="14">
        <v>23.0667547918043</v>
      </c>
      <c r="D342" s="14">
        <v>27.1671826625386</v>
      </c>
      <c r="E342" s="14">
        <v>45.699223085460503</v>
      </c>
      <c r="F342" s="14">
        <v>47.167446524064097</v>
      </c>
      <c r="G342" s="14">
        <v>34.196663740122901</v>
      </c>
      <c r="H342" s="14">
        <v>31.179441473559098</v>
      </c>
      <c r="I342" s="14">
        <v>34.160081943225101</v>
      </c>
      <c r="J342" s="14">
        <v>36.482957669048901</v>
      </c>
      <c r="K342" s="14">
        <v>35.261144816671099</v>
      </c>
      <c r="L342" s="14">
        <v>36.556322934031897</v>
      </c>
      <c r="M342" s="14">
        <v>34.847356664184602</v>
      </c>
    </row>
    <row r="343" spans="1:13" x14ac:dyDescent="0.3">
      <c r="A343" s="19" t="str">
        <f>VLOOKUP(B343,'[1]PORTFOLIO RAW'!A:B,2,FALSE)</f>
        <v>13967H</v>
      </c>
      <c r="B343" s="19" t="s">
        <v>349</v>
      </c>
      <c r="C343" s="14">
        <v>37.334933973589401</v>
      </c>
      <c r="D343" s="14">
        <v>35.969387755101998</v>
      </c>
      <c r="E343" s="14">
        <v>29.143099547511301</v>
      </c>
      <c r="F343" s="14">
        <v>34.472318339100298</v>
      </c>
      <c r="G343" s="14">
        <v>35.019607843137202</v>
      </c>
      <c r="H343" s="14">
        <v>33.2116067903671</v>
      </c>
      <c r="I343" s="14">
        <v>17.695753798207999</v>
      </c>
      <c r="J343" s="14">
        <v>17.695753798207999</v>
      </c>
      <c r="K343" s="14">
        <v>18.176835951771999</v>
      </c>
      <c r="L343" s="14">
        <v>19.712140175219002</v>
      </c>
      <c r="M343" s="14">
        <v>20.442563817980002</v>
      </c>
    </row>
    <row r="344" spans="1:13" x14ac:dyDescent="0.3">
      <c r="A344" s="19" t="str">
        <f>VLOOKUP(B344,'[1]PORTFOLIO RAW'!A:B,2,FALSE)</f>
        <v>26406N</v>
      </c>
      <c r="B344" s="19" t="s">
        <v>350</v>
      </c>
      <c r="C344" s="14">
        <v>37.754010695187098</v>
      </c>
      <c r="D344" s="14">
        <v>27.5</v>
      </c>
      <c r="E344" s="14">
        <v>24.295774647887299</v>
      </c>
      <c r="F344" s="14">
        <v>29.079131652661101</v>
      </c>
      <c r="G344" s="14">
        <v>29.079131652661101</v>
      </c>
      <c r="H344" s="14">
        <v>31.149732620320801</v>
      </c>
      <c r="I344" s="14">
        <v>30.4761904761904</v>
      </c>
      <c r="J344" s="14">
        <v>30.4761904761904</v>
      </c>
      <c r="K344" s="14">
        <v>30.720453318942202</v>
      </c>
      <c r="L344" s="14">
        <v>49.789915966386502</v>
      </c>
      <c r="M344" s="14">
        <v>49.789915966386502</v>
      </c>
    </row>
    <row r="345" spans="1:13" x14ac:dyDescent="0.3">
      <c r="A345" s="19">
        <f>VLOOKUP(B345,'[1]PORTFOLIO RAW'!A:B,2,FALSE)</f>
        <v>905010</v>
      </c>
      <c r="B345" s="19" t="s">
        <v>351</v>
      </c>
      <c r="C345" s="14">
        <v>54.487829614604401</v>
      </c>
      <c r="D345" s="14">
        <v>63.666328600405599</v>
      </c>
      <c r="E345" s="14">
        <v>63.079322638146103</v>
      </c>
      <c r="F345" s="14">
        <v>85.528785982478098</v>
      </c>
      <c r="G345" s="14">
        <v>79.509803921568604</v>
      </c>
      <c r="H345" s="14">
        <v>71.750474383301693</v>
      </c>
      <c r="I345" s="14">
        <v>65.321769733534396</v>
      </c>
      <c r="J345" s="14">
        <v>65.321769733534396</v>
      </c>
      <c r="K345" s="14">
        <v>67.843137254901904</v>
      </c>
      <c r="L345" s="14">
        <v>69.686274509803894</v>
      </c>
      <c r="M345" s="14">
        <v>71.3281539030706</v>
      </c>
    </row>
    <row r="346" spans="1:13" x14ac:dyDescent="0.3">
      <c r="A346" s="19">
        <f>VLOOKUP(B346,'[1]PORTFOLIO RAW'!A:B,2,FALSE)</f>
        <v>905284</v>
      </c>
      <c r="B346" s="19" t="s">
        <v>352</v>
      </c>
      <c r="C346" s="14">
        <v>76.823529411764696</v>
      </c>
      <c r="D346" s="14">
        <v>76.823529411764696</v>
      </c>
      <c r="E346" s="14">
        <v>89.148073022312303</v>
      </c>
      <c r="F346" s="14">
        <v>76.816608996539699</v>
      </c>
      <c r="G346" s="14">
        <v>76.816608996539699</v>
      </c>
      <c r="H346" s="14">
        <v>70.424836601307106</v>
      </c>
      <c r="I346" s="14">
        <v>70.424836601307106</v>
      </c>
      <c r="J346" s="14">
        <v>63.943355119825704</v>
      </c>
      <c r="K346" s="14">
        <v>77.192008879023305</v>
      </c>
      <c r="L346" s="14">
        <v>77.192008879023305</v>
      </c>
      <c r="M346" s="14">
        <v>87.710084033613398</v>
      </c>
    </row>
    <row r="347" spans="1:13" x14ac:dyDescent="0.3">
      <c r="A347" s="19">
        <f>VLOOKUP(B347,'[1]PORTFOLIO RAW'!A:B,2,FALSE)</f>
        <v>543542</v>
      </c>
      <c r="B347" s="19" t="s">
        <v>353</v>
      </c>
      <c r="C347" s="14">
        <v>46.6063348416289</v>
      </c>
      <c r="D347" s="14">
        <v>64.281674208144807</v>
      </c>
      <c r="E347" s="14">
        <v>64.281674208144807</v>
      </c>
      <c r="F347" s="14">
        <v>52.328431372548998</v>
      </c>
      <c r="G347" s="14">
        <v>52.328431372548998</v>
      </c>
      <c r="H347" s="14">
        <v>66.803633217993095</v>
      </c>
      <c r="I347" s="14">
        <v>50.917141049968301</v>
      </c>
      <c r="J347" s="14">
        <v>50.917141049968301</v>
      </c>
      <c r="K347" s="14">
        <v>57.086983729662101</v>
      </c>
      <c r="L347" s="14">
        <v>55.541795665634602</v>
      </c>
      <c r="M347" s="14">
        <v>46.831412977562103</v>
      </c>
    </row>
    <row r="348" spans="1:13" x14ac:dyDescent="0.3">
      <c r="A348" s="19">
        <f>VLOOKUP(B348,'[1]PORTFOLIO RAW'!A:B,2,FALSE)</f>
        <v>878574</v>
      </c>
      <c r="B348" s="19" t="s">
        <v>354</v>
      </c>
      <c r="C348" s="14">
        <v>37.754010695187098</v>
      </c>
      <c r="D348" s="14">
        <v>54.877450980392098</v>
      </c>
      <c r="E348" s="14">
        <v>57.000828500414201</v>
      </c>
      <c r="F348" s="14">
        <v>55.322128851540597</v>
      </c>
      <c r="G348" s="14">
        <v>54.6151439299123</v>
      </c>
      <c r="H348" s="14">
        <v>50.415923945335699</v>
      </c>
      <c r="I348" s="14">
        <v>53.417366946778699</v>
      </c>
      <c r="J348" s="14">
        <v>53.966540744738197</v>
      </c>
      <c r="K348" s="14">
        <v>52.734778121775001</v>
      </c>
      <c r="L348" s="14">
        <v>52.734778121775001</v>
      </c>
      <c r="M348" s="14">
        <v>57.069784435513299</v>
      </c>
    </row>
    <row r="349" spans="1:13" x14ac:dyDescent="0.3">
      <c r="A349" s="19" t="str">
        <f>VLOOKUP(B349,'[1]PORTFOLIO RAW'!A:B,2,FALSE)</f>
        <v>14361V</v>
      </c>
      <c r="B349" s="19" t="s">
        <v>355</v>
      </c>
      <c r="C349" s="14">
        <v>76.374680306905304</v>
      </c>
      <c r="D349" s="14">
        <v>72.929171668667394</v>
      </c>
      <c r="E349" s="14">
        <v>70.378151260504197</v>
      </c>
      <c r="F349" s="14">
        <v>84.375</v>
      </c>
      <c r="G349" s="14">
        <v>83.143107989464397</v>
      </c>
      <c r="H349" s="14">
        <v>80.698529411764696</v>
      </c>
      <c r="I349" s="14">
        <v>82.376283846872099</v>
      </c>
      <c r="J349" s="14">
        <v>84.663865546218503</v>
      </c>
      <c r="K349" s="14">
        <v>87.420814479637997</v>
      </c>
      <c r="L349" s="14">
        <v>89.171122994652407</v>
      </c>
      <c r="M349" s="14">
        <v>61.689566337483903</v>
      </c>
    </row>
    <row r="350" spans="1:13" x14ac:dyDescent="0.3">
      <c r="A350" s="19">
        <f>VLOOKUP(B350,'[1]PORTFOLIO RAW'!A:B,2,FALSE)</f>
        <v>951584</v>
      </c>
      <c r="B350" s="19" t="s">
        <v>356</v>
      </c>
      <c r="C350" s="14">
        <v>31.594811837778501</v>
      </c>
      <c r="D350" s="14">
        <v>18.9182452642073</v>
      </c>
      <c r="E350" s="14">
        <v>20.041644976574698</v>
      </c>
      <c r="F350" s="14">
        <v>20.504041311180899</v>
      </c>
      <c r="G350" s="14">
        <v>18.981301129723398</v>
      </c>
      <c r="H350" s="14">
        <v>18.5009487666034</v>
      </c>
      <c r="I350" s="14">
        <v>16.4996253278381</v>
      </c>
      <c r="J350" s="14">
        <v>16.350558915154799</v>
      </c>
      <c r="K350" s="14">
        <v>16.488147497805102</v>
      </c>
      <c r="L350" s="14">
        <v>20.216400911161699</v>
      </c>
      <c r="M350" s="14">
        <v>26.4603935161586</v>
      </c>
    </row>
  </sheetData>
  <mergeCells count="1">
    <mergeCell ref="A1:M1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5ADD-33B7-4CF0-9577-5E6151A3BF04}">
  <sheetPr>
    <tabColor rgb="FF92D050"/>
  </sheetPr>
  <dimension ref="A1:M350"/>
  <sheetViews>
    <sheetView workbookViewId="0">
      <selection activeCell="C3" sqref="C3:M350"/>
    </sheetView>
  </sheetViews>
  <sheetFormatPr baseColWidth="10" defaultRowHeight="14" x14ac:dyDescent="0.3"/>
  <cols>
    <col min="1" max="1" width="16.90625" style="12" bestFit="1" customWidth="1"/>
    <col min="2" max="2" width="10.90625" style="12"/>
    <col min="3" max="16384" width="10.90625" style="4"/>
  </cols>
  <sheetData>
    <row r="1" spans="1:13" ht="22.5" x14ac:dyDescent="0.45">
      <c r="A1" s="70" t="s">
        <v>7372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</row>
    <row r="2" spans="1:13" ht="14.5" thickBot="1" x14ac:dyDescent="0.35">
      <c r="A2" s="26" t="s">
        <v>7368</v>
      </c>
      <c r="B2" s="26" t="s">
        <v>7366</v>
      </c>
      <c r="C2" s="27">
        <v>2007</v>
      </c>
      <c r="D2" s="27">
        <v>2008</v>
      </c>
      <c r="E2" s="27">
        <v>2009</v>
      </c>
      <c r="F2" s="27">
        <v>2010</v>
      </c>
      <c r="G2" s="27">
        <v>2011</v>
      </c>
      <c r="H2" s="27">
        <v>2012</v>
      </c>
      <c r="I2" s="27">
        <v>2013</v>
      </c>
      <c r="J2" s="27">
        <v>2014</v>
      </c>
      <c r="K2" s="27">
        <v>2015</v>
      </c>
      <c r="L2" s="27">
        <v>2016</v>
      </c>
      <c r="M2" s="27">
        <v>2017</v>
      </c>
    </row>
    <row r="3" spans="1:13" x14ac:dyDescent="0.3">
      <c r="A3" s="28">
        <f>VLOOKUP(B3,'[1]PORTFOLIO RAW'!A:B,2,FALSE)</f>
        <v>902172</v>
      </c>
      <c r="B3" s="28" t="s">
        <v>12</v>
      </c>
      <c r="C3" s="5">
        <v>91.2784398699891</v>
      </c>
      <c r="D3" s="5">
        <v>80.257406508013503</v>
      </c>
      <c r="E3" s="5">
        <v>85.856807511737102</v>
      </c>
      <c r="F3" s="5">
        <v>83.4683098591549</v>
      </c>
      <c r="G3" s="5">
        <v>86.799520527419801</v>
      </c>
      <c r="H3" s="5">
        <v>89.336016096579399</v>
      </c>
      <c r="I3" s="5">
        <v>93.133802816901394</v>
      </c>
      <c r="J3" s="5">
        <v>92.723004694835595</v>
      </c>
      <c r="K3" s="5">
        <v>89.409534127843898</v>
      </c>
      <c r="L3" s="5">
        <v>88.693270735524194</v>
      </c>
      <c r="M3" s="5">
        <v>92.996158770806602</v>
      </c>
    </row>
    <row r="4" spans="1:13" x14ac:dyDescent="0.3">
      <c r="A4" s="28">
        <f>VLOOKUP(B4,'[1]PORTFOLIO RAW'!A:B,2,FALSE)</f>
        <v>916328</v>
      </c>
      <c r="B4" s="28" t="s">
        <v>13</v>
      </c>
      <c r="C4" s="5">
        <v>92.881200244947905</v>
      </c>
      <c r="D4" s="5">
        <v>94.409313020983006</v>
      </c>
      <c r="E4" s="5">
        <v>97.748993963782596</v>
      </c>
      <c r="F4" s="5">
        <v>98.569542253521107</v>
      </c>
      <c r="G4" s="5">
        <v>95.511877233550507</v>
      </c>
      <c r="H4" s="5">
        <v>96.258802816901394</v>
      </c>
      <c r="I4" s="5">
        <v>92.778895595796996</v>
      </c>
      <c r="J4" s="5">
        <v>94.623295327520594</v>
      </c>
      <c r="K4" s="5">
        <v>94.712892741061694</v>
      </c>
      <c r="L4" s="5">
        <v>94.423104282259203</v>
      </c>
      <c r="M4" s="5">
        <v>95.425105376786206</v>
      </c>
    </row>
    <row r="5" spans="1:13" x14ac:dyDescent="0.3">
      <c r="A5" s="28" t="str">
        <f>VLOOKUP(B5,'[1]PORTFOLIO RAW'!A:B,2,FALSE)</f>
        <v>14352P</v>
      </c>
      <c r="B5" s="28" t="s">
        <v>14</v>
      </c>
      <c r="C5" s="5">
        <v>70.861640430820202</v>
      </c>
      <c r="D5" s="5">
        <v>82.746478873239397</v>
      </c>
      <c r="E5" s="5">
        <v>76.338028169014095</v>
      </c>
      <c r="F5" s="5">
        <v>80.195958358848699</v>
      </c>
      <c r="G5" s="5">
        <v>84.445070422535196</v>
      </c>
      <c r="H5" s="5">
        <v>90.845070422535201</v>
      </c>
      <c r="I5" s="5">
        <v>90.151434925341505</v>
      </c>
      <c r="J5" s="5">
        <v>91.609657947686102</v>
      </c>
      <c r="K5" s="5">
        <v>92.014084507042199</v>
      </c>
      <c r="L5" s="5">
        <v>93.961719032141502</v>
      </c>
      <c r="M5" s="5">
        <v>94.173300673606803</v>
      </c>
    </row>
    <row r="6" spans="1:13" x14ac:dyDescent="0.3">
      <c r="A6" s="28">
        <f>VLOOKUP(B6,'[1]PORTFOLIO RAW'!A:B,2,FALSE)</f>
        <v>312367</v>
      </c>
      <c r="B6" s="28" t="s">
        <v>15</v>
      </c>
      <c r="C6" s="5">
        <v>36.619718309859103</v>
      </c>
      <c r="D6" s="5">
        <v>37.183098591549196</v>
      </c>
      <c r="E6" s="5">
        <v>35.680751173708899</v>
      </c>
      <c r="F6" s="5">
        <v>36.971830985915403</v>
      </c>
      <c r="G6" s="5">
        <v>41.795774647887299</v>
      </c>
      <c r="H6" s="5">
        <v>16.690140845070399</v>
      </c>
      <c r="I6" s="5">
        <v>17.5050301810865</v>
      </c>
      <c r="J6" s="5">
        <v>41.641151255358203</v>
      </c>
      <c r="K6" s="5">
        <v>38.816901408450697</v>
      </c>
      <c r="L6" s="5">
        <v>51.9082235347569</v>
      </c>
      <c r="M6" s="5">
        <v>52.899751449875701</v>
      </c>
    </row>
    <row r="7" spans="1:13" x14ac:dyDescent="0.3">
      <c r="A7" s="28">
        <f>VLOOKUP(B7,'[1]PORTFOLIO RAW'!A:B,2,FALSE)</f>
        <v>749382</v>
      </c>
      <c r="B7" s="28" t="s">
        <v>16</v>
      </c>
      <c r="C7" s="5">
        <v>83.703503069700204</v>
      </c>
      <c r="D7" s="5">
        <v>73.739807264640405</v>
      </c>
      <c r="E7" s="5">
        <v>73.739807264640405</v>
      </c>
      <c r="F7" s="5">
        <v>71.101905550952694</v>
      </c>
      <c r="G7" s="5">
        <v>59.968431277319098</v>
      </c>
      <c r="H7" s="5">
        <v>64.060012247397395</v>
      </c>
      <c r="I7" s="5">
        <v>64.060012247397395</v>
      </c>
      <c r="J7" s="5">
        <v>82.967572879135204</v>
      </c>
      <c r="K7" s="5">
        <v>75.259834871296704</v>
      </c>
      <c r="L7" s="5">
        <v>80.4121022430881</v>
      </c>
      <c r="M7" s="5">
        <v>84.897990886495407</v>
      </c>
    </row>
    <row r="8" spans="1:13" x14ac:dyDescent="0.3">
      <c r="A8" s="28" t="str">
        <f>VLOOKUP(B8,'[1]PORTFOLIO RAW'!A:B,2,FALSE)</f>
        <v>14806F</v>
      </c>
      <c r="B8" s="28" t="s">
        <v>17</v>
      </c>
      <c r="C8" s="5">
        <v>33.045241143832598</v>
      </c>
      <c r="D8" s="5">
        <v>33.864053888548597</v>
      </c>
      <c r="E8" s="5">
        <v>33.864053888548597</v>
      </c>
      <c r="F8" s="5">
        <v>40.9090909090908</v>
      </c>
      <c r="G8" s="5">
        <v>43.751726042529597</v>
      </c>
      <c r="H8" s="5">
        <v>43.440271257172597</v>
      </c>
      <c r="I8" s="5">
        <v>42.671070671818399</v>
      </c>
      <c r="J8" s="5">
        <v>51.641203151109998</v>
      </c>
      <c r="K8" s="5">
        <v>51.641203151109998</v>
      </c>
      <c r="L8" s="5">
        <v>33.098591549295698</v>
      </c>
      <c r="M8" s="5">
        <v>46.1896378269617</v>
      </c>
    </row>
    <row r="9" spans="1:13" x14ac:dyDescent="0.3">
      <c r="A9" s="28">
        <f>VLOOKUP(B9,'[1]PORTFOLIO RAW'!A:B,2,FALSE)</f>
        <v>936365</v>
      </c>
      <c r="B9" s="28" t="s">
        <v>18</v>
      </c>
      <c r="C9" s="5">
        <v>71.858602595967895</v>
      </c>
      <c r="D9" s="5">
        <v>74.715601300108304</v>
      </c>
      <c r="E9" s="5">
        <v>82.421982877658095</v>
      </c>
      <c r="F9" s="5">
        <v>83.861502347417797</v>
      </c>
      <c r="G9" s="5">
        <v>81.721209610604802</v>
      </c>
      <c r="H9" s="5">
        <v>87.808571861275098</v>
      </c>
      <c r="I9" s="5">
        <v>73.456697632604104</v>
      </c>
      <c r="J9" s="5">
        <v>73.456697632604104</v>
      </c>
      <c r="K9" s="5">
        <v>81.994069681245307</v>
      </c>
      <c r="L9" s="5">
        <v>81.661100624364707</v>
      </c>
      <c r="M9" s="5">
        <v>84.088149587178194</v>
      </c>
    </row>
    <row r="10" spans="1:13" x14ac:dyDescent="0.3">
      <c r="A10" s="28">
        <f>VLOOKUP(B10,'[1]PORTFOLIO RAW'!A:B,2,FALSE)</f>
        <v>545101</v>
      </c>
      <c r="B10" s="28" t="s">
        <v>19</v>
      </c>
      <c r="C10" s="5">
        <v>30.500242836328301</v>
      </c>
      <c r="D10" s="5">
        <v>40.685019206145903</v>
      </c>
      <c r="E10" s="5">
        <v>42.021276595744602</v>
      </c>
      <c r="F10" s="5">
        <v>42.021276595744602</v>
      </c>
      <c r="G10" s="5">
        <v>37.375056792367097</v>
      </c>
      <c r="H10" s="5">
        <v>37.375056792367097</v>
      </c>
      <c r="I10" s="5">
        <v>37.588780546526998</v>
      </c>
      <c r="J10" s="5">
        <v>37.588780546526998</v>
      </c>
      <c r="K10" s="5">
        <v>46.555164319248803</v>
      </c>
      <c r="L10" s="5">
        <v>53.224904985468299</v>
      </c>
      <c r="M10" s="5">
        <v>65.136150234741706</v>
      </c>
    </row>
    <row r="11" spans="1:13" x14ac:dyDescent="0.3">
      <c r="A11" s="28">
        <f>VLOOKUP(B11,'[1]PORTFOLIO RAW'!A:B,2,FALSE)</f>
        <v>933185</v>
      </c>
      <c r="B11" s="28" t="s">
        <v>20</v>
      </c>
      <c r="C11" s="5">
        <v>87.144294337453204</v>
      </c>
      <c r="D11" s="5">
        <v>82.346966413867804</v>
      </c>
      <c r="E11" s="5">
        <v>82.346966413867804</v>
      </c>
      <c r="F11" s="5">
        <v>81.293315448244996</v>
      </c>
      <c r="G11" s="5">
        <v>86.600938967136102</v>
      </c>
      <c r="H11" s="5">
        <v>85.7595235844597</v>
      </c>
      <c r="I11" s="5">
        <v>83.765506948978597</v>
      </c>
      <c r="J11" s="5">
        <v>83.765506948978597</v>
      </c>
      <c r="K11" s="5">
        <v>85.946111451316597</v>
      </c>
      <c r="L11" s="5">
        <v>75.239736290080899</v>
      </c>
      <c r="M11" s="5">
        <v>75.435158118522395</v>
      </c>
    </row>
    <row r="12" spans="1:13" x14ac:dyDescent="0.3">
      <c r="A12" s="28">
        <f>VLOOKUP(B12,'[1]PORTFOLIO RAW'!A:B,2,FALSE)</f>
        <v>277642</v>
      </c>
      <c r="B12" s="28" t="s">
        <v>0</v>
      </c>
      <c r="C12" s="5">
        <v>89.344764237599506</v>
      </c>
      <c r="D12" s="5">
        <v>89.344764237599506</v>
      </c>
      <c r="E12" s="5">
        <v>80.042756539235398</v>
      </c>
      <c r="F12" s="5">
        <v>76.716549295774598</v>
      </c>
      <c r="G12" s="5">
        <v>83.487492116880404</v>
      </c>
      <c r="H12" s="5">
        <v>83.487492116880404</v>
      </c>
      <c r="I12" s="5">
        <v>84.507042253521107</v>
      </c>
      <c r="J12" s="5">
        <v>84.507042253521107</v>
      </c>
      <c r="K12" s="5">
        <v>86.340263805052501</v>
      </c>
      <c r="L12" s="5">
        <v>87.857447716602593</v>
      </c>
      <c r="M12" s="5">
        <v>90.032898118638798</v>
      </c>
    </row>
    <row r="13" spans="1:13" x14ac:dyDescent="0.3">
      <c r="A13" s="28">
        <f>VLOOKUP(B13,'[1]PORTFOLIO RAW'!A:B,2,FALSE)</f>
        <v>905271</v>
      </c>
      <c r="B13" s="28" t="s">
        <v>21</v>
      </c>
      <c r="C13" s="5">
        <v>40.023474178403703</v>
      </c>
      <c r="D13" s="5">
        <v>72.784266575060101</v>
      </c>
      <c r="E13" s="5">
        <v>71.467004272827893</v>
      </c>
      <c r="F13" s="5">
        <v>68.965276809371105</v>
      </c>
      <c r="G13" s="5">
        <v>66.811267605633802</v>
      </c>
      <c r="H13" s="5">
        <v>86.928494041170097</v>
      </c>
      <c r="I13" s="5">
        <v>88.480134538574703</v>
      </c>
      <c r="J13" s="5">
        <v>77.5668503776281</v>
      </c>
      <c r="K13" s="5">
        <v>70.297672560183798</v>
      </c>
      <c r="L13" s="5">
        <v>72.028001341381596</v>
      </c>
      <c r="M13" s="5">
        <v>78.114543615282798</v>
      </c>
    </row>
    <row r="14" spans="1:13" x14ac:dyDescent="0.3">
      <c r="A14" s="28">
        <f>VLOOKUP(B14,'[1]PORTFOLIO RAW'!A:B,2,FALSE)</f>
        <v>277355</v>
      </c>
      <c r="B14" s="28" t="s">
        <v>22</v>
      </c>
      <c r="C14" s="5">
        <v>54.380830437168399</v>
      </c>
      <c r="D14" s="5">
        <v>54.380830437168399</v>
      </c>
      <c r="E14" s="5">
        <v>46.015567086730897</v>
      </c>
      <c r="F14" s="5">
        <v>39.1289484479693</v>
      </c>
      <c r="G14" s="5">
        <v>39.1289484479693</v>
      </c>
      <c r="H14" s="5">
        <v>50.4492472073822</v>
      </c>
      <c r="I14" s="5">
        <v>38.567054500918502</v>
      </c>
      <c r="J14" s="5">
        <v>44.5190522982858</v>
      </c>
      <c r="K14" s="5">
        <v>50.257406508013503</v>
      </c>
      <c r="L14" s="5">
        <v>50.8965832029212</v>
      </c>
      <c r="M14" s="5">
        <v>47.8044739022369</v>
      </c>
    </row>
    <row r="15" spans="1:13" x14ac:dyDescent="0.3">
      <c r="A15" s="28">
        <f>VLOOKUP(B15,'[1]PORTFOLIO RAW'!A:B,2,FALSE)</f>
        <v>130298</v>
      </c>
      <c r="B15" s="28" t="s">
        <v>23</v>
      </c>
      <c r="C15" s="5">
        <v>41.487676056338003</v>
      </c>
      <c r="D15" s="5">
        <v>55.539333562349697</v>
      </c>
      <c r="E15" s="5">
        <v>49.121696470960501</v>
      </c>
      <c r="F15" s="5">
        <v>49.121696470960501</v>
      </c>
      <c r="G15" s="5">
        <v>46.179054525170798</v>
      </c>
      <c r="H15" s="5">
        <v>55.847887323943603</v>
      </c>
      <c r="I15" s="5">
        <v>60.227033844860102</v>
      </c>
      <c r="J15" s="5">
        <v>60.227033844860102</v>
      </c>
      <c r="K15" s="5">
        <v>54.531537048377103</v>
      </c>
      <c r="L15" s="5">
        <v>54.245330136849397</v>
      </c>
      <c r="M15" s="5">
        <v>50.517469457629701</v>
      </c>
    </row>
    <row r="16" spans="1:13" x14ac:dyDescent="0.3">
      <c r="A16" s="28">
        <f>VLOOKUP(B16,'[1]PORTFOLIO RAW'!A:B,2,FALSE)</f>
        <v>325596</v>
      </c>
      <c r="B16" s="28" t="s">
        <v>24</v>
      </c>
      <c r="C16" s="5">
        <v>28.945099166427099</v>
      </c>
      <c r="D16" s="5">
        <v>43.422800956683403</v>
      </c>
      <c r="E16" s="5">
        <v>43.422800956683403</v>
      </c>
      <c r="F16" s="5">
        <v>33.148010872251</v>
      </c>
      <c r="G16" s="5">
        <v>52.253521126760504</v>
      </c>
      <c r="H16" s="5">
        <v>48.620892018779301</v>
      </c>
      <c r="I16" s="5">
        <v>46.7887323943661</v>
      </c>
      <c r="J16" s="5">
        <v>57.124565575269699</v>
      </c>
      <c r="K16" s="5">
        <v>52.945723119203002</v>
      </c>
      <c r="L16" s="5">
        <v>60.328638497652499</v>
      </c>
      <c r="M16" s="5">
        <v>69.803077725612894</v>
      </c>
    </row>
    <row r="17" spans="1:13" x14ac:dyDescent="0.3">
      <c r="A17" s="28">
        <f>VLOOKUP(B17,'[1]PORTFOLIO RAW'!A:B,2,FALSE)</f>
        <v>906979</v>
      </c>
      <c r="B17" s="28" t="s">
        <v>25</v>
      </c>
      <c r="C17" s="5">
        <v>60.441962117532697</v>
      </c>
      <c r="D17" s="5">
        <v>57.989315201554099</v>
      </c>
      <c r="E17" s="5">
        <v>57.139646388972103</v>
      </c>
      <c r="F17" s="5">
        <v>46.928236083165601</v>
      </c>
      <c r="G17" s="5">
        <v>46.928236083165601</v>
      </c>
      <c r="H17" s="5">
        <v>42.849840981372097</v>
      </c>
      <c r="I17" s="5">
        <v>35.110663983903301</v>
      </c>
      <c r="J17" s="5">
        <v>42.106807511737102</v>
      </c>
      <c r="K17" s="5">
        <v>42.106807511737102</v>
      </c>
      <c r="L17" s="5">
        <v>43.690140845070303</v>
      </c>
      <c r="M17" s="5">
        <v>43.690140845070303</v>
      </c>
    </row>
    <row r="18" spans="1:13" x14ac:dyDescent="0.3">
      <c r="A18" s="28">
        <f>VLOOKUP(B18,'[1]PORTFOLIO RAW'!A:B,2,FALSE)</f>
        <v>322677</v>
      </c>
      <c r="B18" s="28" t="s">
        <v>26</v>
      </c>
      <c r="C18" s="5">
        <v>74.051451566542099</v>
      </c>
      <c r="D18" s="5">
        <v>67.253521126760504</v>
      </c>
      <c r="E18" s="5">
        <v>79.840152023250596</v>
      </c>
      <c r="F18" s="5">
        <v>79.840152023250596</v>
      </c>
      <c r="G18" s="5">
        <v>83.014084507042199</v>
      </c>
      <c r="H18" s="5">
        <v>85.910766613101401</v>
      </c>
      <c r="I18" s="5">
        <v>78.467493703945493</v>
      </c>
      <c r="J18" s="5">
        <v>82.137053087757295</v>
      </c>
      <c r="K18" s="5">
        <v>82.137053087757295</v>
      </c>
      <c r="L18" s="5">
        <v>75.028431458315097</v>
      </c>
      <c r="M18" s="5">
        <v>76.977824393167495</v>
      </c>
    </row>
    <row r="19" spans="1:13" x14ac:dyDescent="0.3">
      <c r="A19" s="28" t="str">
        <f>VLOOKUP(B19,'[1]PORTFOLIO RAW'!A:B,2,FALSE)</f>
        <v>29026M</v>
      </c>
      <c r="B19" s="28" t="s">
        <v>27</v>
      </c>
      <c r="C19" s="5">
        <v>78.791982665222093</v>
      </c>
      <c r="D19" s="5">
        <v>72.105359429303107</v>
      </c>
      <c r="E19" s="5">
        <v>56.097108969607099</v>
      </c>
      <c r="F19" s="5">
        <v>48.169014084506998</v>
      </c>
      <c r="G19" s="5">
        <v>63.465274405050998</v>
      </c>
      <c r="H19" s="5">
        <v>63.465274405050998</v>
      </c>
      <c r="I19" s="5">
        <v>64.174027214132195</v>
      </c>
      <c r="J19" s="5">
        <v>64.174027214132195</v>
      </c>
      <c r="K19" s="5">
        <v>64.866440019426904</v>
      </c>
      <c r="L19" s="5">
        <v>71.553860198226403</v>
      </c>
      <c r="M19" s="5">
        <v>71.553860198226403</v>
      </c>
    </row>
    <row r="20" spans="1:13" x14ac:dyDescent="0.3">
      <c r="A20" s="28">
        <f>VLOOKUP(B20,'[1]PORTFOLIO RAW'!A:B,2,FALSE)</f>
        <v>904853</v>
      </c>
      <c r="B20" s="28" t="s">
        <v>28</v>
      </c>
      <c r="C20" s="5">
        <v>79.935166554884802</v>
      </c>
      <c r="D20" s="5">
        <v>63.088531187122697</v>
      </c>
      <c r="E20" s="5">
        <v>53.703703703703702</v>
      </c>
      <c r="F20" s="5">
        <v>55.497269330267301</v>
      </c>
      <c r="G20" s="5">
        <v>81.360233472909499</v>
      </c>
      <c r="H20" s="5">
        <v>75.129107981220599</v>
      </c>
      <c r="I20" s="5">
        <v>75.019106889398401</v>
      </c>
      <c r="J20" s="5">
        <v>73.5864462135129</v>
      </c>
      <c r="K20" s="5">
        <v>66.290101721439697</v>
      </c>
      <c r="L20" s="5">
        <v>73.373768623300506</v>
      </c>
      <c r="M20" s="5">
        <v>80.477517511485999</v>
      </c>
    </row>
    <row r="21" spans="1:13" x14ac:dyDescent="0.3">
      <c r="A21" s="28">
        <f>VLOOKUP(B21,'[1]PORTFOLIO RAW'!A:B,2,FALSE)</f>
        <v>891399</v>
      </c>
      <c r="B21" s="28" t="s">
        <v>29</v>
      </c>
      <c r="C21" s="5">
        <v>32.685769791160702</v>
      </c>
      <c r="D21" s="5">
        <v>39.876760563380202</v>
      </c>
      <c r="E21" s="5">
        <v>39.876760563380202</v>
      </c>
      <c r="F21" s="5">
        <v>33.235524256650997</v>
      </c>
      <c r="G21" s="5">
        <v>46.843561368209201</v>
      </c>
      <c r="H21" s="5">
        <v>46.843561368209201</v>
      </c>
      <c r="I21" s="5">
        <v>60.228584622489002</v>
      </c>
      <c r="J21" s="5">
        <v>52.948943661971803</v>
      </c>
      <c r="K21" s="5">
        <v>52.948943661971803</v>
      </c>
      <c r="L21" s="5">
        <v>72.601232394366207</v>
      </c>
      <c r="M21" s="5">
        <v>75.475827940616597</v>
      </c>
    </row>
    <row r="22" spans="1:13" x14ac:dyDescent="0.3">
      <c r="A22" s="28">
        <f>VLOOKUP(B22,'[1]PORTFOLIO RAW'!A:B,2,FALSE)</f>
        <v>670942</v>
      </c>
      <c r="B22" s="28" t="s">
        <v>30</v>
      </c>
      <c r="C22" s="5">
        <v>43.723208818126103</v>
      </c>
      <c r="D22" s="5">
        <v>46.253521126760504</v>
      </c>
      <c r="E22" s="5">
        <v>42.605633802816797</v>
      </c>
      <c r="F22" s="5">
        <v>32.446531038080302</v>
      </c>
      <c r="G22" s="5">
        <v>32.446531038080302</v>
      </c>
      <c r="H22" s="5">
        <v>50.653923541247401</v>
      </c>
      <c r="I22" s="5">
        <v>50.653923541247401</v>
      </c>
      <c r="J22" s="5">
        <v>48.470131131617201</v>
      </c>
      <c r="K22" s="5">
        <v>46.267605633802802</v>
      </c>
      <c r="L22" s="5">
        <v>46.267605633802802</v>
      </c>
      <c r="M22" s="5">
        <v>51.529175050301802</v>
      </c>
    </row>
    <row r="23" spans="1:13" x14ac:dyDescent="0.3">
      <c r="A23" s="28">
        <f>VLOOKUP(B23,'[1]PORTFOLIO RAW'!A:B,2,FALSE)</f>
        <v>905425</v>
      </c>
      <c r="B23" s="28" t="s">
        <v>31</v>
      </c>
      <c r="C23" s="5">
        <v>46.041767848470101</v>
      </c>
      <c r="D23" s="5">
        <v>47.172428510456598</v>
      </c>
      <c r="E23" s="5">
        <v>47.172428510456598</v>
      </c>
      <c r="F23" s="5">
        <v>68.390342052313798</v>
      </c>
      <c r="G23" s="5">
        <v>68.390342052313798</v>
      </c>
      <c r="H23" s="5">
        <v>66.735708367854102</v>
      </c>
      <c r="I23" s="5">
        <v>66.735708367854102</v>
      </c>
      <c r="J23" s="5">
        <v>53.3826892981822</v>
      </c>
      <c r="K23" s="5">
        <v>55.545774647887299</v>
      </c>
      <c r="L23" s="5">
        <v>62.549295774647902</v>
      </c>
      <c r="M23" s="5">
        <v>77.345203295243095</v>
      </c>
    </row>
    <row r="24" spans="1:13" x14ac:dyDescent="0.3">
      <c r="A24" s="28">
        <f>VLOOKUP(B24,'[1]PORTFOLIO RAW'!A:B,2,FALSE)</f>
        <v>906156</v>
      </c>
      <c r="B24" s="28" t="s">
        <v>32</v>
      </c>
      <c r="C24" s="5">
        <v>80.131398144967307</v>
      </c>
      <c r="D24" s="5">
        <v>75.909127078857296</v>
      </c>
      <c r="E24" s="5">
        <v>76.386638414558107</v>
      </c>
      <c r="F24" s="5">
        <v>76.386638414558107</v>
      </c>
      <c r="G24" s="5">
        <v>72.758305558542105</v>
      </c>
      <c r="H24" s="5">
        <v>74.752385279418405</v>
      </c>
      <c r="I24" s="5">
        <v>75.8275769265273</v>
      </c>
      <c r="J24" s="5">
        <v>64.624193760694894</v>
      </c>
      <c r="K24" s="5">
        <v>50.739962161025801</v>
      </c>
      <c r="L24" s="5">
        <v>50.739962161025801</v>
      </c>
      <c r="M24" s="5">
        <v>54.976098046135498</v>
      </c>
    </row>
    <row r="25" spans="1:13" x14ac:dyDescent="0.3">
      <c r="A25" s="28">
        <f>VLOOKUP(B25,'[1]PORTFOLIO RAW'!A:B,2,FALSE)</f>
        <v>916305</v>
      </c>
      <c r="B25" s="28" t="s">
        <v>33</v>
      </c>
      <c r="C25" s="5">
        <v>82.329692440356396</v>
      </c>
      <c r="D25" s="5">
        <v>91.283414774360395</v>
      </c>
      <c r="E25" s="5">
        <v>69.634473507712897</v>
      </c>
      <c r="F25" s="5">
        <v>70.816072908036404</v>
      </c>
      <c r="G25" s="5">
        <v>70.816072908036404</v>
      </c>
      <c r="H25" s="5">
        <v>34.998582096606398</v>
      </c>
      <c r="I25" s="5">
        <v>34.998582096606398</v>
      </c>
      <c r="J25" s="5">
        <v>44.720641731181701</v>
      </c>
      <c r="K25" s="5">
        <v>61.145131659522299</v>
      </c>
      <c r="L25" s="5">
        <v>74.831435421036801</v>
      </c>
      <c r="M25" s="5">
        <v>69.239968110550095</v>
      </c>
    </row>
    <row r="26" spans="1:13" x14ac:dyDescent="0.3">
      <c r="A26" s="28">
        <f>VLOOKUP(B26,'[1]PORTFOLIO RAW'!A:B,2,FALSE)</f>
        <v>680902</v>
      </c>
      <c r="B26" s="28" t="s">
        <v>34</v>
      </c>
      <c r="C26" s="5">
        <v>54.747450218552601</v>
      </c>
      <c r="D26" s="5">
        <v>38.538477240253101</v>
      </c>
      <c r="E26" s="5">
        <v>44.928154787309701</v>
      </c>
      <c r="F26" s="5">
        <v>59.070939397855</v>
      </c>
      <c r="G26" s="5">
        <v>48.737050401582998</v>
      </c>
      <c r="H26" s="5">
        <v>46.175426542997798</v>
      </c>
      <c r="I26" s="5">
        <v>40.577573970957502</v>
      </c>
      <c r="J26" s="5">
        <v>39.293733414982597</v>
      </c>
      <c r="K26" s="5">
        <v>35.983959311424101</v>
      </c>
      <c r="L26" s="5">
        <v>40.059588299024902</v>
      </c>
      <c r="M26" s="5">
        <v>36.521661615261102</v>
      </c>
    </row>
    <row r="27" spans="1:13" x14ac:dyDescent="0.3">
      <c r="A27" s="28" t="str">
        <f>VLOOKUP(B27,'[1]PORTFOLIO RAW'!A:B,2,FALSE)</f>
        <v>31604H</v>
      </c>
      <c r="B27" s="28" t="s">
        <v>35</v>
      </c>
      <c r="C27" s="5">
        <v>56.823372668443099</v>
      </c>
      <c r="D27" s="5">
        <v>74.542253521126696</v>
      </c>
      <c r="E27" s="5">
        <v>86.587340132750498</v>
      </c>
      <c r="F27" s="5">
        <v>76.613849765258195</v>
      </c>
      <c r="G27" s="5">
        <v>73.575969088869499</v>
      </c>
      <c r="H27" s="5">
        <v>68.561368209255505</v>
      </c>
      <c r="I27" s="5">
        <v>69.625648628613703</v>
      </c>
      <c r="J27" s="5">
        <v>66.491572385130397</v>
      </c>
      <c r="K27" s="5">
        <v>68.060330486858106</v>
      </c>
      <c r="L27" s="5">
        <v>71.231258518855</v>
      </c>
      <c r="M27" s="5">
        <v>67.2659486329743</v>
      </c>
    </row>
    <row r="28" spans="1:13" x14ac:dyDescent="0.3">
      <c r="A28" s="28">
        <f>VLOOKUP(B28,'[1]PORTFOLIO RAW'!A:B,2,FALSE)</f>
        <v>154680</v>
      </c>
      <c r="B28" s="28" t="s">
        <v>36</v>
      </c>
      <c r="C28" s="5">
        <v>47.401073105298401</v>
      </c>
      <c r="D28" s="5">
        <v>25.646904683917398</v>
      </c>
      <c r="E28" s="5">
        <v>23.4366197183098</v>
      </c>
      <c r="F28" s="5">
        <v>33.903420523138799</v>
      </c>
      <c r="G28" s="5">
        <v>37.276199570303099</v>
      </c>
      <c r="H28" s="5">
        <v>39.865757042253499</v>
      </c>
      <c r="I28" s="5">
        <v>31.668800682885099</v>
      </c>
      <c r="J28" s="5">
        <v>27.979819213790101</v>
      </c>
      <c r="K28" s="5">
        <v>36.7025683512841</v>
      </c>
      <c r="L28" s="5">
        <v>39.133535389552399</v>
      </c>
      <c r="M28" s="5">
        <v>45.497987927565298</v>
      </c>
    </row>
    <row r="29" spans="1:13" x14ac:dyDescent="0.3">
      <c r="A29" s="28">
        <f>VLOOKUP(B29,'[1]PORTFOLIO RAW'!A:B,2,FALSE)</f>
        <v>938692</v>
      </c>
      <c r="B29" s="28" t="s">
        <v>37</v>
      </c>
      <c r="C29" s="5">
        <v>69.785378940308505</v>
      </c>
      <c r="D29" s="5">
        <v>60.269953051643199</v>
      </c>
      <c r="E29" s="5">
        <v>72.994488671157299</v>
      </c>
      <c r="F29" s="5">
        <v>73.920945024988598</v>
      </c>
      <c r="G29" s="5">
        <v>66.995305164319205</v>
      </c>
      <c r="H29" s="5">
        <v>71.013175829168503</v>
      </c>
      <c r="I29" s="5">
        <v>78.805088596092702</v>
      </c>
      <c r="J29" s="5">
        <v>84.426559356136806</v>
      </c>
      <c r="K29" s="5">
        <v>79.577464788732399</v>
      </c>
      <c r="L29" s="5">
        <v>87.668053777208698</v>
      </c>
      <c r="M29" s="5">
        <v>92.445582586427605</v>
      </c>
    </row>
    <row r="30" spans="1:13" x14ac:dyDescent="0.3">
      <c r="A30" s="28">
        <f>VLOOKUP(B30,'[1]PORTFOLIO RAW'!A:B,2,FALSE)</f>
        <v>546075</v>
      </c>
      <c r="B30" s="28" t="s">
        <v>38</v>
      </c>
      <c r="C30" s="5">
        <v>70.774647887323894</v>
      </c>
      <c r="D30" s="5">
        <v>32.042253521126703</v>
      </c>
      <c r="E30" s="5">
        <v>40.442655935613601</v>
      </c>
      <c r="F30" s="5">
        <v>40.442655935613601</v>
      </c>
      <c r="G30" s="5">
        <v>47.686116700201097</v>
      </c>
      <c r="H30" s="5">
        <v>47.686116700201097</v>
      </c>
      <c r="I30" s="5">
        <v>37.411971830985799</v>
      </c>
      <c r="J30" s="5">
        <v>44.4444444444444</v>
      </c>
      <c r="K30" s="5">
        <v>44.4444444444444</v>
      </c>
      <c r="L30" s="5">
        <v>38.917716827279399</v>
      </c>
      <c r="M30" s="5">
        <v>25.352112676056301</v>
      </c>
    </row>
    <row r="31" spans="1:13" x14ac:dyDescent="0.3">
      <c r="A31" s="28">
        <f>VLOOKUP(B31,'[1]PORTFOLIO RAW'!A:B,2,FALSE)</f>
        <v>905276</v>
      </c>
      <c r="B31" s="28" t="s">
        <v>39</v>
      </c>
      <c r="C31" s="5">
        <v>57.164138678223097</v>
      </c>
      <c r="D31" s="5">
        <v>47.914940624136896</v>
      </c>
      <c r="E31" s="5">
        <v>50.5516431924882</v>
      </c>
      <c r="F31" s="5">
        <v>83.585335542667707</v>
      </c>
      <c r="G31" s="5">
        <v>83.384683098591495</v>
      </c>
      <c r="H31" s="5">
        <v>80.092382250492193</v>
      </c>
      <c r="I31" s="5">
        <v>70.250224752771899</v>
      </c>
      <c r="J31" s="5">
        <v>77.0126019273536</v>
      </c>
      <c r="K31" s="5">
        <v>74.720487875707803</v>
      </c>
      <c r="L31" s="5">
        <v>70.574307916464207</v>
      </c>
      <c r="M31" s="5">
        <v>60.483224550555299</v>
      </c>
    </row>
    <row r="32" spans="1:13" x14ac:dyDescent="0.3">
      <c r="A32" s="28" t="str">
        <f>VLOOKUP(B32,'[1]PORTFOLIO RAW'!A:B,2,FALSE)</f>
        <v>14737P</v>
      </c>
      <c r="B32" s="28" t="s">
        <v>40</v>
      </c>
      <c r="C32" s="5">
        <v>55.942799655073202</v>
      </c>
      <c r="D32" s="5">
        <v>81.2973997833152</v>
      </c>
      <c r="E32" s="5">
        <v>87.648110887547503</v>
      </c>
      <c r="F32" s="5">
        <v>78.764498757249299</v>
      </c>
      <c r="G32" s="5">
        <v>85.887323943661897</v>
      </c>
      <c r="H32" s="5">
        <v>83.490878154835002</v>
      </c>
      <c r="I32" s="5">
        <v>86.848241768491704</v>
      </c>
      <c r="J32" s="5">
        <v>85.644637053087706</v>
      </c>
      <c r="K32" s="5">
        <v>81.160878313358396</v>
      </c>
      <c r="L32" s="5">
        <v>83.806562780940894</v>
      </c>
      <c r="M32" s="5">
        <v>79.843210204623901</v>
      </c>
    </row>
    <row r="33" spans="1:13" x14ac:dyDescent="0.3">
      <c r="A33" s="28">
        <f>VLOOKUP(B33,'[1]PORTFOLIO RAW'!A:B,2,FALSE)</f>
        <v>922817</v>
      </c>
      <c r="B33" s="28" t="s">
        <v>41</v>
      </c>
      <c r="C33" s="5">
        <v>42.821212992239097</v>
      </c>
      <c r="D33" s="5">
        <v>42.680119176597998</v>
      </c>
      <c r="E33" s="5">
        <v>55.751173708920099</v>
      </c>
      <c r="F33" s="5">
        <v>62.365368682684299</v>
      </c>
      <c r="G33" s="5">
        <v>61.830985915492903</v>
      </c>
      <c r="H33" s="5">
        <v>72.1476510067113</v>
      </c>
      <c r="I33" s="5">
        <v>70.707023598544893</v>
      </c>
      <c r="J33" s="5">
        <v>70.910075839653203</v>
      </c>
      <c r="K33" s="5">
        <v>64.504417811215106</v>
      </c>
      <c r="L33" s="5">
        <v>46.351513335331099</v>
      </c>
      <c r="M33" s="5">
        <v>54.600717512622801</v>
      </c>
    </row>
    <row r="34" spans="1:13" x14ac:dyDescent="0.3">
      <c r="A34" s="28">
        <f>VLOOKUP(B34,'[1]PORTFOLIO RAW'!A:B,2,FALSE)</f>
        <v>921983</v>
      </c>
      <c r="B34" s="28" t="s">
        <v>42</v>
      </c>
      <c r="C34" s="5">
        <v>36.859983429991701</v>
      </c>
      <c r="D34" s="5">
        <v>28.4222187054913</v>
      </c>
      <c r="E34" s="5">
        <v>29.4230294044971</v>
      </c>
      <c r="F34" s="5">
        <v>41.345557622464298</v>
      </c>
      <c r="G34" s="5">
        <v>44.716558054796401</v>
      </c>
      <c r="H34" s="5">
        <v>44.716558054796401</v>
      </c>
      <c r="I34" s="5">
        <v>44.685025576343598</v>
      </c>
      <c r="J34" s="5">
        <v>41.114913781755902</v>
      </c>
      <c r="K34" s="5">
        <v>41.114913781755902</v>
      </c>
      <c r="L34" s="5">
        <v>54.455883281753202</v>
      </c>
      <c r="M34" s="5">
        <v>61.808403161585503</v>
      </c>
    </row>
    <row r="35" spans="1:13" x14ac:dyDescent="0.3">
      <c r="A35" s="28">
        <f>VLOOKUP(B35,'[1]PORTFOLIO RAW'!A:B,2,FALSE)</f>
        <v>132808</v>
      </c>
      <c r="B35" s="28" t="s">
        <v>43</v>
      </c>
      <c r="C35" s="5">
        <v>55.451675570665302</v>
      </c>
      <c r="D35" s="5">
        <v>54.619240868942398</v>
      </c>
      <c r="E35" s="5">
        <v>52.443053382020501</v>
      </c>
      <c r="F35" s="5">
        <v>59.851500306184903</v>
      </c>
      <c r="G35" s="5">
        <v>61.113556338028097</v>
      </c>
      <c r="H35" s="5">
        <v>55.933621531167098</v>
      </c>
      <c r="I35" s="5">
        <v>55.933621531167098</v>
      </c>
      <c r="J35" s="5">
        <v>50.566141949737599</v>
      </c>
      <c r="K35" s="5">
        <v>55.909090909090899</v>
      </c>
      <c r="L35" s="5">
        <v>54.236649845597597</v>
      </c>
      <c r="M35" s="5">
        <v>48.558641569040397</v>
      </c>
    </row>
    <row r="36" spans="1:13" x14ac:dyDescent="0.3">
      <c r="A36" s="28">
        <f>VLOOKUP(B36,'[1]PORTFOLIO RAW'!A:B,2,FALSE)</f>
        <v>992816</v>
      </c>
      <c r="B36" s="28" t="s">
        <v>44</v>
      </c>
      <c r="C36" s="5">
        <v>73.211267605633694</v>
      </c>
      <c r="D36" s="5">
        <v>44.072769953051598</v>
      </c>
      <c r="E36" s="5">
        <v>59.980573093734797</v>
      </c>
      <c r="F36" s="5">
        <v>47.473073736536797</v>
      </c>
      <c r="G36" s="5">
        <v>63.858623438745703</v>
      </c>
      <c r="H36" s="5">
        <v>66.197183098591495</v>
      </c>
      <c r="I36" s="5">
        <v>59.937402190923301</v>
      </c>
      <c r="J36" s="5">
        <v>53.573291601460603</v>
      </c>
      <c r="K36" s="5">
        <v>52.192399681105499</v>
      </c>
      <c r="L36" s="5">
        <v>63.292253521126703</v>
      </c>
      <c r="M36" s="5">
        <v>69.312485079971296</v>
      </c>
    </row>
    <row r="37" spans="1:13" x14ac:dyDescent="0.3">
      <c r="A37" s="28">
        <f>VLOOKUP(B37,'[1]PORTFOLIO RAW'!A:B,2,FALSE)</f>
        <v>905296</v>
      </c>
      <c r="B37" s="28" t="s">
        <v>45</v>
      </c>
      <c r="C37" s="5">
        <v>78.279480806407093</v>
      </c>
      <c r="D37" s="5">
        <v>76.014913007456499</v>
      </c>
      <c r="E37" s="5">
        <v>67.711267605633793</v>
      </c>
      <c r="F37" s="5">
        <v>71.4685169842584</v>
      </c>
      <c r="G37" s="5">
        <v>71.4685169842584</v>
      </c>
      <c r="H37" s="5">
        <v>71.914281387248195</v>
      </c>
      <c r="I37" s="5">
        <v>70.849565477974195</v>
      </c>
      <c r="J37" s="5">
        <v>70.849565477974195</v>
      </c>
      <c r="K37" s="5">
        <v>73.454410674573694</v>
      </c>
      <c r="L37" s="5">
        <v>69.798170466095499</v>
      </c>
      <c r="M37" s="5">
        <v>75.523874957059405</v>
      </c>
    </row>
    <row r="38" spans="1:13" x14ac:dyDescent="0.3">
      <c r="A38" s="28">
        <f>VLOOKUP(B38,'[1]PORTFOLIO RAW'!A:B,2,FALSE)</f>
        <v>921093</v>
      </c>
      <c r="B38" s="28" t="s">
        <v>46</v>
      </c>
      <c r="C38" s="5">
        <v>65.492957746478893</v>
      </c>
      <c r="D38" s="5">
        <v>48.531187122736398</v>
      </c>
      <c r="E38" s="5">
        <v>57.442183968005502</v>
      </c>
      <c r="F38" s="5">
        <v>58.486634090255798</v>
      </c>
      <c r="G38" s="5">
        <v>53.102398172820699</v>
      </c>
      <c r="H38" s="5">
        <v>56.073943661971803</v>
      </c>
      <c r="I38" s="5">
        <v>52.582159624413102</v>
      </c>
      <c r="J38" s="5">
        <v>56.144111043069998</v>
      </c>
      <c r="K38" s="5">
        <v>56.773278560250397</v>
      </c>
      <c r="L38" s="5">
        <v>48.310673288284598</v>
      </c>
      <c r="M38" s="5">
        <v>45.194697597348799</v>
      </c>
    </row>
    <row r="39" spans="1:13" x14ac:dyDescent="0.3">
      <c r="A39" s="28">
        <f>VLOOKUP(B39,'[1]PORTFOLIO RAW'!A:B,2,FALSE)</f>
        <v>905113</v>
      </c>
      <c r="B39" s="28" t="s">
        <v>47</v>
      </c>
      <c r="C39" s="5">
        <v>74.272300469483497</v>
      </c>
      <c r="D39" s="5">
        <v>71.852766081022196</v>
      </c>
      <c r="E39" s="5">
        <v>83.550358756311397</v>
      </c>
      <c r="F39" s="5">
        <v>81.212400028310498</v>
      </c>
      <c r="G39" s="5">
        <v>87.005001020616405</v>
      </c>
      <c r="H39" s="5">
        <v>92.618120067925204</v>
      </c>
      <c r="I39" s="5">
        <v>92.868816997548393</v>
      </c>
      <c r="J39" s="5">
        <v>95.7082562716365</v>
      </c>
      <c r="K39" s="5">
        <v>92.546554494753707</v>
      </c>
      <c r="L39" s="5">
        <v>97.400310956648894</v>
      </c>
      <c r="M39" s="5">
        <v>70.596275018532197</v>
      </c>
    </row>
    <row r="40" spans="1:13" x14ac:dyDescent="0.3">
      <c r="A40" s="28" t="str">
        <f>VLOOKUP(B40,'[1]PORTFOLIO RAW'!A:B,2,FALSE)</f>
        <v>28341F</v>
      </c>
      <c r="B40" s="28" t="s">
        <v>48</v>
      </c>
      <c r="C40" s="5">
        <v>47.664558781258897</v>
      </c>
      <c r="D40" s="5">
        <v>40.4184723726977</v>
      </c>
      <c r="E40" s="5">
        <v>60.904314777554198</v>
      </c>
      <c r="F40" s="5">
        <v>60.904314777554198</v>
      </c>
      <c r="G40" s="5">
        <v>55.239436619718298</v>
      </c>
      <c r="H40" s="5">
        <v>49.064183760279803</v>
      </c>
      <c r="I40" s="5">
        <v>49.064183760279803</v>
      </c>
      <c r="J40" s="5">
        <v>56.902311303719699</v>
      </c>
      <c r="K40" s="5">
        <v>56.902311303719699</v>
      </c>
      <c r="L40" s="5">
        <v>62.326130697226802</v>
      </c>
      <c r="M40" s="5">
        <v>50.307162121666103</v>
      </c>
    </row>
    <row r="41" spans="1:13" x14ac:dyDescent="0.3">
      <c r="A41" s="28">
        <f>VLOOKUP(B41,'[1]PORTFOLIO RAW'!A:B,2,FALSE)</f>
        <v>945388</v>
      </c>
      <c r="B41" s="28" t="s">
        <v>49</v>
      </c>
      <c r="C41" s="5">
        <v>82.139388052452603</v>
      </c>
      <c r="D41" s="5">
        <v>64.666258420085697</v>
      </c>
      <c r="E41" s="5">
        <v>75.494380423957793</v>
      </c>
      <c r="F41" s="5">
        <v>79.286729551621605</v>
      </c>
      <c r="G41" s="5">
        <v>74.030962635316001</v>
      </c>
      <c r="H41" s="5">
        <v>70.079010649261406</v>
      </c>
      <c r="I41" s="5">
        <v>70.728245441642102</v>
      </c>
      <c r="J41" s="5">
        <v>70.545009185548096</v>
      </c>
      <c r="K41" s="5">
        <v>76.672535211267601</v>
      </c>
      <c r="L41" s="5">
        <v>83.486818345973205</v>
      </c>
      <c r="M41" s="5">
        <v>74.451773934747706</v>
      </c>
    </row>
    <row r="42" spans="1:13" x14ac:dyDescent="0.3">
      <c r="A42" s="28">
        <f>VLOOKUP(B42,'[1]PORTFOLIO RAW'!A:B,2,FALSE)</f>
        <v>702259</v>
      </c>
      <c r="B42" s="28" t="s">
        <v>50</v>
      </c>
      <c r="C42" s="5">
        <v>48.692152917504998</v>
      </c>
      <c r="D42" s="5">
        <v>64.844329132690802</v>
      </c>
      <c r="E42" s="5">
        <v>62.087821043910502</v>
      </c>
      <c r="F42" s="5">
        <v>68.665390400656307</v>
      </c>
      <c r="G42" s="5">
        <v>68.665390400656307</v>
      </c>
      <c r="H42" s="5">
        <v>50.6184935701163</v>
      </c>
      <c r="I42" s="5">
        <v>67.217713058009096</v>
      </c>
      <c r="J42" s="5">
        <v>67.561960912763396</v>
      </c>
      <c r="K42" s="5">
        <v>67.561960912763396</v>
      </c>
      <c r="L42" s="5">
        <v>90.763562858633193</v>
      </c>
      <c r="M42" s="5">
        <v>89.687758906379401</v>
      </c>
    </row>
    <row r="43" spans="1:13" x14ac:dyDescent="0.3">
      <c r="A43" s="28">
        <f>VLOOKUP(B43,'[1]PORTFOLIO RAW'!A:B,2,FALSE)</f>
        <v>912669</v>
      </c>
      <c r="B43" s="28" t="s">
        <v>51</v>
      </c>
      <c r="C43" s="5">
        <v>48.094449047224501</v>
      </c>
      <c r="D43" s="5">
        <v>75.184439973172303</v>
      </c>
      <c r="E43" s="5">
        <v>57.295774647887299</v>
      </c>
      <c r="F43" s="5">
        <v>57.295774647887299</v>
      </c>
      <c r="G43" s="5">
        <v>57.295774647887299</v>
      </c>
      <c r="H43" s="5">
        <v>61.180259853695802</v>
      </c>
      <c r="I43" s="5">
        <v>52.832786190829196</v>
      </c>
      <c r="J43" s="5">
        <v>52.832786190829196</v>
      </c>
      <c r="K43" s="5">
        <v>52.832786190829196</v>
      </c>
      <c r="L43" s="5">
        <v>55.447686116700197</v>
      </c>
      <c r="M43" s="5">
        <v>54.427230046948303</v>
      </c>
    </row>
    <row r="44" spans="1:13" x14ac:dyDescent="0.3">
      <c r="A44" s="28">
        <f>VLOOKUP(B44,'[1]PORTFOLIO RAW'!A:B,2,FALSE)</f>
        <v>544616</v>
      </c>
      <c r="B44" s="28" t="s">
        <v>52</v>
      </c>
      <c r="C44" s="5">
        <v>39.703371745625198</v>
      </c>
      <c r="D44" s="5">
        <v>44.315166360481697</v>
      </c>
      <c r="E44" s="5">
        <v>60.8161791260382</v>
      </c>
      <c r="F44" s="5">
        <v>57.618437900128001</v>
      </c>
      <c r="G44" s="5">
        <v>56.717757525545402</v>
      </c>
      <c r="H44" s="5">
        <v>48.356807511737003</v>
      </c>
      <c r="I44" s="5">
        <v>65.411940670572093</v>
      </c>
      <c r="J44" s="5">
        <v>69.139412747672395</v>
      </c>
      <c r="K44" s="5">
        <v>64.235828192294207</v>
      </c>
      <c r="L44" s="5">
        <v>70.486555697823206</v>
      </c>
      <c r="M44" s="5">
        <v>75.125754527162897</v>
      </c>
    </row>
    <row r="45" spans="1:13" x14ac:dyDescent="0.3">
      <c r="A45" s="28">
        <f>VLOOKUP(B45,'[1]PORTFOLIO RAW'!A:B,2,FALSE)</f>
        <v>130502</v>
      </c>
      <c r="B45" s="28" t="s">
        <v>53</v>
      </c>
      <c r="C45" s="5">
        <v>34.566722368106902</v>
      </c>
      <c r="D45" s="5">
        <v>62.024385116670103</v>
      </c>
      <c r="E45" s="5">
        <v>62.024385116670103</v>
      </c>
      <c r="F45" s="5">
        <v>57.311771865762402</v>
      </c>
      <c r="G45" s="5">
        <v>65.500293427230005</v>
      </c>
      <c r="H45" s="5">
        <v>65.500293427230005</v>
      </c>
      <c r="I45" s="5">
        <v>76.235846451256506</v>
      </c>
      <c r="J45" s="5">
        <v>76.235846451256506</v>
      </c>
      <c r="K45" s="5">
        <v>88.921765889454306</v>
      </c>
      <c r="L45" s="5">
        <v>88.921765889454306</v>
      </c>
      <c r="M45" s="5">
        <v>80.472554955903604</v>
      </c>
    </row>
    <row r="46" spans="1:13" x14ac:dyDescent="0.3">
      <c r="A46" s="28">
        <f>VLOOKUP(B46,'[1]PORTFOLIO RAW'!A:B,2,FALSE)</f>
        <v>921161</v>
      </c>
      <c r="B46" s="28" t="s">
        <v>54</v>
      </c>
      <c r="C46" s="5">
        <v>24.200497100248501</v>
      </c>
      <c r="D46" s="5">
        <v>24.200497100248501</v>
      </c>
      <c r="E46" s="5">
        <v>73.373239436619698</v>
      </c>
      <c r="F46" s="5">
        <v>70.202082057562706</v>
      </c>
      <c r="G46" s="5">
        <v>70.202082057562706</v>
      </c>
      <c r="H46" s="5">
        <v>84.473239436619707</v>
      </c>
      <c r="I46" s="5">
        <v>72.386953298739797</v>
      </c>
      <c r="J46" s="5">
        <v>63.908450704225302</v>
      </c>
      <c r="K46" s="5">
        <v>63.908450704225302</v>
      </c>
      <c r="L46" s="5">
        <v>70.751173708920106</v>
      </c>
      <c r="M46" s="5">
        <v>84.320269442743395</v>
      </c>
    </row>
    <row r="47" spans="1:13" x14ac:dyDescent="0.3">
      <c r="A47" s="28">
        <f>VLOOKUP(B47,'[1]PORTFOLIO RAW'!A:B,2,FALSE)</f>
        <v>921431</v>
      </c>
      <c r="B47" s="28" t="s">
        <v>55</v>
      </c>
      <c r="C47" s="5">
        <v>34.957746478873197</v>
      </c>
      <c r="D47" s="5">
        <v>66.773367477592799</v>
      </c>
      <c r="E47" s="5">
        <v>66.773367477592799</v>
      </c>
      <c r="F47" s="5">
        <v>68.229630950258496</v>
      </c>
      <c r="G47" s="5">
        <v>68.229630950258496</v>
      </c>
      <c r="H47" s="5">
        <v>72.019325253848606</v>
      </c>
      <c r="I47" s="5">
        <v>86.361502347417797</v>
      </c>
      <c r="J47" s="5">
        <v>73.888273460990604</v>
      </c>
      <c r="K47" s="5">
        <v>74.647887323943607</v>
      </c>
      <c r="L47" s="5">
        <v>74.647887323943607</v>
      </c>
      <c r="M47" s="5">
        <v>67.416536254564406</v>
      </c>
    </row>
    <row r="48" spans="1:13" x14ac:dyDescent="0.3">
      <c r="A48" s="28">
        <f>VLOOKUP(B48,'[1]PORTFOLIO RAW'!A:B,2,FALSE)</f>
        <v>932060</v>
      </c>
      <c r="B48" s="28" t="s">
        <v>56</v>
      </c>
      <c r="C48" s="5">
        <v>57.702464788732399</v>
      </c>
      <c r="D48" s="5">
        <v>66.280033140016499</v>
      </c>
      <c r="E48" s="5">
        <v>51.3749161636485</v>
      </c>
      <c r="F48" s="5">
        <v>65.111502347417797</v>
      </c>
      <c r="G48" s="5">
        <v>62.737293325168402</v>
      </c>
      <c r="H48" s="5">
        <v>86.023835319609901</v>
      </c>
      <c r="I48" s="5">
        <v>46.697425934919799</v>
      </c>
      <c r="J48" s="5">
        <v>53.657428441617398</v>
      </c>
      <c r="K48" s="5">
        <v>58.160729080364497</v>
      </c>
      <c r="L48" s="5">
        <v>64.881393624907304</v>
      </c>
      <c r="M48" s="5">
        <v>62.460876369327103</v>
      </c>
    </row>
    <row r="49" spans="1:13" x14ac:dyDescent="0.3">
      <c r="A49" s="28">
        <f>VLOOKUP(B49,'[1]PORTFOLIO RAW'!A:B,2,FALSE)</f>
        <v>923937</v>
      </c>
      <c r="B49" s="28" t="s">
        <v>57</v>
      </c>
      <c r="C49" s="5">
        <v>80.7190971918467</v>
      </c>
      <c r="D49" s="5">
        <v>74.381316145460303</v>
      </c>
      <c r="E49" s="5">
        <v>80.8394615480493</v>
      </c>
      <c r="F49" s="5">
        <v>85.547252983550095</v>
      </c>
      <c r="G49" s="5">
        <v>84.2855144109691</v>
      </c>
      <c r="H49" s="5">
        <v>81.040436165379305</v>
      </c>
      <c r="I49" s="5">
        <v>79.128913609042797</v>
      </c>
      <c r="J49" s="5">
        <v>71.153086744767606</v>
      </c>
      <c r="K49" s="5">
        <v>77.265083035526501</v>
      </c>
      <c r="L49" s="5">
        <v>81.746286374282107</v>
      </c>
      <c r="M49" s="5">
        <v>87.173822833011897</v>
      </c>
    </row>
    <row r="50" spans="1:13" x14ac:dyDescent="0.3">
      <c r="A50" s="28">
        <f>VLOOKUP(B50,'[1]PORTFOLIO RAW'!A:B,2,FALSE)</f>
        <v>905840</v>
      </c>
      <c r="B50" s="28" t="s">
        <v>58</v>
      </c>
      <c r="C50" s="5">
        <v>51.950894556528297</v>
      </c>
      <c r="D50" s="5">
        <v>69.982394366197099</v>
      </c>
      <c r="E50" s="5">
        <v>61.866601910312397</v>
      </c>
      <c r="F50" s="5">
        <v>74.853286384976499</v>
      </c>
      <c r="G50" s="5">
        <v>85.367069674685197</v>
      </c>
      <c r="H50" s="5">
        <v>81.677565392354097</v>
      </c>
      <c r="I50" s="5">
        <v>84.785025945144497</v>
      </c>
      <c r="J50" s="5">
        <v>84.408912491341397</v>
      </c>
      <c r="K50" s="5">
        <v>84.024620161916303</v>
      </c>
      <c r="L50" s="5">
        <v>84.6615174920491</v>
      </c>
      <c r="M50" s="5">
        <v>88.645401822700904</v>
      </c>
    </row>
    <row r="51" spans="1:13" x14ac:dyDescent="0.3">
      <c r="A51" s="28">
        <f>VLOOKUP(B51,'[1]PORTFOLIO RAW'!A:B,2,FALSE)</f>
        <v>916365</v>
      </c>
      <c r="B51" s="28" t="s">
        <v>59</v>
      </c>
      <c r="C51" s="5">
        <v>80.098591549295705</v>
      </c>
      <c r="D51" s="5">
        <v>77.967806841046198</v>
      </c>
      <c r="E51" s="5">
        <v>77.967806841046198</v>
      </c>
      <c r="F51" s="5">
        <v>94.993397887323894</v>
      </c>
      <c r="G51" s="5">
        <v>94.993397887323894</v>
      </c>
      <c r="H51" s="5">
        <v>95.213468309859095</v>
      </c>
      <c r="I51" s="5">
        <v>95.213468309859095</v>
      </c>
      <c r="J51" s="5">
        <v>94.477978985021196</v>
      </c>
      <c r="K51" s="5">
        <v>94.477978985021196</v>
      </c>
      <c r="L51" s="5">
        <v>90.455037919826594</v>
      </c>
      <c r="M51" s="5">
        <v>93.284962299046796</v>
      </c>
    </row>
    <row r="52" spans="1:13" x14ac:dyDescent="0.3">
      <c r="A52" s="28">
        <f>VLOOKUP(B52,'[1]PORTFOLIO RAW'!A:B,2,FALSE)</f>
        <v>992305</v>
      </c>
      <c r="B52" s="28" t="s">
        <v>60</v>
      </c>
      <c r="C52" s="5">
        <v>38.491820488146203</v>
      </c>
      <c r="D52" s="5">
        <v>38.491820488146203</v>
      </c>
      <c r="E52" s="5">
        <v>61.434709954643097</v>
      </c>
      <c r="F52" s="5">
        <v>51.749811848188301</v>
      </c>
      <c r="G52" s="5">
        <v>39.037869601716203</v>
      </c>
      <c r="H52" s="5">
        <v>39.037869601716203</v>
      </c>
      <c r="I52" s="5">
        <v>37.437528396183502</v>
      </c>
      <c r="J52" s="5">
        <v>43.056427738404899</v>
      </c>
      <c r="K52" s="5">
        <v>42.423796510405602</v>
      </c>
      <c r="L52" s="5">
        <v>54.950431518495897</v>
      </c>
      <c r="M52" s="5">
        <v>54.950431518495897</v>
      </c>
    </row>
    <row r="53" spans="1:13" x14ac:dyDescent="0.3">
      <c r="A53" s="28">
        <f>VLOOKUP(B53,'[1]PORTFOLIO RAW'!A:B,2,FALSE)</f>
        <v>905876</v>
      </c>
      <c r="B53" s="28" t="s">
        <v>61</v>
      </c>
      <c r="C53" s="5">
        <v>75.612369871402294</v>
      </c>
      <c r="D53" s="5">
        <v>90.270192584075801</v>
      </c>
      <c r="E53" s="5">
        <v>84.557344064386299</v>
      </c>
      <c r="F53" s="5">
        <v>94.630281690140805</v>
      </c>
      <c r="G53" s="5">
        <v>88.385537103216294</v>
      </c>
      <c r="H53" s="5">
        <v>90.558978873239397</v>
      </c>
      <c r="I53" s="5">
        <v>83.769282360831596</v>
      </c>
      <c r="J53" s="5">
        <v>80.259333780460494</v>
      </c>
      <c r="K53" s="5">
        <v>68.093174431202598</v>
      </c>
      <c r="L53" s="5">
        <v>84.407454829990002</v>
      </c>
      <c r="M53" s="5">
        <v>88.645008738562694</v>
      </c>
    </row>
    <row r="54" spans="1:13" x14ac:dyDescent="0.3">
      <c r="A54" s="28">
        <f>VLOOKUP(B54,'[1]PORTFOLIO RAW'!A:B,2,FALSE)</f>
        <v>874227</v>
      </c>
      <c r="B54" s="28" t="s">
        <v>62</v>
      </c>
      <c r="C54" s="5">
        <v>55.813452141419901</v>
      </c>
      <c r="D54" s="5">
        <v>35.976435536294602</v>
      </c>
      <c r="E54" s="5">
        <v>33.1824279007377</v>
      </c>
      <c r="F54" s="5">
        <v>29.5463960231979</v>
      </c>
      <c r="G54" s="5">
        <v>33.680751173708899</v>
      </c>
      <c r="H54" s="5">
        <v>34.242366953398196</v>
      </c>
      <c r="I54" s="5">
        <v>32.781456953642298</v>
      </c>
      <c r="J54" s="5">
        <v>31.405742145178699</v>
      </c>
      <c r="K54" s="5">
        <v>25.024057387805101</v>
      </c>
      <c r="L54" s="5">
        <v>23.936170212765902</v>
      </c>
      <c r="M54" s="5">
        <v>24.8903800159447</v>
      </c>
    </row>
    <row r="55" spans="1:13" x14ac:dyDescent="0.3">
      <c r="A55" s="28">
        <f>VLOOKUP(B55,'[1]PORTFOLIO RAW'!A:B,2,FALSE)</f>
        <v>929302</v>
      </c>
      <c r="B55" s="28" t="s">
        <v>63</v>
      </c>
      <c r="C55" s="5">
        <v>56.263337601365699</v>
      </c>
      <c r="D55" s="5">
        <v>54.745866503367999</v>
      </c>
      <c r="E55" s="5">
        <v>68.526543878656497</v>
      </c>
      <c r="F55" s="5">
        <v>72.807298335467294</v>
      </c>
      <c r="G55" s="5">
        <v>69.304059652029807</v>
      </c>
      <c r="H55" s="5">
        <v>62.369587897756801</v>
      </c>
      <c r="I55" s="5">
        <v>53.926212140097199</v>
      </c>
      <c r="J55" s="5">
        <v>51.4203867271425</v>
      </c>
      <c r="K55" s="5">
        <v>54.411593528110799</v>
      </c>
      <c r="L55" s="5">
        <v>63.8333497488426</v>
      </c>
      <c r="M55" s="5">
        <v>63.3132126089872</v>
      </c>
    </row>
    <row r="56" spans="1:13" x14ac:dyDescent="0.3">
      <c r="A56" s="28">
        <f>VLOOKUP(B56,'[1]PORTFOLIO RAW'!A:B,2,FALSE)</f>
        <v>545725</v>
      </c>
      <c r="B56" s="28" t="s">
        <v>64</v>
      </c>
      <c r="C56" s="5">
        <v>41.180415828303097</v>
      </c>
      <c r="D56" s="5">
        <v>49.941314553990601</v>
      </c>
      <c r="E56" s="5">
        <v>49.941314553990601</v>
      </c>
      <c r="F56" s="5">
        <v>65.7428441617446</v>
      </c>
      <c r="G56" s="5">
        <v>65.7428441617446</v>
      </c>
      <c r="H56" s="5">
        <v>72.018779342722894</v>
      </c>
      <c r="I56" s="5">
        <v>84.870513402998597</v>
      </c>
      <c r="J56" s="5">
        <v>86.800804828973796</v>
      </c>
      <c r="K56" s="5">
        <v>86.800804828973796</v>
      </c>
      <c r="L56" s="5">
        <v>87.107874519846305</v>
      </c>
      <c r="M56" s="5">
        <v>98.766538625693499</v>
      </c>
    </row>
    <row r="57" spans="1:13" x14ac:dyDescent="0.3">
      <c r="A57" s="28">
        <f>VLOOKUP(B57,'[1]PORTFOLIO RAW'!A:B,2,FALSE)</f>
        <v>904818</v>
      </c>
      <c r="B57" s="28" t="s">
        <v>65</v>
      </c>
      <c r="C57" s="5">
        <v>55.706653715395802</v>
      </c>
      <c r="D57" s="5">
        <v>61.5258215962441</v>
      </c>
      <c r="E57" s="5">
        <v>61.5258215962441</v>
      </c>
      <c r="F57" s="5">
        <v>57.298335467349503</v>
      </c>
      <c r="G57" s="5">
        <v>66.387514274838196</v>
      </c>
      <c r="H57" s="5">
        <v>82.897384305835004</v>
      </c>
      <c r="I57" s="5">
        <v>80.214621059691495</v>
      </c>
      <c r="J57" s="5">
        <v>80.617035546612996</v>
      </c>
      <c r="K57" s="5">
        <v>80.617035546612996</v>
      </c>
      <c r="L57" s="5">
        <v>81.794042946201799</v>
      </c>
      <c r="M57" s="5">
        <v>72.887323943661897</v>
      </c>
    </row>
    <row r="58" spans="1:13" x14ac:dyDescent="0.3">
      <c r="A58" s="28">
        <f>VLOOKUP(B58,'[1]PORTFOLIO RAW'!A:B,2,FALSE)</f>
        <v>894371</v>
      </c>
      <c r="B58" s="28" t="s">
        <v>66</v>
      </c>
      <c r="C58" s="5">
        <v>26.163762234423402</v>
      </c>
      <c r="D58" s="5">
        <v>50.819844439772901</v>
      </c>
      <c r="E58" s="5">
        <v>66.023300295600706</v>
      </c>
      <c r="F58" s="5">
        <v>66.832516840171394</v>
      </c>
      <c r="G58" s="5">
        <v>60.057218309859103</v>
      </c>
      <c r="H58" s="5">
        <v>77.018546925115004</v>
      </c>
      <c r="I58" s="5">
        <v>71.347694007180294</v>
      </c>
      <c r="J58" s="5">
        <v>73.002560819462204</v>
      </c>
      <c r="K58" s="5">
        <v>65.173393300982298</v>
      </c>
      <c r="L58" s="5">
        <v>77.668147924983003</v>
      </c>
      <c r="M58" s="5">
        <v>76.0431749374753</v>
      </c>
    </row>
    <row r="59" spans="1:13" x14ac:dyDescent="0.3">
      <c r="A59" s="28">
        <f>VLOOKUP(B59,'[1]PORTFOLIO RAW'!A:B,2,FALSE)</f>
        <v>325824</v>
      </c>
      <c r="B59" s="28" t="s">
        <v>67</v>
      </c>
      <c r="C59" s="5">
        <v>68.929577464788693</v>
      </c>
      <c r="D59" s="5">
        <v>77.235150030618399</v>
      </c>
      <c r="E59" s="5">
        <v>47.470537510778897</v>
      </c>
      <c r="F59" s="5">
        <v>67.643360160965699</v>
      </c>
      <c r="G59" s="5">
        <v>74.911971830985905</v>
      </c>
      <c r="H59" s="5">
        <v>54.950599117090498</v>
      </c>
      <c r="I59" s="5">
        <v>47.227112676056301</v>
      </c>
      <c r="J59" s="5">
        <v>66.521350324167202</v>
      </c>
      <c r="K59" s="5">
        <v>62.318354571875602</v>
      </c>
      <c r="L59" s="5">
        <v>77.208706786171504</v>
      </c>
      <c r="M59" s="5">
        <v>77.208706786171504</v>
      </c>
    </row>
    <row r="60" spans="1:13" x14ac:dyDescent="0.3">
      <c r="A60" s="28">
        <f>VLOOKUP(B60,'[1]PORTFOLIO RAW'!A:B,2,FALSE)</f>
        <v>905080</v>
      </c>
      <c r="B60" s="28" t="s">
        <v>68</v>
      </c>
      <c r="C60" s="5">
        <v>96.363897671744695</v>
      </c>
      <c r="D60" s="5">
        <v>87.9750199309062</v>
      </c>
      <c r="E60" s="5">
        <v>87.9750199309062</v>
      </c>
      <c r="F60" s="5">
        <v>84.203683640303296</v>
      </c>
      <c r="G60" s="5">
        <v>84.203683640303296</v>
      </c>
      <c r="H60" s="5">
        <v>88.204225352112601</v>
      </c>
      <c r="I60" s="5">
        <v>90.735321017011103</v>
      </c>
      <c r="J60" s="5">
        <v>90.012023359670195</v>
      </c>
      <c r="K60" s="5">
        <v>90.012023359670195</v>
      </c>
      <c r="L60" s="5">
        <v>90.679370339685093</v>
      </c>
      <c r="M60" s="5">
        <v>85.8307250912885</v>
      </c>
    </row>
    <row r="61" spans="1:13" x14ac:dyDescent="0.3">
      <c r="A61" s="28">
        <f>VLOOKUP(B61,'[1]PORTFOLIO RAW'!A:B,2,FALSE)</f>
        <v>912216</v>
      </c>
      <c r="B61" s="28" t="s">
        <v>69</v>
      </c>
      <c r="C61" s="5">
        <v>25.477867203219301</v>
      </c>
      <c r="D61" s="5">
        <v>63.574550752792597</v>
      </c>
      <c r="E61" s="5">
        <v>62.903893951946898</v>
      </c>
      <c r="F61" s="5">
        <v>53.387894937190701</v>
      </c>
      <c r="G61" s="5">
        <v>53.799541434654401</v>
      </c>
      <c r="H61" s="5">
        <v>60.165339865278597</v>
      </c>
      <c r="I61" s="5">
        <v>68.999413145539904</v>
      </c>
      <c r="J61" s="5">
        <v>82.656724661695606</v>
      </c>
      <c r="K61" s="5">
        <v>76.366197183098606</v>
      </c>
      <c r="L61" s="5">
        <v>73.133138453361596</v>
      </c>
      <c r="M61" s="5">
        <v>68.025460455037901</v>
      </c>
    </row>
    <row r="62" spans="1:13" x14ac:dyDescent="0.3">
      <c r="A62" s="28">
        <f>VLOOKUP(B62,'[1]PORTFOLIO RAW'!A:B,2,FALSE)</f>
        <v>879628</v>
      </c>
      <c r="B62" s="28" t="s">
        <v>70</v>
      </c>
      <c r="C62" s="5">
        <v>54.225352112676099</v>
      </c>
      <c r="D62" s="5">
        <v>44.396164219358702</v>
      </c>
      <c r="E62" s="5">
        <v>44.396164219358702</v>
      </c>
      <c r="F62" s="5">
        <v>32.617370892018698</v>
      </c>
      <c r="G62" s="5">
        <v>36.169475871623099</v>
      </c>
      <c r="H62" s="5">
        <v>55.3952748750567</v>
      </c>
      <c r="I62" s="5">
        <v>55.3952748750567</v>
      </c>
      <c r="J62" s="5">
        <v>54.668332576101697</v>
      </c>
      <c r="K62" s="5">
        <v>54.668332576101697</v>
      </c>
      <c r="L62" s="5">
        <v>56.249999999999901</v>
      </c>
      <c r="M62" s="5">
        <v>62.728221178925303</v>
      </c>
    </row>
    <row r="63" spans="1:13" x14ac:dyDescent="0.3">
      <c r="A63" s="28">
        <f>VLOOKUP(B63,'[1]PORTFOLIO RAW'!A:B,2,FALSE)</f>
        <v>755148</v>
      </c>
      <c r="B63" s="28" t="s">
        <v>71</v>
      </c>
      <c r="C63" s="5">
        <v>36.2355953905249</v>
      </c>
      <c r="D63" s="5">
        <v>35.340993328391299</v>
      </c>
      <c r="E63" s="5">
        <v>35.340993328391299</v>
      </c>
      <c r="F63" s="5">
        <v>29.502256255982399</v>
      </c>
      <c r="G63" s="5">
        <v>32.770762506070803</v>
      </c>
      <c r="H63" s="5">
        <v>30.9246785058175</v>
      </c>
      <c r="I63" s="5">
        <v>31.6125566961088</v>
      </c>
      <c r="J63" s="5">
        <v>34.648979146194897</v>
      </c>
      <c r="K63" s="5">
        <v>34.648979146194897</v>
      </c>
      <c r="L63" s="5">
        <v>34.464658320292102</v>
      </c>
      <c r="M63" s="5">
        <v>38.0540596520298</v>
      </c>
    </row>
    <row r="64" spans="1:13" x14ac:dyDescent="0.3">
      <c r="A64" s="28">
        <f>VLOOKUP(B64,'[1]PORTFOLIO RAW'!A:B,2,FALSE)</f>
        <v>905075</v>
      </c>
      <c r="B64" s="28" t="s">
        <v>72</v>
      </c>
      <c r="C64" s="5">
        <v>30.3152246814218</v>
      </c>
      <c r="D64" s="5">
        <v>30.3152246814218</v>
      </c>
      <c r="E64" s="5">
        <v>74.014084507042199</v>
      </c>
      <c r="F64" s="5">
        <v>92.239149180799103</v>
      </c>
      <c r="G64" s="5">
        <v>92.239149180799103</v>
      </c>
      <c r="H64" s="5">
        <v>87.615784798883297</v>
      </c>
      <c r="I64" s="5">
        <v>83.667840375586806</v>
      </c>
      <c r="J64" s="5">
        <v>89.849969381506398</v>
      </c>
      <c r="K64" s="5">
        <v>90.409820031298906</v>
      </c>
      <c r="L64" s="5">
        <v>90.409820031298906</v>
      </c>
      <c r="M64" s="5">
        <v>93.466579825775398</v>
      </c>
    </row>
    <row r="65" spans="1:13" x14ac:dyDescent="0.3">
      <c r="A65" s="28">
        <f>VLOOKUP(B65,'[1]PORTFOLIO RAW'!A:B,2,FALSE)</f>
        <v>134843</v>
      </c>
      <c r="B65" s="28" t="s">
        <v>73</v>
      </c>
      <c r="C65" s="5">
        <v>78.304610270317497</v>
      </c>
      <c r="D65" s="5">
        <v>58.1244529322829</v>
      </c>
      <c r="E65" s="5">
        <v>61.080643150941</v>
      </c>
      <c r="F65" s="5">
        <v>74.478550693473807</v>
      </c>
      <c r="G65" s="5">
        <v>68.797220408543893</v>
      </c>
      <c r="H65" s="5">
        <v>79.975011358473395</v>
      </c>
      <c r="I65" s="5">
        <v>74.246434018121406</v>
      </c>
      <c r="J65" s="5">
        <v>74.246434018121406</v>
      </c>
      <c r="K65" s="5">
        <v>75.850325835610604</v>
      </c>
      <c r="L65" s="5">
        <v>69.734351438929593</v>
      </c>
      <c r="M65" s="5">
        <v>69.734351438929593</v>
      </c>
    </row>
    <row r="66" spans="1:13" x14ac:dyDescent="0.3">
      <c r="A66" s="28">
        <f>VLOOKUP(B66,'[1]PORTFOLIO RAW'!A:B,2,FALSE)</f>
        <v>944704</v>
      </c>
      <c r="B66" s="28" t="s">
        <v>74</v>
      </c>
      <c r="C66" s="5">
        <v>55.007824726134501</v>
      </c>
      <c r="D66" s="5">
        <v>42.122502456600003</v>
      </c>
      <c r="E66" s="5">
        <v>42.122502456600003</v>
      </c>
      <c r="F66" s="5">
        <v>42.122502456600003</v>
      </c>
      <c r="G66" s="5">
        <v>62.957746478873197</v>
      </c>
      <c r="H66" s="5">
        <v>60.312723800429602</v>
      </c>
      <c r="I66" s="5">
        <v>60.312723800429602</v>
      </c>
      <c r="J66" s="5">
        <v>56.232919907504701</v>
      </c>
      <c r="K66" s="5">
        <v>45.298260149130101</v>
      </c>
      <c r="L66" s="5">
        <v>45.298260149130101</v>
      </c>
      <c r="M66" s="5">
        <v>45.298260149130101</v>
      </c>
    </row>
    <row r="67" spans="1:13" x14ac:dyDescent="0.3">
      <c r="A67" s="28">
        <f>VLOOKUP(B67,'[1]PORTFOLIO RAW'!A:B,2,FALSE)</f>
        <v>877723</v>
      </c>
      <c r="B67" s="28" t="s">
        <v>75</v>
      </c>
      <c r="C67" s="5">
        <v>58.9948783610755</v>
      </c>
      <c r="D67" s="5">
        <v>58.9948783610755</v>
      </c>
      <c r="E67" s="5">
        <v>65.529071867100001</v>
      </c>
      <c r="F67" s="5">
        <v>65.529071867100001</v>
      </c>
      <c r="G67" s="5">
        <v>62.8040973111395</v>
      </c>
      <c r="H67" s="5">
        <v>65.403203534935102</v>
      </c>
      <c r="I67" s="5">
        <v>76.421491914449604</v>
      </c>
      <c r="J67" s="5">
        <v>64.746956314156094</v>
      </c>
      <c r="K67" s="5">
        <v>62.291933418693901</v>
      </c>
      <c r="L67" s="5">
        <v>48.384713877671601</v>
      </c>
      <c r="M67" s="5">
        <v>46.055499664654498</v>
      </c>
    </row>
    <row r="68" spans="1:13" x14ac:dyDescent="0.3">
      <c r="A68" s="28">
        <f>VLOOKUP(B68,'[1]PORTFOLIO RAW'!A:B,2,FALSE)</f>
        <v>755695</v>
      </c>
      <c r="B68" s="28" t="s">
        <v>76</v>
      </c>
      <c r="C68" s="5">
        <v>38.843587842846503</v>
      </c>
      <c r="D68" s="5">
        <v>56.549295774647803</v>
      </c>
      <c r="E68" s="5">
        <v>73.8345566355881</v>
      </c>
      <c r="F68" s="5">
        <v>72.686116700201197</v>
      </c>
      <c r="G68" s="5">
        <v>82.371890919988004</v>
      </c>
      <c r="H68" s="5">
        <v>73.716033575188504</v>
      </c>
      <c r="I68" s="5">
        <v>77.116029510395705</v>
      </c>
      <c r="J68" s="5">
        <v>80.766248869362897</v>
      </c>
      <c r="K68" s="5">
        <v>77.594514455151895</v>
      </c>
      <c r="L68" s="5">
        <v>74.814102003324194</v>
      </c>
      <c r="M68" s="5">
        <v>72.4691901408451</v>
      </c>
    </row>
    <row r="69" spans="1:13" x14ac:dyDescent="0.3">
      <c r="A69" s="28">
        <f>VLOOKUP(B69,'[1]PORTFOLIO RAW'!A:B,2,FALSE)</f>
        <v>902224</v>
      </c>
      <c r="B69" s="28" t="s">
        <v>77</v>
      </c>
      <c r="C69" s="5">
        <v>66.919014084506998</v>
      </c>
      <c r="D69" s="5">
        <v>68.280997460170795</v>
      </c>
      <c r="E69" s="5">
        <v>68.280997460170795</v>
      </c>
      <c r="F69" s="5">
        <v>65.026408450704196</v>
      </c>
      <c r="G69" s="5">
        <v>78.241614636271194</v>
      </c>
      <c r="H69" s="5">
        <v>85.157646385929795</v>
      </c>
      <c r="I69" s="5">
        <v>85.157646385929795</v>
      </c>
      <c r="J69" s="5">
        <v>78.770613631537898</v>
      </c>
      <c r="K69" s="5">
        <v>78.770613631537898</v>
      </c>
      <c r="L69" s="5">
        <v>82.415283781899305</v>
      </c>
      <c r="M69" s="5">
        <v>80.205079851493906</v>
      </c>
    </row>
    <row r="70" spans="1:13" x14ac:dyDescent="0.3">
      <c r="A70" s="28" t="str">
        <f>VLOOKUP(B70,'[1]PORTFOLIO RAW'!A:B,2,FALSE)</f>
        <v>28513N</v>
      </c>
      <c r="B70" s="28" t="s">
        <v>78</v>
      </c>
      <c r="C70" s="5">
        <v>79.274106175514603</v>
      </c>
      <c r="D70" s="5">
        <v>65.706359368331206</v>
      </c>
      <c r="E70" s="5">
        <v>87.269772481040107</v>
      </c>
      <c r="F70" s="5">
        <v>88.919056507720995</v>
      </c>
      <c r="G70" s="5">
        <v>90.4121450011544</v>
      </c>
      <c r="H70" s="5">
        <v>87.213908450704196</v>
      </c>
      <c r="I70" s="5">
        <v>86.920122131389704</v>
      </c>
      <c r="J70" s="5">
        <v>89.634539261714096</v>
      </c>
      <c r="K70" s="5">
        <v>90.869925434962695</v>
      </c>
      <c r="L70" s="5">
        <v>95.000733568075105</v>
      </c>
      <c r="M70" s="5">
        <v>93.459768512062396</v>
      </c>
    </row>
    <row r="71" spans="1:13" x14ac:dyDescent="0.3">
      <c r="A71" s="28" t="str">
        <f>VLOOKUP(B71,'[1]PORTFOLIO RAW'!A:B,2,FALSE)</f>
        <v>32480Q</v>
      </c>
      <c r="B71" s="28" t="s">
        <v>79</v>
      </c>
      <c r="C71" s="5">
        <v>40.332116153712299</v>
      </c>
      <c r="D71" s="5">
        <v>74.611304188768898</v>
      </c>
      <c r="E71" s="5">
        <v>71.524440762220294</v>
      </c>
      <c r="F71" s="5">
        <v>75.657034993465899</v>
      </c>
      <c r="G71" s="5">
        <v>70.835590465872102</v>
      </c>
      <c r="H71" s="5">
        <v>59.122021850730498</v>
      </c>
      <c r="I71" s="5">
        <v>62.864688128772599</v>
      </c>
      <c r="J71" s="5">
        <v>53.196099674972899</v>
      </c>
      <c r="K71" s="5">
        <v>48.579812206572697</v>
      </c>
      <c r="L71" s="5">
        <v>63.888329979879202</v>
      </c>
      <c r="M71" s="5">
        <v>66.916829443816198</v>
      </c>
    </row>
    <row r="72" spans="1:13" x14ac:dyDescent="0.3">
      <c r="A72" s="28" t="str">
        <f>VLOOKUP(B72,'[1]PORTFOLIO RAW'!A:B,2,FALSE)</f>
        <v>29756N</v>
      </c>
      <c r="B72" s="28" t="s">
        <v>80</v>
      </c>
      <c r="C72" s="5">
        <v>45.314192849404101</v>
      </c>
      <c r="D72" s="5">
        <v>48.102026794915801</v>
      </c>
      <c r="E72" s="5">
        <v>48.868491849976202</v>
      </c>
      <c r="F72" s="5">
        <v>63.707990517361502</v>
      </c>
      <c r="G72" s="5">
        <v>62.653521126760502</v>
      </c>
      <c r="H72" s="5">
        <v>58.445287107258899</v>
      </c>
      <c r="I72" s="5">
        <v>56.027958797561404</v>
      </c>
      <c r="J72" s="5">
        <v>63.972239232496399</v>
      </c>
      <c r="K72" s="5">
        <v>59.2648087104185</v>
      </c>
      <c r="L72" s="5">
        <v>49.853286384976499</v>
      </c>
      <c r="M72" s="5">
        <v>55.505408139444299</v>
      </c>
    </row>
    <row r="73" spans="1:13" x14ac:dyDescent="0.3">
      <c r="A73" s="28">
        <f>VLOOKUP(B73,'[1]PORTFOLIO RAW'!A:B,2,FALSE)</f>
        <v>755790</v>
      </c>
      <c r="B73" s="28" t="s">
        <v>81</v>
      </c>
      <c r="C73" s="5">
        <v>61.200536552649197</v>
      </c>
      <c r="D73" s="5">
        <v>49.941314553990601</v>
      </c>
      <c r="E73" s="5">
        <v>49.941314553990601</v>
      </c>
      <c r="F73" s="5">
        <v>34.966319657072802</v>
      </c>
      <c r="G73" s="5">
        <v>40.027260336210801</v>
      </c>
      <c r="H73" s="5">
        <v>52.567014993184898</v>
      </c>
      <c r="I73" s="5">
        <v>69.195820081780994</v>
      </c>
      <c r="J73" s="5">
        <v>66.841046277665896</v>
      </c>
      <c r="K73" s="5">
        <v>66.841046277665896</v>
      </c>
      <c r="L73" s="5">
        <v>69.852448021462095</v>
      </c>
      <c r="M73" s="5">
        <v>86.769099445155703</v>
      </c>
    </row>
    <row r="74" spans="1:13" x14ac:dyDescent="0.3">
      <c r="A74" s="28">
        <f>VLOOKUP(B74,'[1]PORTFOLIO RAW'!A:B,2,FALSE)</f>
        <v>904842</v>
      </c>
      <c r="B74" s="28" t="s">
        <v>82</v>
      </c>
      <c r="C74" s="5">
        <v>25.5970606246172</v>
      </c>
      <c r="D74" s="5">
        <v>33.496631965707202</v>
      </c>
      <c r="E74" s="5">
        <v>35.267605633802702</v>
      </c>
      <c r="F74" s="5">
        <v>59.624413145539897</v>
      </c>
      <c r="G74" s="5">
        <v>59.624413145539897</v>
      </c>
      <c r="H74" s="5">
        <v>55.0301810865191</v>
      </c>
      <c r="I74" s="5">
        <v>55.0301810865191</v>
      </c>
      <c r="J74" s="5">
        <v>45.145875251508997</v>
      </c>
      <c r="K74" s="5">
        <v>33.685446009389601</v>
      </c>
      <c r="L74" s="5">
        <v>33.685446009389601</v>
      </c>
      <c r="M74" s="5">
        <v>33.802816901408399</v>
      </c>
    </row>
    <row r="75" spans="1:13" x14ac:dyDescent="0.3">
      <c r="A75" s="28">
        <f>VLOOKUP(B75,'[1]PORTFOLIO RAW'!A:B,2,FALSE)</f>
        <v>755741</v>
      </c>
      <c r="B75" s="28" t="s">
        <v>83</v>
      </c>
      <c r="C75" s="5">
        <v>43.4240578606775</v>
      </c>
      <c r="D75" s="5">
        <v>66.038732394366093</v>
      </c>
      <c r="E75" s="5">
        <v>72.599967621822799</v>
      </c>
      <c r="F75" s="5">
        <v>64.876760563380202</v>
      </c>
      <c r="G75" s="5">
        <v>67.418671319955095</v>
      </c>
      <c r="H75" s="5">
        <v>77.2384305835009</v>
      </c>
      <c r="I75" s="5">
        <v>67.871262663701401</v>
      </c>
      <c r="J75" s="5">
        <v>65.625721542368893</v>
      </c>
      <c r="K75" s="5">
        <v>64.511478318731207</v>
      </c>
      <c r="L75" s="5">
        <v>62.217174011812702</v>
      </c>
      <c r="M75" s="5">
        <v>63.753106876553403</v>
      </c>
    </row>
    <row r="76" spans="1:13" x14ac:dyDescent="0.3">
      <c r="A76" s="28">
        <f>VLOOKUP(B76,'[1]PORTFOLIO RAW'!A:B,2,FALSE)</f>
        <v>905024</v>
      </c>
      <c r="B76" s="28" t="s">
        <v>84</v>
      </c>
      <c r="C76" s="5">
        <v>94.469061560373405</v>
      </c>
      <c r="D76" s="5">
        <v>82.2955275512725</v>
      </c>
      <c r="E76" s="5">
        <v>81.322526353087099</v>
      </c>
      <c r="F76" s="5">
        <v>78.661171574903904</v>
      </c>
      <c r="G76" s="5">
        <v>80.898325275033201</v>
      </c>
      <c r="H76" s="5">
        <v>85.008536064874093</v>
      </c>
      <c r="I76" s="5">
        <v>84.030551468012106</v>
      </c>
      <c r="J76" s="5">
        <v>84.836119520863505</v>
      </c>
      <c r="K76" s="5">
        <v>81.876460557064306</v>
      </c>
      <c r="L76" s="5">
        <v>87.620459599703395</v>
      </c>
      <c r="M76" s="5">
        <v>82.679622036013498</v>
      </c>
    </row>
    <row r="77" spans="1:13" x14ac:dyDescent="0.3">
      <c r="A77" s="28">
        <f>VLOOKUP(B77,'[1]PORTFOLIO RAW'!A:B,2,FALSE)</f>
        <v>328314</v>
      </c>
      <c r="B77" s="28" t="s">
        <v>85</v>
      </c>
      <c r="C77" s="5">
        <v>29.9583213567116</v>
      </c>
      <c r="D77" s="5">
        <v>35.0419826652221</v>
      </c>
      <c r="E77" s="5">
        <v>64.123630672926396</v>
      </c>
      <c r="F77" s="5">
        <v>57.549710024855003</v>
      </c>
      <c r="G77" s="5">
        <v>57.549710024855003</v>
      </c>
      <c r="H77" s="5">
        <v>69.661971830985905</v>
      </c>
      <c r="I77" s="5">
        <v>50.0932748810745</v>
      </c>
      <c r="J77" s="5">
        <v>50.0932748810745</v>
      </c>
      <c r="K77" s="5">
        <v>55.024377031419199</v>
      </c>
      <c r="L77" s="5">
        <v>50.546898411747101</v>
      </c>
      <c r="M77" s="5">
        <v>50.546898411747101</v>
      </c>
    </row>
    <row r="78" spans="1:13" x14ac:dyDescent="0.3">
      <c r="A78" s="28">
        <f>VLOOKUP(B78,'[1]PORTFOLIO RAW'!A:B,2,FALSE)</f>
        <v>912278</v>
      </c>
      <c r="B78" s="28" t="s">
        <v>86</v>
      </c>
      <c r="C78" s="5">
        <v>35.937050876688602</v>
      </c>
      <c r="D78" s="5">
        <v>35.937050876688602</v>
      </c>
      <c r="E78" s="5">
        <v>53.985021238542302</v>
      </c>
      <c r="F78" s="5">
        <v>45.795360397680099</v>
      </c>
      <c r="G78" s="5">
        <v>52.685446009389601</v>
      </c>
      <c r="H78" s="5">
        <v>55.643255506191501</v>
      </c>
      <c r="I78" s="5">
        <v>74.8111183658241</v>
      </c>
      <c r="J78" s="5">
        <v>74.8111183658241</v>
      </c>
      <c r="K78" s="5">
        <v>78.641413699588796</v>
      </c>
      <c r="L78" s="5">
        <v>84.087503745879502</v>
      </c>
      <c r="M78" s="5">
        <v>84.032022322614907</v>
      </c>
    </row>
    <row r="79" spans="1:13" x14ac:dyDescent="0.3">
      <c r="A79" s="28" t="str">
        <f>VLOOKUP(B79,'[1]PORTFOLIO RAW'!A:B,2,FALSE)</f>
        <v>26276P</v>
      </c>
      <c r="B79" s="28" t="s">
        <v>87</v>
      </c>
      <c r="C79" s="5">
        <v>27.0295932900775</v>
      </c>
      <c r="D79" s="5">
        <v>27.0295932900775</v>
      </c>
      <c r="E79" s="5">
        <v>22.778811232172899</v>
      </c>
      <c r="F79" s="5">
        <v>22.523207426376398</v>
      </c>
      <c r="G79" s="5">
        <v>22.523207426376398</v>
      </c>
      <c r="H79" s="5">
        <v>21.845000350360799</v>
      </c>
      <c r="I79" s="5">
        <v>32.006686584151304</v>
      </c>
      <c r="J79" s="5">
        <v>29.584472006166301</v>
      </c>
      <c r="K79" s="5">
        <v>34.737396340660702</v>
      </c>
      <c r="L79" s="5">
        <v>35.869875121172299</v>
      </c>
      <c r="M79" s="5">
        <v>39.855589231592099</v>
      </c>
    </row>
    <row r="80" spans="1:13" x14ac:dyDescent="0.3">
      <c r="A80" s="28">
        <f>VLOOKUP(B80,'[1]PORTFOLIO RAW'!A:B,2,FALSE)</f>
        <v>951545</v>
      </c>
      <c r="B80" s="28" t="s">
        <v>88</v>
      </c>
      <c r="C80" s="5">
        <v>51.789307272204603</v>
      </c>
      <c r="D80" s="5">
        <v>56.344799566630499</v>
      </c>
      <c r="E80" s="5">
        <v>51.067516208361198</v>
      </c>
      <c r="F80" s="5">
        <v>43.7966031483015</v>
      </c>
      <c r="G80" s="5">
        <v>40.3661971830985</v>
      </c>
      <c r="H80" s="5">
        <v>39.687115984497503</v>
      </c>
      <c r="I80" s="5">
        <v>37.333271150079199</v>
      </c>
      <c r="J80" s="5">
        <v>43.540086673889398</v>
      </c>
      <c r="K80" s="5">
        <v>38.461201994576101</v>
      </c>
      <c r="L80" s="5">
        <v>43.954150434521999</v>
      </c>
      <c r="M80" s="5">
        <v>46.734653202232202</v>
      </c>
    </row>
    <row r="81" spans="1:13" x14ac:dyDescent="0.3">
      <c r="A81" s="28">
        <f>VLOOKUP(B81,'[1]PORTFOLIO RAW'!A:B,2,FALSE)</f>
        <v>944777</v>
      </c>
      <c r="B81" s="28" t="s">
        <v>89</v>
      </c>
      <c r="C81" s="5">
        <v>38.599834299917099</v>
      </c>
      <c r="D81" s="5">
        <v>64.474078513635007</v>
      </c>
      <c r="E81" s="5">
        <v>74.443661971830906</v>
      </c>
      <c r="F81" s="5">
        <v>83.392529087568803</v>
      </c>
      <c r="G81" s="5">
        <v>83.392529087568803</v>
      </c>
      <c r="H81" s="5">
        <v>73.463260181242504</v>
      </c>
      <c r="I81" s="5">
        <v>69.225881605422003</v>
      </c>
      <c r="J81" s="5">
        <v>69.225881605422003</v>
      </c>
      <c r="K81" s="5">
        <v>78.399061032863798</v>
      </c>
      <c r="L81" s="5">
        <v>78.399061032863798</v>
      </c>
      <c r="M81" s="5">
        <v>71.031843233312898</v>
      </c>
    </row>
    <row r="82" spans="1:13" x14ac:dyDescent="0.3">
      <c r="A82" s="28">
        <f>VLOOKUP(B82,'[1]PORTFOLIO RAW'!A:B,2,FALSE)</f>
        <v>542868</v>
      </c>
      <c r="B82" s="28" t="s">
        <v>90</v>
      </c>
      <c r="C82" s="5">
        <v>95.915492957746395</v>
      </c>
      <c r="D82" s="5">
        <v>95.915492957746395</v>
      </c>
      <c r="E82" s="5">
        <v>93.123446561723199</v>
      </c>
      <c r="F82" s="5">
        <v>91.507870753935293</v>
      </c>
      <c r="G82" s="5">
        <v>89.134808853118699</v>
      </c>
      <c r="H82" s="5">
        <v>87.163892445582505</v>
      </c>
      <c r="I82" s="5">
        <v>80.7938540332906</v>
      </c>
      <c r="J82" s="5">
        <v>93.309859154929498</v>
      </c>
      <c r="K82" s="5">
        <v>91.916717697489204</v>
      </c>
      <c r="L82" s="5">
        <v>88.604353393085702</v>
      </c>
      <c r="M82" s="5">
        <v>91.260382809678504</v>
      </c>
    </row>
    <row r="83" spans="1:13" x14ac:dyDescent="0.3">
      <c r="A83" s="28">
        <f>VLOOKUP(B83,'[1]PORTFOLIO RAW'!A:B,2,FALSE)</f>
        <v>741344</v>
      </c>
      <c r="B83" s="28" t="s">
        <v>2</v>
      </c>
      <c r="C83" s="5">
        <v>84.292712798530303</v>
      </c>
      <c r="D83" s="5">
        <v>71.687753640486903</v>
      </c>
      <c r="E83" s="5">
        <v>60.423158419543803</v>
      </c>
      <c r="F83" s="5">
        <v>63.151811633157699</v>
      </c>
      <c r="G83" s="5">
        <v>76.350153903553704</v>
      </c>
      <c r="H83" s="5">
        <v>78.218991367560207</v>
      </c>
      <c r="I83" s="5">
        <v>73.479411500852194</v>
      </c>
      <c r="J83" s="5">
        <v>74.301259269009705</v>
      </c>
      <c r="K83" s="5">
        <v>83.273071263401306</v>
      </c>
      <c r="L83" s="5">
        <v>83.656838525457999</v>
      </c>
      <c r="M83" s="5">
        <v>91.001293724217007</v>
      </c>
    </row>
    <row r="84" spans="1:13" x14ac:dyDescent="0.3">
      <c r="A84" s="28">
        <f>VLOOKUP(B84,'[1]PORTFOLIO RAW'!A:B,2,FALSE)</f>
        <v>867705</v>
      </c>
      <c r="B84" s="28" t="s">
        <v>91</v>
      </c>
      <c r="C84" s="5">
        <v>56.130371975442401</v>
      </c>
      <c r="D84" s="5">
        <v>57.600146332540703</v>
      </c>
      <c r="E84" s="5">
        <v>56.245366938472898</v>
      </c>
      <c r="F84" s="5">
        <v>44.708054150143496</v>
      </c>
      <c r="G84" s="5">
        <v>51.906265177270498</v>
      </c>
      <c r="H84" s="5">
        <v>51.906265177270498</v>
      </c>
      <c r="I84" s="5">
        <v>59.2406613594611</v>
      </c>
      <c r="J84" s="5">
        <v>54.243256147051802</v>
      </c>
      <c r="K84" s="5">
        <v>68.853812530354503</v>
      </c>
      <c r="L84" s="5">
        <v>57.143322900365099</v>
      </c>
      <c r="M84" s="5">
        <v>57.143322900365099</v>
      </c>
    </row>
    <row r="85" spans="1:13" x14ac:dyDescent="0.3">
      <c r="A85" s="28">
        <f>VLOOKUP(B85,'[1]PORTFOLIO RAW'!A:B,2,FALSE)</f>
        <v>916125</v>
      </c>
      <c r="B85" s="28" t="s">
        <v>92</v>
      </c>
      <c r="C85" s="5">
        <v>54.507042253521099</v>
      </c>
      <c r="D85" s="5">
        <v>70.558836892321594</v>
      </c>
      <c r="E85" s="5">
        <v>70.558836892321594</v>
      </c>
      <c r="F85" s="5">
        <v>69.880823401950096</v>
      </c>
      <c r="G85" s="5">
        <v>76.486697965571196</v>
      </c>
      <c r="H85" s="5">
        <v>73.422013562858595</v>
      </c>
      <c r="I85" s="5">
        <v>73.422013562858595</v>
      </c>
      <c r="J85" s="5">
        <v>76.622027245439796</v>
      </c>
      <c r="K85" s="5">
        <v>76.100352112676006</v>
      </c>
      <c r="L85" s="5">
        <v>76.100352112676006</v>
      </c>
      <c r="M85" s="5">
        <v>79.010426193524694</v>
      </c>
    </row>
    <row r="86" spans="1:13" x14ac:dyDescent="0.3">
      <c r="A86" s="28" t="str">
        <f>VLOOKUP(B86,'[1]PORTFOLIO RAW'!A:B,2,FALSE)</f>
        <v>26393N</v>
      </c>
      <c r="B86" s="28" t="s">
        <v>93</v>
      </c>
      <c r="C86" s="5">
        <v>75.399695470117905</v>
      </c>
      <c r="D86" s="5">
        <v>75.616197183098507</v>
      </c>
      <c r="E86" s="5">
        <v>78.832766715233902</v>
      </c>
      <c r="F86" s="5">
        <v>69.292840375586806</v>
      </c>
      <c r="G86" s="5">
        <v>74.672815654991794</v>
      </c>
      <c r="H86" s="5">
        <v>66.649899396378203</v>
      </c>
      <c r="I86" s="5">
        <v>58.654558932542599</v>
      </c>
      <c r="J86" s="5">
        <v>69.262295081967196</v>
      </c>
      <c r="K86" s="5">
        <v>58.833314849728197</v>
      </c>
      <c r="L86" s="5">
        <v>64.470695138573305</v>
      </c>
      <c r="M86" s="5">
        <v>63.6868268434134</v>
      </c>
    </row>
    <row r="87" spans="1:13" x14ac:dyDescent="0.3">
      <c r="A87" s="28">
        <f>VLOOKUP(B87,'[1]PORTFOLIO RAW'!A:B,2,FALSE)</f>
        <v>901686</v>
      </c>
      <c r="B87" s="28" t="s">
        <v>94</v>
      </c>
      <c r="C87" s="5">
        <v>28.1077770973668</v>
      </c>
      <c r="D87" s="5">
        <v>28.1077770973668</v>
      </c>
      <c r="E87" s="5">
        <v>40.763813651137603</v>
      </c>
      <c r="F87" s="5">
        <v>40.763813651137603</v>
      </c>
      <c r="G87" s="5">
        <v>30.231388329979801</v>
      </c>
      <c r="H87" s="5">
        <v>30.231388329979801</v>
      </c>
      <c r="I87" s="5">
        <v>34.8088531187122</v>
      </c>
      <c r="J87" s="5">
        <v>35.745507527926101</v>
      </c>
      <c r="K87" s="5">
        <v>46.901408450704203</v>
      </c>
      <c r="L87" s="5">
        <v>44.6478873239436</v>
      </c>
      <c r="M87" s="5">
        <v>53.6776212832551</v>
      </c>
    </row>
    <row r="88" spans="1:13" x14ac:dyDescent="0.3">
      <c r="A88" s="28">
        <f>VLOOKUP(B88,'[1]PORTFOLIO RAW'!A:B,2,FALSE)</f>
        <v>904282</v>
      </c>
      <c r="B88" s="28" t="s">
        <v>95</v>
      </c>
      <c r="C88" s="5">
        <v>97.862173038229301</v>
      </c>
      <c r="D88" s="5">
        <v>94.827586206896498</v>
      </c>
      <c r="E88" s="5">
        <v>85.646230323115105</v>
      </c>
      <c r="F88" s="5">
        <v>88.979824895317805</v>
      </c>
      <c r="G88" s="5">
        <v>88.486734359646206</v>
      </c>
      <c r="H88" s="5">
        <v>91.549295774647902</v>
      </c>
      <c r="I88" s="5">
        <v>90.419600938967093</v>
      </c>
      <c r="J88" s="5">
        <v>76.014913007456499</v>
      </c>
      <c r="K88" s="5">
        <v>82.760563380281596</v>
      </c>
      <c r="L88" s="5">
        <v>63.021525378687201</v>
      </c>
      <c r="M88" s="5">
        <v>79.496208017334695</v>
      </c>
    </row>
    <row r="89" spans="1:13" x14ac:dyDescent="0.3">
      <c r="A89" s="28">
        <f>VLOOKUP(B89,'[1]PORTFOLIO RAW'!A:B,2,FALSE)</f>
        <v>906148</v>
      </c>
      <c r="B89" s="28" t="s">
        <v>96</v>
      </c>
      <c r="C89" s="5">
        <v>55.352112676056301</v>
      </c>
      <c r="D89" s="5">
        <v>73.671058609722806</v>
      </c>
      <c r="E89" s="5">
        <v>84.290357529794093</v>
      </c>
      <c r="F89" s="5">
        <v>85.067548146018893</v>
      </c>
      <c r="G89" s="5">
        <v>81.6640584246218</v>
      </c>
      <c r="H89" s="5">
        <v>83.646322378716704</v>
      </c>
      <c r="I89" s="5">
        <v>78.922658759574901</v>
      </c>
      <c r="J89" s="5">
        <v>82.371276841376101</v>
      </c>
      <c r="K89" s="5">
        <v>83.4066901408451</v>
      </c>
      <c r="L89" s="5">
        <v>86.875800256081902</v>
      </c>
      <c r="M89" s="5">
        <v>85.575522098105793</v>
      </c>
    </row>
    <row r="90" spans="1:13" x14ac:dyDescent="0.3">
      <c r="A90" s="28">
        <f>VLOOKUP(B90,'[1]PORTFOLIO RAW'!A:B,2,FALSE)</f>
        <v>981550</v>
      </c>
      <c r="B90" s="28" t="s">
        <v>97</v>
      </c>
      <c r="C90" s="5">
        <v>47.262323943661897</v>
      </c>
      <c r="D90" s="5">
        <v>48.4002782124847</v>
      </c>
      <c r="E90" s="5">
        <v>79.403694896652596</v>
      </c>
      <c r="F90" s="5">
        <v>80.339685169842497</v>
      </c>
      <c r="G90" s="5">
        <v>78.110933643095606</v>
      </c>
      <c r="H90" s="5">
        <v>66.5696099674972</v>
      </c>
      <c r="I90" s="5">
        <v>69.831488933601605</v>
      </c>
      <c r="J90" s="5">
        <v>78.524136270615102</v>
      </c>
      <c r="K90" s="5">
        <v>84.542253521126696</v>
      </c>
      <c r="L90" s="5">
        <v>78.053319919517094</v>
      </c>
      <c r="M90" s="5">
        <v>78.053319919517094</v>
      </c>
    </row>
    <row r="91" spans="1:13" x14ac:dyDescent="0.3">
      <c r="A91" s="28">
        <f>VLOOKUP(B91,'[1]PORTFOLIO RAW'!A:B,2,FALSE)</f>
        <v>922964</v>
      </c>
      <c r="B91" s="28" t="s">
        <v>98</v>
      </c>
      <c r="C91" s="5">
        <v>36.873067674338699</v>
      </c>
      <c r="D91" s="5">
        <v>34.205231388329899</v>
      </c>
      <c r="E91" s="5">
        <v>39.835473015081597</v>
      </c>
      <c r="F91" s="5">
        <v>49.814536071390101</v>
      </c>
      <c r="G91" s="5">
        <v>66.675216864098402</v>
      </c>
      <c r="H91" s="5">
        <v>66.675216864098402</v>
      </c>
      <c r="I91" s="5">
        <v>68.823262153566503</v>
      </c>
      <c r="J91" s="5">
        <v>71.413833318381606</v>
      </c>
      <c r="K91" s="5">
        <v>69.7183098591549</v>
      </c>
      <c r="L91" s="5">
        <v>70.5297456380071</v>
      </c>
      <c r="M91" s="5">
        <v>73.619010423023298</v>
      </c>
    </row>
    <row r="92" spans="1:13" x14ac:dyDescent="0.3">
      <c r="A92" s="28">
        <f>VLOOKUP(B92,'[1]PORTFOLIO RAW'!A:B,2,FALSE)</f>
        <v>929814</v>
      </c>
      <c r="B92" s="28" t="s">
        <v>99</v>
      </c>
      <c r="C92" s="5">
        <v>63.167896266487801</v>
      </c>
      <c r="D92" s="5">
        <v>79.8189134808853</v>
      </c>
      <c r="E92" s="5">
        <v>79.8189134808853</v>
      </c>
      <c r="F92" s="5">
        <v>86.063293340288595</v>
      </c>
      <c r="G92" s="5">
        <v>77.604364928308499</v>
      </c>
      <c r="H92" s="5">
        <v>77.604364928308499</v>
      </c>
      <c r="I92" s="5">
        <v>73.620892018779301</v>
      </c>
      <c r="J92" s="5">
        <v>85.691669396222196</v>
      </c>
      <c r="K92" s="5">
        <v>84.216166564605004</v>
      </c>
      <c r="L92" s="5">
        <v>80.383456810225496</v>
      </c>
      <c r="M92" s="5">
        <v>80.383456810225496</v>
      </c>
    </row>
    <row r="93" spans="1:13" x14ac:dyDescent="0.3">
      <c r="A93" s="28">
        <f>VLOOKUP(B93,'[1]PORTFOLIO RAW'!A:B,2,FALSE)</f>
        <v>901666</v>
      </c>
      <c r="B93" s="28" t="s">
        <v>100</v>
      </c>
      <c r="C93" s="5">
        <v>75.898085140053794</v>
      </c>
      <c r="D93" s="5">
        <v>63.6026686434396</v>
      </c>
      <c r="E93" s="5">
        <v>77.548941447426699</v>
      </c>
      <c r="F93" s="5">
        <v>80.461747759283</v>
      </c>
      <c r="G93" s="5">
        <v>92.7159974774017</v>
      </c>
      <c r="H93" s="5">
        <v>91.801821027173105</v>
      </c>
      <c r="I93" s="5">
        <v>91.745497862798601</v>
      </c>
      <c r="J93" s="5">
        <v>93.727787284454294</v>
      </c>
      <c r="K93" s="5">
        <v>93.2640687172361</v>
      </c>
      <c r="L93" s="5">
        <v>93.8073786850658</v>
      </c>
      <c r="M93" s="5">
        <v>88.004397694181904</v>
      </c>
    </row>
    <row r="94" spans="1:13" x14ac:dyDescent="0.3">
      <c r="A94" s="28">
        <f>VLOOKUP(B94,'[1]PORTFOLIO RAW'!A:B,2,FALSE)</f>
        <v>902288</v>
      </c>
      <c r="B94" s="28" t="s">
        <v>101</v>
      </c>
      <c r="C94" s="5">
        <v>51.071647274954103</v>
      </c>
      <c r="D94" s="5">
        <v>51.8064911206368</v>
      </c>
      <c r="E94" s="5">
        <v>58.704225352112601</v>
      </c>
      <c r="F94" s="5">
        <v>58.315276273022697</v>
      </c>
      <c r="G94" s="5">
        <v>62.962962962962898</v>
      </c>
      <c r="H94" s="5">
        <v>56.287726358148902</v>
      </c>
      <c r="I94" s="5">
        <v>59.029175050301802</v>
      </c>
      <c r="J94" s="5">
        <v>55.026711996114599</v>
      </c>
      <c r="K94" s="5">
        <v>51.8075117370892</v>
      </c>
      <c r="L94" s="5">
        <v>61.187122736418502</v>
      </c>
      <c r="M94" s="5">
        <v>61.187122736418502</v>
      </c>
    </row>
    <row r="95" spans="1:13" x14ac:dyDescent="0.3">
      <c r="A95" s="28">
        <f>VLOOKUP(B95,'[1]PORTFOLIO RAW'!A:B,2,FALSE)</f>
        <v>937083</v>
      </c>
      <c r="B95" s="28" t="s">
        <v>102</v>
      </c>
      <c r="C95" s="5">
        <v>21.648408972352598</v>
      </c>
      <c r="D95" s="5">
        <v>24.6730382293762</v>
      </c>
      <c r="E95" s="5">
        <v>44.345484672742302</v>
      </c>
      <c r="F95" s="5">
        <v>34.735439665017097</v>
      </c>
      <c r="G95" s="5">
        <v>41.221749099246601</v>
      </c>
      <c r="H95" s="5">
        <v>42.5597060624617</v>
      </c>
      <c r="I95" s="5">
        <v>42.5597060624617</v>
      </c>
      <c r="J95" s="5">
        <v>44.542253521126703</v>
      </c>
      <c r="K95" s="5">
        <v>46.547914940624104</v>
      </c>
      <c r="L95" s="5">
        <v>47.050225883603403</v>
      </c>
      <c r="M95" s="5">
        <v>47.050225883603403</v>
      </c>
    </row>
    <row r="96" spans="1:13" x14ac:dyDescent="0.3">
      <c r="A96" s="28">
        <f>VLOOKUP(B96,'[1]PORTFOLIO RAW'!A:B,2,FALSE)</f>
        <v>938928</v>
      </c>
      <c r="B96" s="28" t="s">
        <v>103</v>
      </c>
      <c r="C96" s="5">
        <v>33.943661971830899</v>
      </c>
      <c r="D96" s="5">
        <v>30.713312130849499</v>
      </c>
      <c r="E96" s="5">
        <v>26.832791621523999</v>
      </c>
      <c r="F96" s="5">
        <v>25.280252946248901</v>
      </c>
      <c r="G96" s="5">
        <v>28.090766823161101</v>
      </c>
      <c r="H96" s="5">
        <v>21.791862284819999</v>
      </c>
      <c r="I96" s="5">
        <v>21.262663701507201</v>
      </c>
      <c r="J96" s="5">
        <v>23.5742322789194</v>
      </c>
      <c r="K96" s="5">
        <v>39.6786971830985</v>
      </c>
      <c r="L96" s="5">
        <v>35.7783062008413</v>
      </c>
      <c r="M96" s="5">
        <v>35.6645620851545</v>
      </c>
    </row>
    <row r="97" spans="1:13" x14ac:dyDescent="0.3">
      <c r="A97" s="28">
        <f>VLOOKUP(B97,'[1]PORTFOLIO RAW'!A:B,2,FALSE)</f>
        <v>912273</v>
      </c>
      <c r="B97" s="28" t="s">
        <v>104</v>
      </c>
      <c r="C97" s="5">
        <v>72.887323943661897</v>
      </c>
      <c r="D97" s="5">
        <v>80.985915492957702</v>
      </c>
      <c r="E97" s="5">
        <v>84.607645875251507</v>
      </c>
      <c r="F97" s="5">
        <v>67.683881064162705</v>
      </c>
      <c r="G97" s="5">
        <v>70.271629778671993</v>
      </c>
      <c r="H97" s="5">
        <v>68.441901408450605</v>
      </c>
      <c r="I97" s="5">
        <v>63.1161971830985</v>
      </c>
      <c r="J97" s="5">
        <v>69.327073552425603</v>
      </c>
      <c r="K97" s="5">
        <v>57.264640474425399</v>
      </c>
      <c r="L97" s="5">
        <v>54.818383988139303</v>
      </c>
      <c r="M97" s="5">
        <v>60.357981220657202</v>
      </c>
    </row>
    <row r="98" spans="1:13" x14ac:dyDescent="0.3">
      <c r="A98" s="28">
        <f>VLOOKUP(B98,'[1]PORTFOLIO RAW'!A:B,2,FALSE)</f>
        <v>312385</v>
      </c>
      <c r="B98" s="28" t="s">
        <v>105</v>
      </c>
      <c r="C98" s="5">
        <v>45.565988523735001</v>
      </c>
      <c r="D98" s="5">
        <v>48.283450704225302</v>
      </c>
      <c r="E98" s="5">
        <v>48.317683881064099</v>
      </c>
      <c r="F98" s="5">
        <v>49.6981891348088</v>
      </c>
      <c r="G98" s="5">
        <v>61.795774647887299</v>
      </c>
      <c r="H98" s="5">
        <v>72.893291955120503</v>
      </c>
      <c r="I98" s="5">
        <v>72.893291955120503</v>
      </c>
      <c r="J98" s="5">
        <v>69.300176056338003</v>
      </c>
      <c r="K98" s="5">
        <v>68.551936619718305</v>
      </c>
      <c r="L98" s="5">
        <v>62.837837837837803</v>
      </c>
      <c r="M98" s="5">
        <v>58.726684430909799</v>
      </c>
    </row>
    <row r="99" spans="1:13" x14ac:dyDescent="0.3">
      <c r="A99" s="28">
        <f>VLOOKUP(B99,'[1]PORTFOLIO RAW'!A:B,2,FALSE)</f>
        <v>687197</v>
      </c>
      <c r="B99" s="28" t="s">
        <v>106</v>
      </c>
      <c r="C99" s="5">
        <v>70.661255669610796</v>
      </c>
      <c r="D99" s="5">
        <v>47.897834769812803</v>
      </c>
      <c r="E99" s="5">
        <v>59.346200660754597</v>
      </c>
      <c r="F99" s="5">
        <v>43.8074096754439</v>
      </c>
      <c r="G99" s="5">
        <v>45.0337441314553</v>
      </c>
      <c r="H99" s="5">
        <v>51.917445265653299</v>
      </c>
      <c r="I99" s="5">
        <v>50.027616680474999</v>
      </c>
      <c r="J99" s="5">
        <v>49.443021766965401</v>
      </c>
      <c r="K99" s="5">
        <v>45.573440643863101</v>
      </c>
      <c r="L99" s="5">
        <v>41.515402575883101</v>
      </c>
      <c r="M99" s="5">
        <v>40.9767013294721</v>
      </c>
    </row>
    <row r="100" spans="1:13" x14ac:dyDescent="0.3">
      <c r="A100" s="28">
        <f>VLOOKUP(B100,'[1]PORTFOLIO RAW'!A:B,2,FALSE)</f>
        <v>993189</v>
      </c>
      <c r="B100" s="28" t="s">
        <v>107</v>
      </c>
      <c r="C100" s="5">
        <v>37.019846350832204</v>
      </c>
      <c r="D100" s="5">
        <v>72.055738687443693</v>
      </c>
      <c r="E100" s="5">
        <v>72.055738687443693</v>
      </c>
      <c r="F100" s="5">
        <v>68.190273717778297</v>
      </c>
      <c r="G100" s="5">
        <v>75.282844608635401</v>
      </c>
      <c r="H100" s="5">
        <v>75.282844608635401</v>
      </c>
      <c r="I100" s="5">
        <v>84.245797364834104</v>
      </c>
      <c r="J100" s="5">
        <v>84.245797364834104</v>
      </c>
      <c r="K100" s="5">
        <v>79.179918218991304</v>
      </c>
      <c r="L100" s="5">
        <v>80.402728873239397</v>
      </c>
      <c r="M100" s="5">
        <v>74.543557642149096</v>
      </c>
    </row>
    <row r="101" spans="1:13" x14ac:dyDescent="0.3">
      <c r="A101" s="28">
        <f>VLOOKUP(B101,'[1]PORTFOLIO RAW'!A:B,2,FALSE)</f>
        <v>905966</v>
      </c>
      <c r="B101" s="28" t="s">
        <v>108</v>
      </c>
      <c r="C101" s="5">
        <v>84.012338493772504</v>
      </c>
      <c r="D101" s="5">
        <v>83.641191410759603</v>
      </c>
      <c r="E101" s="5">
        <v>83.641191410759603</v>
      </c>
      <c r="F101" s="5">
        <v>79.264964788732399</v>
      </c>
      <c r="G101" s="5">
        <v>79.264964788732399</v>
      </c>
      <c r="H101" s="5">
        <v>82.742848845651196</v>
      </c>
      <c r="I101" s="5">
        <v>87.273897190248107</v>
      </c>
      <c r="J101" s="5">
        <v>87.273897190248107</v>
      </c>
      <c r="K101" s="5">
        <v>90.336075861107204</v>
      </c>
      <c r="L101" s="5">
        <v>90.336075861107204</v>
      </c>
      <c r="M101" s="5">
        <v>92.185706833594097</v>
      </c>
    </row>
    <row r="102" spans="1:13" x14ac:dyDescent="0.3">
      <c r="A102" s="28">
        <f>VLOOKUP(B102,'[1]PORTFOLIO RAW'!A:B,2,FALSE)</f>
        <v>912635</v>
      </c>
      <c r="B102" s="28" t="s">
        <v>109</v>
      </c>
      <c r="C102" s="5">
        <v>50.620389000670599</v>
      </c>
      <c r="D102" s="5">
        <v>91.369145103177203</v>
      </c>
      <c r="E102" s="5">
        <v>91.563380281690101</v>
      </c>
      <c r="F102" s="5">
        <v>86.908953722334005</v>
      </c>
      <c r="G102" s="5">
        <v>84.590594413941204</v>
      </c>
      <c r="H102" s="5">
        <v>88.941461267605604</v>
      </c>
      <c r="I102" s="5">
        <v>86.651728553137005</v>
      </c>
      <c r="J102" s="5">
        <v>78.232079041412604</v>
      </c>
      <c r="K102" s="5">
        <v>83.606048053023997</v>
      </c>
      <c r="L102" s="5">
        <v>87.832055624888497</v>
      </c>
      <c r="M102" s="5">
        <v>80.726022803487595</v>
      </c>
    </row>
    <row r="103" spans="1:13" x14ac:dyDescent="0.3">
      <c r="A103" s="28">
        <f>VLOOKUP(B103,'[1]PORTFOLIO RAW'!A:B,2,FALSE)</f>
        <v>325922</v>
      </c>
      <c r="B103" s="28" t="s">
        <v>110</v>
      </c>
      <c r="C103" s="5">
        <v>52.9433008306247</v>
      </c>
      <c r="D103" s="5">
        <v>42.2715781870711</v>
      </c>
      <c r="E103" s="5">
        <v>32.092555331991903</v>
      </c>
      <c r="F103" s="5">
        <v>31.3458528951486</v>
      </c>
      <c r="G103" s="5">
        <v>41.715749039692703</v>
      </c>
      <c r="H103" s="5">
        <v>35.3196099674972</v>
      </c>
      <c r="I103" s="5">
        <v>34.337506520605103</v>
      </c>
      <c r="J103" s="5">
        <v>30.646378269617699</v>
      </c>
      <c r="K103" s="5">
        <v>32.922535211267601</v>
      </c>
      <c r="L103" s="5">
        <v>43.061032863849697</v>
      </c>
      <c r="M103" s="5">
        <v>38.323943661971803</v>
      </c>
    </row>
    <row r="104" spans="1:13" x14ac:dyDescent="0.3">
      <c r="A104" s="28">
        <f>VLOOKUP(B104,'[1]PORTFOLIO RAW'!A:B,2,FALSE)</f>
        <v>912941</v>
      </c>
      <c r="B104" s="28" t="s">
        <v>111</v>
      </c>
      <c r="C104" s="5">
        <v>53.726525821596198</v>
      </c>
      <c r="D104" s="5">
        <v>53.726525821596198</v>
      </c>
      <c r="E104" s="5">
        <v>44.6490417917339</v>
      </c>
      <c r="F104" s="5">
        <v>35.196284087503699</v>
      </c>
      <c r="G104" s="5">
        <v>42.4911971830985</v>
      </c>
      <c r="H104" s="5">
        <v>52.555944805891102</v>
      </c>
      <c r="I104" s="5">
        <v>52.555944805891102</v>
      </c>
      <c r="J104" s="5">
        <v>66.359968858376305</v>
      </c>
      <c r="K104" s="5">
        <v>64.802677450843603</v>
      </c>
      <c r="L104" s="5">
        <v>64.802677450843603</v>
      </c>
      <c r="M104" s="5">
        <v>54.681794470526803</v>
      </c>
    </row>
    <row r="105" spans="1:13" x14ac:dyDescent="0.3">
      <c r="A105" s="28">
        <f>VLOOKUP(B105,'[1]PORTFOLIO RAW'!A:B,2,FALSE)</f>
        <v>152719</v>
      </c>
      <c r="B105" s="28" t="s">
        <v>112</v>
      </c>
      <c r="C105" s="5">
        <v>45.169261181121797</v>
      </c>
      <c r="D105" s="5">
        <v>45.169261181121797</v>
      </c>
      <c r="E105" s="5">
        <v>53.402102757389301</v>
      </c>
      <c r="F105" s="5">
        <v>53.402102757389301</v>
      </c>
      <c r="G105" s="5">
        <v>61.185196284087503</v>
      </c>
      <c r="H105" s="5">
        <v>63.2806942666097</v>
      </c>
      <c r="I105" s="5">
        <v>68.973843058350099</v>
      </c>
      <c r="J105" s="5">
        <v>68.973843058350099</v>
      </c>
      <c r="K105" s="5">
        <v>75.209975449024398</v>
      </c>
      <c r="L105" s="5">
        <v>67.159478610795205</v>
      </c>
      <c r="M105" s="5">
        <v>67.159478610795205</v>
      </c>
    </row>
    <row r="106" spans="1:13" x14ac:dyDescent="0.3">
      <c r="A106" s="28">
        <f>VLOOKUP(B106,'[1]PORTFOLIO RAW'!A:B,2,FALSE)</f>
        <v>867138</v>
      </c>
      <c r="B106" s="28" t="s">
        <v>113</v>
      </c>
      <c r="C106" s="5">
        <v>38.430583501005998</v>
      </c>
      <c r="D106" s="5">
        <v>71.494182486221604</v>
      </c>
      <c r="E106" s="5">
        <v>78.028169014084497</v>
      </c>
      <c r="F106" s="5">
        <v>79.881994670727096</v>
      </c>
      <c r="G106" s="5">
        <v>57.712944332662602</v>
      </c>
      <c r="H106" s="5">
        <v>57.712944332662602</v>
      </c>
      <c r="I106" s="5">
        <v>58.5194091377533</v>
      </c>
      <c r="J106" s="5">
        <v>58.5194091377533</v>
      </c>
      <c r="K106" s="5">
        <v>66.588419405320806</v>
      </c>
      <c r="L106" s="5">
        <v>64.463705308775701</v>
      </c>
      <c r="M106" s="5">
        <v>74.882629107981202</v>
      </c>
    </row>
    <row r="107" spans="1:13" x14ac:dyDescent="0.3">
      <c r="A107" s="28">
        <f>VLOOKUP(B107,'[1]PORTFOLIO RAW'!A:B,2,FALSE)</f>
        <v>906189</v>
      </c>
      <c r="B107" s="28" t="s">
        <v>114</v>
      </c>
      <c r="C107" s="5">
        <v>87.764084507042199</v>
      </c>
      <c r="D107" s="5">
        <v>87.764084507042199</v>
      </c>
      <c r="E107" s="5">
        <v>86.960286308011902</v>
      </c>
      <c r="F107" s="5">
        <v>89.516531815003503</v>
      </c>
      <c r="G107" s="5">
        <v>88.369391607376201</v>
      </c>
      <c r="H107" s="5">
        <v>88.369391607376201</v>
      </c>
      <c r="I107" s="5">
        <v>91.163222992778998</v>
      </c>
      <c r="J107" s="5">
        <v>79.496071908839895</v>
      </c>
      <c r="K107" s="5">
        <v>59.175847162181</v>
      </c>
      <c r="L107" s="5">
        <v>59.175847162181</v>
      </c>
      <c r="M107" s="5">
        <v>67.279603547209106</v>
      </c>
    </row>
    <row r="108" spans="1:13" x14ac:dyDescent="0.3">
      <c r="A108" s="28">
        <f>VLOOKUP(B108,'[1]PORTFOLIO RAW'!A:B,2,FALSE)</f>
        <v>510209</v>
      </c>
      <c r="B108" s="28" t="s">
        <v>115</v>
      </c>
      <c r="C108" s="5">
        <v>20.056338028169002</v>
      </c>
      <c r="D108" s="5">
        <v>18.554182236274801</v>
      </c>
      <c r="E108" s="5">
        <v>44.806338028169002</v>
      </c>
      <c r="F108" s="5">
        <v>44.806338028169002</v>
      </c>
      <c r="G108" s="5">
        <v>51.965524490224901</v>
      </c>
      <c r="H108" s="5">
        <v>54.258362676056301</v>
      </c>
      <c r="I108" s="5">
        <v>54.258362676056301</v>
      </c>
      <c r="J108" s="5">
        <v>52.515090543259497</v>
      </c>
      <c r="K108" s="5">
        <v>51.538461538461497</v>
      </c>
      <c r="L108" s="5">
        <v>51.538461538461497</v>
      </c>
      <c r="M108" s="5">
        <v>69.882800452349102</v>
      </c>
    </row>
    <row r="109" spans="1:13" x14ac:dyDescent="0.3">
      <c r="A109" s="28">
        <f>VLOOKUP(B109,'[1]PORTFOLIO RAW'!A:B,2,FALSE)</f>
        <v>271980</v>
      </c>
      <c r="B109" s="28" t="s">
        <v>116</v>
      </c>
      <c r="C109" s="5">
        <v>59.229494614747203</v>
      </c>
      <c r="D109" s="5">
        <v>45.632567333827502</v>
      </c>
      <c r="E109" s="5">
        <v>45.632567333827502</v>
      </c>
      <c r="F109" s="5">
        <v>45.030560722827502</v>
      </c>
      <c r="G109" s="5">
        <v>52.172237404526598</v>
      </c>
      <c r="H109" s="5">
        <v>50.3876796130317</v>
      </c>
      <c r="I109" s="5">
        <v>49.653142737019103</v>
      </c>
      <c r="J109" s="5">
        <v>57.061998157167203</v>
      </c>
      <c r="K109" s="5">
        <v>61.207604370618299</v>
      </c>
      <c r="L109" s="5">
        <v>61.207604370618299</v>
      </c>
      <c r="M109" s="5">
        <v>69.490220676284395</v>
      </c>
    </row>
    <row r="110" spans="1:13" x14ac:dyDescent="0.3">
      <c r="A110" s="28" t="str">
        <f>VLOOKUP(B110,'[1]PORTFOLIO RAW'!A:B,2,FALSE)</f>
        <v>31196R</v>
      </c>
      <c r="B110" s="28" t="s">
        <v>117</v>
      </c>
      <c r="C110" s="5">
        <v>40.193009911319699</v>
      </c>
      <c r="D110" s="5">
        <v>54.819828059264601</v>
      </c>
      <c r="E110" s="5">
        <v>49.7183098591549</v>
      </c>
      <c r="F110" s="5">
        <v>45.121242921446097</v>
      </c>
      <c r="G110" s="5">
        <v>54.8686348862405</v>
      </c>
      <c r="H110" s="5">
        <v>54.508358562590502</v>
      </c>
      <c r="I110" s="5">
        <v>66.813380281690101</v>
      </c>
      <c r="J110" s="5">
        <v>69.856747321536005</v>
      </c>
      <c r="K110" s="5">
        <v>79.401408450704196</v>
      </c>
      <c r="L110" s="5">
        <v>74.300804828973796</v>
      </c>
      <c r="M110" s="5">
        <v>64.511154518350907</v>
      </c>
    </row>
    <row r="111" spans="1:13" x14ac:dyDescent="0.3">
      <c r="A111" s="28">
        <f>VLOOKUP(B111,'[1]PORTFOLIO RAW'!A:B,2,FALSE)</f>
        <v>135448</v>
      </c>
      <c r="B111" s="28" t="s">
        <v>118</v>
      </c>
      <c r="C111" s="5">
        <v>22.109198400278199</v>
      </c>
      <c r="D111" s="5">
        <v>15.3100420706054</v>
      </c>
      <c r="E111" s="5">
        <v>24.531897265948601</v>
      </c>
      <c r="F111" s="5">
        <v>22.818353419485899</v>
      </c>
      <c r="G111" s="5">
        <v>23.015980498374802</v>
      </c>
      <c r="H111" s="5">
        <v>20.3896274845333</v>
      </c>
      <c r="I111" s="5">
        <v>21.742957746478801</v>
      </c>
      <c r="J111" s="5">
        <v>19.585891416877299</v>
      </c>
      <c r="K111" s="5">
        <v>18.274647887323901</v>
      </c>
      <c r="L111" s="5">
        <v>19.411468812877199</v>
      </c>
      <c r="M111" s="5">
        <v>17.878071347794702</v>
      </c>
    </row>
    <row r="112" spans="1:13" x14ac:dyDescent="0.3">
      <c r="A112" s="28">
        <f>VLOOKUP(B112,'[1]PORTFOLIO RAW'!A:B,2,FALSE)</f>
        <v>154259</v>
      </c>
      <c r="B112" s="28" t="s">
        <v>119</v>
      </c>
      <c r="C112" s="5">
        <v>43.564837299659999</v>
      </c>
      <c r="D112" s="5">
        <v>55.193661971830998</v>
      </c>
      <c r="E112" s="5">
        <v>55.193661971830998</v>
      </c>
      <c r="F112" s="5">
        <v>52.364185110664003</v>
      </c>
      <c r="G112" s="5">
        <v>61.732897384305801</v>
      </c>
      <c r="H112" s="5">
        <v>65.648126044402005</v>
      </c>
      <c r="I112" s="5">
        <v>46.929115677672499</v>
      </c>
      <c r="J112" s="5">
        <v>46.082746478873197</v>
      </c>
      <c r="K112" s="5">
        <v>46.082746478873197</v>
      </c>
      <c r="L112" s="5">
        <v>57.232584697373397</v>
      </c>
      <c r="M112" s="5">
        <v>59.526075371145701</v>
      </c>
    </row>
    <row r="113" spans="1:13" x14ac:dyDescent="0.3">
      <c r="A113" s="28">
        <f>VLOOKUP(B113,'[1]PORTFOLIO RAW'!A:B,2,FALSE)</f>
        <v>944314</v>
      </c>
      <c r="B113" s="28" t="s">
        <v>3</v>
      </c>
      <c r="C113" s="5">
        <v>70.973668095529604</v>
      </c>
      <c r="D113" s="5">
        <v>54.704225352112601</v>
      </c>
      <c r="E113" s="5">
        <v>59.127843986998897</v>
      </c>
      <c r="F113" s="5">
        <v>62.545644235785097</v>
      </c>
      <c r="G113" s="5">
        <v>62.545644235785097</v>
      </c>
      <c r="H113" s="5">
        <v>50.855130784708201</v>
      </c>
      <c r="I113" s="5">
        <v>58.425553319919501</v>
      </c>
      <c r="J113" s="5">
        <v>58.425553319919501</v>
      </c>
      <c r="K113" s="5">
        <v>54.671361502347303</v>
      </c>
      <c r="L113" s="5">
        <v>69.9597585513078</v>
      </c>
      <c r="M113" s="5">
        <v>81.690140845070403</v>
      </c>
    </row>
    <row r="114" spans="1:13" x14ac:dyDescent="0.3">
      <c r="A114" s="28">
        <f>VLOOKUP(B114,'[1]PORTFOLIO RAW'!A:B,2,FALSE)</f>
        <v>904830</v>
      </c>
      <c r="B114" s="28" t="s">
        <v>120</v>
      </c>
      <c r="C114" s="5">
        <v>46.965962441314502</v>
      </c>
      <c r="D114" s="5">
        <v>27.8399907642576</v>
      </c>
      <c r="E114" s="5">
        <v>20.6522824892618</v>
      </c>
      <c r="F114" s="5">
        <v>32.209507042253499</v>
      </c>
      <c r="G114" s="5">
        <v>36.2821257441556</v>
      </c>
      <c r="H114" s="5">
        <v>38.028169014084497</v>
      </c>
      <c r="I114" s="5">
        <v>33.234431972545899</v>
      </c>
      <c r="J114" s="5">
        <v>35.6076155425012</v>
      </c>
      <c r="K114" s="5">
        <v>38.327987728350202</v>
      </c>
      <c r="L114" s="5">
        <v>49.731863987270799</v>
      </c>
      <c r="M114" s="5">
        <v>56.512780386019799</v>
      </c>
    </row>
    <row r="115" spans="1:13" x14ac:dyDescent="0.3">
      <c r="A115" s="28">
        <f>VLOOKUP(B115,'[1]PORTFOLIO RAW'!A:B,2,FALSE)</f>
        <v>905214</v>
      </c>
      <c r="B115" s="28" t="s">
        <v>121</v>
      </c>
      <c r="C115" s="5">
        <v>19.621175327829</v>
      </c>
      <c r="D115" s="5">
        <v>68.427230046948296</v>
      </c>
      <c r="E115" s="5">
        <v>68.427230046948296</v>
      </c>
      <c r="F115" s="5">
        <v>54.748490945674</v>
      </c>
      <c r="G115" s="5">
        <v>49.812585188550599</v>
      </c>
      <c r="H115" s="5">
        <v>46.117883773227497</v>
      </c>
      <c r="I115" s="5">
        <v>47.4599735163115</v>
      </c>
      <c r="J115" s="5">
        <v>47.4599735163115</v>
      </c>
      <c r="K115" s="5">
        <v>60.7366420746702</v>
      </c>
      <c r="L115" s="5">
        <v>60.7366420746702</v>
      </c>
      <c r="M115" s="5">
        <v>71.848702276552302</v>
      </c>
    </row>
    <row r="116" spans="1:13" x14ac:dyDescent="0.3">
      <c r="A116" s="28">
        <f>VLOOKUP(B116,'[1]PORTFOLIO RAW'!A:B,2,FALSE)</f>
        <v>904383</v>
      </c>
      <c r="B116" s="28" t="s">
        <v>122</v>
      </c>
      <c r="C116" s="5">
        <v>74.890723652258302</v>
      </c>
      <c r="D116" s="5">
        <v>60.125906956892798</v>
      </c>
      <c r="E116" s="5">
        <v>59.492058735390998</v>
      </c>
      <c r="F116" s="5">
        <v>72.313883299798704</v>
      </c>
      <c r="G116" s="5">
        <v>65.828032712403399</v>
      </c>
      <c r="H116" s="5">
        <v>65.848029352586096</v>
      </c>
      <c r="I116" s="5">
        <v>70.524858553027499</v>
      </c>
      <c r="J116" s="5">
        <v>64.776995305164306</v>
      </c>
      <c r="K116" s="5">
        <v>72.786720321931497</v>
      </c>
      <c r="L116" s="5">
        <v>68.347417840375499</v>
      </c>
      <c r="M116" s="5">
        <v>65.178492337673802</v>
      </c>
    </row>
    <row r="117" spans="1:13" x14ac:dyDescent="0.3">
      <c r="A117" s="28">
        <f>VLOOKUP(B117,'[1]PORTFOLIO RAW'!A:B,2,FALSE)</f>
        <v>513260</v>
      </c>
      <c r="B117" s="28" t="s">
        <v>123</v>
      </c>
      <c r="C117" s="5">
        <v>74.480783003103298</v>
      </c>
      <c r="D117" s="5">
        <v>71.778431784738203</v>
      </c>
      <c r="E117" s="5">
        <v>72.143974960876307</v>
      </c>
      <c r="F117" s="5">
        <v>72.221371708511896</v>
      </c>
      <c r="G117" s="5">
        <v>74.141725352112601</v>
      </c>
      <c r="H117" s="5">
        <v>74.898898340538196</v>
      </c>
      <c r="I117" s="5">
        <v>72.673294669980606</v>
      </c>
      <c r="J117" s="5">
        <v>73.822023047375097</v>
      </c>
      <c r="K117" s="5">
        <v>67.445851580068606</v>
      </c>
      <c r="L117" s="5">
        <v>74.474655419145904</v>
      </c>
      <c r="M117" s="5">
        <v>76.253784388574402</v>
      </c>
    </row>
    <row r="118" spans="1:13" x14ac:dyDescent="0.3">
      <c r="A118" s="28">
        <f>VLOOKUP(B118,'[1]PORTFOLIO RAW'!A:B,2,FALSE)</f>
        <v>916091</v>
      </c>
      <c r="B118" s="28" t="s">
        <v>124</v>
      </c>
      <c r="C118" s="5">
        <v>23.627663416395801</v>
      </c>
      <c r="D118" s="5">
        <v>26.5776477044082</v>
      </c>
      <c r="E118" s="5">
        <v>48.301574150787097</v>
      </c>
      <c r="F118" s="5">
        <v>40.332284971967702</v>
      </c>
      <c r="G118" s="5">
        <v>40.332284971967702</v>
      </c>
      <c r="H118" s="5">
        <v>43.382710053423899</v>
      </c>
      <c r="I118" s="5">
        <v>55.663642874194302</v>
      </c>
      <c r="J118" s="5">
        <v>55.663642874194302</v>
      </c>
      <c r="K118" s="5">
        <v>64.866440019426904</v>
      </c>
      <c r="L118" s="5">
        <v>77.957094418362004</v>
      </c>
      <c r="M118" s="5">
        <v>84.975662800331406</v>
      </c>
    </row>
    <row r="119" spans="1:13" x14ac:dyDescent="0.3">
      <c r="A119" s="28">
        <f>VLOOKUP(B119,'[1]PORTFOLIO RAW'!A:B,2,FALSE)</f>
        <v>883488</v>
      </c>
      <c r="B119" s="28" t="s">
        <v>125</v>
      </c>
      <c r="C119" s="5">
        <v>62.609440426341799</v>
      </c>
      <c r="D119" s="5">
        <v>37.588028169014002</v>
      </c>
      <c r="E119" s="5">
        <v>51.894123360854699</v>
      </c>
      <c r="F119" s="5">
        <v>48.635563380281603</v>
      </c>
      <c r="G119" s="5">
        <v>48.847064689019</v>
      </c>
      <c r="H119" s="5">
        <v>50.855130784708201</v>
      </c>
      <c r="I119" s="5">
        <v>41.1601186063751</v>
      </c>
      <c r="J119" s="5">
        <v>45.3417224659431</v>
      </c>
      <c r="K119" s="5">
        <v>50.848397471442802</v>
      </c>
      <c r="L119" s="5">
        <v>44.988641526578803</v>
      </c>
      <c r="M119" s="5">
        <v>47.713338856669402</v>
      </c>
    </row>
    <row r="120" spans="1:13" x14ac:dyDescent="0.3">
      <c r="A120" s="28">
        <f>VLOOKUP(B120,'[1]PORTFOLIO RAW'!A:B,2,FALSE)</f>
        <v>357922</v>
      </c>
      <c r="B120" s="28" t="s">
        <v>126</v>
      </c>
      <c r="C120" s="5">
        <v>37.856626941133896</v>
      </c>
      <c r="D120" s="5">
        <v>37.3840604603228</v>
      </c>
      <c r="E120" s="5">
        <v>40.006330115524499</v>
      </c>
      <c r="F120" s="5">
        <v>40.006330115524499</v>
      </c>
      <c r="G120" s="5">
        <v>45.1750104587923</v>
      </c>
      <c r="H120" s="5">
        <v>45.682556879739899</v>
      </c>
      <c r="I120" s="5">
        <v>66.018499054025597</v>
      </c>
      <c r="J120" s="5">
        <v>66.018499054025597</v>
      </c>
      <c r="K120" s="5">
        <v>63.313941620738902</v>
      </c>
      <c r="L120" s="5">
        <v>70.652282489261793</v>
      </c>
      <c r="M120" s="5">
        <v>68.162010738463906</v>
      </c>
    </row>
    <row r="121" spans="1:13" x14ac:dyDescent="0.3">
      <c r="A121" s="28">
        <f>VLOOKUP(B121,'[1]PORTFOLIO RAW'!A:B,2,FALSE)</f>
        <v>903749</v>
      </c>
      <c r="B121" s="28" t="s">
        <v>127</v>
      </c>
      <c r="C121" s="5">
        <v>53.131183796996801</v>
      </c>
      <c r="D121" s="5">
        <v>71.819441237589402</v>
      </c>
      <c r="E121" s="5">
        <v>77.045250224752706</v>
      </c>
      <c r="F121" s="5">
        <v>66.307218309859095</v>
      </c>
      <c r="G121" s="5">
        <v>68.4405401481051</v>
      </c>
      <c r="H121" s="5">
        <v>68.4405401481051</v>
      </c>
      <c r="I121" s="5">
        <v>70.2866947880174</v>
      </c>
      <c r="J121" s="5">
        <v>73.836419532422894</v>
      </c>
      <c r="K121" s="5">
        <v>73.0232882443173</v>
      </c>
      <c r="L121" s="5">
        <v>72.084389180269895</v>
      </c>
      <c r="M121" s="5">
        <v>86.833594157537803</v>
      </c>
    </row>
    <row r="122" spans="1:13" x14ac:dyDescent="0.3">
      <c r="A122" s="28">
        <f>VLOOKUP(B122,'[1]PORTFOLIO RAW'!A:B,2,FALSE)</f>
        <v>687609</v>
      </c>
      <c r="B122" s="28" t="s">
        <v>128</v>
      </c>
      <c r="C122" s="5">
        <v>77.080665813060094</v>
      </c>
      <c r="D122" s="5">
        <v>67.957746478873204</v>
      </c>
      <c r="E122" s="5">
        <v>57.713338856669402</v>
      </c>
      <c r="F122" s="5">
        <v>62.320525092301303</v>
      </c>
      <c r="G122" s="5">
        <v>54.431762991743497</v>
      </c>
      <c r="H122" s="5">
        <v>52.676056338028097</v>
      </c>
      <c r="I122" s="5">
        <v>53.861303413702501</v>
      </c>
      <c r="J122" s="5">
        <v>55.699312151981601</v>
      </c>
      <c r="K122" s="5">
        <v>56.1097620203982</v>
      </c>
      <c r="L122" s="5">
        <v>64.498565466875306</v>
      </c>
      <c r="M122" s="5">
        <v>72.895091135045604</v>
      </c>
    </row>
    <row r="123" spans="1:13" x14ac:dyDescent="0.3">
      <c r="A123" s="28">
        <f>VLOOKUP(B123,'[1]PORTFOLIO RAW'!A:B,2,FALSE)</f>
        <v>921268</v>
      </c>
      <c r="B123" s="28" t="s">
        <v>129</v>
      </c>
      <c r="C123" s="5">
        <v>76.130903065451506</v>
      </c>
      <c r="D123" s="5">
        <v>84.566976326041299</v>
      </c>
      <c r="E123" s="5">
        <v>77.753521126760504</v>
      </c>
      <c r="F123" s="5">
        <v>72.5168401714635</v>
      </c>
      <c r="G123" s="5">
        <v>92.366197183098606</v>
      </c>
      <c r="H123" s="5">
        <v>91.964188230156097</v>
      </c>
      <c r="I123" s="5">
        <v>72.101027215927104</v>
      </c>
      <c r="J123" s="5">
        <v>72.882293762575401</v>
      </c>
      <c r="K123" s="5">
        <v>87.497652582159603</v>
      </c>
      <c r="L123" s="5">
        <v>84.499819429396794</v>
      </c>
      <c r="M123" s="5">
        <v>89.767299448867107</v>
      </c>
    </row>
    <row r="124" spans="1:13" x14ac:dyDescent="0.3">
      <c r="A124" s="28">
        <f>VLOOKUP(B124,'[1]PORTFOLIO RAW'!A:B,2,FALSE)</f>
        <v>902324</v>
      </c>
      <c r="B124" s="28" t="s">
        <v>130</v>
      </c>
      <c r="C124" s="5">
        <v>56.750849927149098</v>
      </c>
      <c r="D124" s="5">
        <v>37.0082564351626</v>
      </c>
      <c r="E124" s="5">
        <v>33.856167306871498</v>
      </c>
      <c r="F124" s="5">
        <v>40.207914151576098</v>
      </c>
      <c r="G124" s="5">
        <v>40.207914151576098</v>
      </c>
      <c r="H124" s="5">
        <v>54.035980589418799</v>
      </c>
      <c r="I124" s="5">
        <v>49.085108944263801</v>
      </c>
      <c r="J124" s="5">
        <v>49.085108944263801</v>
      </c>
      <c r="K124" s="5">
        <v>36.132629107981103</v>
      </c>
      <c r="L124" s="5">
        <v>38.281690140845001</v>
      </c>
      <c r="M124" s="5">
        <v>52.8921959429533</v>
      </c>
    </row>
    <row r="125" spans="1:13" x14ac:dyDescent="0.3">
      <c r="A125" s="28">
        <f>VLOOKUP(B125,'[1]PORTFOLIO RAW'!A:B,2,FALSE)</f>
        <v>500320</v>
      </c>
      <c r="B125" s="28" t="s">
        <v>131</v>
      </c>
      <c r="C125" s="5">
        <v>60.362173038229301</v>
      </c>
      <c r="D125" s="5">
        <v>60.469483568075098</v>
      </c>
      <c r="E125" s="5">
        <v>47.793427230046902</v>
      </c>
      <c r="F125" s="5">
        <v>46.919014084506998</v>
      </c>
      <c r="G125" s="5">
        <v>53.485915492957702</v>
      </c>
      <c r="H125" s="5">
        <v>50.352112676056301</v>
      </c>
      <c r="I125" s="5">
        <v>54.996646545942298</v>
      </c>
      <c r="J125" s="5">
        <v>52.694427434170201</v>
      </c>
      <c r="K125" s="5">
        <v>53.323943661971803</v>
      </c>
      <c r="L125" s="5">
        <v>57.632894139027698</v>
      </c>
      <c r="M125" s="5">
        <v>60.956917978458897</v>
      </c>
    </row>
    <row r="126" spans="1:13" x14ac:dyDescent="0.3">
      <c r="A126" s="28">
        <f>VLOOKUP(B126,'[1]PORTFOLIO RAW'!A:B,2,FALSE)</f>
        <v>921290</v>
      </c>
      <c r="B126" s="28" t="s">
        <v>132</v>
      </c>
      <c r="C126" s="5">
        <v>76.676056338028104</v>
      </c>
      <c r="D126" s="5">
        <v>69.492426255647104</v>
      </c>
      <c r="E126" s="5">
        <v>82.604398319742998</v>
      </c>
      <c r="F126" s="5">
        <v>86.435536294691204</v>
      </c>
      <c r="G126" s="5">
        <v>85.044992175273805</v>
      </c>
      <c r="H126" s="5">
        <v>88.009389671361504</v>
      </c>
      <c r="I126" s="5">
        <v>80.208523870495597</v>
      </c>
      <c r="J126" s="5">
        <v>82.720714531088902</v>
      </c>
      <c r="K126" s="5">
        <v>88.1924882629108</v>
      </c>
      <c r="L126" s="5">
        <v>88.256006628003306</v>
      </c>
      <c r="M126" s="5">
        <v>92.768648930620699</v>
      </c>
    </row>
    <row r="127" spans="1:13" x14ac:dyDescent="0.3">
      <c r="A127" s="28">
        <f>VLOOKUP(B127,'[1]PORTFOLIO RAW'!A:B,2,FALSE)</f>
        <v>905115</v>
      </c>
      <c r="B127" s="28" t="s">
        <v>133</v>
      </c>
      <c r="C127" s="5">
        <v>46.895539906103203</v>
      </c>
      <c r="D127" s="5">
        <v>33.150542599861403</v>
      </c>
      <c r="E127" s="5">
        <v>65.0434522025771</v>
      </c>
      <c r="F127" s="5">
        <v>66.069542253521107</v>
      </c>
      <c r="G127" s="5">
        <v>68.266298823871097</v>
      </c>
      <c r="H127" s="5">
        <v>69.085579466647602</v>
      </c>
      <c r="I127" s="5">
        <v>66.064917423321603</v>
      </c>
      <c r="J127" s="5">
        <v>58.425932479297899</v>
      </c>
      <c r="K127" s="5">
        <v>59.022451540928699</v>
      </c>
      <c r="L127" s="5">
        <v>74.630208026401107</v>
      </c>
      <c r="M127" s="5">
        <v>84.001043296817897</v>
      </c>
    </row>
    <row r="128" spans="1:13" x14ac:dyDescent="0.3">
      <c r="A128" s="28">
        <f>VLOOKUP(B128,'[1]PORTFOLIO RAW'!A:B,2,FALSE)</f>
        <v>902306</v>
      </c>
      <c r="B128" s="28" t="s">
        <v>134</v>
      </c>
      <c r="C128" s="5">
        <v>69.499757163671603</v>
      </c>
      <c r="D128" s="5">
        <v>77.774221084080196</v>
      </c>
      <c r="E128" s="5">
        <v>77.774221084080196</v>
      </c>
      <c r="F128" s="5">
        <v>75.149835181300503</v>
      </c>
      <c r="G128" s="5">
        <v>64.641072239890903</v>
      </c>
      <c r="H128" s="5">
        <v>64.641072239890903</v>
      </c>
      <c r="I128" s="5">
        <v>84.585289514866901</v>
      </c>
      <c r="J128" s="5">
        <v>81.5199530516431</v>
      </c>
      <c r="K128" s="5">
        <v>75.978090766823101</v>
      </c>
      <c r="L128" s="5">
        <v>73.779342723004603</v>
      </c>
      <c r="M128" s="5">
        <v>74.404287359376298</v>
      </c>
    </row>
    <row r="129" spans="1:13" x14ac:dyDescent="0.3">
      <c r="A129" s="28">
        <f>VLOOKUP(B129,'[1]PORTFOLIO RAW'!A:B,2,FALSE)</f>
        <v>500373</v>
      </c>
      <c r="B129" s="28" t="s">
        <v>135</v>
      </c>
      <c r="C129" s="5">
        <v>43.614495964551303</v>
      </c>
      <c r="D129" s="5">
        <v>48.400049419322897</v>
      </c>
      <c r="E129" s="5">
        <v>48.400049419322897</v>
      </c>
      <c r="F129" s="5">
        <v>67.713668373879599</v>
      </c>
      <c r="G129" s="5">
        <v>67.713668373879599</v>
      </c>
      <c r="H129" s="5">
        <v>72.922890880637297</v>
      </c>
      <c r="I129" s="5">
        <v>72.922890880637297</v>
      </c>
      <c r="J129" s="5">
        <v>69.803869948663902</v>
      </c>
      <c r="K129" s="5">
        <v>70.555169582517493</v>
      </c>
      <c r="L129" s="5">
        <v>64.061698123966394</v>
      </c>
      <c r="M129" s="5">
        <v>64.061698123966394</v>
      </c>
    </row>
    <row r="130" spans="1:13" x14ac:dyDescent="0.3">
      <c r="A130" s="28">
        <f>VLOOKUP(B130,'[1]PORTFOLIO RAW'!A:B,2,FALSE)</f>
        <v>906194</v>
      </c>
      <c r="B130" s="28" t="s">
        <v>136</v>
      </c>
      <c r="C130" s="5">
        <v>34.142502071251002</v>
      </c>
      <c r="D130" s="5">
        <v>49.303266406952297</v>
      </c>
      <c r="E130" s="5">
        <v>29.563380281690101</v>
      </c>
      <c r="F130" s="5">
        <v>66.491120636864594</v>
      </c>
      <c r="G130" s="5">
        <v>58.535211267605597</v>
      </c>
      <c r="H130" s="5">
        <v>56.943989518506299</v>
      </c>
      <c r="I130" s="5">
        <v>59.536164354548298</v>
      </c>
      <c r="J130" s="5">
        <v>63.586519114688102</v>
      </c>
      <c r="K130" s="5">
        <v>56.079812206572697</v>
      </c>
      <c r="L130" s="5">
        <v>58.461538461538403</v>
      </c>
      <c r="M130" s="5">
        <v>60.823637477036101</v>
      </c>
    </row>
    <row r="131" spans="1:13" x14ac:dyDescent="0.3">
      <c r="A131" s="28">
        <f>VLOOKUP(B131,'[1]PORTFOLIO RAW'!A:B,2,FALSE)</f>
        <v>329534</v>
      </c>
      <c r="B131" s="28" t="s">
        <v>137</v>
      </c>
      <c r="C131" s="5">
        <v>70.216124332200096</v>
      </c>
      <c r="D131" s="5">
        <v>61.582930418330797</v>
      </c>
      <c r="E131" s="5">
        <v>61.582930418330797</v>
      </c>
      <c r="F131" s="5">
        <v>54.462645437844401</v>
      </c>
      <c r="G131" s="5">
        <v>54.462645437844401</v>
      </c>
      <c r="H131" s="5">
        <v>52.809928880211899</v>
      </c>
      <c r="I131" s="5">
        <v>43.5100800883733</v>
      </c>
      <c r="J131" s="5">
        <v>54.564660691421203</v>
      </c>
      <c r="K131" s="5">
        <v>54.564660691421203</v>
      </c>
      <c r="L131" s="5">
        <v>68.773066204714894</v>
      </c>
      <c r="M131" s="5">
        <v>68.306568382256103</v>
      </c>
    </row>
    <row r="132" spans="1:13" x14ac:dyDescent="0.3">
      <c r="A132" s="28">
        <f>VLOOKUP(B132,'[1]PORTFOLIO RAW'!A:B,2,FALSE)</f>
        <v>867375</v>
      </c>
      <c r="B132" s="28" t="s">
        <v>138</v>
      </c>
      <c r="C132" s="5">
        <v>33.568075117370903</v>
      </c>
      <c r="D132" s="5">
        <v>79.781917310313503</v>
      </c>
      <c r="E132" s="5">
        <v>79.781917310313503</v>
      </c>
      <c r="F132" s="5">
        <v>71.578187071144797</v>
      </c>
      <c r="G132" s="5">
        <v>63.980177360459003</v>
      </c>
      <c r="H132" s="5">
        <v>64.945226917057894</v>
      </c>
      <c r="I132" s="5">
        <v>64.945226917057894</v>
      </c>
      <c r="J132" s="5">
        <v>71.719792438843498</v>
      </c>
      <c r="K132" s="5">
        <v>74.567074578619199</v>
      </c>
      <c r="L132" s="5">
        <v>77.766599597585497</v>
      </c>
      <c r="M132" s="5">
        <v>77.766599597585497</v>
      </c>
    </row>
    <row r="133" spans="1:13" x14ac:dyDescent="0.3">
      <c r="A133" s="28">
        <f>VLOOKUP(B133,'[1]PORTFOLIO RAW'!A:B,2,FALSE)</f>
        <v>311759</v>
      </c>
      <c r="B133" s="28" t="s">
        <v>139</v>
      </c>
      <c r="C133" s="5">
        <v>28.463638976717402</v>
      </c>
      <c r="D133" s="5">
        <v>28.463638976717402</v>
      </c>
      <c r="E133" s="5">
        <v>39.621059691482202</v>
      </c>
      <c r="F133" s="5">
        <v>39.621059691482202</v>
      </c>
      <c r="G133" s="5">
        <v>40.892018779342699</v>
      </c>
      <c r="H133" s="5">
        <v>35.1498251252481</v>
      </c>
      <c r="I133" s="5">
        <v>35.1498251252481</v>
      </c>
      <c r="J133" s="5">
        <v>30.990579237011399</v>
      </c>
      <c r="K133" s="5">
        <v>32.862391741754799</v>
      </c>
      <c r="L133" s="5">
        <v>32.862391741754799</v>
      </c>
      <c r="M133" s="5">
        <v>25.740765346797701</v>
      </c>
    </row>
    <row r="134" spans="1:13" x14ac:dyDescent="0.3">
      <c r="A134" s="28">
        <f>VLOOKUP(B134,'[1]PORTFOLIO RAW'!A:B,2,FALSE)</f>
        <v>902317</v>
      </c>
      <c r="B134" s="28" t="s">
        <v>140</v>
      </c>
      <c r="C134" s="5">
        <v>86.862554638173805</v>
      </c>
      <c r="D134" s="5">
        <v>83.438562408936306</v>
      </c>
      <c r="E134" s="5">
        <v>79.869643392268401</v>
      </c>
      <c r="F134" s="5">
        <v>69.342723004694804</v>
      </c>
      <c r="G134" s="5">
        <v>68.315538391640104</v>
      </c>
      <c r="H134" s="5">
        <v>68.315538391640104</v>
      </c>
      <c r="I134" s="5">
        <v>71.740700613940007</v>
      </c>
      <c r="J134" s="5">
        <v>62.811032863849697</v>
      </c>
      <c r="K134" s="5">
        <v>65.576794097920796</v>
      </c>
      <c r="L134" s="5">
        <v>65.576794097920796</v>
      </c>
      <c r="M134" s="5">
        <v>69.361502347417797</v>
      </c>
    </row>
    <row r="135" spans="1:13" x14ac:dyDescent="0.3">
      <c r="A135" s="28" t="str">
        <f>VLOOKUP(B135,'[1]PORTFOLIO RAW'!A:B,2,FALSE)</f>
        <v>31412T</v>
      </c>
      <c r="B135" s="28" t="s">
        <v>141</v>
      </c>
      <c r="C135" s="5">
        <v>32.496798975672199</v>
      </c>
      <c r="D135" s="5">
        <v>19.624413145539901</v>
      </c>
      <c r="E135" s="5">
        <v>34.2392382463796</v>
      </c>
      <c r="F135" s="5">
        <v>34.2392382463796</v>
      </c>
      <c r="G135" s="5">
        <v>27.629607431824901</v>
      </c>
      <c r="H135" s="5">
        <v>27.629607431824901</v>
      </c>
      <c r="I135" s="5">
        <v>28.3681889315692</v>
      </c>
      <c r="J135" s="5">
        <v>30.248155600268198</v>
      </c>
      <c r="K135" s="5">
        <v>28.422288114652801</v>
      </c>
      <c r="L135" s="5">
        <v>28.422288114652801</v>
      </c>
      <c r="M135" s="5">
        <v>33.758802816901301</v>
      </c>
    </row>
    <row r="136" spans="1:13" x14ac:dyDescent="0.3">
      <c r="A136" s="28">
        <f>VLOOKUP(B136,'[1]PORTFOLIO RAW'!A:B,2,FALSE)</f>
        <v>910722</v>
      </c>
      <c r="B136" s="28" t="s">
        <v>142</v>
      </c>
      <c r="C136" s="5">
        <v>37.223340040241403</v>
      </c>
      <c r="D136" s="5">
        <v>36.091549295774598</v>
      </c>
      <c r="E136" s="5">
        <v>30.369718309859099</v>
      </c>
      <c r="F136" s="5">
        <v>30.369718309859099</v>
      </c>
      <c r="G136" s="5">
        <v>34.350547730829398</v>
      </c>
      <c r="H136" s="5">
        <v>50.352112676056301</v>
      </c>
      <c r="I136" s="5">
        <v>45.006402048655502</v>
      </c>
      <c r="J136" s="5">
        <v>43.309859154929498</v>
      </c>
      <c r="K136" s="5">
        <v>39.336016096579399</v>
      </c>
      <c r="L136" s="5">
        <v>39.336016096579399</v>
      </c>
      <c r="M136" s="5">
        <v>39.918458117123699</v>
      </c>
    </row>
    <row r="137" spans="1:13" x14ac:dyDescent="0.3">
      <c r="A137" s="28">
        <f>VLOOKUP(B137,'[1]PORTFOLIO RAW'!A:B,2,FALSE)</f>
        <v>905039</v>
      </c>
      <c r="B137" s="28" t="s">
        <v>143</v>
      </c>
      <c r="C137" s="5">
        <v>90.223695111847505</v>
      </c>
      <c r="D137" s="5">
        <v>92.886532679221403</v>
      </c>
      <c r="E137" s="5">
        <v>75.037647267251302</v>
      </c>
      <c r="F137" s="5">
        <v>82.586427656850205</v>
      </c>
      <c r="G137" s="5">
        <v>82.586427656850205</v>
      </c>
      <c r="H137" s="5">
        <v>87.467591619367894</v>
      </c>
      <c r="I137" s="5">
        <v>86.356522976241294</v>
      </c>
      <c r="J137" s="5">
        <v>85.484401737527904</v>
      </c>
      <c r="K137" s="5">
        <v>85.484401737527904</v>
      </c>
      <c r="L137" s="5">
        <v>84.642834585991196</v>
      </c>
      <c r="M137" s="5">
        <v>91.095968523692704</v>
      </c>
    </row>
    <row r="138" spans="1:13" x14ac:dyDescent="0.3">
      <c r="A138" s="28">
        <f>VLOOKUP(B138,'[1]PORTFOLIO RAW'!A:B,2,FALSE)</f>
        <v>755980</v>
      </c>
      <c r="B138" s="28" t="s">
        <v>144</v>
      </c>
      <c r="C138" s="5">
        <v>27.271126760563298</v>
      </c>
      <c r="D138" s="5">
        <v>43.436850611867897</v>
      </c>
      <c r="E138" s="5">
        <v>25.437019278793301</v>
      </c>
      <c r="F138" s="5">
        <v>23.688380281690101</v>
      </c>
      <c r="G138" s="5">
        <v>28.267024829388699</v>
      </c>
      <c r="H138" s="5">
        <v>25.988417816543901</v>
      </c>
      <c r="I138" s="5">
        <v>26.1028097519124</v>
      </c>
      <c r="J138" s="5">
        <v>39.401231509660903</v>
      </c>
      <c r="K138" s="5">
        <v>37.156602984242099</v>
      </c>
      <c r="L138" s="5">
        <v>40.444339678236801</v>
      </c>
      <c r="M138" s="5">
        <v>34.895670318205497</v>
      </c>
    </row>
    <row r="139" spans="1:13" x14ac:dyDescent="0.3">
      <c r="A139" s="28">
        <f>VLOOKUP(B139,'[1]PORTFOLIO RAW'!A:B,2,FALSE)</f>
        <v>905994</v>
      </c>
      <c r="B139" s="28" t="s">
        <v>145</v>
      </c>
      <c r="C139" s="5">
        <v>33.2298878013845</v>
      </c>
      <c r="D139" s="5">
        <v>39.825520285894399</v>
      </c>
      <c r="E139" s="5">
        <v>26.291079812206501</v>
      </c>
      <c r="F139" s="5">
        <v>25.390385793018901</v>
      </c>
      <c r="G139" s="5">
        <v>31.227992957746402</v>
      </c>
      <c r="H139" s="5">
        <v>32.282805745363198</v>
      </c>
      <c r="I139" s="5">
        <v>22.728528030930601</v>
      </c>
      <c r="J139" s="5">
        <v>30.096030729833501</v>
      </c>
      <c r="K139" s="5">
        <v>21.1800213042963</v>
      </c>
      <c r="L139" s="5">
        <v>39.105219552609697</v>
      </c>
      <c r="M139" s="5">
        <v>44.662366723706697</v>
      </c>
    </row>
    <row r="140" spans="1:13" x14ac:dyDescent="0.3">
      <c r="A140" s="28">
        <f>VLOOKUP(B140,'[1]PORTFOLIO RAW'!A:B,2,FALSE)</f>
        <v>951849</v>
      </c>
      <c r="B140" s="28" t="s">
        <v>146</v>
      </c>
      <c r="C140" s="5">
        <v>42.253521126760504</v>
      </c>
      <c r="D140" s="5">
        <v>41.549295774647803</v>
      </c>
      <c r="E140" s="5">
        <v>41.549295774647803</v>
      </c>
      <c r="F140" s="5">
        <v>59.389671361502302</v>
      </c>
      <c r="G140" s="5">
        <v>65.704225352112601</v>
      </c>
      <c r="H140" s="5">
        <v>65.704225352112601</v>
      </c>
      <c r="I140" s="5">
        <v>54.865556978233002</v>
      </c>
      <c r="J140" s="5">
        <v>52.880921895006303</v>
      </c>
      <c r="K140" s="5">
        <v>66.314553990610307</v>
      </c>
      <c r="L140" s="5">
        <v>56.9681245366938</v>
      </c>
      <c r="M140" s="5">
        <v>56.9681245366938</v>
      </c>
    </row>
    <row r="141" spans="1:13" x14ac:dyDescent="0.3">
      <c r="A141" s="28" t="str">
        <f>VLOOKUP(B141,'[1]PORTFOLIO RAW'!A:B,2,FALSE)</f>
        <v>14015T</v>
      </c>
      <c r="B141" s="28" t="s">
        <v>147</v>
      </c>
      <c r="C141" s="5">
        <v>30.4960195958359</v>
      </c>
      <c r="D141" s="5">
        <v>27.353385851834101</v>
      </c>
      <c r="E141" s="5">
        <v>26.7730275458057</v>
      </c>
      <c r="F141" s="5">
        <v>40.589721535318702</v>
      </c>
      <c r="G141" s="5">
        <v>39.625501352485699</v>
      </c>
      <c r="H141" s="5">
        <v>33.184915947296602</v>
      </c>
      <c r="I141" s="5">
        <v>36.449268861577103</v>
      </c>
      <c r="J141" s="5">
        <v>34.191128076872403</v>
      </c>
      <c r="K141" s="5">
        <v>41.725877653983503</v>
      </c>
      <c r="L141" s="5">
        <v>46.5318104526933</v>
      </c>
      <c r="M141" s="5">
        <v>42.994361315204898</v>
      </c>
    </row>
    <row r="142" spans="1:13" x14ac:dyDescent="0.3">
      <c r="A142" s="28">
        <f>VLOOKUP(B142,'[1]PORTFOLIO RAW'!A:B,2,FALSE)</f>
        <v>997198</v>
      </c>
      <c r="B142" s="28" t="s">
        <v>148</v>
      </c>
      <c r="C142" s="5">
        <v>37.931939462864101</v>
      </c>
      <c r="D142" s="5">
        <v>50.485398265297903</v>
      </c>
      <c r="E142" s="5">
        <v>55.646266982425502</v>
      </c>
      <c r="F142" s="5">
        <v>54.609719385012298</v>
      </c>
      <c r="G142" s="5">
        <v>63.349967353791598</v>
      </c>
      <c r="H142" s="5">
        <v>56.469786460699602</v>
      </c>
      <c r="I142" s="5">
        <v>57.096079662689398</v>
      </c>
      <c r="J142" s="5">
        <v>45.458733710675197</v>
      </c>
      <c r="K142" s="5">
        <v>46.560857683413801</v>
      </c>
      <c r="L142" s="5">
        <v>55.489428598928299</v>
      </c>
      <c r="M142" s="5">
        <v>62.168330607562098</v>
      </c>
    </row>
    <row r="143" spans="1:13" x14ac:dyDescent="0.3">
      <c r="A143" s="28">
        <f>VLOOKUP(B143,'[1]PORTFOLIO RAW'!A:B,2,FALSE)</f>
        <v>905159</v>
      </c>
      <c r="B143" s="28" t="s">
        <v>149</v>
      </c>
      <c r="C143" s="5">
        <v>21.078193297717299</v>
      </c>
      <c r="D143" s="5">
        <v>39.575330772513801</v>
      </c>
      <c r="E143" s="5">
        <v>39.575330772513801</v>
      </c>
      <c r="F143" s="5">
        <v>50.295103957075703</v>
      </c>
      <c r="G143" s="5">
        <v>50.295103957075703</v>
      </c>
      <c r="H143" s="5">
        <v>47.915720127214897</v>
      </c>
      <c r="I143" s="5">
        <v>37.721198988804602</v>
      </c>
      <c r="J143" s="5">
        <v>37.721198988804602</v>
      </c>
      <c r="K143" s="5">
        <v>41.015258215962398</v>
      </c>
      <c r="L143" s="5">
        <v>42.751173708920099</v>
      </c>
      <c r="M143" s="5">
        <v>42.751173708920099</v>
      </c>
    </row>
    <row r="144" spans="1:13" x14ac:dyDescent="0.3">
      <c r="A144" s="28">
        <f>VLOOKUP(B144,'[1]PORTFOLIO RAW'!A:B,2,FALSE)</f>
        <v>741123</v>
      </c>
      <c r="B144" s="28" t="s">
        <v>150</v>
      </c>
      <c r="C144" s="5">
        <v>21.0190555095277</v>
      </c>
      <c r="D144" s="5">
        <v>37.676056338028097</v>
      </c>
      <c r="E144" s="5">
        <v>24.605633802816801</v>
      </c>
      <c r="F144" s="5">
        <v>25.646050214329399</v>
      </c>
      <c r="G144" s="5">
        <v>26.230985915492901</v>
      </c>
      <c r="H144" s="5">
        <v>24.320340648542398</v>
      </c>
      <c r="I144" s="5">
        <v>20.7031663666207</v>
      </c>
      <c r="J144" s="5">
        <v>25.538229376257501</v>
      </c>
      <c r="K144" s="5">
        <v>25.046948356807398</v>
      </c>
      <c r="L144" s="5">
        <v>33.318887685084803</v>
      </c>
      <c r="M144" s="5">
        <v>29.617268830373501</v>
      </c>
    </row>
    <row r="145" spans="1:13" x14ac:dyDescent="0.3">
      <c r="A145" s="28">
        <f>VLOOKUP(B145,'[1]PORTFOLIO RAW'!A:B,2,FALSE)</f>
        <v>905082</v>
      </c>
      <c r="B145" s="28" t="s">
        <v>151</v>
      </c>
      <c r="C145" s="5">
        <v>79.514265077645305</v>
      </c>
      <c r="D145" s="5">
        <v>70.826176571624799</v>
      </c>
      <c r="E145" s="5">
        <v>67.289128026586397</v>
      </c>
      <c r="F145" s="5">
        <v>58.353088830009703</v>
      </c>
      <c r="G145" s="5">
        <v>58.353088830009703</v>
      </c>
      <c r="H145" s="5">
        <v>83.949295774647794</v>
      </c>
      <c r="I145" s="5">
        <v>82.562539415598096</v>
      </c>
      <c r="J145" s="5">
        <v>76.592161665646003</v>
      </c>
      <c r="K145" s="5">
        <v>71.136749575466894</v>
      </c>
      <c r="L145" s="5">
        <v>71.136749575466894</v>
      </c>
      <c r="M145" s="5">
        <v>68.112843729040904</v>
      </c>
    </row>
    <row r="146" spans="1:13" x14ac:dyDescent="0.3">
      <c r="A146" s="28">
        <f>VLOOKUP(B146,'[1]PORTFOLIO RAW'!A:B,2,FALSE)</f>
        <v>902230</v>
      </c>
      <c r="B146" s="28" t="s">
        <v>152</v>
      </c>
      <c r="C146" s="5">
        <v>84.669555796316303</v>
      </c>
      <c r="D146" s="5">
        <v>81.177976952624803</v>
      </c>
      <c r="E146" s="5">
        <v>84.231954225352098</v>
      </c>
      <c r="F146" s="5">
        <v>89.8900250819988</v>
      </c>
      <c r="G146" s="5">
        <v>80.693736889421601</v>
      </c>
      <c r="H146" s="5">
        <v>83.630353549870605</v>
      </c>
      <c r="I146" s="5">
        <v>80.587565798833396</v>
      </c>
      <c r="J146" s="5">
        <v>87.261806130903096</v>
      </c>
      <c r="K146" s="5">
        <v>88.283031522468093</v>
      </c>
      <c r="L146" s="5">
        <v>89.675340176653094</v>
      </c>
      <c r="M146" s="5">
        <v>91.544040361572399</v>
      </c>
    </row>
    <row r="147" spans="1:13" x14ac:dyDescent="0.3">
      <c r="A147" s="28">
        <f>VLOOKUP(B147,'[1]PORTFOLIO RAW'!A:B,2,FALSE)</f>
        <v>938076</v>
      </c>
      <c r="B147" s="28" t="s">
        <v>153</v>
      </c>
      <c r="C147" s="5">
        <v>78.140464408070002</v>
      </c>
      <c r="D147" s="5">
        <v>66.038732394366093</v>
      </c>
      <c r="E147" s="5">
        <v>62.384652744050499</v>
      </c>
      <c r="F147" s="5">
        <v>48.166079812206497</v>
      </c>
      <c r="G147" s="5">
        <v>57.222983921226401</v>
      </c>
      <c r="H147" s="5">
        <v>55.583501006036201</v>
      </c>
      <c r="I147" s="5">
        <v>51.538176426982901</v>
      </c>
      <c r="J147" s="5">
        <v>50.513738166705103</v>
      </c>
      <c r="K147" s="5">
        <v>46.589774869690501</v>
      </c>
      <c r="L147" s="5">
        <v>51.0949568378009</v>
      </c>
      <c r="M147" s="5">
        <v>43.736536868268402</v>
      </c>
    </row>
    <row r="148" spans="1:13" x14ac:dyDescent="0.3">
      <c r="A148" s="28">
        <f>VLOOKUP(B148,'[1]PORTFOLIO RAW'!A:B,2,FALSE)</f>
        <v>152594</v>
      </c>
      <c r="B148" s="28" t="s">
        <v>154</v>
      </c>
      <c r="C148" s="5">
        <v>65.455399061032793</v>
      </c>
      <c r="D148" s="5">
        <v>85.015246115870397</v>
      </c>
      <c r="E148" s="5">
        <v>84.887944016299102</v>
      </c>
      <c r="F148" s="5">
        <v>88.757166112251397</v>
      </c>
      <c r="G148" s="5">
        <v>91.143600734843801</v>
      </c>
      <c r="H148" s="5">
        <v>74.557986215163297</v>
      </c>
      <c r="I148" s="5">
        <v>77.870980147094102</v>
      </c>
      <c r="J148" s="5">
        <v>73.213354199269602</v>
      </c>
      <c r="K148" s="5">
        <v>72.733717742697706</v>
      </c>
      <c r="L148" s="5">
        <v>77.521949881104803</v>
      </c>
      <c r="M148" s="5">
        <v>69.892049666419496</v>
      </c>
    </row>
    <row r="149" spans="1:13" x14ac:dyDescent="0.3">
      <c r="A149" s="28">
        <f>VLOOKUP(B149,'[1]PORTFOLIO RAW'!A:B,2,FALSE)</f>
        <v>951018</v>
      </c>
      <c r="B149" s="28" t="s">
        <v>155</v>
      </c>
      <c r="C149" s="5">
        <v>93.096457533077199</v>
      </c>
      <c r="D149" s="5">
        <v>94.253929373341506</v>
      </c>
      <c r="E149" s="5">
        <v>90.763813651137596</v>
      </c>
      <c r="F149" s="5">
        <v>87.692061459667102</v>
      </c>
      <c r="G149" s="5">
        <v>87.296326981496804</v>
      </c>
      <c r="H149" s="5">
        <v>93.414188836723994</v>
      </c>
      <c r="I149" s="5">
        <v>93.414188836723994</v>
      </c>
      <c r="J149" s="5">
        <v>94.970709211018303</v>
      </c>
      <c r="K149" s="5">
        <v>94.849606111243702</v>
      </c>
      <c r="L149" s="5">
        <v>98.113857973012898</v>
      </c>
      <c r="M149" s="5">
        <v>98.113857973012898</v>
      </c>
    </row>
    <row r="150" spans="1:13" x14ac:dyDescent="0.3">
      <c r="A150" s="28">
        <f>VLOOKUP(B150,'[1]PORTFOLIO RAW'!A:B,2,FALSE)</f>
        <v>255781</v>
      </c>
      <c r="B150" s="28" t="s">
        <v>156</v>
      </c>
      <c r="C150" s="5">
        <v>44.9295774647887</v>
      </c>
      <c r="D150" s="5">
        <v>47.816901408450597</v>
      </c>
      <c r="E150" s="5">
        <v>35.403329065300802</v>
      </c>
      <c r="F150" s="5">
        <v>32.679862961553098</v>
      </c>
      <c r="G150" s="5">
        <v>32.679862961553098</v>
      </c>
      <c r="H150" s="5">
        <v>32.679862961553098</v>
      </c>
      <c r="I150" s="5">
        <v>29.089924160346602</v>
      </c>
      <c r="J150" s="5">
        <v>54.258886653252802</v>
      </c>
      <c r="K150" s="5">
        <v>54.258886653252802</v>
      </c>
      <c r="L150" s="5">
        <v>64.235412474849099</v>
      </c>
      <c r="M150" s="5">
        <v>64.235412474849099</v>
      </c>
    </row>
    <row r="151" spans="1:13" x14ac:dyDescent="0.3">
      <c r="A151" s="28">
        <f>VLOOKUP(B151,'[1]PORTFOLIO RAW'!A:B,2,FALSE)</f>
        <v>907652</v>
      </c>
      <c r="B151" s="28" t="s">
        <v>157</v>
      </c>
      <c r="C151" s="5">
        <v>24.600938967136099</v>
      </c>
      <c r="D151" s="5">
        <v>24.600938967136099</v>
      </c>
      <c r="E151" s="5">
        <v>43.403755868544501</v>
      </c>
      <c r="F151" s="5">
        <v>40.866410584720398</v>
      </c>
      <c r="G151" s="5">
        <v>59.245214879017603</v>
      </c>
      <c r="H151" s="5">
        <v>76.676727028839693</v>
      </c>
      <c r="I151" s="5">
        <v>70.053655264922796</v>
      </c>
      <c r="J151" s="5">
        <v>70.053655264922796</v>
      </c>
      <c r="K151" s="5">
        <v>68.410462776659898</v>
      </c>
      <c r="L151" s="5">
        <v>68.410462776659898</v>
      </c>
      <c r="M151" s="5">
        <v>80.108519972292697</v>
      </c>
    </row>
    <row r="152" spans="1:13" x14ac:dyDescent="0.3">
      <c r="A152" s="28">
        <f>VLOOKUP(B152,'[1]PORTFOLIO RAW'!A:B,2,FALSE)</f>
        <v>906150</v>
      </c>
      <c r="B152" s="28" t="s">
        <v>158</v>
      </c>
      <c r="C152" s="5">
        <v>77.496798975672107</v>
      </c>
      <c r="D152" s="5">
        <v>94.068255687974002</v>
      </c>
      <c r="E152" s="5">
        <v>92.787761049052904</v>
      </c>
      <c r="F152" s="5">
        <v>92.787761049052904</v>
      </c>
      <c r="G152" s="5">
        <v>94.679186228481996</v>
      </c>
      <c r="H152" s="5">
        <v>93.392268504644903</v>
      </c>
      <c r="I152" s="5">
        <v>93.392268504644903</v>
      </c>
      <c r="J152" s="5">
        <v>95.573440643863194</v>
      </c>
      <c r="K152" s="5">
        <v>86.1186348862405</v>
      </c>
      <c r="L152" s="5">
        <v>86.1186348862405</v>
      </c>
      <c r="M152" s="5">
        <v>86.1186348862405</v>
      </c>
    </row>
    <row r="153" spans="1:13" x14ac:dyDescent="0.3">
      <c r="A153" s="28">
        <f>VLOOKUP(B153,'[1]PORTFOLIO RAW'!A:B,2,FALSE)</f>
        <v>905801</v>
      </c>
      <c r="B153" s="28" t="s">
        <v>159</v>
      </c>
      <c r="C153" s="5">
        <v>75.072658171249699</v>
      </c>
      <c r="D153" s="5">
        <v>78.247261345852806</v>
      </c>
      <c r="E153" s="5">
        <v>87.867203219315797</v>
      </c>
      <c r="F153" s="5">
        <v>93.848807128485205</v>
      </c>
      <c r="G153" s="5">
        <v>93.848807128485205</v>
      </c>
      <c r="H153" s="5">
        <v>92.852112676056294</v>
      </c>
      <c r="I153" s="5">
        <v>92.852112676056294</v>
      </c>
      <c r="J153" s="5">
        <v>93.820286057429797</v>
      </c>
      <c r="K153" s="5">
        <v>90.089814247805606</v>
      </c>
      <c r="L153" s="5">
        <v>90.808434421558204</v>
      </c>
      <c r="M153" s="5">
        <v>90.808434421558204</v>
      </c>
    </row>
    <row r="154" spans="1:13" x14ac:dyDescent="0.3">
      <c r="A154" s="28">
        <f>VLOOKUP(B154,'[1]PORTFOLIO RAW'!A:B,2,FALSE)</f>
        <v>906511</v>
      </c>
      <c r="B154" s="28" t="s">
        <v>160</v>
      </c>
      <c r="C154" s="5">
        <v>20.0162513542795</v>
      </c>
      <c r="D154" s="5">
        <v>20.0162513542795</v>
      </c>
      <c r="E154" s="5">
        <v>31.8551936619718</v>
      </c>
      <c r="F154" s="5">
        <v>31.8551936619718</v>
      </c>
      <c r="G154" s="5">
        <v>35.211267605633701</v>
      </c>
      <c r="H154" s="5">
        <v>31.431445817763699</v>
      </c>
      <c r="I154" s="5">
        <v>31.431445817763699</v>
      </c>
      <c r="J154" s="5">
        <v>35.066280033140004</v>
      </c>
      <c r="K154" s="5">
        <v>35.066280033140004</v>
      </c>
      <c r="L154" s="5">
        <v>29.644533869885901</v>
      </c>
      <c r="M154" s="5">
        <v>22.240908135379399</v>
      </c>
    </row>
    <row r="155" spans="1:13" x14ac:dyDescent="0.3">
      <c r="A155" s="28">
        <f>VLOOKUP(B155,'[1]PORTFOLIO RAW'!A:B,2,FALSE)</f>
        <v>546697</v>
      </c>
      <c r="B155" s="28" t="s">
        <v>161</v>
      </c>
      <c r="C155" s="5">
        <v>74.547283702213207</v>
      </c>
      <c r="D155" s="5">
        <v>74.547283702213207</v>
      </c>
      <c r="E155" s="5">
        <v>35.150030618493503</v>
      </c>
      <c r="F155" s="5">
        <v>35.150030618493503</v>
      </c>
      <c r="G155" s="5">
        <v>41.5962441314553</v>
      </c>
      <c r="H155" s="5">
        <v>57.814629713766401</v>
      </c>
      <c r="I155" s="5">
        <v>57.814629713766401</v>
      </c>
      <c r="J155" s="5">
        <v>59.5171026156941</v>
      </c>
      <c r="K155" s="5">
        <v>91.716968477531793</v>
      </c>
      <c r="L155" s="5">
        <v>94.438220230473704</v>
      </c>
      <c r="M155" s="5">
        <v>94.438220230473704</v>
      </c>
    </row>
    <row r="156" spans="1:13" x14ac:dyDescent="0.3">
      <c r="A156" s="28">
        <f>VLOOKUP(B156,'[1]PORTFOLIO RAW'!A:B,2,FALSE)</f>
        <v>993394</v>
      </c>
      <c r="B156" s="28" t="s">
        <v>162</v>
      </c>
      <c r="C156" s="5">
        <v>31.9416498993963</v>
      </c>
      <c r="D156" s="5">
        <v>21.7158721560129</v>
      </c>
      <c r="E156" s="5">
        <v>31.159177285937801</v>
      </c>
      <c r="F156" s="5">
        <v>31.159177285937801</v>
      </c>
      <c r="G156" s="5">
        <v>39.830157415078702</v>
      </c>
      <c r="H156" s="5">
        <v>36.889119954627098</v>
      </c>
      <c r="I156" s="5">
        <v>37.566458352765501</v>
      </c>
      <c r="J156" s="5">
        <v>37.566458352765501</v>
      </c>
      <c r="K156" s="5">
        <v>41.260607120986698</v>
      </c>
      <c r="L156" s="5">
        <v>41.260607120986698</v>
      </c>
      <c r="M156" s="5">
        <v>39.878421472229498</v>
      </c>
    </row>
    <row r="157" spans="1:13" x14ac:dyDescent="0.3">
      <c r="A157" s="28">
        <f>VLOOKUP(B157,'[1]PORTFOLIO RAW'!A:B,2,FALSE)</f>
        <v>696738</v>
      </c>
      <c r="B157" s="28" t="s">
        <v>163</v>
      </c>
      <c r="C157" s="5">
        <v>88.189950513894104</v>
      </c>
      <c r="D157" s="5">
        <v>74.066901408450605</v>
      </c>
      <c r="E157" s="5">
        <v>58.758296907884102</v>
      </c>
      <c r="F157" s="5">
        <v>75.513497652582103</v>
      </c>
      <c r="G157" s="5">
        <v>82.076529976318099</v>
      </c>
      <c r="H157" s="5">
        <v>68.875754527162897</v>
      </c>
      <c r="I157" s="5">
        <v>72.442550037064507</v>
      </c>
      <c r="J157" s="5">
        <v>72.904640960517099</v>
      </c>
      <c r="K157" s="5">
        <v>71.936342464234201</v>
      </c>
      <c r="L157" s="5">
        <v>76.001817355747306</v>
      </c>
      <c r="M157" s="5">
        <v>64.502899751449803</v>
      </c>
    </row>
    <row r="158" spans="1:13" x14ac:dyDescent="0.3">
      <c r="A158" s="28">
        <f>VLOOKUP(B158,'[1]PORTFOLIO RAW'!A:B,2,FALSE)</f>
        <v>905596</v>
      </c>
      <c r="B158" s="28" t="s">
        <v>164</v>
      </c>
      <c r="C158" s="5">
        <v>53.474178403755801</v>
      </c>
      <c r="D158" s="5">
        <v>35.074965924579701</v>
      </c>
      <c r="E158" s="5">
        <v>29.4330083062477</v>
      </c>
      <c r="F158" s="5">
        <v>29.4330083062477</v>
      </c>
      <c r="G158" s="5">
        <v>28.716744913927901</v>
      </c>
      <c r="H158" s="5">
        <v>39.110589462702102</v>
      </c>
      <c r="I158" s="5">
        <v>34.037558685445902</v>
      </c>
      <c r="J158" s="5">
        <v>37.612560609558898</v>
      </c>
      <c r="K158" s="5">
        <v>37.612560609558898</v>
      </c>
      <c r="L158" s="5">
        <v>43.991220047558102</v>
      </c>
      <c r="M158" s="5">
        <v>43.991220047558102</v>
      </c>
    </row>
    <row r="159" spans="1:13" x14ac:dyDescent="0.3">
      <c r="A159" s="28">
        <f>VLOOKUP(B159,'[1]PORTFOLIO RAW'!A:B,2,FALSE)</f>
        <v>904678</v>
      </c>
      <c r="B159" s="28" t="s">
        <v>165</v>
      </c>
      <c r="C159" s="5">
        <v>89.985915492957702</v>
      </c>
      <c r="D159" s="5">
        <v>94.174135723431505</v>
      </c>
      <c r="E159" s="5">
        <v>93.757137419109199</v>
      </c>
      <c r="F159" s="5">
        <v>96.264931360313696</v>
      </c>
      <c r="G159" s="5">
        <v>96.609891909597096</v>
      </c>
      <c r="H159" s="5">
        <v>95.266040688575799</v>
      </c>
      <c r="I159" s="5">
        <v>90.765943978477495</v>
      </c>
      <c r="J159" s="5">
        <v>87.010104102878103</v>
      </c>
      <c r="K159" s="5">
        <v>80.112969483568094</v>
      </c>
      <c r="L159" s="5">
        <v>89.677882107459496</v>
      </c>
      <c r="M159" s="5">
        <v>76.997439180537697</v>
      </c>
    </row>
    <row r="160" spans="1:13" x14ac:dyDescent="0.3">
      <c r="A160" s="28" t="str">
        <f>VLOOKUP(B160,'[1]PORTFOLIO RAW'!A:B,2,FALSE)</f>
        <v>41071J</v>
      </c>
      <c r="B160" s="28" t="s">
        <v>166</v>
      </c>
      <c r="C160" s="5">
        <v>39.906103286384898</v>
      </c>
      <c r="D160" s="5">
        <v>52.565392354124697</v>
      </c>
      <c r="E160" s="5">
        <v>52.565392354124697</v>
      </c>
      <c r="F160" s="5">
        <v>67.629107981220599</v>
      </c>
      <c r="G160" s="5">
        <v>76.609657947686102</v>
      </c>
      <c r="H160" s="5">
        <v>67.861715749039604</v>
      </c>
      <c r="I160" s="5">
        <v>70.902688860435305</v>
      </c>
      <c r="J160" s="5">
        <v>66.461267605633694</v>
      </c>
      <c r="K160" s="5">
        <v>66.461267605633694</v>
      </c>
      <c r="L160" s="5">
        <v>73.792756539235398</v>
      </c>
      <c r="M160" s="5">
        <v>67.701121986154206</v>
      </c>
    </row>
    <row r="161" spans="1:13" x14ac:dyDescent="0.3">
      <c r="A161" s="28">
        <f>VLOOKUP(B161,'[1]PORTFOLIO RAW'!A:B,2,FALSE)</f>
        <v>729665</v>
      </c>
      <c r="B161" s="28" t="s">
        <v>167</v>
      </c>
      <c r="C161" s="5">
        <v>51.002166847237199</v>
      </c>
      <c r="D161" s="5">
        <v>36.466069142125399</v>
      </c>
      <c r="E161" s="5">
        <v>45.719630281690101</v>
      </c>
      <c r="F161" s="5">
        <v>47.067335519969099</v>
      </c>
      <c r="G161" s="5">
        <v>43.542103685945399</v>
      </c>
      <c r="H161" s="5">
        <v>35.901121011784902</v>
      </c>
      <c r="I161" s="5">
        <v>43.896713615023401</v>
      </c>
      <c r="J161" s="5">
        <v>41.210991438828998</v>
      </c>
      <c r="K161" s="5">
        <v>40.0201207243461</v>
      </c>
      <c r="L161" s="5">
        <v>43.960372403915002</v>
      </c>
      <c r="M161" s="5">
        <v>41.218204750893399</v>
      </c>
    </row>
    <row r="162" spans="1:13" x14ac:dyDescent="0.3">
      <c r="A162" s="28">
        <f>VLOOKUP(B162,'[1]PORTFOLIO RAW'!A:B,2,FALSE)</f>
        <v>867871</v>
      </c>
      <c r="B162" s="28" t="s">
        <v>168</v>
      </c>
      <c r="C162" s="5">
        <v>35.965794768611602</v>
      </c>
      <c r="D162" s="5">
        <v>58.552275189599101</v>
      </c>
      <c r="E162" s="5">
        <v>68.896713615023401</v>
      </c>
      <c r="F162" s="5">
        <v>68.896713615023401</v>
      </c>
      <c r="G162" s="5">
        <v>84.703811101905501</v>
      </c>
      <c r="H162" s="5">
        <v>70.313829284431407</v>
      </c>
      <c r="I162" s="5">
        <v>69.419830239716404</v>
      </c>
      <c r="J162" s="5">
        <v>73.659263271939295</v>
      </c>
      <c r="K162" s="5">
        <v>73.659263271939295</v>
      </c>
      <c r="L162" s="5">
        <v>72.482768954150401</v>
      </c>
      <c r="M162" s="5">
        <v>72.482768954150401</v>
      </c>
    </row>
    <row r="163" spans="1:13" x14ac:dyDescent="0.3">
      <c r="A163" s="28">
        <f>VLOOKUP(B163,'[1]PORTFOLIO RAW'!A:B,2,FALSE)</f>
        <v>912030</v>
      </c>
      <c r="B163" s="28" t="s">
        <v>169</v>
      </c>
      <c r="C163" s="5">
        <v>40.643863179074401</v>
      </c>
      <c r="D163" s="5">
        <v>92.535211267605604</v>
      </c>
      <c r="E163" s="5">
        <v>93.004694835680695</v>
      </c>
      <c r="F163" s="5">
        <v>91.637323943661897</v>
      </c>
      <c r="G163" s="5">
        <v>91.637323943661897</v>
      </c>
      <c r="H163" s="5">
        <v>89.401408450704196</v>
      </c>
      <c r="I163" s="5">
        <v>89.401408450704196</v>
      </c>
      <c r="J163" s="5">
        <v>74.586650336803402</v>
      </c>
      <c r="K163" s="5">
        <v>86.1408450704225</v>
      </c>
      <c r="L163" s="5">
        <v>95.388459791004095</v>
      </c>
      <c r="M163" s="5">
        <v>95.388459791004095</v>
      </c>
    </row>
    <row r="164" spans="1:13" x14ac:dyDescent="0.3">
      <c r="A164" s="28">
        <f>VLOOKUP(B164,'[1]PORTFOLIO RAW'!A:B,2,FALSE)</f>
        <v>749688</v>
      </c>
      <c r="B164" s="28" t="s">
        <v>170</v>
      </c>
      <c r="C164" s="5">
        <v>37.759892689470099</v>
      </c>
      <c r="D164" s="5">
        <v>39.973172367538503</v>
      </c>
      <c r="E164" s="5">
        <v>27.511737089201802</v>
      </c>
      <c r="F164" s="5">
        <v>67.244004567948195</v>
      </c>
      <c r="G164" s="5">
        <v>67.244004567948195</v>
      </c>
      <c r="H164" s="5">
        <v>61.935716865294303</v>
      </c>
      <c r="I164" s="5">
        <v>61.935716865294303</v>
      </c>
      <c r="J164" s="5">
        <v>64.475743348982704</v>
      </c>
      <c r="K164" s="5">
        <v>63.2990249187432</v>
      </c>
      <c r="L164" s="5">
        <v>67.431750999826093</v>
      </c>
      <c r="M164" s="5">
        <v>70.853693590112101</v>
      </c>
    </row>
    <row r="165" spans="1:13" x14ac:dyDescent="0.3">
      <c r="A165" s="28">
        <f>VLOOKUP(B165,'[1]PORTFOLIO RAW'!A:B,2,FALSE)</f>
        <v>945589</v>
      </c>
      <c r="B165" s="28" t="s">
        <v>171</v>
      </c>
      <c r="C165" s="5">
        <v>50.771294433266199</v>
      </c>
      <c r="D165" s="5">
        <v>20.2388242498469</v>
      </c>
      <c r="E165" s="5">
        <v>30.5164319248826</v>
      </c>
      <c r="F165" s="5">
        <v>31.5759421393224</v>
      </c>
      <c r="G165" s="5">
        <v>36.7873910127431</v>
      </c>
      <c r="H165" s="5">
        <v>29.794149512459299</v>
      </c>
      <c r="I165" s="5">
        <v>49.4503607007901</v>
      </c>
      <c r="J165" s="5">
        <v>47.464788732394297</v>
      </c>
      <c r="K165" s="5">
        <v>63.705308775731297</v>
      </c>
      <c r="L165" s="5">
        <v>66.736219787862893</v>
      </c>
      <c r="M165" s="5">
        <v>48.821500431158299</v>
      </c>
    </row>
    <row r="166" spans="1:13" x14ac:dyDescent="0.3">
      <c r="A166" s="28">
        <f>VLOOKUP(B166,'[1]PORTFOLIO RAW'!A:B,2,FALSE)</f>
        <v>905077</v>
      </c>
      <c r="B166" s="28" t="s">
        <v>172</v>
      </c>
      <c r="C166" s="5">
        <v>35.8596020567851</v>
      </c>
      <c r="D166" s="5">
        <v>30.3420523138833</v>
      </c>
      <c r="E166" s="5">
        <v>30.3420523138833</v>
      </c>
      <c r="F166" s="5">
        <v>66.865478585800503</v>
      </c>
      <c r="G166" s="5">
        <v>63.595990356553699</v>
      </c>
      <c r="H166" s="5">
        <v>63.595990356553699</v>
      </c>
      <c r="I166" s="5">
        <v>75.123239436619698</v>
      </c>
      <c r="J166" s="5">
        <v>74.860792662954395</v>
      </c>
      <c r="K166" s="5">
        <v>80.531741171667605</v>
      </c>
      <c r="L166" s="5">
        <v>79.455344785475802</v>
      </c>
      <c r="M166" s="5">
        <v>79.455344785475802</v>
      </c>
    </row>
    <row r="167" spans="1:13" x14ac:dyDescent="0.3">
      <c r="A167" s="28">
        <f>VLOOKUP(B167,'[1]PORTFOLIO RAW'!A:B,2,FALSE)</f>
        <v>905802</v>
      </c>
      <c r="B167" s="28" t="s">
        <v>173</v>
      </c>
      <c r="C167" s="5">
        <v>83.826554834625696</v>
      </c>
      <c r="D167" s="5">
        <v>83.826554834625696</v>
      </c>
      <c r="E167" s="5">
        <v>79.493312073700096</v>
      </c>
      <c r="F167" s="5">
        <v>79.493312073700096</v>
      </c>
      <c r="G167" s="5">
        <v>93.413892445582505</v>
      </c>
      <c r="H167" s="5">
        <v>85.243277848911603</v>
      </c>
      <c r="I167" s="5">
        <v>85.243277848911603</v>
      </c>
      <c r="J167" s="5">
        <v>78.932800784808293</v>
      </c>
      <c r="K167" s="5">
        <v>68.931815190206606</v>
      </c>
      <c r="L167" s="5">
        <v>63.169299195985602</v>
      </c>
      <c r="M167" s="5">
        <v>63.169299195985602</v>
      </c>
    </row>
    <row r="168" spans="1:13" x14ac:dyDescent="0.3">
      <c r="A168" s="28">
        <f>VLOOKUP(B168,'[1]PORTFOLIO RAW'!A:B,2,FALSE)</f>
        <v>542983</v>
      </c>
      <c r="B168" s="28" t="s">
        <v>174</v>
      </c>
      <c r="C168" s="5">
        <v>44.871402327005498</v>
      </c>
      <c r="D168" s="5">
        <v>47.700488646162697</v>
      </c>
      <c r="E168" s="5">
        <v>41.084004024144797</v>
      </c>
      <c r="F168" s="5">
        <v>34.881161971830998</v>
      </c>
      <c r="G168" s="5">
        <v>37.691822577254499</v>
      </c>
      <c r="H168" s="5">
        <v>38.996478873239397</v>
      </c>
      <c r="I168" s="5">
        <v>36.519114688128703</v>
      </c>
      <c r="J168" s="5">
        <v>26.123407109322599</v>
      </c>
      <c r="K168" s="5">
        <v>25.297941495124501</v>
      </c>
      <c r="L168" s="5">
        <v>30.409731113956401</v>
      </c>
      <c r="M168" s="5">
        <v>50.323840855351101</v>
      </c>
    </row>
    <row r="169" spans="1:13" x14ac:dyDescent="0.3">
      <c r="A169" s="28">
        <f>VLOOKUP(B169,'[1]PORTFOLIO RAW'!A:B,2,FALSE)</f>
        <v>998171</v>
      </c>
      <c r="B169" s="28" t="s">
        <v>175</v>
      </c>
      <c r="C169" s="5">
        <v>89.778062313273495</v>
      </c>
      <c r="D169" s="5">
        <v>71.157379056950305</v>
      </c>
      <c r="E169" s="5">
        <v>76.625135427952301</v>
      </c>
      <c r="F169" s="5">
        <v>76.625135427952301</v>
      </c>
      <c r="G169" s="5">
        <v>71.798975672215093</v>
      </c>
      <c r="H169" s="5">
        <v>67.343275338304295</v>
      </c>
      <c r="I169" s="5">
        <v>64.469222743870603</v>
      </c>
      <c r="J169" s="5">
        <v>78.667580705471707</v>
      </c>
      <c r="K169" s="5">
        <v>77.202196228216707</v>
      </c>
      <c r="L169" s="5">
        <v>83.162612035851396</v>
      </c>
      <c r="M169" s="5">
        <v>79.651334580912007</v>
      </c>
    </row>
    <row r="170" spans="1:13" x14ac:dyDescent="0.3">
      <c r="A170" s="28">
        <f>VLOOKUP(B170,'[1]PORTFOLIO RAW'!A:B,2,FALSE)</f>
        <v>906191</v>
      </c>
      <c r="B170" s="28" t="s">
        <v>176</v>
      </c>
      <c r="C170" s="5">
        <v>64.084507042253506</v>
      </c>
      <c r="D170" s="5">
        <v>76.079812206572697</v>
      </c>
      <c r="E170" s="5">
        <v>73.303457106273996</v>
      </c>
      <c r="F170" s="5">
        <v>64.845831747240098</v>
      </c>
      <c r="G170" s="5">
        <v>68.959913326110495</v>
      </c>
      <c r="H170" s="5">
        <v>67.521797451374894</v>
      </c>
      <c r="I170" s="5">
        <v>75.452716297786694</v>
      </c>
      <c r="J170" s="5">
        <v>84.037558685446001</v>
      </c>
      <c r="K170" s="5">
        <v>84.892689470154195</v>
      </c>
      <c r="L170" s="5">
        <v>80.466404987300805</v>
      </c>
      <c r="M170" s="5">
        <v>87.103873239436595</v>
      </c>
    </row>
    <row r="171" spans="1:13" x14ac:dyDescent="0.3">
      <c r="A171" s="28">
        <f>VLOOKUP(B171,'[1]PORTFOLIO RAW'!A:B,2,FALSE)</f>
        <v>912588</v>
      </c>
      <c r="B171" s="28" t="s">
        <v>177</v>
      </c>
      <c r="C171" s="5">
        <v>49.372599231754101</v>
      </c>
      <c r="D171" s="5">
        <v>53.817642698295003</v>
      </c>
      <c r="E171" s="5">
        <v>30.633802816901301</v>
      </c>
      <c r="F171" s="5">
        <v>27.5143820670501</v>
      </c>
      <c r="G171" s="5">
        <v>46.703626011387399</v>
      </c>
      <c r="H171" s="5">
        <v>35.879926020771101</v>
      </c>
      <c r="I171" s="5">
        <v>38.618376928236103</v>
      </c>
      <c r="J171" s="5">
        <v>38.618376928236103</v>
      </c>
      <c r="K171" s="5">
        <v>31.103286384976499</v>
      </c>
      <c r="L171" s="5">
        <v>37.240836322281503</v>
      </c>
      <c r="M171" s="5">
        <v>37.240836322281503</v>
      </c>
    </row>
    <row r="172" spans="1:13" x14ac:dyDescent="0.3">
      <c r="A172" s="28">
        <f>VLOOKUP(B172,'[1]PORTFOLIO RAW'!A:B,2,FALSE)</f>
        <v>905277</v>
      </c>
      <c r="B172" s="28" t="s">
        <v>178</v>
      </c>
      <c r="C172" s="5">
        <v>97.746478873239397</v>
      </c>
      <c r="D172" s="5">
        <v>92.546948356807505</v>
      </c>
      <c r="E172" s="5">
        <v>92.546948356807505</v>
      </c>
      <c r="F172" s="5">
        <v>85.294117647058798</v>
      </c>
      <c r="G172" s="5">
        <v>90.486314111081498</v>
      </c>
      <c r="H172" s="5">
        <v>90.486314111081498</v>
      </c>
      <c r="I172" s="5">
        <v>88.419405320813695</v>
      </c>
      <c r="J172" s="5">
        <v>84.428794992175199</v>
      </c>
      <c r="K172" s="5">
        <v>82.779697050225806</v>
      </c>
      <c r="L172" s="5">
        <v>81.375754527162897</v>
      </c>
      <c r="M172" s="5">
        <v>81.375754527162897</v>
      </c>
    </row>
    <row r="173" spans="1:13" x14ac:dyDescent="0.3">
      <c r="A173" s="28">
        <f>VLOOKUP(B173,'[1]PORTFOLIO RAW'!A:B,2,FALSE)</f>
        <v>916860</v>
      </c>
      <c r="B173" s="28" t="s">
        <v>179</v>
      </c>
      <c r="C173" s="5">
        <v>72.367538564721599</v>
      </c>
      <c r="D173" s="5">
        <v>43.080220453153601</v>
      </c>
      <c r="E173" s="5">
        <v>43.080220453153601</v>
      </c>
      <c r="F173" s="5">
        <v>46.5359725923105</v>
      </c>
      <c r="G173" s="5">
        <v>51.207243460764502</v>
      </c>
      <c r="H173" s="5">
        <v>71.289274106175498</v>
      </c>
      <c r="I173" s="5">
        <v>66.437650291995794</v>
      </c>
      <c r="J173" s="5">
        <v>78.169014084507097</v>
      </c>
      <c r="K173" s="5">
        <v>81.473456121343403</v>
      </c>
      <c r="L173" s="5">
        <v>81.473456121343403</v>
      </c>
      <c r="M173" s="5">
        <v>88.645452964701803</v>
      </c>
    </row>
    <row r="174" spans="1:13" x14ac:dyDescent="0.3">
      <c r="A174" s="28">
        <f>VLOOKUP(B174,'[1]PORTFOLIO RAW'!A:B,2,FALSE)</f>
        <v>951068</v>
      </c>
      <c r="B174" s="28" t="s">
        <v>180</v>
      </c>
      <c r="C174" s="5">
        <v>38.824249846907499</v>
      </c>
      <c r="D174" s="5">
        <v>54.559560754356603</v>
      </c>
      <c r="E174" s="5">
        <v>61.479496447712798</v>
      </c>
      <c r="F174" s="5">
        <v>55.383829695731599</v>
      </c>
      <c r="G174" s="5">
        <v>62.902247924633798</v>
      </c>
      <c r="H174" s="5">
        <v>46.656065424806798</v>
      </c>
      <c r="I174" s="5">
        <v>53.507670225172603</v>
      </c>
      <c r="J174" s="5">
        <v>50.934579439252303</v>
      </c>
      <c r="K174" s="5">
        <v>54.095017868404398</v>
      </c>
      <c r="L174" s="5">
        <v>59.570406493631403</v>
      </c>
      <c r="M174" s="5">
        <v>68.378206849415307</v>
      </c>
    </row>
    <row r="175" spans="1:13" x14ac:dyDescent="0.3">
      <c r="A175" s="28">
        <f>VLOOKUP(B175,'[1]PORTFOLIO RAW'!A:B,2,FALSE)</f>
        <v>905052</v>
      </c>
      <c r="B175" s="28" t="s">
        <v>181</v>
      </c>
      <c r="C175" s="5">
        <v>67.4160346695557</v>
      </c>
      <c r="D175" s="5">
        <v>65.517241379310306</v>
      </c>
      <c r="E175" s="5">
        <v>57.922535211267601</v>
      </c>
      <c r="F175" s="5">
        <v>57.922535211267601</v>
      </c>
      <c r="G175" s="5">
        <v>54.313380281690101</v>
      </c>
      <c r="H175" s="5">
        <v>75.050301810865093</v>
      </c>
      <c r="I175" s="5">
        <v>68.025460455037901</v>
      </c>
      <c r="J175" s="5">
        <v>68.025460455037901</v>
      </c>
      <c r="K175" s="5">
        <v>58.091687379177003</v>
      </c>
      <c r="L175" s="5">
        <v>56.256771397616397</v>
      </c>
      <c r="M175" s="5">
        <v>62.304737516005098</v>
      </c>
    </row>
    <row r="176" spans="1:13" x14ac:dyDescent="0.3">
      <c r="A176" s="28">
        <f>VLOOKUP(B176,'[1]PORTFOLIO RAW'!A:B,2,FALSE)</f>
        <v>905446</v>
      </c>
      <c r="B176" s="28" t="s">
        <v>182</v>
      </c>
      <c r="C176" s="5">
        <v>69.548122065727597</v>
      </c>
      <c r="D176" s="5">
        <v>52.210805818517599</v>
      </c>
      <c r="E176" s="5">
        <v>87.273998601538295</v>
      </c>
      <c r="F176" s="5">
        <v>83.085387323943607</v>
      </c>
      <c r="G176" s="5">
        <v>82.191084652243305</v>
      </c>
      <c r="H176" s="5">
        <v>81.153928648030302</v>
      </c>
      <c r="I176" s="5">
        <v>4.8473582612425803</v>
      </c>
      <c r="J176" s="5">
        <v>72.581215938849098</v>
      </c>
      <c r="K176" s="5">
        <v>80.999860549435198</v>
      </c>
      <c r="L176" s="5">
        <v>80.093110967057498</v>
      </c>
      <c r="M176" s="5">
        <v>78.630672926447502</v>
      </c>
    </row>
    <row r="177" spans="1:13" x14ac:dyDescent="0.3">
      <c r="A177" s="28">
        <f>VLOOKUP(B177,'[1]PORTFOLIO RAW'!A:B,2,FALSE)</f>
        <v>922726</v>
      </c>
      <c r="B177" s="28" t="s">
        <v>183</v>
      </c>
      <c r="C177" s="5">
        <v>78.724268689057396</v>
      </c>
      <c r="D177" s="5">
        <v>86.081193040596503</v>
      </c>
      <c r="E177" s="5">
        <v>98.039906103286299</v>
      </c>
      <c r="F177" s="5">
        <v>97.990886495443206</v>
      </c>
      <c r="G177" s="5">
        <v>98.158744131455407</v>
      </c>
      <c r="H177" s="5">
        <v>98.318945933666498</v>
      </c>
      <c r="I177" s="5">
        <v>96.359005094396096</v>
      </c>
      <c r="J177" s="5">
        <v>95.581912527798295</v>
      </c>
      <c r="K177" s="5">
        <v>92.420502395818204</v>
      </c>
      <c r="L177" s="5">
        <v>92.113890237979604</v>
      </c>
      <c r="M177" s="5">
        <v>91.251574487575795</v>
      </c>
    </row>
    <row r="178" spans="1:13" x14ac:dyDescent="0.3">
      <c r="A178" s="28" t="str">
        <f>VLOOKUP(B178,'[1]PORTFOLIO RAW'!A:B,2,FALSE)</f>
        <v>30730Q</v>
      </c>
      <c r="B178" s="28" t="s">
        <v>184</v>
      </c>
      <c r="C178" s="5">
        <v>40.093262276360797</v>
      </c>
      <c r="D178" s="5">
        <v>39.489436619718298</v>
      </c>
      <c r="E178" s="5">
        <v>38.926663428848897</v>
      </c>
      <c r="F178" s="5">
        <v>32.247652582159603</v>
      </c>
      <c r="G178" s="5">
        <v>37.6293157173127</v>
      </c>
      <c r="H178" s="5">
        <v>41.021126760563298</v>
      </c>
      <c r="I178" s="5">
        <v>39.492216456634502</v>
      </c>
      <c r="J178" s="5">
        <v>41.8667744169937</v>
      </c>
      <c r="K178" s="5">
        <v>43.750693135189103</v>
      </c>
      <c r="L178" s="5">
        <v>64.761472058155306</v>
      </c>
      <c r="M178" s="5">
        <v>71.151615575807696</v>
      </c>
    </row>
    <row r="179" spans="1:13" x14ac:dyDescent="0.3">
      <c r="A179" s="28">
        <f>VLOOKUP(B179,'[1]PORTFOLIO RAW'!A:B,2,FALSE)</f>
        <v>906187</v>
      </c>
      <c r="B179" s="28" t="s">
        <v>185</v>
      </c>
      <c r="C179" s="5">
        <v>98.943661971831006</v>
      </c>
      <c r="D179" s="5">
        <v>98.509237241631595</v>
      </c>
      <c r="E179" s="5">
        <v>95.468865826538106</v>
      </c>
      <c r="F179" s="5">
        <v>96.766033091754394</v>
      </c>
      <c r="G179" s="5">
        <v>98.154443904808105</v>
      </c>
      <c r="H179" s="5">
        <v>95.352112676056294</v>
      </c>
      <c r="I179" s="5">
        <v>93.071138696586203</v>
      </c>
      <c r="J179" s="5">
        <v>94.486297630745696</v>
      </c>
      <c r="K179" s="5">
        <v>94.486297630745696</v>
      </c>
      <c r="L179" s="5">
        <v>97.039645279081896</v>
      </c>
      <c r="M179" s="5">
        <v>97.039645279081896</v>
      </c>
    </row>
    <row r="180" spans="1:13" x14ac:dyDescent="0.3">
      <c r="A180" s="28">
        <f>VLOOKUP(B180,'[1]PORTFOLIO RAW'!A:B,2,FALSE)</f>
        <v>905050</v>
      </c>
      <c r="B180" s="28" t="s">
        <v>186</v>
      </c>
      <c r="C180" s="5">
        <v>34.201877934272296</v>
      </c>
      <c r="D180" s="5">
        <v>62.130849613811797</v>
      </c>
      <c r="E180" s="5">
        <v>62.130849613811797</v>
      </c>
      <c r="F180" s="5">
        <v>51.968956596723103</v>
      </c>
      <c r="G180" s="5">
        <v>51.968956596723103</v>
      </c>
      <c r="H180" s="5">
        <v>60.511215440792903</v>
      </c>
      <c r="I180" s="5">
        <v>61.440573264146202</v>
      </c>
      <c r="J180" s="5">
        <v>65.354421611636994</v>
      </c>
      <c r="K180" s="5">
        <v>70.543573943661897</v>
      </c>
      <c r="L180" s="5">
        <v>64.688128772635807</v>
      </c>
      <c r="M180" s="5">
        <v>64.688128772635807</v>
      </c>
    </row>
    <row r="181" spans="1:13" x14ac:dyDescent="0.3">
      <c r="A181" s="28">
        <f>VLOOKUP(B181,'[1]PORTFOLIO RAW'!A:B,2,FALSE)</f>
        <v>904069</v>
      </c>
      <c r="B181" s="28" t="s">
        <v>187</v>
      </c>
      <c r="C181" s="5">
        <v>70.378521126760504</v>
      </c>
      <c r="D181" s="5">
        <v>59.154929577464699</v>
      </c>
      <c r="E181" s="5">
        <v>37.9610999329309</v>
      </c>
      <c r="F181" s="5">
        <v>36.355633802816797</v>
      </c>
      <c r="G181" s="5">
        <v>60.440906307409598</v>
      </c>
      <c r="H181" s="5">
        <v>67.145178764897096</v>
      </c>
      <c r="I181" s="5">
        <v>75.060709082078603</v>
      </c>
      <c r="J181" s="5">
        <v>62.585188550658799</v>
      </c>
      <c r="K181" s="5">
        <v>66.9842584921292</v>
      </c>
      <c r="L181" s="5">
        <v>72.368421052631504</v>
      </c>
      <c r="M181" s="5">
        <v>71.576682316118905</v>
      </c>
    </row>
    <row r="182" spans="1:13" x14ac:dyDescent="0.3">
      <c r="A182" s="28">
        <f>VLOOKUP(B182,'[1]PORTFOLIO RAW'!A:B,2,FALSE)</f>
        <v>923465</v>
      </c>
      <c r="B182" s="28" t="s">
        <v>188</v>
      </c>
      <c r="C182" s="5">
        <v>34.489653973221998</v>
      </c>
      <c r="D182" s="5">
        <v>37.845253338211101</v>
      </c>
      <c r="E182" s="5">
        <v>69.072079536039695</v>
      </c>
      <c r="F182" s="5">
        <v>59.292870625816697</v>
      </c>
      <c r="G182" s="5">
        <v>59.292870625816697</v>
      </c>
      <c r="H182" s="5">
        <v>65.019086481505795</v>
      </c>
      <c r="I182" s="5">
        <v>64.474346076458701</v>
      </c>
      <c r="J182" s="5">
        <v>64.474346076458701</v>
      </c>
      <c r="K182" s="5">
        <v>76.244131455399099</v>
      </c>
      <c r="L182" s="5">
        <v>76.244131455399099</v>
      </c>
      <c r="M182" s="5">
        <v>65.390151125732501</v>
      </c>
    </row>
    <row r="183" spans="1:13" x14ac:dyDescent="0.3">
      <c r="A183" s="28">
        <f>VLOOKUP(B183,'[1]PORTFOLIO RAW'!A:B,2,FALSE)</f>
        <v>328184</v>
      </c>
      <c r="B183" s="28" t="s">
        <v>189</v>
      </c>
      <c r="C183" s="5">
        <v>35.503932687031202</v>
      </c>
      <c r="D183" s="5">
        <v>55.504077094143803</v>
      </c>
      <c r="E183" s="5">
        <v>52.410936205468097</v>
      </c>
      <c r="F183" s="5">
        <v>67.516750991385095</v>
      </c>
      <c r="G183" s="5">
        <v>67.516750991385095</v>
      </c>
      <c r="H183" s="5">
        <v>59.228413962033102</v>
      </c>
      <c r="I183" s="5">
        <v>59.228413962033102</v>
      </c>
      <c r="J183" s="5">
        <v>62.059176766022503</v>
      </c>
      <c r="K183" s="5">
        <v>68.2855755220981</v>
      </c>
      <c r="L183" s="5">
        <v>82.4954355764214</v>
      </c>
      <c r="M183" s="5">
        <v>85.969863297431601</v>
      </c>
    </row>
    <row r="184" spans="1:13" x14ac:dyDescent="0.3">
      <c r="A184" s="28" t="str">
        <f>VLOOKUP(B184,'[1]PORTFOLIO RAW'!A:B,2,FALSE)</f>
        <v>51245V</v>
      </c>
      <c r="B184" s="28" t="s">
        <v>190</v>
      </c>
      <c r="C184" s="5">
        <v>37.047963456414102</v>
      </c>
      <c r="D184" s="5">
        <v>67.165492957746395</v>
      </c>
      <c r="E184" s="5">
        <v>68.083211915169102</v>
      </c>
      <c r="F184" s="5">
        <v>67.414906103286299</v>
      </c>
      <c r="G184" s="5">
        <v>67.593169637292704</v>
      </c>
      <c r="H184" s="5">
        <v>61.217303822937602</v>
      </c>
      <c r="I184" s="5">
        <v>45.212503088707599</v>
      </c>
      <c r="J184" s="5">
        <v>47.558300623412499</v>
      </c>
      <c r="K184" s="5">
        <v>62.559609626261398</v>
      </c>
      <c r="L184" s="5">
        <v>57.782825988187099</v>
      </c>
      <c r="M184" s="5">
        <v>51.159900579950197</v>
      </c>
    </row>
    <row r="185" spans="1:13" x14ac:dyDescent="0.3">
      <c r="A185" s="28">
        <f>VLOOKUP(B185,'[1]PORTFOLIO RAW'!A:B,2,FALSE)</f>
        <v>894720</v>
      </c>
      <c r="B185" s="28" t="s">
        <v>191</v>
      </c>
      <c r="C185" s="5">
        <v>60.730484602530403</v>
      </c>
      <c r="D185" s="5">
        <v>51.597645574942099</v>
      </c>
      <c r="E185" s="5">
        <v>62.128325508607098</v>
      </c>
      <c r="F185" s="5">
        <v>67.0774647887323</v>
      </c>
      <c r="G185" s="5">
        <v>78.601819248826203</v>
      </c>
      <c r="H185" s="5">
        <v>63.519732254915603</v>
      </c>
      <c r="I185" s="5">
        <v>83.243579121789494</v>
      </c>
      <c r="J185" s="5">
        <v>86.1203585147247</v>
      </c>
      <c r="K185" s="5">
        <v>79.121789560894698</v>
      </c>
      <c r="L185" s="5">
        <v>75.559237779618897</v>
      </c>
      <c r="M185" s="5">
        <v>72.8083453994998</v>
      </c>
    </row>
    <row r="186" spans="1:13" x14ac:dyDescent="0.3">
      <c r="A186" s="28">
        <f>VLOOKUP(B186,'[1]PORTFOLIO RAW'!A:B,2,FALSE)</f>
        <v>912142</v>
      </c>
      <c r="B186" s="28" t="s">
        <v>192</v>
      </c>
      <c r="C186" s="5">
        <v>55.2816901408451</v>
      </c>
      <c r="D186" s="5">
        <v>46.635367762128297</v>
      </c>
      <c r="E186" s="5">
        <v>71.445655062450101</v>
      </c>
      <c r="F186" s="5">
        <v>69.325790810436303</v>
      </c>
      <c r="G186" s="5">
        <v>75.731310942578503</v>
      </c>
      <c r="H186" s="5">
        <v>72.811871227364094</v>
      </c>
      <c r="I186" s="5">
        <v>72.423175416133105</v>
      </c>
      <c r="J186" s="5">
        <v>73.928352725045897</v>
      </c>
      <c r="K186" s="5">
        <v>75.117370892018698</v>
      </c>
      <c r="L186" s="5">
        <v>63.066517919397498</v>
      </c>
      <c r="M186" s="5">
        <v>53.329065300896197</v>
      </c>
    </row>
    <row r="187" spans="1:13" x14ac:dyDescent="0.3">
      <c r="A187" s="28">
        <f>VLOOKUP(B187,'[1]PORTFOLIO RAW'!A:B,2,FALSE)</f>
        <v>921925</v>
      </c>
      <c r="B187" s="28" t="s">
        <v>193</v>
      </c>
      <c r="C187" s="5">
        <v>23.429035752979399</v>
      </c>
      <c r="D187" s="5">
        <v>35.259834871296697</v>
      </c>
      <c r="E187" s="5">
        <v>20.7942097026603</v>
      </c>
      <c r="F187" s="5">
        <v>22.095070422535098</v>
      </c>
      <c r="G187" s="5">
        <v>21.875936469883101</v>
      </c>
      <c r="H187" s="5">
        <v>25.510204081632601</v>
      </c>
      <c r="I187" s="5">
        <v>25.595882990249098</v>
      </c>
      <c r="J187" s="5">
        <v>28.3070974868821</v>
      </c>
      <c r="K187" s="5">
        <v>28.683640303358601</v>
      </c>
      <c r="L187" s="5">
        <v>23.774126238914899</v>
      </c>
      <c r="M187" s="5">
        <v>25.0576184379001</v>
      </c>
    </row>
    <row r="188" spans="1:13" x14ac:dyDescent="0.3">
      <c r="A188" s="28">
        <f>VLOOKUP(B188,'[1]PORTFOLIO RAW'!A:B,2,FALSE)</f>
        <v>912212</v>
      </c>
      <c r="B188" s="28" t="s">
        <v>194</v>
      </c>
      <c r="C188" s="5">
        <v>94.845070422535201</v>
      </c>
      <c r="D188" s="5">
        <v>80.919479138984798</v>
      </c>
      <c r="E188" s="5">
        <v>87.0644922164566</v>
      </c>
      <c r="F188" s="5">
        <v>87.0644922164566</v>
      </c>
      <c r="G188" s="5">
        <v>93.133802816901394</v>
      </c>
      <c r="H188" s="5">
        <v>95.295774647887299</v>
      </c>
      <c r="I188" s="5">
        <v>92.655935613682104</v>
      </c>
      <c r="J188" s="5">
        <v>92.992098935073798</v>
      </c>
      <c r="K188" s="5">
        <v>96.361502347417797</v>
      </c>
      <c r="L188" s="5">
        <v>96.361502347417797</v>
      </c>
      <c r="M188" s="5">
        <v>95.122587376108498</v>
      </c>
    </row>
    <row r="189" spans="1:13" x14ac:dyDescent="0.3">
      <c r="A189" s="28">
        <f>VLOOKUP(B189,'[1]PORTFOLIO RAW'!A:B,2,FALSE)</f>
        <v>545615</v>
      </c>
      <c r="B189" s="28" t="s">
        <v>195</v>
      </c>
      <c r="C189" s="5">
        <v>84.712441314553999</v>
      </c>
      <c r="D189" s="5">
        <v>95.376356499653596</v>
      </c>
      <c r="E189" s="5">
        <v>87.828388772350394</v>
      </c>
      <c r="F189" s="5">
        <v>87.828388772350394</v>
      </c>
      <c r="G189" s="5">
        <v>89.432218309859095</v>
      </c>
      <c r="H189" s="5">
        <v>97.690712804747207</v>
      </c>
      <c r="I189" s="5">
        <v>97.690712804747207</v>
      </c>
      <c r="J189" s="5">
        <v>96.928303489277297</v>
      </c>
      <c r="K189" s="5">
        <v>96.395202900571704</v>
      </c>
      <c r="L189" s="5">
        <v>97.843125699805498</v>
      </c>
      <c r="M189" s="5">
        <v>97.843125699805498</v>
      </c>
    </row>
    <row r="190" spans="1:13" x14ac:dyDescent="0.3">
      <c r="A190" s="28">
        <f>VLOOKUP(B190,'[1]PORTFOLIO RAW'!A:B,2,FALSE)</f>
        <v>902242</v>
      </c>
      <c r="B190" s="28" t="s">
        <v>196</v>
      </c>
      <c r="C190" s="5">
        <v>59.067448167264402</v>
      </c>
      <c r="D190" s="5">
        <v>88.744330389114296</v>
      </c>
      <c r="E190" s="5">
        <v>86.6384145581453</v>
      </c>
      <c r="F190" s="5">
        <v>86.157402429846201</v>
      </c>
      <c r="G190" s="5">
        <v>84.684264527562704</v>
      </c>
      <c r="H190" s="5">
        <v>88.130395274875099</v>
      </c>
      <c r="I190" s="5">
        <v>84.199784695433706</v>
      </c>
      <c r="J190" s="5">
        <v>83.456188846474504</v>
      </c>
      <c r="K190" s="5">
        <v>78.7660290098801</v>
      </c>
      <c r="L190" s="5">
        <v>89.093329911129601</v>
      </c>
      <c r="M190" s="5">
        <v>90.605853491834907</v>
      </c>
    </row>
    <row r="191" spans="1:13" x14ac:dyDescent="0.3">
      <c r="A191" s="28">
        <f>VLOOKUP(B191,'[1]PORTFOLIO RAW'!A:B,2,FALSE)</f>
        <v>699943</v>
      </c>
      <c r="B191" s="28" t="s">
        <v>197</v>
      </c>
      <c r="C191" s="5">
        <v>57.5704225352112</v>
      </c>
      <c r="D191" s="5">
        <v>47.514498757249299</v>
      </c>
      <c r="E191" s="5">
        <v>42.336371168185501</v>
      </c>
      <c r="F191" s="5">
        <v>52.380952380952301</v>
      </c>
      <c r="G191" s="5">
        <v>62.708066581305999</v>
      </c>
      <c r="H191" s="5">
        <v>68.5019206145966</v>
      </c>
      <c r="I191" s="5">
        <v>63.9244558258642</v>
      </c>
      <c r="J191" s="5">
        <v>61.971830985915403</v>
      </c>
      <c r="K191" s="5">
        <v>63.043478260869499</v>
      </c>
      <c r="L191" s="5">
        <v>72.705932565087394</v>
      </c>
      <c r="M191" s="5">
        <v>74.395088479595501</v>
      </c>
    </row>
    <row r="192" spans="1:13" x14ac:dyDescent="0.3">
      <c r="A192" s="28">
        <f>VLOOKUP(B192,'[1]PORTFOLIO RAW'!A:B,2,FALSE)</f>
        <v>905922</v>
      </c>
      <c r="B192" s="28" t="s">
        <v>198</v>
      </c>
      <c r="C192" s="5">
        <v>34.249944109098998</v>
      </c>
      <c r="D192" s="5">
        <v>62.273641851106603</v>
      </c>
      <c r="E192" s="5">
        <v>62.273641851106603</v>
      </c>
      <c r="F192" s="5">
        <v>77.457602759413604</v>
      </c>
      <c r="G192" s="5">
        <v>82.946326608298406</v>
      </c>
      <c r="H192" s="5">
        <v>88.409624413145494</v>
      </c>
      <c r="I192" s="5">
        <v>88.879790370127694</v>
      </c>
      <c r="J192" s="5">
        <v>84.552969993876204</v>
      </c>
      <c r="K192" s="5">
        <v>84.552969993876204</v>
      </c>
      <c r="L192" s="5">
        <v>92.180249124806593</v>
      </c>
      <c r="M192" s="5">
        <v>91.537998041726198</v>
      </c>
    </row>
    <row r="193" spans="1:13" x14ac:dyDescent="0.3">
      <c r="A193" s="28">
        <f>VLOOKUP(B193,'[1]PORTFOLIO RAW'!A:B,2,FALSE)</f>
        <v>916130</v>
      </c>
      <c r="B193" s="28" t="s">
        <v>199</v>
      </c>
      <c r="C193" s="5">
        <v>19.7183098591549</v>
      </c>
      <c r="D193" s="5">
        <v>47.071695710989097</v>
      </c>
      <c r="E193" s="5">
        <v>60.332793219493901</v>
      </c>
      <c r="F193" s="5">
        <v>60.332793219493901</v>
      </c>
      <c r="G193" s="5">
        <v>59.618972110810503</v>
      </c>
      <c r="H193" s="5">
        <v>59.618972110810503</v>
      </c>
      <c r="I193" s="5">
        <v>65.556565197637397</v>
      </c>
      <c r="J193" s="5">
        <v>63.571146505199302</v>
      </c>
      <c r="K193" s="5">
        <v>63.571146505199302</v>
      </c>
      <c r="L193" s="5">
        <v>64.761461708748996</v>
      </c>
      <c r="M193" s="5">
        <v>74.490443527717403</v>
      </c>
    </row>
    <row r="194" spans="1:13" x14ac:dyDescent="0.3">
      <c r="A194" s="28">
        <f>VLOOKUP(B194,'[1]PORTFOLIO RAW'!A:B,2,FALSE)</f>
        <v>902354</v>
      </c>
      <c r="B194" s="28" t="s">
        <v>200</v>
      </c>
      <c r="C194" s="5">
        <v>89.241001564945194</v>
      </c>
      <c r="D194" s="5">
        <v>88.061703554661307</v>
      </c>
      <c r="E194" s="5">
        <v>88.061703554661307</v>
      </c>
      <c r="F194" s="5">
        <v>83.853118712273599</v>
      </c>
      <c r="G194" s="5">
        <v>89.282570422535201</v>
      </c>
      <c r="H194" s="5">
        <v>89.282570422535201</v>
      </c>
      <c r="I194" s="5">
        <v>93.826291079812194</v>
      </c>
      <c r="J194" s="5">
        <v>88.896713615023401</v>
      </c>
      <c r="K194" s="5">
        <v>93.843707405724601</v>
      </c>
      <c r="L194" s="5">
        <v>89.164016356201699</v>
      </c>
      <c r="M194" s="5">
        <v>90.043035993740205</v>
      </c>
    </row>
    <row r="195" spans="1:13" x14ac:dyDescent="0.3">
      <c r="A195" s="28">
        <f>VLOOKUP(B195,'[1]PORTFOLIO RAW'!A:B,2,FALSE)</f>
        <v>546169</v>
      </c>
      <c r="B195" s="28" t="s">
        <v>201</v>
      </c>
      <c r="C195" s="5">
        <v>67.343041298639207</v>
      </c>
      <c r="D195" s="5">
        <v>52.837923060752502</v>
      </c>
      <c r="E195" s="5">
        <v>56.007650843331497</v>
      </c>
      <c r="F195" s="5">
        <v>48.951316595223503</v>
      </c>
      <c r="G195" s="5">
        <v>58.414025821596198</v>
      </c>
      <c r="H195" s="5">
        <v>51.248082554734303</v>
      </c>
      <c r="I195" s="5">
        <v>39.864678265672403</v>
      </c>
      <c r="J195" s="5">
        <v>57.842509603072898</v>
      </c>
      <c r="K195" s="5">
        <v>70.002367144040704</v>
      </c>
      <c r="L195" s="5">
        <v>73.329818483091003</v>
      </c>
      <c r="M195" s="5">
        <v>78.149269448466498</v>
      </c>
    </row>
    <row r="196" spans="1:13" x14ac:dyDescent="0.3">
      <c r="A196" s="28">
        <f>VLOOKUP(B196,'[1]PORTFOLIO RAW'!A:B,2,FALSE)</f>
        <v>993062</v>
      </c>
      <c r="B196" s="28" t="s">
        <v>202</v>
      </c>
      <c r="C196" s="5">
        <v>63.669194655110097</v>
      </c>
      <c r="D196" s="5">
        <v>55.178127589063799</v>
      </c>
      <c r="E196" s="5">
        <v>49.119718309859103</v>
      </c>
      <c r="F196" s="5">
        <v>49.119718309859103</v>
      </c>
      <c r="G196" s="5">
        <v>49.119718309859103</v>
      </c>
      <c r="H196" s="5">
        <v>49.710024855012399</v>
      </c>
      <c r="I196" s="5">
        <v>55.686809026200201</v>
      </c>
      <c r="J196" s="5">
        <v>55.686809026200201</v>
      </c>
      <c r="K196" s="5">
        <v>46.373988612526198</v>
      </c>
      <c r="L196" s="5">
        <v>46.449833018730899</v>
      </c>
      <c r="M196" s="5">
        <v>46.449833018730899</v>
      </c>
    </row>
    <row r="197" spans="1:13" x14ac:dyDescent="0.3">
      <c r="A197" s="28">
        <f>VLOOKUP(B197,'[1]PORTFOLIO RAW'!A:B,2,FALSE)</f>
        <v>325849</v>
      </c>
      <c r="B197" s="28" t="s">
        <v>203</v>
      </c>
      <c r="C197" s="5">
        <v>58.633281168492402</v>
      </c>
      <c r="D197" s="5">
        <v>65.470950704225302</v>
      </c>
      <c r="E197" s="5">
        <v>65.179968701095405</v>
      </c>
      <c r="F197" s="5">
        <v>65.179968701095405</v>
      </c>
      <c r="G197" s="5">
        <v>85.010060362173107</v>
      </c>
      <c r="H197" s="5">
        <v>83.349248030556197</v>
      </c>
      <c r="I197" s="5">
        <v>84.610944354652403</v>
      </c>
      <c r="J197" s="5">
        <v>81.646126760563305</v>
      </c>
      <c r="K197" s="5">
        <v>70.246478873239397</v>
      </c>
      <c r="L197" s="5">
        <v>76.199086410353999</v>
      </c>
      <c r="M197" s="5">
        <v>75.228397411496005</v>
      </c>
    </row>
    <row r="198" spans="1:13" x14ac:dyDescent="0.3">
      <c r="A198" s="28">
        <f>VLOOKUP(B198,'[1]PORTFOLIO RAW'!A:B,2,FALSE)</f>
        <v>912134</v>
      </c>
      <c r="B198" s="28" t="s">
        <v>204</v>
      </c>
      <c r="C198" s="5">
        <v>83.098591549295705</v>
      </c>
      <c r="D198" s="5">
        <v>88.799463447350703</v>
      </c>
      <c r="E198" s="5">
        <v>64.313789715034403</v>
      </c>
      <c r="F198" s="5">
        <v>79.239436619718305</v>
      </c>
      <c r="G198" s="5">
        <v>65.910718548579496</v>
      </c>
      <c r="H198" s="5">
        <v>65.910718548579496</v>
      </c>
      <c r="I198" s="5">
        <v>70.571916346564194</v>
      </c>
      <c r="J198" s="5">
        <v>72.924111835190203</v>
      </c>
      <c r="K198" s="5">
        <v>72.924111835190203</v>
      </c>
      <c r="L198" s="5">
        <v>67.997860581208698</v>
      </c>
      <c r="M198" s="5">
        <v>60.705902079141502</v>
      </c>
    </row>
    <row r="199" spans="1:13" x14ac:dyDescent="0.3">
      <c r="A199" s="28">
        <f>VLOOKUP(B199,'[1]PORTFOLIO RAW'!A:B,2,FALSE)</f>
        <v>937343</v>
      </c>
      <c r="B199" s="28" t="s">
        <v>205</v>
      </c>
      <c r="C199" s="5">
        <v>44.846350832266197</v>
      </c>
      <c r="D199" s="5">
        <v>64.074300877730096</v>
      </c>
      <c r="E199" s="5">
        <v>64.074300877730096</v>
      </c>
      <c r="F199" s="5">
        <v>66.517285531370007</v>
      </c>
      <c r="G199" s="5">
        <v>66.169566418116503</v>
      </c>
      <c r="H199" s="5">
        <v>65.675534689619099</v>
      </c>
      <c r="I199" s="5">
        <v>76.7792596285678</v>
      </c>
      <c r="J199" s="5">
        <v>84.316065886846502</v>
      </c>
      <c r="K199" s="5">
        <v>84.316065886846502</v>
      </c>
      <c r="L199" s="5">
        <v>83.985029055451605</v>
      </c>
      <c r="M199" s="5">
        <v>83.985029055451605</v>
      </c>
    </row>
    <row r="200" spans="1:13" x14ac:dyDescent="0.3">
      <c r="A200" s="28">
        <f>VLOOKUP(B200,'[1]PORTFOLIO RAW'!A:B,2,FALSE)</f>
        <v>905409</v>
      </c>
      <c r="B200" s="28" t="s">
        <v>206</v>
      </c>
      <c r="C200" s="5">
        <v>47.887323943661897</v>
      </c>
      <c r="D200" s="5">
        <v>47.887323943661897</v>
      </c>
      <c r="E200" s="5">
        <v>59.178403755868501</v>
      </c>
      <c r="F200" s="5">
        <v>61.971830985915403</v>
      </c>
      <c r="G200" s="5">
        <v>64.860960635608507</v>
      </c>
      <c r="H200" s="5">
        <v>64.860960635608507</v>
      </c>
      <c r="I200" s="5">
        <v>40.442655935613701</v>
      </c>
      <c r="J200" s="5">
        <v>31.220657276995301</v>
      </c>
      <c r="K200" s="5">
        <v>31.220657276995301</v>
      </c>
      <c r="L200" s="5">
        <v>26.592890677397701</v>
      </c>
      <c r="M200" s="5">
        <v>54.786531690140798</v>
      </c>
    </row>
    <row r="201" spans="1:13" x14ac:dyDescent="0.3">
      <c r="A201" s="28">
        <f>VLOOKUP(B201,'[1]PORTFOLIO RAW'!A:B,2,FALSE)</f>
        <v>152533</v>
      </c>
      <c r="B201" s="28" t="s">
        <v>207</v>
      </c>
      <c r="C201" s="5">
        <v>48.625083836351401</v>
      </c>
      <c r="D201" s="5">
        <v>47.183098591549303</v>
      </c>
      <c r="E201" s="5">
        <v>68.075117370892002</v>
      </c>
      <c r="F201" s="5">
        <v>78.816140083745694</v>
      </c>
      <c r="G201" s="5">
        <v>80.617035546612996</v>
      </c>
      <c r="H201" s="5">
        <v>79.198266522210105</v>
      </c>
      <c r="I201" s="5">
        <v>79.199587770525497</v>
      </c>
      <c r="J201" s="5">
        <v>74.115805946791795</v>
      </c>
      <c r="K201" s="5">
        <v>76.435536294691204</v>
      </c>
      <c r="L201" s="5">
        <v>79.742653451573602</v>
      </c>
      <c r="M201" s="5">
        <v>75.150905432595493</v>
      </c>
    </row>
    <row r="202" spans="1:13" x14ac:dyDescent="0.3">
      <c r="A202" s="28">
        <f>VLOOKUP(B202,'[1]PORTFOLIO RAW'!A:B,2,FALSE)</f>
        <v>906487</v>
      </c>
      <c r="B202" s="28" t="s">
        <v>208</v>
      </c>
      <c r="C202" s="5">
        <v>34.004024144869199</v>
      </c>
      <c r="D202" s="5">
        <v>17.746478873239401</v>
      </c>
      <c r="E202" s="5">
        <v>27.713338856669399</v>
      </c>
      <c r="F202" s="5">
        <v>26.9718309859154</v>
      </c>
      <c r="G202" s="5">
        <v>29.545454545454501</v>
      </c>
      <c r="H202" s="5">
        <v>43.163145539906097</v>
      </c>
      <c r="I202" s="5">
        <v>44.865023474178301</v>
      </c>
      <c r="J202" s="5">
        <v>48.8849765258215</v>
      </c>
      <c r="K202" s="5">
        <v>54.084507042253499</v>
      </c>
      <c r="L202" s="5">
        <v>52.953203089504697</v>
      </c>
      <c r="M202" s="5">
        <v>53.150481838398797</v>
      </c>
    </row>
    <row r="203" spans="1:13" x14ac:dyDescent="0.3">
      <c r="A203" s="28">
        <f>VLOOKUP(B203,'[1]PORTFOLIO RAW'!A:B,2,FALSE)</f>
        <v>912219</v>
      </c>
      <c r="B203" s="28" t="s">
        <v>209</v>
      </c>
      <c r="C203" s="5">
        <v>33.297219212712101</v>
      </c>
      <c r="D203" s="5">
        <v>22.336583604189201</v>
      </c>
      <c r="E203" s="5">
        <v>24.580818242790102</v>
      </c>
      <c r="F203" s="5">
        <v>27.339593114240898</v>
      </c>
      <c r="G203" s="5">
        <v>36.594110115236802</v>
      </c>
      <c r="H203" s="5">
        <v>34.642470205850401</v>
      </c>
      <c r="I203" s="5">
        <v>34.4418362023995</v>
      </c>
      <c r="J203" s="5">
        <v>37.210764587525098</v>
      </c>
      <c r="K203" s="5">
        <v>33.752515090543199</v>
      </c>
      <c r="L203" s="5">
        <v>40.657276995305097</v>
      </c>
      <c r="M203" s="5">
        <v>39.676056338028097</v>
      </c>
    </row>
    <row r="204" spans="1:13" x14ac:dyDescent="0.3">
      <c r="A204" s="28">
        <f>VLOOKUP(B204,'[1]PORTFOLIO RAW'!A:B,2,FALSE)</f>
        <v>912402</v>
      </c>
      <c r="B204" s="28" t="s">
        <v>210</v>
      </c>
      <c r="C204" s="5">
        <v>53.068410462776598</v>
      </c>
      <c r="D204" s="5">
        <v>55.478060671722602</v>
      </c>
      <c r="E204" s="5">
        <v>55.478060671722602</v>
      </c>
      <c r="F204" s="5">
        <v>62.934962717481298</v>
      </c>
      <c r="G204" s="5">
        <v>65.455399061032793</v>
      </c>
      <c r="H204" s="5">
        <v>65.455399061032793</v>
      </c>
      <c r="I204" s="5">
        <v>55.167428411528697</v>
      </c>
      <c r="J204" s="5">
        <v>55.167428411528697</v>
      </c>
      <c r="K204" s="5">
        <v>59.213615023474098</v>
      </c>
      <c r="L204" s="5">
        <v>59.806666083457202</v>
      </c>
      <c r="M204" s="5">
        <v>68.655328195588595</v>
      </c>
    </row>
    <row r="205" spans="1:13" x14ac:dyDescent="0.3">
      <c r="A205" s="28" t="str">
        <f>VLOOKUP(B205,'[1]PORTFOLIO RAW'!A:B,2,FALSE)</f>
        <v>9373MH</v>
      </c>
      <c r="B205" s="28" t="s">
        <v>211</v>
      </c>
      <c r="C205" s="5">
        <v>71.569158540989505</v>
      </c>
      <c r="D205" s="5">
        <v>55.273102026794902</v>
      </c>
      <c r="E205" s="5">
        <v>60.777021680645603</v>
      </c>
      <c r="F205" s="5">
        <v>71.057035280992807</v>
      </c>
      <c r="G205" s="5">
        <v>76.230985915492894</v>
      </c>
      <c r="H205" s="5">
        <v>84.669555796316303</v>
      </c>
      <c r="I205" s="5">
        <v>91.806811015345801</v>
      </c>
      <c r="J205" s="5">
        <v>88.783425188814107</v>
      </c>
      <c r="K205" s="5">
        <v>90.045949455598802</v>
      </c>
      <c r="L205" s="5">
        <v>89.960596914822204</v>
      </c>
      <c r="M205" s="5">
        <v>93.311804528830393</v>
      </c>
    </row>
    <row r="206" spans="1:13" x14ac:dyDescent="0.3">
      <c r="A206" s="28">
        <f>VLOOKUP(B206,'[1]PORTFOLIO RAW'!A:B,2,FALSE)</f>
        <v>154423</v>
      </c>
      <c r="B206" s="28" t="s">
        <v>212</v>
      </c>
      <c r="C206" s="5">
        <v>72.300469483568094</v>
      </c>
      <c r="D206" s="5">
        <v>74.295774647887299</v>
      </c>
      <c r="E206" s="5">
        <v>75.010670081092599</v>
      </c>
      <c r="F206" s="5">
        <v>80.186524552721707</v>
      </c>
      <c r="G206" s="5">
        <v>65.023474178403703</v>
      </c>
      <c r="H206" s="5">
        <v>69.8189134808853</v>
      </c>
      <c r="I206" s="5">
        <v>57.142857142857103</v>
      </c>
      <c r="J206" s="5">
        <v>49.832327297116002</v>
      </c>
      <c r="K206" s="5">
        <v>63.732394366197099</v>
      </c>
      <c r="L206" s="5">
        <v>82.948510736550404</v>
      </c>
      <c r="M206" s="5">
        <v>78.4220950704225</v>
      </c>
    </row>
    <row r="207" spans="1:13" x14ac:dyDescent="0.3">
      <c r="A207" s="28">
        <f>VLOOKUP(B207,'[1]PORTFOLIO RAW'!A:B,2,FALSE)</f>
        <v>922418</v>
      </c>
      <c r="B207" s="28" t="s">
        <v>213</v>
      </c>
      <c r="C207" s="5">
        <v>33.551307847082398</v>
      </c>
      <c r="D207" s="5">
        <v>46.810671722643498</v>
      </c>
      <c r="E207" s="5">
        <v>38.190252626872301</v>
      </c>
      <c r="F207" s="5">
        <v>42.471002485501202</v>
      </c>
      <c r="G207" s="5">
        <v>42.471002485501202</v>
      </c>
      <c r="H207" s="5">
        <v>38.187793427229998</v>
      </c>
      <c r="I207" s="5">
        <v>32.124964552415101</v>
      </c>
      <c r="J207" s="5">
        <v>29.0944384254243</v>
      </c>
      <c r="K207" s="5">
        <v>29.0944384254243</v>
      </c>
      <c r="L207" s="5">
        <v>22.644563030356</v>
      </c>
      <c r="M207" s="5">
        <v>29.689841174707801</v>
      </c>
    </row>
    <row r="208" spans="1:13" x14ac:dyDescent="0.3">
      <c r="A208" s="28">
        <f>VLOOKUP(B208,'[1]PORTFOLIO RAW'!A:B,2,FALSE)</f>
        <v>905620</v>
      </c>
      <c r="B208" s="28" t="s">
        <v>214</v>
      </c>
      <c r="C208" s="5">
        <v>60.243277848911603</v>
      </c>
      <c r="D208" s="5">
        <v>60.243277848911603</v>
      </c>
      <c r="E208" s="5">
        <v>64.799402475458706</v>
      </c>
      <c r="F208" s="5">
        <v>77.272727272727195</v>
      </c>
      <c r="G208" s="5">
        <v>77.002209334438007</v>
      </c>
      <c r="H208" s="5">
        <v>77.002209334438007</v>
      </c>
      <c r="I208" s="5">
        <v>77.002209334438007</v>
      </c>
      <c r="J208" s="5">
        <v>73.625825750965902</v>
      </c>
      <c r="K208" s="5">
        <v>73.625825750965902</v>
      </c>
      <c r="L208" s="5">
        <v>83.476894424397599</v>
      </c>
      <c r="M208" s="5">
        <v>83.476894424397599</v>
      </c>
    </row>
    <row r="209" spans="1:13" x14ac:dyDescent="0.3">
      <c r="A209" s="28">
        <f>VLOOKUP(B209,'[1]PORTFOLIO RAW'!A:B,2,FALSE)</f>
        <v>951503</v>
      </c>
      <c r="B209" s="28" t="s">
        <v>215</v>
      </c>
      <c r="C209" s="5">
        <v>45.262881637651901</v>
      </c>
      <c r="D209" s="5">
        <v>51.225431686162104</v>
      </c>
      <c r="E209" s="5">
        <v>39.935186339274502</v>
      </c>
      <c r="F209" s="5">
        <v>50.4381249328029</v>
      </c>
      <c r="G209" s="5">
        <v>39.737431209775103</v>
      </c>
      <c r="H209" s="5">
        <v>49.323034984098101</v>
      </c>
      <c r="I209" s="5">
        <v>55.638288328698302</v>
      </c>
      <c r="J209" s="5">
        <v>53.067000131630898</v>
      </c>
      <c r="K209" s="5">
        <v>54.742484759302101</v>
      </c>
      <c r="L209" s="5">
        <v>64.780711604478796</v>
      </c>
      <c r="M209" s="5">
        <v>51.449947518734497</v>
      </c>
    </row>
    <row r="210" spans="1:13" x14ac:dyDescent="0.3">
      <c r="A210" s="28">
        <f>VLOOKUP(B210,'[1]PORTFOLIO RAW'!A:B,2,FALSE)</f>
        <v>357366</v>
      </c>
      <c r="B210" s="28" t="s">
        <v>216</v>
      </c>
      <c r="C210" s="5">
        <v>45.643351635235099</v>
      </c>
      <c r="D210" s="5">
        <v>32.488963632541498</v>
      </c>
      <c r="E210" s="5">
        <v>32.488963632541498</v>
      </c>
      <c r="F210" s="5">
        <v>65.884194053208105</v>
      </c>
      <c r="G210" s="5">
        <v>53.249706572769902</v>
      </c>
      <c r="H210" s="5">
        <v>47.678148096499697</v>
      </c>
      <c r="I210" s="5">
        <v>49.254349627174697</v>
      </c>
      <c r="J210" s="5">
        <v>49.254349627174697</v>
      </c>
      <c r="K210" s="5">
        <v>44.3425257426914</v>
      </c>
      <c r="L210" s="5">
        <v>44.3425257426914</v>
      </c>
      <c r="M210" s="5">
        <v>65.670659470843702</v>
      </c>
    </row>
    <row r="211" spans="1:13" x14ac:dyDescent="0.3">
      <c r="A211" s="28">
        <f>VLOOKUP(B211,'[1]PORTFOLIO RAW'!A:B,2,FALSE)</f>
        <v>546814</v>
      </c>
      <c r="B211" s="28" t="s">
        <v>217</v>
      </c>
      <c r="C211" s="5">
        <v>54.042775169535702</v>
      </c>
      <c r="D211" s="5">
        <v>54.042775169535702</v>
      </c>
      <c r="E211" s="5">
        <v>80.223004694835595</v>
      </c>
      <c r="F211" s="5">
        <v>84.741784037558702</v>
      </c>
      <c r="G211" s="5">
        <v>74.773641851106603</v>
      </c>
      <c r="H211" s="5">
        <v>76.044402005251797</v>
      </c>
      <c r="I211" s="5">
        <v>78.977141537751095</v>
      </c>
      <c r="J211" s="5">
        <v>78.977141537751095</v>
      </c>
      <c r="K211" s="5">
        <v>78.977141537751095</v>
      </c>
      <c r="L211" s="5">
        <v>86.229539398553499</v>
      </c>
      <c r="M211" s="5">
        <v>86.229539398553499</v>
      </c>
    </row>
    <row r="212" spans="1:13" x14ac:dyDescent="0.3">
      <c r="A212" s="28">
        <f>VLOOKUP(B212,'[1]PORTFOLIO RAW'!A:B,2,FALSE)</f>
        <v>544682</v>
      </c>
      <c r="B212" s="28" t="s">
        <v>218</v>
      </c>
      <c r="C212" s="5">
        <v>88.922949461474701</v>
      </c>
      <c r="D212" s="5">
        <v>54.249090045893297</v>
      </c>
      <c r="E212" s="5">
        <v>95.185578882097602</v>
      </c>
      <c r="F212" s="5">
        <v>95.185578882097602</v>
      </c>
      <c r="G212" s="5">
        <v>84.935179257362293</v>
      </c>
      <c r="H212" s="5">
        <v>79.324939536207097</v>
      </c>
      <c r="I212" s="5">
        <v>79.324939536207097</v>
      </c>
      <c r="J212" s="5">
        <v>86.606555219165401</v>
      </c>
      <c r="K212" s="5">
        <v>86.606555219165401</v>
      </c>
      <c r="L212" s="5">
        <v>86.1435821406169</v>
      </c>
      <c r="M212" s="5">
        <v>89.317763118797103</v>
      </c>
    </row>
    <row r="213" spans="1:13" x14ac:dyDescent="0.3">
      <c r="A213" s="28">
        <f>VLOOKUP(B213,'[1]PORTFOLIO RAW'!A:B,2,FALSE)</f>
        <v>904780</v>
      </c>
      <c r="B213" s="28" t="s">
        <v>219</v>
      </c>
      <c r="C213" s="5">
        <v>15.500143719459601</v>
      </c>
      <c r="D213" s="5">
        <v>31.6427410617551</v>
      </c>
      <c r="E213" s="5">
        <v>31.6427410617551</v>
      </c>
      <c r="F213" s="5">
        <v>30.320813771517901</v>
      </c>
      <c r="G213" s="5">
        <v>60.347417840375499</v>
      </c>
      <c r="H213" s="5">
        <v>59.802438793836799</v>
      </c>
      <c r="I213" s="5">
        <v>59.802438793836799</v>
      </c>
      <c r="J213" s="5">
        <v>61.286260610017699</v>
      </c>
      <c r="K213" s="5">
        <v>64.5585048754062</v>
      </c>
      <c r="L213" s="5">
        <v>64.091998801318496</v>
      </c>
      <c r="M213" s="5">
        <v>59.437284081849498</v>
      </c>
    </row>
    <row r="214" spans="1:13" x14ac:dyDescent="0.3">
      <c r="A214" s="28">
        <f>VLOOKUP(B214,'[1]PORTFOLIO RAW'!A:B,2,FALSE)</f>
        <v>130062</v>
      </c>
      <c r="B214" s="28" t="s">
        <v>220</v>
      </c>
      <c r="C214" s="5">
        <v>20.892018779342699</v>
      </c>
      <c r="D214" s="5">
        <v>37.357478202548599</v>
      </c>
      <c r="E214" s="5">
        <v>37.357478202548599</v>
      </c>
      <c r="F214" s="5">
        <v>30.193661971830899</v>
      </c>
      <c r="G214" s="5">
        <v>39.747789059940999</v>
      </c>
      <c r="H214" s="5">
        <v>38.896167703897703</v>
      </c>
      <c r="I214" s="5">
        <v>38.896167703897703</v>
      </c>
      <c r="J214" s="5">
        <v>40.370127743203298</v>
      </c>
      <c r="K214" s="5">
        <v>43.708920187793403</v>
      </c>
      <c r="L214" s="5">
        <v>38.787627727147097</v>
      </c>
      <c r="M214" s="5">
        <v>41.366718831507498</v>
      </c>
    </row>
    <row r="215" spans="1:13" x14ac:dyDescent="0.3">
      <c r="A215" s="28">
        <f>VLOOKUP(B215,'[1]PORTFOLIO RAW'!A:B,2,FALSE)</f>
        <v>905624</v>
      </c>
      <c r="B215" s="28" t="s">
        <v>221</v>
      </c>
      <c r="C215" s="5">
        <v>47.1650415312387</v>
      </c>
      <c r="D215" s="5">
        <v>60.599494402311301</v>
      </c>
      <c r="E215" s="5">
        <v>62.994634473507702</v>
      </c>
      <c r="F215" s="5">
        <v>62.994634473507702</v>
      </c>
      <c r="G215" s="5">
        <v>76.312419974391801</v>
      </c>
      <c r="H215" s="5">
        <v>76.312419974391801</v>
      </c>
      <c r="I215" s="5">
        <v>70.138136511375905</v>
      </c>
      <c r="J215" s="5">
        <v>73.377766599597507</v>
      </c>
      <c r="K215" s="5">
        <v>37.575452716297697</v>
      </c>
      <c r="L215" s="5">
        <v>37.575452716297697</v>
      </c>
      <c r="M215" s="5">
        <v>44.5446009389671</v>
      </c>
    </row>
    <row r="216" spans="1:13" x14ac:dyDescent="0.3">
      <c r="A216" s="28">
        <f>VLOOKUP(B216,'[1]PORTFOLIO RAW'!A:B,2,FALSE)</f>
        <v>771830</v>
      </c>
      <c r="B216" s="28" t="s">
        <v>222</v>
      </c>
      <c r="C216" s="5">
        <v>69.163055254604501</v>
      </c>
      <c r="D216" s="5">
        <v>69.163055254604501</v>
      </c>
      <c r="E216" s="5">
        <v>43.661971830985799</v>
      </c>
      <c r="F216" s="5">
        <v>56.369096934548402</v>
      </c>
      <c r="G216" s="5">
        <v>56.990903755868501</v>
      </c>
      <c r="H216" s="5">
        <v>58.708162956231902</v>
      </c>
      <c r="I216" s="5">
        <v>38.035660773149502</v>
      </c>
      <c r="J216" s="5">
        <v>42.883617494440301</v>
      </c>
      <c r="K216" s="5">
        <v>67.627413968346104</v>
      </c>
      <c r="L216" s="5">
        <v>70.367897037396702</v>
      </c>
      <c r="M216" s="5">
        <v>68.985457460208295</v>
      </c>
    </row>
    <row r="217" spans="1:13" x14ac:dyDescent="0.3">
      <c r="A217" s="28">
        <f>VLOOKUP(B217,'[1]PORTFOLIO RAW'!A:B,2,FALSE)</f>
        <v>510493</v>
      </c>
      <c r="B217" s="28" t="s">
        <v>223</v>
      </c>
      <c r="C217" s="5">
        <v>25.128549072211001</v>
      </c>
      <c r="D217" s="5">
        <v>25.128549072211001</v>
      </c>
      <c r="E217" s="5">
        <v>50.930272996000603</v>
      </c>
      <c r="F217" s="5">
        <v>46.759126185685503</v>
      </c>
      <c r="G217" s="5">
        <v>41.853825656642499</v>
      </c>
      <c r="H217" s="5">
        <v>48.8908450704225</v>
      </c>
      <c r="I217" s="5">
        <v>48.8908450704225</v>
      </c>
      <c r="J217" s="5">
        <v>57.792406613594501</v>
      </c>
      <c r="K217" s="5">
        <v>56.607003129890401</v>
      </c>
      <c r="L217" s="5">
        <v>61.609541642921101</v>
      </c>
      <c r="M217" s="5">
        <v>61.609541642921101</v>
      </c>
    </row>
    <row r="218" spans="1:13" x14ac:dyDescent="0.3">
      <c r="A218" s="28">
        <f>VLOOKUP(B218,'[1]PORTFOLIO RAW'!A:B,2,FALSE)</f>
        <v>921910</v>
      </c>
      <c r="B218" s="28" t="s">
        <v>224</v>
      </c>
      <c r="C218" s="5">
        <v>96.763034346429393</v>
      </c>
      <c r="D218" s="5">
        <v>86.971830985915403</v>
      </c>
      <c r="E218" s="5">
        <v>85.677444951398499</v>
      </c>
      <c r="F218" s="5">
        <v>85.677444951398499</v>
      </c>
      <c r="G218" s="5">
        <v>93.444710818100106</v>
      </c>
      <c r="H218" s="5">
        <v>93.444710818100106</v>
      </c>
      <c r="I218" s="5">
        <v>88.767961303172498</v>
      </c>
      <c r="J218" s="5">
        <v>72.756539235412404</v>
      </c>
      <c r="K218" s="5">
        <v>77.903385223622394</v>
      </c>
      <c r="L218" s="5">
        <v>74.088006298661497</v>
      </c>
      <c r="M218" s="5">
        <v>74.088006298661497</v>
      </c>
    </row>
    <row r="219" spans="1:13" x14ac:dyDescent="0.3">
      <c r="A219" s="28">
        <f>VLOOKUP(B219,'[1]PORTFOLIO RAW'!A:B,2,FALSE)</f>
        <v>134784</v>
      </c>
      <c r="B219" s="28" t="s">
        <v>225</v>
      </c>
      <c r="C219" s="5">
        <v>68.2930918846411</v>
      </c>
      <c r="D219" s="5">
        <v>70.651817884048398</v>
      </c>
      <c r="E219" s="5">
        <v>71.154929577464699</v>
      </c>
      <c r="F219" s="5">
        <v>71.154929577464699</v>
      </c>
      <c r="G219" s="5">
        <v>68.333731200763793</v>
      </c>
      <c r="H219" s="5">
        <v>68.333731200763793</v>
      </c>
      <c r="I219" s="5">
        <v>75.011003521126696</v>
      </c>
      <c r="J219" s="5">
        <v>69.350430943872098</v>
      </c>
      <c r="K219" s="5">
        <v>61.764705882352899</v>
      </c>
      <c r="L219" s="5">
        <v>71.741843465858395</v>
      </c>
      <c r="M219" s="5">
        <v>58.475855130784602</v>
      </c>
    </row>
    <row r="220" spans="1:13" x14ac:dyDescent="0.3">
      <c r="A220" s="28">
        <f>VLOOKUP(B220,'[1]PORTFOLIO RAW'!A:B,2,FALSE)</f>
        <v>906496</v>
      </c>
      <c r="B220" s="28" t="s">
        <v>226</v>
      </c>
      <c r="C220" s="5">
        <v>71.815676668707894</v>
      </c>
      <c r="D220" s="5">
        <v>67.246335153779796</v>
      </c>
      <c r="E220" s="5">
        <v>67.246335153779796</v>
      </c>
      <c r="F220" s="5">
        <v>88.241951710261503</v>
      </c>
      <c r="G220" s="5">
        <v>88.5783450704225</v>
      </c>
      <c r="H220" s="5">
        <v>86.735337397519402</v>
      </c>
      <c r="I220" s="5">
        <v>85.563380281690101</v>
      </c>
      <c r="J220" s="5">
        <v>91.124524927341795</v>
      </c>
      <c r="K220" s="5">
        <v>91.124524927341795</v>
      </c>
      <c r="L220" s="5">
        <v>91.516793066088795</v>
      </c>
      <c r="M220" s="5">
        <v>93.775786029307099</v>
      </c>
    </row>
    <row r="221" spans="1:13" x14ac:dyDescent="0.3">
      <c r="A221" s="28">
        <f>VLOOKUP(B221,'[1]PORTFOLIO RAW'!A:B,2,FALSE)</f>
        <v>905019</v>
      </c>
      <c r="B221" s="28" t="s">
        <v>227</v>
      </c>
      <c r="C221" s="5">
        <v>83.323943661971796</v>
      </c>
      <c r="D221" s="5">
        <v>83.323943661971796</v>
      </c>
      <c r="E221" s="5">
        <v>79.453916481344194</v>
      </c>
      <c r="F221" s="5">
        <v>79.453916481344194</v>
      </c>
      <c r="G221" s="5">
        <v>83.098591549295705</v>
      </c>
      <c r="H221" s="5">
        <v>83.643192488262898</v>
      </c>
      <c r="I221" s="5">
        <v>81.598683007133701</v>
      </c>
      <c r="J221" s="5">
        <v>80.968739264857405</v>
      </c>
      <c r="K221" s="5">
        <v>83.270735524256594</v>
      </c>
      <c r="L221" s="5">
        <v>83.270735524256594</v>
      </c>
      <c r="M221" s="5">
        <v>90.982003129890401</v>
      </c>
    </row>
    <row r="222" spans="1:13" x14ac:dyDescent="0.3">
      <c r="A222" s="28">
        <f>VLOOKUP(B222,'[1]PORTFOLIO RAW'!A:B,2,FALSE)</f>
        <v>286738</v>
      </c>
      <c r="B222" s="28" t="s">
        <v>228</v>
      </c>
      <c r="C222" s="5">
        <v>69.050014371945906</v>
      </c>
      <c r="D222" s="5">
        <v>78.554983748645697</v>
      </c>
      <c r="E222" s="5">
        <v>84.747373127654797</v>
      </c>
      <c r="F222" s="5">
        <v>60.459817729908799</v>
      </c>
      <c r="G222" s="5">
        <v>69.1924882629107</v>
      </c>
      <c r="H222" s="5">
        <v>69.879005577086602</v>
      </c>
      <c r="I222" s="5">
        <v>60.5587165376363</v>
      </c>
      <c r="J222" s="5">
        <v>69.713795594077197</v>
      </c>
      <c r="K222" s="5">
        <v>66.490245822762603</v>
      </c>
      <c r="L222" s="5">
        <v>68.706922385376004</v>
      </c>
      <c r="M222" s="5">
        <v>72.339224023385498</v>
      </c>
    </row>
    <row r="223" spans="1:13" x14ac:dyDescent="0.3">
      <c r="A223" s="28">
        <f>VLOOKUP(B223,'[1]PORTFOLIO RAW'!A:B,2,FALSE)</f>
        <v>516007</v>
      </c>
      <c r="B223" s="28" t="s">
        <v>229</v>
      </c>
      <c r="C223" s="5">
        <v>81.101152368757994</v>
      </c>
      <c r="D223" s="5">
        <v>53.1220657276995</v>
      </c>
      <c r="E223" s="5">
        <v>53.1220657276995</v>
      </c>
      <c r="F223" s="5">
        <v>60.741916286451101</v>
      </c>
      <c r="G223" s="5">
        <v>51.483368294875604</v>
      </c>
      <c r="H223" s="5">
        <v>55.455968132024402</v>
      </c>
      <c r="I223" s="5">
        <v>55.455968132024402</v>
      </c>
      <c r="J223" s="5">
        <v>57.7196512407779</v>
      </c>
      <c r="K223" s="5">
        <v>59.820390231296003</v>
      </c>
      <c r="L223" s="5">
        <v>66.162190534511396</v>
      </c>
      <c r="M223" s="5">
        <v>75.190727699530498</v>
      </c>
    </row>
    <row r="224" spans="1:13" x14ac:dyDescent="0.3">
      <c r="A224" s="28">
        <f>VLOOKUP(B224,'[1]PORTFOLIO RAW'!A:B,2,FALSE)</f>
        <v>328228</v>
      </c>
      <c r="B224" s="28" t="s">
        <v>230</v>
      </c>
      <c r="C224" s="5">
        <v>46.672190002761603</v>
      </c>
      <c r="D224" s="5">
        <v>39.464236398784799</v>
      </c>
      <c r="E224" s="5">
        <v>44.542253521126703</v>
      </c>
      <c r="F224" s="5">
        <v>44.117647058823501</v>
      </c>
      <c r="G224" s="5">
        <v>44.117647058823501</v>
      </c>
      <c r="H224" s="5">
        <v>66.515220354384297</v>
      </c>
      <c r="I224" s="5">
        <v>66.515220354384297</v>
      </c>
      <c r="J224" s="5">
        <v>56.959844171411397</v>
      </c>
      <c r="K224" s="5">
        <v>71.193476649369899</v>
      </c>
      <c r="L224" s="5">
        <v>77.337299660029103</v>
      </c>
      <c r="M224" s="5">
        <v>76.142219168670493</v>
      </c>
    </row>
    <row r="225" spans="1:13" x14ac:dyDescent="0.3">
      <c r="A225" s="28">
        <f>VLOOKUP(B225,'[1]PORTFOLIO RAW'!A:B,2,FALSE)</f>
        <v>999506</v>
      </c>
      <c r="B225" s="28" t="s">
        <v>231</v>
      </c>
      <c r="C225" s="5">
        <v>61.695664181165398</v>
      </c>
      <c r="D225" s="5">
        <v>64.0980498374864</v>
      </c>
      <c r="E225" s="5">
        <v>37.100938967136102</v>
      </c>
      <c r="F225" s="5">
        <v>57.477216238608101</v>
      </c>
      <c r="G225" s="5">
        <v>57.477216238608101</v>
      </c>
      <c r="H225" s="5">
        <v>68.603286384976499</v>
      </c>
      <c r="I225" s="5">
        <v>51.528318849265702</v>
      </c>
      <c r="J225" s="5">
        <v>48.954781319495901</v>
      </c>
      <c r="K225" s="5">
        <v>40.9031508639465</v>
      </c>
      <c r="L225" s="5">
        <v>65.747935891209295</v>
      </c>
      <c r="M225" s="5">
        <v>65.747935891209295</v>
      </c>
    </row>
    <row r="226" spans="1:13" x14ac:dyDescent="0.3">
      <c r="A226" s="28">
        <f>VLOOKUP(B226,'[1]PORTFOLIO RAW'!A:B,2,FALSE)</f>
        <v>719643</v>
      </c>
      <c r="B226" s="28" t="s">
        <v>232</v>
      </c>
      <c r="C226" s="5">
        <v>85.128955551490705</v>
      </c>
      <c r="D226" s="5">
        <v>92.874351371386197</v>
      </c>
      <c r="E226" s="5">
        <v>92.203811101905501</v>
      </c>
      <c r="F226" s="5">
        <v>92.203811101905501</v>
      </c>
      <c r="G226" s="5">
        <v>92.203811101905501</v>
      </c>
      <c r="H226" s="5">
        <v>93.123086344151801</v>
      </c>
      <c r="I226" s="5">
        <v>98.531869181188796</v>
      </c>
      <c r="J226" s="5">
        <v>98.531869181188796</v>
      </c>
      <c r="K226" s="5">
        <v>98.531869181188796</v>
      </c>
      <c r="L226" s="5">
        <v>98.307675510426904</v>
      </c>
      <c r="M226" s="5">
        <v>95.357329160146094</v>
      </c>
    </row>
    <row r="227" spans="1:13" x14ac:dyDescent="0.3">
      <c r="A227" s="28">
        <f>VLOOKUP(B227,'[1]PORTFOLIO RAW'!A:B,2,FALSE)</f>
        <v>325475</v>
      </c>
      <c r="B227" s="28" t="s">
        <v>233</v>
      </c>
      <c r="C227" s="5">
        <v>30.784708249496902</v>
      </c>
      <c r="D227" s="5">
        <v>30.784708249496902</v>
      </c>
      <c r="E227" s="5">
        <v>51.643192488262798</v>
      </c>
      <c r="F227" s="5">
        <v>61.197183098591502</v>
      </c>
      <c r="G227" s="5">
        <v>61.197183098591502</v>
      </c>
      <c r="H227" s="5">
        <v>71.734955185659402</v>
      </c>
      <c r="I227" s="5">
        <v>63.380281690140798</v>
      </c>
      <c r="J227" s="5">
        <v>63.380281690140798</v>
      </c>
      <c r="K227" s="5">
        <v>70.253521126760504</v>
      </c>
      <c r="L227" s="5">
        <v>75.397546569740996</v>
      </c>
      <c r="M227" s="5">
        <v>70.774647887323894</v>
      </c>
    </row>
    <row r="228" spans="1:13" x14ac:dyDescent="0.3">
      <c r="A228" s="28">
        <f>VLOOKUP(B228,'[1]PORTFOLIO RAW'!A:B,2,FALSE)</f>
        <v>905997</v>
      </c>
      <c r="B228" s="28" t="s">
        <v>234</v>
      </c>
      <c r="C228" s="5">
        <v>38.341158059467901</v>
      </c>
      <c r="D228" s="5">
        <v>53.2297231665857</v>
      </c>
      <c r="E228" s="5">
        <v>66.756420878210406</v>
      </c>
      <c r="F228" s="5">
        <v>66.756420878210406</v>
      </c>
      <c r="G228" s="5">
        <v>77.399279397314103</v>
      </c>
      <c r="H228" s="5">
        <v>77.399279397314103</v>
      </c>
      <c r="I228" s="5">
        <v>71.723821187997501</v>
      </c>
      <c r="J228" s="5">
        <v>58.3954708644021</v>
      </c>
      <c r="K228" s="5">
        <v>72.169014084507097</v>
      </c>
      <c r="L228" s="5">
        <v>72.169014084507097</v>
      </c>
      <c r="M228" s="5">
        <v>58.889184161573198</v>
      </c>
    </row>
    <row r="229" spans="1:13" x14ac:dyDescent="0.3">
      <c r="A229" s="28" t="str">
        <f>VLOOKUP(B229,'[1]PORTFOLIO RAW'!A:B,2,FALSE)</f>
        <v>13967E</v>
      </c>
      <c r="B229" s="28" t="s">
        <v>235</v>
      </c>
      <c r="C229" s="5">
        <v>93.516655488486407</v>
      </c>
      <c r="D229" s="5">
        <v>95.2939861390565</v>
      </c>
      <c r="E229" s="5">
        <v>96.599597585513095</v>
      </c>
      <c r="F229" s="5">
        <v>93.305512084854797</v>
      </c>
      <c r="G229" s="5">
        <v>92.881614008374498</v>
      </c>
      <c r="H229" s="5">
        <v>92.881614008374498</v>
      </c>
      <c r="I229" s="5">
        <v>82.263347527022603</v>
      </c>
      <c r="J229" s="5">
        <v>87.487242294345705</v>
      </c>
      <c r="K229" s="5">
        <v>80.203442879499207</v>
      </c>
      <c r="L229" s="5">
        <v>80.203442879499207</v>
      </c>
      <c r="M229" s="5">
        <v>80.277924229871203</v>
      </c>
    </row>
    <row r="230" spans="1:13" x14ac:dyDescent="0.3">
      <c r="A230" s="28">
        <f>VLOOKUP(B230,'[1]PORTFOLIO RAW'!A:B,2,FALSE)</f>
        <v>683118</v>
      </c>
      <c r="B230" s="28" t="s">
        <v>236</v>
      </c>
      <c r="C230" s="5">
        <v>64.142502071251002</v>
      </c>
      <c r="D230" s="5">
        <v>42.710518429727202</v>
      </c>
      <c r="E230" s="5">
        <v>50.6478873239436</v>
      </c>
      <c r="F230" s="5">
        <v>44.225352112675999</v>
      </c>
      <c r="G230" s="5">
        <v>57.329577464788699</v>
      </c>
      <c r="H230" s="5">
        <v>52.969756523637898</v>
      </c>
      <c r="I230" s="5">
        <v>51.985597797310099</v>
      </c>
      <c r="J230" s="5">
        <v>66.715291750502999</v>
      </c>
      <c r="K230" s="5">
        <v>63.6666666666666</v>
      </c>
      <c r="L230" s="5">
        <v>59.263271939328199</v>
      </c>
      <c r="M230" s="5">
        <v>67.369871402326993</v>
      </c>
    </row>
    <row r="231" spans="1:13" x14ac:dyDescent="0.3">
      <c r="A231" s="28">
        <f>VLOOKUP(B231,'[1]PORTFOLIO RAW'!A:B,2,FALSE)</f>
        <v>327998</v>
      </c>
      <c r="B231" s="28" t="s">
        <v>237</v>
      </c>
      <c r="C231" s="5">
        <v>83.012942519984705</v>
      </c>
      <c r="D231" s="5">
        <v>49.867957746478801</v>
      </c>
      <c r="E231" s="5">
        <v>49.867957746478801</v>
      </c>
      <c r="F231" s="5">
        <v>79.474765258215896</v>
      </c>
      <c r="G231" s="5">
        <v>79.474765258215896</v>
      </c>
      <c r="H231" s="5">
        <v>76.207243460764602</v>
      </c>
      <c r="I231" s="5">
        <v>71.287373362984894</v>
      </c>
      <c r="J231" s="5">
        <v>73.920572616024003</v>
      </c>
      <c r="K231" s="5">
        <v>69.44105578352</v>
      </c>
      <c r="L231" s="5">
        <v>74.143571104043602</v>
      </c>
      <c r="M231" s="5">
        <v>74.143571104043602</v>
      </c>
    </row>
    <row r="232" spans="1:13" x14ac:dyDescent="0.3">
      <c r="A232" s="28">
        <f>VLOOKUP(B232,'[1]PORTFOLIO RAW'!A:B,2,FALSE)</f>
        <v>771767</v>
      </c>
      <c r="B232" s="28" t="s">
        <v>238</v>
      </c>
      <c r="C232" s="5">
        <v>30.8685446009389</v>
      </c>
      <c r="D232" s="5">
        <v>20.2078323600137</v>
      </c>
      <c r="E232" s="5">
        <v>25.447064408925399</v>
      </c>
      <c r="F232" s="5">
        <v>54.894714823595002</v>
      </c>
      <c r="G232" s="5">
        <v>55.712676056337997</v>
      </c>
      <c r="H232" s="5">
        <v>50.471289274106098</v>
      </c>
      <c r="I232" s="5">
        <v>68.835400462476301</v>
      </c>
      <c r="J232" s="5">
        <v>78.332312716880907</v>
      </c>
      <c r="K232" s="5">
        <v>66.431924882629104</v>
      </c>
      <c r="L232" s="5">
        <v>81.702716297786694</v>
      </c>
      <c r="M232" s="5">
        <v>73.998132441055105</v>
      </c>
    </row>
    <row r="233" spans="1:13" x14ac:dyDescent="0.3">
      <c r="A233" s="28">
        <f>VLOOKUP(B233,'[1]PORTFOLIO RAW'!A:B,2,FALSE)</f>
        <v>904878</v>
      </c>
      <c r="B233" s="28" t="s">
        <v>239</v>
      </c>
      <c r="C233" s="5">
        <v>84.577464788732399</v>
      </c>
      <c r="D233" s="5">
        <v>91.714995857497897</v>
      </c>
      <c r="E233" s="5">
        <v>91.714995857497897</v>
      </c>
      <c r="F233" s="5">
        <v>86.661143330571605</v>
      </c>
      <c r="G233" s="5">
        <v>95.230473751600499</v>
      </c>
      <c r="H233" s="5">
        <v>95.230473751600499</v>
      </c>
      <c r="I233" s="5">
        <v>85.595390524967897</v>
      </c>
      <c r="J233" s="5">
        <v>80.751173708920106</v>
      </c>
      <c r="K233" s="5">
        <v>72.749540722596393</v>
      </c>
      <c r="L233" s="5">
        <v>72.749540722596393</v>
      </c>
      <c r="M233" s="5">
        <v>83.888177550149294</v>
      </c>
    </row>
    <row r="234" spans="1:13" x14ac:dyDescent="0.3">
      <c r="A234" s="28">
        <f>VLOOKUP(B234,'[1]PORTFOLIO RAW'!A:B,2,FALSE)</f>
        <v>906931</v>
      </c>
      <c r="B234" s="28" t="s">
        <v>240</v>
      </c>
      <c r="C234" s="5">
        <v>33.605633802816797</v>
      </c>
      <c r="D234" s="5">
        <v>23.305872973691201</v>
      </c>
      <c r="E234" s="5">
        <v>25.216209537929299</v>
      </c>
      <c r="F234" s="5">
        <v>41.3109425785482</v>
      </c>
      <c r="G234" s="5">
        <v>37.020735524256601</v>
      </c>
      <c r="H234" s="5">
        <v>42.732394366197099</v>
      </c>
      <c r="I234" s="5">
        <v>42.783976586793401</v>
      </c>
      <c r="J234" s="5">
        <v>43.601855032634802</v>
      </c>
      <c r="K234" s="5">
        <v>59.467918622848103</v>
      </c>
      <c r="L234" s="5">
        <v>62.979839823253201</v>
      </c>
      <c r="M234" s="5">
        <v>65.114762649973898</v>
      </c>
    </row>
    <row r="235" spans="1:13" x14ac:dyDescent="0.3">
      <c r="A235" s="28">
        <f>VLOOKUP(B235,'[1]PORTFOLIO RAW'!A:B,2,FALSE)</f>
        <v>884383</v>
      </c>
      <c r="B235" s="28" t="s">
        <v>241</v>
      </c>
      <c r="C235" s="5">
        <v>46.492957746478801</v>
      </c>
      <c r="D235" s="5">
        <v>33.610755441741297</v>
      </c>
      <c r="E235" s="5">
        <v>42.872097449562197</v>
      </c>
      <c r="F235" s="5">
        <v>46.728472098413199</v>
      </c>
      <c r="G235" s="5">
        <v>66.803144448083799</v>
      </c>
      <c r="H235" s="5">
        <v>69.632237871674505</v>
      </c>
      <c r="I235" s="5">
        <v>80.732710871973396</v>
      </c>
      <c r="J235" s="5">
        <v>76.967238211879902</v>
      </c>
      <c r="K235" s="5">
        <v>63.380281690140798</v>
      </c>
      <c r="L235" s="5">
        <v>67.983828899321793</v>
      </c>
      <c r="M235" s="5">
        <v>59.884763124199701</v>
      </c>
    </row>
    <row r="236" spans="1:13" x14ac:dyDescent="0.3">
      <c r="A236" s="28">
        <f>VLOOKUP(B236,'[1]PORTFOLIO RAW'!A:B,2,FALSE)</f>
        <v>867422</v>
      </c>
      <c r="B236" s="28" t="s">
        <v>242</v>
      </c>
      <c r="C236" s="5">
        <v>23.450704225352101</v>
      </c>
      <c r="D236" s="5">
        <v>24.999999999999901</v>
      </c>
      <c r="E236" s="5">
        <v>24.999999999999901</v>
      </c>
      <c r="F236" s="5">
        <v>40.316901408450597</v>
      </c>
      <c r="G236" s="5">
        <v>40.316901408450597</v>
      </c>
      <c r="H236" s="5">
        <v>52.213279678068297</v>
      </c>
      <c r="I236" s="5">
        <v>35.714285714285602</v>
      </c>
      <c r="J236" s="5">
        <v>35.714285714285602</v>
      </c>
      <c r="K236" s="5">
        <v>34.9094567404426</v>
      </c>
      <c r="L236" s="5">
        <v>34.9094567404426</v>
      </c>
      <c r="M236" s="5">
        <v>45.931142410015603</v>
      </c>
    </row>
    <row r="237" spans="1:13" x14ac:dyDescent="0.3">
      <c r="A237" s="28">
        <f>VLOOKUP(B237,'[1]PORTFOLIO RAW'!A:B,2,FALSE)</f>
        <v>906933</v>
      </c>
      <c r="B237" s="28" t="s">
        <v>243</v>
      </c>
      <c r="C237" s="5">
        <v>44.3661971830985</v>
      </c>
      <c r="D237" s="5">
        <v>44.6615174920491</v>
      </c>
      <c r="E237" s="5">
        <v>47.309498013723299</v>
      </c>
      <c r="F237" s="5">
        <v>55.461339465363601</v>
      </c>
      <c r="G237" s="5">
        <v>53.495044340114703</v>
      </c>
      <c r="H237" s="5">
        <v>56.5988523735002</v>
      </c>
      <c r="I237" s="5">
        <v>46.9360019767729</v>
      </c>
      <c r="J237" s="5">
        <v>51.616254906488102</v>
      </c>
      <c r="K237" s="5">
        <v>46.489876760563298</v>
      </c>
      <c r="L237" s="5">
        <v>51.417596488019001</v>
      </c>
      <c r="M237" s="5">
        <v>65.557714100696103</v>
      </c>
    </row>
    <row r="238" spans="1:13" x14ac:dyDescent="0.3">
      <c r="A238" s="28">
        <f>VLOOKUP(B238,'[1]PORTFOLIO RAW'!A:B,2,FALSE)</f>
        <v>912160</v>
      </c>
      <c r="B238" s="28" t="s">
        <v>244</v>
      </c>
      <c r="C238" s="5">
        <v>88.009389671361504</v>
      </c>
      <c r="D238" s="5">
        <v>83.853637287643295</v>
      </c>
      <c r="E238" s="5">
        <v>86.633005580653702</v>
      </c>
      <c r="F238" s="5">
        <v>94.511288838558897</v>
      </c>
      <c r="G238" s="5">
        <v>89.334558073076096</v>
      </c>
      <c r="H238" s="5">
        <v>89.079512536210103</v>
      </c>
      <c r="I238" s="5">
        <v>86.3000528769889</v>
      </c>
      <c r="J238" s="5">
        <v>83.501683501683502</v>
      </c>
      <c r="K238" s="5">
        <v>82.280933925701802</v>
      </c>
      <c r="L238" s="5">
        <v>85.0626486189866</v>
      </c>
      <c r="M238" s="5">
        <v>77.348962194217904</v>
      </c>
    </row>
    <row r="239" spans="1:13" x14ac:dyDescent="0.3">
      <c r="A239" s="28">
        <f>VLOOKUP(B239,'[1]PORTFOLIO RAW'!A:B,2,FALSE)</f>
        <v>905016</v>
      </c>
      <c r="B239" s="28" t="s">
        <v>245</v>
      </c>
      <c r="C239" s="5">
        <v>63.186012627489099</v>
      </c>
      <c r="D239" s="5">
        <v>56.241997439180501</v>
      </c>
      <c r="E239" s="5">
        <v>53.858255918489597</v>
      </c>
      <c r="F239" s="5">
        <v>55.177733065056898</v>
      </c>
      <c r="G239" s="5">
        <v>55.787142208087197</v>
      </c>
      <c r="H239" s="5">
        <v>63.575571073499802</v>
      </c>
      <c r="I239" s="5">
        <v>63.575571073499802</v>
      </c>
      <c r="J239" s="5">
        <v>59.817021788852699</v>
      </c>
      <c r="K239" s="5">
        <v>73.039906103286299</v>
      </c>
      <c r="L239" s="5">
        <v>78.042253521126696</v>
      </c>
      <c r="M239" s="5">
        <v>78.042253521126696</v>
      </c>
    </row>
    <row r="240" spans="1:13" x14ac:dyDescent="0.3">
      <c r="A240" s="28">
        <f>VLOOKUP(B240,'[1]PORTFOLIO RAW'!A:B,2,FALSE)</f>
        <v>993249</v>
      </c>
      <c r="B240" s="28" t="s">
        <v>246</v>
      </c>
      <c r="C240" s="5">
        <v>75.221700573813195</v>
      </c>
      <c r="D240" s="5">
        <v>75.221700573813195</v>
      </c>
      <c r="E240" s="5">
        <v>60.261569416498901</v>
      </c>
      <c r="F240" s="5">
        <v>84.084507042253506</v>
      </c>
      <c r="G240" s="5">
        <v>86.435278336686693</v>
      </c>
      <c r="H240" s="5">
        <v>89.484635083226607</v>
      </c>
      <c r="I240" s="5">
        <v>85.035211267605604</v>
      </c>
      <c r="J240" s="5">
        <v>85.035211267605604</v>
      </c>
      <c r="K240" s="5">
        <v>91.960093896713602</v>
      </c>
      <c r="L240" s="5">
        <v>77.062374245472796</v>
      </c>
      <c r="M240" s="5">
        <v>77.062374245472796</v>
      </c>
    </row>
    <row r="241" spans="1:13" x14ac:dyDescent="0.3">
      <c r="A241" s="28">
        <f>VLOOKUP(B241,'[1]PORTFOLIO RAW'!A:B,2,FALSE)</f>
        <v>906176</v>
      </c>
      <c r="B241" s="28" t="s">
        <v>247</v>
      </c>
      <c r="C241" s="5">
        <v>25.1684017146356</v>
      </c>
      <c r="D241" s="5">
        <v>25.1684017146356</v>
      </c>
      <c r="E241" s="5">
        <v>20.112676056338</v>
      </c>
      <c r="F241" s="5">
        <v>52.529994783515903</v>
      </c>
      <c r="G241" s="5">
        <v>52.529994783515903</v>
      </c>
      <c r="H241" s="5">
        <v>67.681086519114601</v>
      </c>
      <c r="I241" s="5">
        <v>53.018108651911398</v>
      </c>
      <c r="J241" s="5">
        <v>53.018108651911398</v>
      </c>
      <c r="K241" s="5">
        <v>68.356807511737102</v>
      </c>
      <c r="L241" s="5">
        <v>63.561368209255498</v>
      </c>
      <c r="M241" s="5">
        <v>74.256651017214296</v>
      </c>
    </row>
    <row r="242" spans="1:13" x14ac:dyDescent="0.3">
      <c r="A242" s="28">
        <f>VLOOKUP(B242,'[1]PORTFOLIO RAW'!A:B,2,FALSE)</f>
        <v>906557</v>
      </c>
      <c r="B242" s="28" t="s">
        <v>248</v>
      </c>
      <c r="C242" s="5">
        <v>38.803608165848999</v>
      </c>
      <c r="D242" s="5">
        <v>26.853224610822799</v>
      </c>
      <c r="E242" s="5">
        <v>47.865178492337598</v>
      </c>
      <c r="F242" s="5">
        <v>49.475832266325199</v>
      </c>
      <c r="G242" s="5">
        <v>68.047088501156196</v>
      </c>
      <c r="H242" s="5">
        <v>66.581306017925698</v>
      </c>
      <c r="I242" s="5">
        <v>52.578656015696097</v>
      </c>
      <c r="J242" s="5">
        <v>52.412136369619603</v>
      </c>
      <c r="K242" s="5">
        <v>58.8959767574054</v>
      </c>
      <c r="L242" s="5">
        <v>57.387238410218401</v>
      </c>
      <c r="M242" s="5">
        <v>54.023295893504503</v>
      </c>
    </row>
    <row r="243" spans="1:13" x14ac:dyDescent="0.3">
      <c r="A243" s="28">
        <f>VLOOKUP(B243,'[1]PORTFOLIO RAW'!A:B,2,FALSE)</f>
        <v>906560</v>
      </c>
      <c r="B243" s="28" t="s">
        <v>249</v>
      </c>
      <c r="C243" s="5">
        <v>40.951771233461301</v>
      </c>
      <c r="D243" s="5">
        <v>49.519846350832204</v>
      </c>
      <c r="E243" s="5">
        <v>82.836764174792293</v>
      </c>
      <c r="F243" s="5">
        <v>86.459667093469903</v>
      </c>
      <c r="G243" s="5">
        <v>86.459667093469903</v>
      </c>
      <c r="H243" s="5">
        <v>87.655343827671899</v>
      </c>
      <c r="I243" s="5">
        <v>82.911629066434003</v>
      </c>
      <c r="J243" s="5">
        <v>79.738601098114103</v>
      </c>
      <c r="K243" s="5">
        <v>79.738601098114103</v>
      </c>
      <c r="L243" s="5">
        <v>85.9096729135141</v>
      </c>
      <c r="M243" s="5">
        <v>86.9348960898256</v>
      </c>
    </row>
    <row r="244" spans="1:13" x14ac:dyDescent="0.3">
      <c r="A244" s="28">
        <f>VLOOKUP(B244,'[1]PORTFOLIO RAW'!A:B,2,FALSE)</f>
        <v>901899</v>
      </c>
      <c r="B244" s="28" t="s">
        <v>250</v>
      </c>
      <c r="C244" s="5">
        <v>61.859795134442997</v>
      </c>
      <c r="D244" s="5">
        <v>70.358514724711895</v>
      </c>
      <c r="E244" s="5">
        <v>82.124662870842002</v>
      </c>
      <c r="F244" s="5">
        <v>74.568163699176097</v>
      </c>
      <c r="G244" s="5">
        <v>69.810667282382795</v>
      </c>
      <c r="H244" s="5">
        <v>69.810667282382795</v>
      </c>
      <c r="I244" s="5">
        <v>71.0245343025897</v>
      </c>
      <c r="J244" s="5">
        <v>60.7564743298501</v>
      </c>
      <c r="K244" s="5">
        <v>59.6170774647887</v>
      </c>
      <c r="L244" s="5">
        <v>63.232481307598597</v>
      </c>
      <c r="M244" s="5">
        <v>57.786491677336699</v>
      </c>
    </row>
    <row r="245" spans="1:13" x14ac:dyDescent="0.3">
      <c r="A245" s="28">
        <f>VLOOKUP(B245,'[1]PORTFOLIO RAW'!A:B,2,FALSE)</f>
        <v>905861</v>
      </c>
      <c r="B245" s="28" t="s">
        <v>251</v>
      </c>
      <c r="C245" s="5">
        <v>74.754003472892094</v>
      </c>
      <c r="D245" s="5">
        <v>84.630281690140805</v>
      </c>
      <c r="E245" s="5">
        <v>86.214991096001199</v>
      </c>
      <c r="F245" s="5">
        <v>86.214991096001199</v>
      </c>
      <c r="G245" s="5">
        <v>73.077402467904705</v>
      </c>
      <c r="H245" s="5">
        <v>73.077402467904705</v>
      </c>
      <c r="I245" s="5">
        <v>92.002012072434596</v>
      </c>
      <c r="J245" s="5">
        <v>90.360193950588695</v>
      </c>
      <c r="K245" s="5">
        <v>90.360193950588695</v>
      </c>
      <c r="L245" s="5">
        <v>82.216923588776694</v>
      </c>
      <c r="M245" s="5">
        <v>76.814415907207902</v>
      </c>
    </row>
    <row r="246" spans="1:13" x14ac:dyDescent="0.3">
      <c r="A246" s="28">
        <f>VLOOKUP(B246,'[1]PORTFOLIO RAW'!A:B,2,FALSE)</f>
        <v>905809</v>
      </c>
      <c r="B246" s="28" t="s">
        <v>252</v>
      </c>
      <c r="C246" s="5">
        <v>57.7950461389023</v>
      </c>
      <c r="D246" s="5">
        <v>71.572769953051605</v>
      </c>
      <c r="E246" s="5">
        <v>81.241997439180494</v>
      </c>
      <c r="F246" s="5">
        <v>81.994670727065099</v>
      </c>
      <c r="G246" s="5">
        <v>81.994670727065099</v>
      </c>
      <c r="H246" s="5">
        <v>79.035752979414895</v>
      </c>
      <c r="I246" s="5">
        <v>55.918846411804097</v>
      </c>
      <c r="J246" s="5">
        <v>66.1636485580147</v>
      </c>
      <c r="K246" s="5">
        <v>66.1636485580147</v>
      </c>
      <c r="L246" s="5">
        <v>76.287231586238704</v>
      </c>
      <c r="M246" s="5">
        <v>76.287231586238704</v>
      </c>
    </row>
    <row r="247" spans="1:13" x14ac:dyDescent="0.3">
      <c r="A247" s="28">
        <f>VLOOKUP(B247,'[1]PORTFOLIO RAW'!A:B,2,FALSE)</f>
        <v>921482</v>
      </c>
      <c r="B247" s="28" t="s">
        <v>253</v>
      </c>
      <c r="C247" s="5">
        <v>39.164319248826203</v>
      </c>
      <c r="D247" s="5">
        <v>72.549731377958494</v>
      </c>
      <c r="E247" s="5">
        <v>68.571175480556306</v>
      </c>
      <c r="F247" s="5">
        <v>81.212400028310498</v>
      </c>
      <c r="G247" s="5">
        <v>80.146458460910395</v>
      </c>
      <c r="H247" s="5">
        <v>68.796823494156399</v>
      </c>
      <c r="I247" s="5">
        <v>66.043359130894501</v>
      </c>
      <c r="J247" s="5">
        <v>65.3672879024991</v>
      </c>
      <c r="K247" s="5">
        <v>59.325077984686601</v>
      </c>
      <c r="L247" s="5">
        <v>59.0474666178891</v>
      </c>
      <c r="M247" s="5">
        <v>61.040585618976998</v>
      </c>
    </row>
    <row r="248" spans="1:13" x14ac:dyDescent="0.3">
      <c r="A248" s="28">
        <f>VLOOKUP(B248,'[1]PORTFOLIO RAW'!A:B,2,FALSE)</f>
        <v>694405</v>
      </c>
      <c r="B248" s="28" t="s">
        <v>254</v>
      </c>
      <c r="C248" s="5">
        <v>42.584921292460599</v>
      </c>
      <c r="D248" s="5">
        <v>62.2756144711405</v>
      </c>
      <c r="E248" s="5">
        <v>62.2756144711405</v>
      </c>
      <c r="F248" s="5">
        <v>64.291632145816095</v>
      </c>
      <c r="G248" s="5">
        <v>59.118251173708899</v>
      </c>
      <c r="H248" s="5">
        <v>59.118251173708899</v>
      </c>
      <c r="I248" s="5">
        <v>53.983038013024398</v>
      </c>
      <c r="J248" s="5">
        <v>73.921423276501102</v>
      </c>
      <c r="K248" s="5">
        <v>86.982721068680107</v>
      </c>
      <c r="L248" s="5">
        <v>82.364011656143703</v>
      </c>
      <c r="M248" s="5">
        <v>87.564410855376096</v>
      </c>
    </row>
    <row r="249" spans="1:13" x14ac:dyDescent="0.3">
      <c r="A249" s="28">
        <f>VLOOKUP(B249,'[1]PORTFOLIO RAW'!A:B,2,FALSE)</f>
        <v>905102</v>
      </c>
      <c r="B249" s="28" t="s">
        <v>255</v>
      </c>
      <c r="C249" s="5">
        <v>82.022471910112301</v>
      </c>
      <c r="D249" s="5">
        <v>82.022471910112301</v>
      </c>
      <c r="E249" s="5">
        <v>73.195145717069707</v>
      </c>
      <c r="F249" s="5">
        <v>73.195145717069707</v>
      </c>
      <c r="G249" s="5">
        <v>72.2071062740077</v>
      </c>
      <c r="H249" s="5">
        <v>70.790414126550303</v>
      </c>
      <c r="I249" s="5">
        <v>83.080808080808097</v>
      </c>
      <c r="J249" s="5">
        <v>82.072034195221093</v>
      </c>
      <c r="K249" s="5">
        <v>69.134087033411205</v>
      </c>
      <c r="L249" s="5">
        <v>69.134087033411205</v>
      </c>
      <c r="M249" s="5">
        <v>81.787078747790304</v>
      </c>
    </row>
    <row r="250" spans="1:13" x14ac:dyDescent="0.3">
      <c r="A250" s="28">
        <f>VLOOKUP(B250,'[1]PORTFOLIO RAW'!A:B,2,FALSE)</f>
        <v>932913</v>
      </c>
      <c r="B250" s="28" t="s">
        <v>256</v>
      </c>
      <c r="C250" s="5">
        <v>28.670774647887299</v>
      </c>
      <c r="D250" s="5">
        <v>44.283885128955497</v>
      </c>
      <c r="E250" s="5">
        <v>44.283885128955497</v>
      </c>
      <c r="F250" s="5">
        <v>49.9834299917149</v>
      </c>
      <c r="G250" s="5">
        <v>57.085813852185197</v>
      </c>
      <c r="H250" s="5">
        <v>55.085319609967499</v>
      </c>
      <c r="I250" s="5">
        <v>57.456890877978097</v>
      </c>
      <c r="J250" s="5">
        <v>40.965450824605703</v>
      </c>
      <c r="K250" s="5">
        <v>40.965450824605703</v>
      </c>
      <c r="L250" s="5">
        <v>51.795774647887299</v>
      </c>
      <c r="M250" s="5">
        <v>53.654775367533603</v>
      </c>
    </row>
    <row r="251" spans="1:13" x14ac:dyDescent="0.3">
      <c r="A251" s="28">
        <f>VLOOKUP(B251,'[1]PORTFOLIO RAW'!A:B,2,FALSE)</f>
        <v>719618</v>
      </c>
      <c r="B251" s="28" t="s">
        <v>257</v>
      </c>
      <c r="C251" s="5">
        <v>71.713615023474105</v>
      </c>
      <c r="D251" s="5">
        <v>68.699036323202293</v>
      </c>
      <c r="E251" s="5">
        <v>68.699036323202293</v>
      </c>
      <c r="F251" s="5">
        <v>57.580778790389402</v>
      </c>
      <c r="G251" s="5">
        <v>66.962117532782898</v>
      </c>
      <c r="H251" s="5">
        <v>66.962117532782898</v>
      </c>
      <c r="I251" s="5">
        <v>77.636252296386999</v>
      </c>
      <c r="J251" s="5">
        <v>74.301742659345905</v>
      </c>
      <c r="K251" s="5">
        <v>69.499945408887399</v>
      </c>
      <c r="L251" s="5">
        <v>76.649713093375098</v>
      </c>
      <c r="M251" s="5">
        <v>73.749482187241099</v>
      </c>
    </row>
    <row r="252" spans="1:13" x14ac:dyDescent="0.3">
      <c r="A252" s="28">
        <f>VLOOKUP(B252,'[1]PORTFOLIO RAW'!A:B,2,FALSE)</f>
        <v>921757</v>
      </c>
      <c r="B252" s="28" t="s">
        <v>258</v>
      </c>
      <c r="C252" s="5">
        <v>49.185193807472899</v>
      </c>
      <c r="D252" s="5">
        <v>31.6266451166012</v>
      </c>
      <c r="E252" s="5">
        <v>31.6266451166012</v>
      </c>
      <c r="F252" s="5">
        <v>39.392605633802702</v>
      </c>
      <c r="G252" s="5">
        <v>51.441120952519199</v>
      </c>
      <c r="H252" s="5">
        <v>51.441120952519199</v>
      </c>
      <c r="I252" s="5">
        <v>35.425752484449802</v>
      </c>
      <c r="J252" s="5">
        <v>35.425752484449802</v>
      </c>
      <c r="K252" s="5">
        <v>52.496165109468599</v>
      </c>
      <c r="L252" s="5">
        <v>49.157286817137098</v>
      </c>
      <c r="M252" s="5">
        <v>49.157286817137098</v>
      </c>
    </row>
    <row r="253" spans="1:13" x14ac:dyDescent="0.3">
      <c r="A253" s="28">
        <f>VLOOKUP(B253,'[1]PORTFOLIO RAW'!A:B,2,FALSE)</f>
        <v>905150</v>
      </c>
      <c r="B253" s="28" t="s">
        <v>259</v>
      </c>
      <c r="C253" s="5">
        <v>49.900234741783997</v>
      </c>
      <c r="D253" s="5">
        <v>58.225583006234103</v>
      </c>
      <c r="E253" s="5">
        <v>58.225583006234103</v>
      </c>
      <c r="F253" s="5">
        <v>58.225583006234103</v>
      </c>
      <c r="G253" s="5">
        <v>67.645564106287196</v>
      </c>
      <c r="H253" s="5">
        <v>67.645564106287196</v>
      </c>
      <c r="I253" s="5">
        <v>67.645564106287196</v>
      </c>
      <c r="J253" s="5">
        <v>60.020018588689403</v>
      </c>
      <c r="K253" s="5">
        <v>60.020018588689403</v>
      </c>
      <c r="L253" s="5">
        <v>61.989510283458102</v>
      </c>
      <c r="M253" s="5">
        <v>61.989510283458102</v>
      </c>
    </row>
    <row r="254" spans="1:13" x14ac:dyDescent="0.3">
      <c r="A254" s="28">
        <f>VLOOKUP(B254,'[1]PORTFOLIO RAW'!A:B,2,FALSE)</f>
        <v>945297</v>
      </c>
      <c r="B254" s="28" t="s">
        <v>260</v>
      </c>
      <c r="C254" s="5">
        <v>34.805302402651101</v>
      </c>
      <c r="D254" s="5">
        <v>34.805302402651101</v>
      </c>
      <c r="E254" s="5">
        <v>38.1408450704225</v>
      </c>
      <c r="F254" s="5">
        <v>38.1408450704225</v>
      </c>
      <c r="G254" s="5">
        <v>41.464788732394297</v>
      </c>
      <c r="H254" s="5">
        <v>41.464788732394297</v>
      </c>
      <c r="I254" s="5">
        <v>40.379116806099702</v>
      </c>
      <c r="J254" s="5">
        <v>39.431589537223303</v>
      </c>
      <c r="K254" s="5">
        <v>39.431589537223303</v>
      </c>
      <c r="L254" s="5">
        <v>52.791621524015802</v>
      </c>
      <c r="M254" s="5">
        <v>54.044703000612301</v>
      </c>
    </row>
    <row r="255" spans="1:13" x14ac:dyDescent="0.3">
      <c r="A255" s="28">
        <f>VLOOKUP(B255,'[1]PORTFOLIO RAW'!A:B,2,FALSE)</f>
        <v>906585</v>
      </c>
      <c r="B255" s="28" t="s">
        <v>261</v>
      </c>
      <c r="C255" s="5">
        <v>43.210093896713502</v>
      </c>
      <c r="D255" s="5">
        <v>43.210093896713502</v>
      </c>
      <c r="E255" s="5">
        <v>40.123528053567199</v>
      </c>
      <c r="F255" s="5">
        <v>59.463028169014102</v>
      </c>
      <c r="G255" s="5">
        <v>53.586467257151099</v>
      </c>
      <c r="H255" s="5">
        <v>53.586467257151099</v>
      </c>
      <c r="I255" s="5">
        <v>49.524558518624403</v>
      </c>
      <c r="J255" s="5">
        <v>46.715974237384103</v>
      </c>
      <c r="K255" s="5">
        <v>45.701436340817096</v>
      </c>
      <c r="L255" s="5">
        <v>47.893217042842799</v>
      </c>
      <c r="M255" s="5">
        <v>73.789775691184104</v>
      </c>
    </row>
    <row r="256" spans="1:13" x14ac:dyDescent="0.3">
      <c r="A256" s="28">
        <f>VLOOKUP(B256,'[1]PORTFOLIO RAW'!A:B,2,FALSE)</f>
        <v>517465</v>
      </c>
      <c r="B256" s="28" t="s">
        <v>262</v>
      </c>
      <c r="C256" s="5">
        <v>20.418161140757501</v>
      </c>
      <c r="D256" s="5">
        <v>51.909763666746201</v>
      </c>
      <c r="E256" s="5">
        <v>48.660102206157198</v>
      </c>
      <c r="F256" s="5">
        <v>41.772390065584297</v>
      </c>
      <c r="G256" s="5">
        <v>47.968939464602101</v>
      </c>
      <c r="H256" s="5">
        <v>47.337573830077197</v>
      </c>
      <c r="I256" s="5">
        <v>43.913160491612103</v>
      </c>
      <c r="J256" s="5">
        <v>42.053880917906099</v>
      </c>
      <c r="K256" s="5">
        <v>43.609417700231198</v>
      </c>
      <c r="L256" s="5">
        <v>39.062850909557497</v>
      </c>
      <c r="M256" s="5">
        <v>46.5289135157565</v>
      </c>
    </row>
    <row r="257" spans="1:13" x14ac:dyDescent="0.3">
      <c r="A257" s="28">
        <f>VLOOKUP(B257,'[1]PORTFOLIO RAW'!A:B,2,FALSE)</f>
        <v>905677</v>
      </c>
      <c r="B257" s="28" t="s">
        <v>263</v>
      </c>
      <c r="C257" s="5">
        <v>89.671361502347395</v>
      </c>
      <c r="D257" s="5">
        <v>79.650315687226794</v>
      </c>
      <c r="E257" s="5">
        <v>79.650315687226794</v>
      </c>
      <c r="F257" s="5">
        <v>85.135135135135101</v>
      </c>
      <c r="G257" s="5">
        <v>85.135135135135101</v>
      </c>
      <c r="H257" s="5">
        <v>91.932026944274298</v>
      </c>
      <c r="I257" s="5">
        <v>80.032276995305097</v>
      </c>
      <c r="J257" s="5">
        <v>83.0157415078707</v>
      </c>
      <c r="K257" s="5">
        <v>83.0157415078707</v>
      </c>
      <c r="L257" s="5">
        <v>89.563380281690101</v>
      </c>
      <c r="M257" s="5">
        <v>91.7486048365665</v>
      </c>
    </row>
    <row r="258" spans="1:13" x14ac:dyDescent="0.3">
      <c r="A258" s="28">
        <f>VLOOKUP(B258,'[1]PORTFOLIO RAW'!A:B,2,FALSE)</f>
        <v>912157</v>
      </c>
      <c r="B258" s="28" t="s">
        <v>264</v>
      </c>
      <c r="C258" s="5">
        <v>48.450704225352098</v>
      </c>
      <c r="D258" s="5">
        <v>48.450704225352098</v>
      </c>
      <c r="E258" s="5">
        <v>54.112173038229301</v>
      </c>
      <c r="F258" s="5">
        <v>54.112173038229301</v>
      </c>
      <c r="G258" s="5">
        <v>54.112173038229301</v>
      </c>
      <c r="H258" s="5">
        <v>79.753521126760504</v>
      </c>
      <c r="I258" s="5">
        <v>79.148327464788693</v>
      </c>
      <c r="J258" s="5">
        <v>79.148327464788693</v>
      </c>
      <c r="K258" s="5">
        <v>63.185265438786502</v>
      </c>
      <c r="L258" s="5">
        <v>63.185265438786502</v>
      </c>
      <c r="M258" s="5">
        <v>63.185265438786502</v>
      </c>
    </row>
    <row r="259" spans="1:13" x14ac:dyDescent="0.3">
      <c r="A259" s="28">
        <f>VLOOKUP(B259,'[1]PORTFOLIO RAW'!A:B,2,FALSE)</f>
        <v>904030</v>
      </c>
      <c r="B259" s="28" t="s">
        <v>265</v>
      </c>
      <c r="C259" s="5">
        <v>47.521126760563298</v>
      </c>
      <c r="D259" s="5">
        <v>77.052883337762395</v>
      </c>
      <c r="E259" s="5">
        <v>88.954781319495893</v>
      </c>
      <c r="F259" s="5">
        <v>89.794149512459299</v>
      </c>
      <c r="G259" s="5">
        <v>77.435446009389594</v>
      </c>
      <c r="H259" s="5">
        <v>84.450704225352098</v>
      </c>
      <c r="I259" s="5">
        <v>68.648253155295393</v>
      </c>
      <c r="J259" s="5">
        <v>69.855719683957403</v>
      </c>
      <c r="K259" s="5">
        <v>73.544600938967093</v>
      </c>
      <c r="L259" s="5">
        <v>77.851422259044398</v>
      </c>
      <c r="M259" s="5">
        <v>75.541210224308799</v>
      </c>
    </row>
    <row r="260" spans="1:13" x14ac:dyDescent="0.3">
      <c r="A260" s="28">
        <f>VLOOKUP(B260,'[1]PORTFOLIO RAW'!A:B,2,FALSE)</f>
        <v>902607</v>
      </c>
      <c r="B260" s="28" t="s">
        <v>266</v>
      </c>
      <c r="C260" s="5">
        <v>55.269548324429302</v>
      </c>
      <c r="D260" s="5">
        <v>75.234741784037496</v>
      </c>
      <c r="E260" s="5">
        <v>81.412945759664296</v>
      </c>
      <c r="F260" s="5">
        <v>73.527833668678696</v>
      </c>
      <c r="G260" s="5">
        <v>60.097682871422101</v>
      </c>
      <c r="H260" s="5">
        <v>65.072789679251898</v>
      </c>
      <c r="I260" s="5">
        <v>59.8591549295774</v>
      </c>
      <c r="J260" s="5">
        <v>61.825117370891903</v>
      </c>
      <c r="K260" s="5">
        <v>58.076235188911198</v>
      </c>
      <c r="L260" s="5">
        <v>71.582159624413094</v>
      </c>
      <c r="M260" s="5">
        <v>55.9571264062361</v>
      </c>
    </row>
    <row r="261" spans="1:13" x14ac:dyDescent="0.3">
      <c r="A261" s="28">
        <f>VLOOKUP(B261,'[1]PORTFOLIO RAW'!A:B,2,FALSE)</f>
        <v>895705</v>
      </c>
      <c r="B261" s="28" t="s">
        <v>267</v>
      </c>
      <c r="C261" s="5">
        <v>29.1818325684443</v>
      </c>
      <c r="D261" s="5">
        <v>29.1818325684443</v>
      </c>
      <c r="E261" s="5">
        <v>54.579679333864803</v>
      </c>
      <c r="F261" s="5">
        <v>57.214308578745197</v>
      </c>
      <c r="G261" s="5">
        <v>57.214308578745197</v>
      </c>
      <c r="H261" s="5">
        <v>49.1712903684734</v>
      </c>
      <c r="I261" s="5">
        <v>49.1712903684734</v>
      </c>
      <c r="J261" s="5">
        <v>49.1626375166421</v>
      </c>
      <c r="K261" s="5">
        <v>56.8316440700276</v>
      </c>
      <c r="L261" s="5">
        <v>62.565527695319901</v>
      </c>
      <c r="M261" s="5">
        <v>62.592856718369198</v>
      </c>
    </row>
    <row r="262" spans="1:13" x14ac:dyDescent="0.3">
      <c r="A262" s="28">
        <f>VLOOKUP(B262,'[1]PORTFOLIO RAW'!A:B,2,FALSE)</f>
        <v>944175</v>
      </c>
      <c r="B262" s="28" t="s">
        <v>268</v>
      </c>
      <c r="C262" s="5">
        <v>55.708162015571602</v>
      </c>
      <c r="D262" s="5">
        <v>68.182541577146395</v>
      </c>
      <c r="E262" s="5">
        <v>68.182541577146395</v>
      </c>
      <c r="F262" s="5">
        <v>64.286098269003304</v>
      </c>
      <c r="G262" s="5">
        <v>77.826228896558106</v>
      </c>
      <c r="H262" s="5">
        <v>77.826228896558106</v>
      </c>
      <c r="I262" s="5">
        <v>74.751054095272195</v>
      </c>
      <c r="J262" s="5">
        <v>73.048571804659701</v>
      </c>
      <c r="K262" s="5">
        <v>73.048571804659701</v>
      </c>
      <c r="L262" s="5">
        <v>73.535841917174594</v>
      </c>
      <c r="M262" s="5">
        <v>90.298288866648704</v>
      </c>
    </row>
    <row r="263" spans="1:13" x14ac:dyDescent="0.3">
      <c r="A263" s="28">
        <f>VLOOKUP(B263,'[1]PORTFOLIO RAW'!A:B,2,FALSE)</f>
        <v>901897</v>
      </c>
      <c r="B263" s="28" t="s">
        <v>269</v>
      </c>
      <c r="C263" s="5">
        <v>41.468039003250198</v>
      </c>
      <c r="D263" s="5">
        <v>65.415664720027394</v>
      </c>
      <c r="E263" s="5">
        <v>64.298148441209094</v>
      </c>
      <c r="F263" s="5">
        <v>56.986473295216797</v>
      </c>
      <c r="G263" s="5">
        <v>54.383098591549199</v>
      </c>
      <c r="H263" s="5">
        <v>46.115926327193897</v>
      </c>
      <c r="I263" s="5">
        <v>48.502207273491599</v>
      </c>
      <c r="J263" s="5">
        <v>59.205960400081601</v>
      </c>
      <c r="K263" s="5">
        <v>55.419039057037203</v>
      </c>
      <c r="L263" s="5">
        <v>68.532025486250802</v>
      </c>
      <c r="M263" s="5">
        <v>57.544159987549598</v>
      </c>
    </row>
    <row r="264" spans="1:13" x14ac:dyDescent="0.3">
      <c r="A264" s="28">
        <f>VLOOKUP(B264,'[1]PORTFOLIO RAW'!A:B,2,FALSE)</f>
        <v>902107</v>
      </c>
      <c r="B264" s="28" t="s">
        <v>270</v>
      </c>
      <c r="C264" s="5">
        <v>79.698882952889704</v>
      </c>
      <c r="D264" s="5">
        <v>57.394366197183103</v>
      </c>
      <c r="E264" s="5">
        <v>67.448306862451204</v>
      </c>
      <c r="F264" s="5">
        <v>71.287726358148802</v>
      </c>
      <c r="G264" s="5">
        <v>69.848932303498302</v>
      </c>
      <c r="H264" s="5">
        <v>67.386672979050701</v>
      </c>
      <c r="I264" s="5">
        <v>61.026844829661698</v>
      </c>
      <c r="J264" s="5">
        <v>58.257042253521099</v>
      </c>
      <c r="K264" s="5">
        <v>46.775095014531601</v>
      </c>
      <c r="L264" s="5">
        <v>59.356807511737102</v>
      </c>
      <c r="M264" s="5">
        <v>75.396403578704906</v>
      </c>
    </row>
    <row r="265" spans="1:13" x14ac:dyDescent="0.3">
      <c r="A265" s="28" t="str">
        <f>VLOOKUP(B265,'[1]PORTFOLIO RAW'!A:B,2,FALSE)</f>
        <v>14698C</v>
      </c>
      <c r="B265" s="28" t="s">
        <v>271</v>
      </c>
      <c r="C265" s="5">
        <v>37.661684392066697</v>
      </c>
      <c r="D265" s="5">
        <v>37.1004875406284</v>
      </c>
      <c r="E265" s="5">
        <v>37.1004875406284</v>
      </c>
      <c r="F265" s="5">
        <v>62.7375363290856</v>
      </c>
      <c r="G265" s="5">
        <v>61.857912178956099</v>
      </c>
      <c r="H265" s="5">
        <v>67.761603176103506</v>
      </c>
      <c r="I265" s="5">
        <v>67.761603176103506</v>
      </c>
      <c r="J265" s="5">
        <v>67.274507975002294</v>
      </c>
      <c r="K265" s="5">
        <v>65.125535823637406</v>
      </c>
      <c r="L265" s="5">
        <v>66.729097992208494</v>
      </c>
      <c r="M265" s="5">
        <v>66.729097992208494</v>
      </c>
    </row>
    <row r="266" spans="1:13" x14ac:dyDescent="0.3">
      <c r="A266" s="28">
        <f>VLOOKUP(B266,'[1]PORTFOLIO RAW'!A:B,2,FALSE)</f>
        <v>912228</v>
      </c>
      <c r="B266" s="28" t="s">
        <v>272</v>
      </c>
      <c r="C266" s="5">
        <v>92.300469483568094</v>
      </c>
      <c r="D266" s="5">
        <v>92.300469483568094</v>
      </c>
      <c r="E266" s="5">
        <v>72.842181292885499</v>
      </c>
      <c r="F266" s="5">
        <v>72.842181292885499</v>
      </c>
      <c r="G266" s="5">
        <v>85.901121011784994</v>
      </c>
      <c r="H266" s="5">
        <v>88.445487741262397</v>
      </c>
      <c r="I266" s="5">
        <v>82.826785273041693</v>
      </c>
      <c r="J266" s="5">
        <v>81.055183560378595</v>
      </c>
      <c r="K266" s="5">
        <v>81.055183560378595</v>
      </c>
      <c r="L266" s="5">
        <v>81.382042253521107</v>
      </c>
      <c r="M266" s="5">
        <v>89.379957908369704</v>
      </c>
    </row>
    <row r="267" spans="1:13" x14ac:dyDescent="0.3">
      <c r="A267" s="28">
        <f>VLOOKUP(B267,'[1]PORTFOLIO RAW'!A:B,2,FALSE)</f>
        <v>936324</v>
      </c>
      <c r="B267" s="28" t="s">
        <v>273</v>
      </c>
      <c r="C267" s="5">
        <v>74.324518539810299</v>
      </c>
      <c r="D267" s="5">
        <v>74.324518539810299</v>
      </c>
      <c r="E267" s="5">
        <v>59.8312094790967</v>
      </c>
      <c r="F267" s="5">
        <v>66.497514498757198</v>
      </c>
      <c r="G267" s="5">
        <v>78.225352112676106</v>
      </c>
      <c r="H267" s="5">
        <v>78.225352112676106</v>
      </c>
      <c r="I267" s="5">
        <v>78.178466773797098</v>
      </c>
      <c r="J267" s="5">
        <v>76.359481391661205</v>
      </c>
      <c r="K267" s="5">
        <v>68.414836847169894</v>
      </c>
      <c r="L267" s="5">
        <v>68.414836847169894</v>
      </c>
      <c r="M267" s="5">
        <v>71.523823793826693</v>
      </c>
    </row>
    <row r="268" spans="1:13" x14ac:dyDescent="0.3">
      <c r="A268" s="28">
        <f>VLOOKUP(B268,'[1]PORTFOLIO RAW'!A:B,2,FALSE)</f>
        <v>670129</v>
      </c>
      <c r="B268" s="28" t="s">
        <v>274</v>
      </c>
      <c r="C268" s="5">
        <v>38.386249701599397</v>
      </c>
      <c r="D268" s="5">
        <v>38.386249701599397</v>
      </c>
      <c r="E268" s="5">
        <v>68.646205591759397</v>
      </c>
      <c r="F268" s="5">
        <v>65.466875326030205</v>
      </c>
      <c r="G268" s="5">
        <v>78.279049295774598</v>
      </c>
      <c r="H268" s="5">
        <v>78.279049295774598</v>
      </c>
      <c r="I268" s="5">
        <v>74.285315855529205</v>
      </c>
      <c r="J268" s="5">
        <v>63.297431648715801</v>
      </c>
      <c r="K268" s="5">
        <v>81.074683394484495</v>
      </c>
      <c r="L268" s="5">
        <v>75.096030729833501</v>
      </c>
      <c r="M268" s="5">
        <v>73.568513887060604</v>
      </c>
    </row>
    <row r="269" spans="1:13" x14ac:dyDescent="0.3">
      <c r="A269" s="28" t="str">
        <f>VLOOKUP(B269,'[1]PORTFOLIO RAW'!A:B,2,FALSE)</f>
        <v>14861V</v>
      </c>
      <c r="B269" s="28" t="s">
        <v>275</v>
      </c>
      <c r="C269" s="5">
        <v>73.519689565967198</v>
      </c>
      <c r="D269" s="5">
        <v>74.749458288190596</v>
      </c>
      <c r="E269" s="5">
        <v>83.383635144198493</v>
      </c>
      <c r="F269" s="5">
        <v>76.532725766362901</v>
      </c>
      <c r="G269" s="5">
        <v>81.361502347417797</v>
      </c>
      <c r="H269" s="5">
        <v>78.499858209660601</v>
      </c>
      <c r="I269" s="5">
        <v>72.945620744333496</v>
      </c>
      <c r="J269" s="5">
        <v>74.191946551101395</v>
      </c>
      <c r="K269" s="5">
        <v>78.527687866328293</v>
      </c>
      <c r="L269" s="5">
        <v>81.892418339826094</v>
      </c>
      <c r="M269" s="5">
        <v>73.189609354238598</v>
      </c>
    </row>
    <row r="270" spans="1:13" x14ac:dyDescent="0.3">
      <c r="A270" s="28">
        <f>VLOOKUP(B270,'[1]PORTFOLIO RAW'!A:B,2,FALSE)</f>
        <v>902321</v>
      </c>
      <c r="B270" s="28" t="s">
        <v>276</v>
      </c>
      <c r="C270" s="5">
        <v>61.0247693054881</v>
      </c>
      <c r="D270" s="5">
        <v>66.805377720870595</v>
      </c>
      <c r="E270" s="5">
        <v>66.805377720870595</v>
      </c>
      <c r="F270" s="5">
        <v>67.867845370092795</v>
      </c>
      <c r="G270" s="5">
        <v>79.953051643192396</v>
      </c>
      <c r="H270" s="5">
        <v>72.943543614628894</v>
      </c>
      <c r="I270" s="5">
        <v>72.943543614628894</v>
      </c>
      <c r="J270" s="5">
        <v>71.156103286384905</v>
      </c>
      <c r="K270" s="5">
        <v>71.156103286384905</v>
      </c>
      <c r="L270" s="5">
        <v>67.464788732394297</v>
      </c>
      <c r="M270" s="5">
        <v>67.464788732394297</v>
      </c>
    </row>
    <row r="271" spans="1:13" x14ac:dyDescent="0.3">
      <c r="A271" s="28">
        <f>VLOOKUP(B271,'[1]PORTFOLIO RAW'!A:B,2,FALSE)</f>
        <v>905792</v>
      </c>
      <c r="B271" s="28" t="s">
        <v>277</v>
      </c>
      <c r="C271" s="5">
        <v>66.005121638924393</v>
      </c>
      <c r="D271" s="5">
        <v>50.149835181300503</v>
      </c>
      <c r="E271" s="5">
        <v>37.3903800159447</v>
      </c>
      <c r="F271" s="5">
        <v>34.870892018779301</v>
      </c>
      <c r="G271" s="5">
        <v>40.602632186561998</v>
      </c>
      <c r="H271" s="5">
        <v>31.610631531122198</v>
      </c>
      <c r="I271" s="5">
        <v>30.031803725579199</v>
      </c>
      <c r="J271" s="5">
        <v>28.316674238982198</v>
      </c>
      <c r="K271" s="5">
        <v>35.321302816901401</v>
      </c>
      <c r="L271" s="5">
        <v>40.0017388280299</v>
      </c>
      <c r="M271" s="5">
        <v>41.909411011523602</v>
      </c>
    </row>
    <row r="272" spans="1:13" x14ac:dyDescent="0.3">
      <c r="A272" s="28">
        <f>VLOOKUP(B272,'[1]PORTFOLIO RAW'!A:B,2,FALSE)</f>
        <v>912518</v>
      </c>
      <c r="B272" s="28" t="s">
        <v>278</v>
      </c>
      <c r="C272" s="5">
        <v>21.162874684001402</v>
      </c>
      <c r="D272" s="5">
        <v>51.733477789815701</v>
      </c>
      <c r="E272" s="5">
        <v>68.980549966465404</v>
      </c>
      <c r="F272" s="5">
        <v>72.879499217527297</v>
      </c>
      <c r="G272" s="5">
        <v>59.385403329065198</v>
      </c>
      <c r="H272" s="5">
        <v>60.373781148429003</v>
      </c>
      <c r="I272" s="5">
        <v>61.619718309859103</v>
      </c>
      <c r="J272" s="5">
        <v>63.040744466800703</v>
      </c>
      <c r="K272" s="5">
        <v>50.653923541247401</v>
      </c>
      <c r="L272" s="5">
        <v>52.676056338028097</v>
      </c>
      <c r="M272" s="5">
        <v>50.042253521126703</v>
      </c>
    </row>
    <row r="273" spans="1:13" x14ac:dyDescent="0.3">
      <c r="A273" s="28">
        <f>VLOOKUP(B273,'[1]PORTFOLIO RAW'!A:B,2,FALSE)</f>
        <v>546370</v>
      </c>
      <c r="B273" s="28" t="s">
        <v>279</v>
      </c>
      <c r="C273" s="5">
        <v>32.600777076250601</v>
      </c>
      <c r="D273" s="5">
        <v>50.683813023065902</v>
      </c>
      <c r="E273" s="5">
        <v>55.598235879926001</v>
      </c>
      <c r="F273" s="5">
        <v>69.375888357668899</v>
      </c>
      <c r="G273" s="5">
        <v>64.742172040507498</v>
      </c>
      <c r="H273" s="5">
        <v>61.456544142906203</v>
      </c>
      <c r="I273" s="5">
        <v>81.116934163118202</v>
      </c>
      <c r="J273" s="5">
        <v>75.571545213308795</v>
      </c>
      <c r="K273" s="5">
        <v>71.082746478873204</v>
      </c>
      <c r="L273" s="5">
        <v>67.786204405922703</v>
      </c>
      <c r="M273" s="5">
        <v>57.697450525940397</v>
      </c>
    </row>
    <row r="274" spans="1:13" x14ac:dyDescent="0.3">
      <c r="A274" s="28">
        <f>VLOOKUP(B274,'[1]PORTFOLIO RAW'!A:B,2,FALSE)</f>
        <v>877181</v>
      </c>
      <c r="B274" s="28" t="s">
        <v>280</v>
      </c>
      <c r="C274" s="5">
        <v>41.5157612340711</v>
      </c>
      <c r="D274" s="5">
        <v>56.491120636864601</v>
      </c>
      <c r="E274" s="5">
        <v>56.491120636864601</v>
      </c>
      <c r="F274" s="5">
        <v>49.885801294251898</v>
      </c>
      <c r="G274" s="5">
        <v>50.570087189805399</v>
      </c>
      <c r="H274" s="5">
        <v>50.570087189805399</v>
      </c>
      <c r="I274" s="5">
        <v>37.701820680178599</v>
      </c>
      <c r="J274" s="5">
        <v>37.701820680178599</v>
      </c>
      <c r="K274" s="5">
        <v>52.582159624413102</v>
      </c>
      <c r="L274" s="5">
        <v>55.227518959913297</v>
      </c>
      <c r="M274" s="5">
        <v>78.715148031043299</v>
      </c>
    </row>
    <row r="275" spans="1:13" x14ac:dyDescent="0.3">
      <c r="A275" s="28">
        <f>VLOOKUP(B275,'[1]PORTFOLIO RAW'!A:B,2,FALSE)</f>
        <v>894145</v>
      </c>
      <c r="B275" s="28" t="s">
        <v>281</v>
      </c>
      <c r="C275" s="5">
        <v>39.462702138758402</v>
      </c>
      <c r="D275" s="5">
        <v>22.4597585513078</v>
      </c>
      <c r="E275" s="5">
        <v>23.822243807673601</v>
      </c>
      <c r="F275" s="5">
        <v>29.7887323943661</v>
      </c>
      <c r="G275" s="5">
        <v>36.167002012072402</v>
      </c>
      <c r="H275" s="5">
        <v>35.307298335467301</v>
      </c>
      <c r="I275" s="5">
        <v>29.225352112675999</v>
      </c>
      <c r="J275" s="5">
        <v>30.5897887323943</v>
      </c>
      <c r="K275" s="5">
        <v>32.042253521126703</v>
      </c>
      <c r="L275" s="5">
        <v>31.363179074446599</v>
      </c>
      <c r="M275" s="5">
        <v>49.450942945810397</v>
      </c>
    </row>
    <row r="276" spans="1:13" x14ac:dyDescent="0.3">
      <c r="A276" s="28">
        <f>VLOOKUP(B276,'[1]PORTFOLIO RAW'!A:B,2,FALSE)</f>
        <v>912633</v>
      </c>
      <c r="B276" s="28" t="s">
        <v>282</v>
      </c>
      <c r="C276" s="5">
        <v>79.671361502347395</v>
      </c>
      <c r="D276" s="5">
        <v>46.408450704225302</v>
      </c>
      <c r="E276" s="5">
        <v>75.650874946649495</v>
      </c>
      <c r="F276" s="5">
        <v>72.763608679101594</v>
      </c>
      <c r="G276" s="5">
        <v>70.819790538100406</v>
      </c>
      <c r="H276" s="5">
        <v>74.144869215291706</v>
      </c>
      <c r="I276" s="5">
        <v>73.775989268947001</v>
      </c>
      <c r="J276" s="5">
        <v>68.645204560697493</v>
      </c>
      <c r="K276" s="5">
        <v>65.878604963111997</v>
      </c>
      <c r="L276" s="5">
        <v>59.685984761025097</v>
      </c>
      <c r="M276" s="5">
        <v>79.599471830985905</v>
      </c>
    </row>
    <row r="277" spans="1:13" x14ac:dyDescent="0.3">
      <c r="A277" s="28">
        <f>VLOOKUP(B277,'[1]PORTFOLIO RAW'!A:B,2,FALSE)</f>
        <v>312451</v>
      </c>
      <c r="B277" s="28" t="s">
        <v>283</v>
      </c>
      <c r="C277" s="5">
        <v>55.383146335640902</v>
      </c>
      <c r="D277" s="5">
        <v>63.369770863989899</v>
      </c>
      <c r="E277" s="5">
        <v>49.660928534167901</v>
      </c>
      <c r="F277" s="5">
        <v>47.435701163502699</v>
      </c>
      <c r="G277" s="5">
        <v>58.2232981220657</v>
      </c>
      <c r="H277" s="5">
        <v>51.694324362013603</v>
      </c>
      <c r="I277" s="5">
        <v>51.560342446837801</v>
      </c>
      <c r="J277" s="5">
        <v>52.016645326504403</v>
      </c>
      <c r="K277" s="5">
        <v>66.688365487039803</v>
      </c>
      <c r="L277" s="5">
        <v>70.618362581908499</v>
      </c>
      <c r="M277" s="5">
        <v>69.935500855600907</v>
      </c>
    </row>
    <row r="278" spans="1:13" x14ac:dyDescent="0.3">
      <c r="A278" s="28">
        <f>VLOOKUP(B278,'[1]PORTFOLIO RAW'!A:B,2,FALSE)</f>
        <v>951051</v>
      </c>
      <c r="B278" s="28" t="s">
        <v>284</v>
      </c>
      <c r="C278" s="5">
        <v>68.585425597060606</v>
      </c>
      <c r="D278" s="5">
        <v>47.2388000318293</v>
      </c>
      <c r="E278" s="5">
        <v>45.774647887323901</v>
      </c>
      <c r="F278" s="5">
        <v>52.631437479840798</v>
      </c>
      <c r="G278" s="5">
        <v>55.776047010539997</v>
      </c>
      <c r="H278" s="5">
        <v>47.5283961835529</v>
      </c>
      <c r="I278" s="5">
        <v>41.378846326365803</v>
      </c>
      <c r="J278" s="5">
        <v>57.007151945943498</v>
      </c>
      <c r="K278" s="5">
        <v>47.8053394996846</v>
      </c>
      <c r="L278" s="5">
        <v>60.571401071577498</v>
      </c>
      <c r="M278" s="5">
        <v>48.850294139185102</v>
      </c>
    </row>
    <row r="279" spans="1:13" x14ac:dyDescent="0.3">
      <c r="A279" s="28">
        <f>VLOOKUP(B279,'[1]PORTFOLIO RAW'!A:B,2,FALSE)</f>
        <v>683432</v>
      </c>
      <c r="B279" s="28" t="s">
        <v>285</v>
      </c>
      <c r="C279" s="5">
        <v>54.424192212096102</v>
      </c>
      <c r="D279" s="5">
        <v>37.076715612825801</v>
      </c>
      <c r="E279" s="5">
        <v>44.661971830985898</v>
      </c>
      <c r="F279" s="5">
        <v>33.680342927127903</v>
      </c>
      <c r="G279" s="5">
        <v>33.680342927127903</v>
      </c>
      <c r="H279" s="5">
        <v>34.073239436619602</v>
      </c>
      <c r="I279" s="5">
        <v>29.9375198559779</v>
      </c>
      <c r="J279" s="5">
        <v>24.8943661971831</v>
      </c>
      <c r="K279" s="5">
        <v>28.276995305164299</v>
      </c>
      <c r="L279" s="5">
        <v>34.351751534850102</v>
      </c>
      <c r="M279" s="5">
        <v>42.0606246172688</v>
      </c>
    </row>
    <row r="280" spans="1:13" x14ac:dyDescent="0.3">
      <c r="A280" s="28">
        <f>VLOOKUP(B280,'[1]PORTFOLIO RAW'!A:B,2,FALSE)</f>
        <v>923649</v>
      </c>
      <c r="B280" s="28" t="s">
        <v>286</v>
      </c>
      <c r="C280" s="5">
        <v>50.314830157415102</v>
      </c>
      <c r="D280" s="5">
        <v>38.994605933473103</v>
      </c>
      <c r="E280" s="5">
        <v>37.464788732394297</v>
      </c>
      <c r="F280" s="5">
        <v>37.464788732394297</v>
      </c>
      <c r="G280" s="5">
        <v>36.7789344764237</v>
      </c>
      <c r="H280" s="5">
        <v>56.247887323943601</v>
      </c>
      <c r="I280" s="5">
        <v>45.801122524621299</v>
      </c>
      <c r="J280" s="5">
        <v>43.858148893360102</v>
      </c>
      <c r="K280" s="5">
        <v>43.858148893360102</v>
      </c>
      <c r="L280" s="5">
        <v>38.502347417840298</v>
      </c>
      <c r="M280" s="5">
        <v>45.324556031843201</v>
      </c>
    </row>
    <row r="281" spans="1:13" x14ac:dyDescent="0.3">
      <c r="A281" s="28">
        <f>VLOOKUP(B281,'[1]PORTFOLIO RAW'!A:B,2,FALSE)</f>
        <v>902233</v>
      </c>
      <c r="B281" s="28" t="s">
        <v>287</v>
      </c>
      <c r="C281" s="5">
        <v>67.834507042253506</v>
      </c>
      <c r="D281" s="5">
        <v>87.970445624567105</v>
      </c>
      <c r="E281" s="5">
        <v>82.144640895015399</v>
      </c>
      <c r="F281" s="5">
        <v>82.658450704225302</v>
      </c>
      <c r="G281" s="5">
        <v>89.8504428633657</v>
      </c>
      <c r="H281" s="5">
        <v>78.916136412382897</v>
      </c>
      <c r="I281" s="5">
        <v>81.529277185958406</v>
      </c>
      <c r="J281" s="5">
        <v>80.161370231438795</v>
      </c>
      <c r="K281" s="5">
        <v>84.583740064147193</v>
      </c>
      <c r="L281" s="5">
        <v>85.535388060581099</v>
      </c>
      <c r="M281" s="5">
        <v>84.465310380803302</v>
      </c>
    </row>
    <row r="282" spans="1:13" x14ac:dyDescent="0.3">
      <c r="A282" s="28">
        <f>VLOOKUP(B282,'[1]PORTFOLIO RAW'!A:B,2,FALSE)</f>
        <v>546965</v>
      </c>
      <c r="B282" s="28" t="s">
        <v>288</v>
      </c>
      <c r="C282" s="5">
        <v>43.580715059588201</v>
      </c>
      <c r="D282" s="5">
        <v>46.3331714424477</v>
      </c>
      <c r="E282" s="5">
        <v>26.428012519561801</v>
      </c>
      <c r="F282" s="5">
        <v>25.475352112675999</v>
      </c>
      <c r="G282" s="5">
        <v>28.438717410848</v>
      </c>
      <c r="H282" s="5">
        <v>24.9353262431733</v>
      </c>
      <c r="I282" s="5">
        <v>30.2816901408451</v>
      </c>
      <c r="J282" s="5">
        <v>29.3565313449323</v>
      </c>
      <c r="K282" s="5">
        <v>23.320693391115899</v>
      </c>
      <c r="L282" s="5">
        <v>27.164840897235202</v>
      </c>
      <c r="M282" s="5">
        <v>29.359795134443001</v>
      </c>
    </row>
    <row r="283" spans="1:13" x14ac:dyDescent="0.3">
      <c r="A283" s="28">
        <f>VLOOKUP(B283,'[1]PORTFOLIO RAW'!A:B,2,FALSE)</f>
        <v>702365</v>
      </c>
      <c r="B283" s="28" t="s">
        <v>289</v>
      </c>
      <c r="C283" s="5">
        <v>43.683311993171102</v>
      </c>
      <c r="D283" s="5">
        <v>39.089610124515197</v>
      </c>
      <c r="E283" s="5">
        <v>35.256410256410199</v>
      </c>
      <c r="F283" s="5">
        <v>46.126760563380202</v>
      </c>
      <c r="G283" s="5">
        <v>46.126760563380202</v>
      </c>
      <c r="H283" s="5">
        <v>35.597901132283901</v>
      </c>
      <c r="I283" s="5">
        <v>51.046989904025899</v>
      </c>
      <c r="J283" s="5">
        <v>50.936977798997297</v>
      </c>
      <c r="K283" s="5">
        <v>50.936977798997297</v>
      </c>
      <c r="L283" s="5">
        <v>60.061065694868503</v>
      </c>
      <c r="M283" s="5">
        <v>60.061065694868503</v>
      </c>
    </row>
    <row r="284" spans="1:13" x14ac:dyDescent="0.3">
      <c r="A284" s="28">
        <f>VLOOKUP(B284,'[1]PORTFOLIO RAW'!A:B,2,FALSE)</f>
        <v>322549</v>
      </c>
      <c r="B284" s="28" t="s">
        <v>290</v>
      </c>
      <c r="C284" s="5">
        <v>45.813060179257299</v>
      </c>
      <c r="D284" s="5">
        <v>32.089201877934201</v>
      </c>
      <c r="E284" s="5">
        <v>32.089201877934201</v>
      </c>
      <c r="F284" s="5">
        <v>54.795439302481498</v>
      </c>
      <c r="G284" s="5">
        <v>54.795439302481498</v>
      </c>
      <c r="H284" s="5">
        <v>52.607132154629802</v>
      </c>
      <c r="I284" s="5">
        <v>57.223340040241403</v>
      </c>
      <c r="J284" s="5">
        <v>57.223340040241403</v>
      </c>
      <c r="K284" s="5">
        <v>64.485075591161603</v>
      </c>
      <c r="L284" s="5">
        <v>80.456652961245695</v>
      </c>
      <c r="M284" s="5">
        <v>83.740463615023401</v>
      </c>
    </row>
    <row r="285" spans="1:13" x14ac:dyDescent="0.3">
      <c r="A285" s="28">
        <f>VLOOKUP(B285,'[1]PORTFOLIO RAW'!A:B,2,FALSE)</f>
        <v>905414</v>
      </c>
      <c r="B285" s="28" t="s">
        <v>291</v>
      </c>
      <c r="C285" s="5">
        <v>34.942991281019403</v>
      </c>
      <c r="D285" s="5">
        <v>18.6329743164871</v>
      </c>
      <c r="E285" s="5">
        <v>56.135750674258297</v>
      </c>
      <c r="F285" s="5">
        <v>49.633802816901401</v>
      </c>
      <c r="G285" s="5">
        <v>66.766197183098598</v>
      </c>
      <c r="H285" s="5">
        <v>66.766197183098598</v>
      </c>
      <c r="I285" s="5">
        <v>71.896495250573196</v>
      </c>
      <c r="J285" s="5">
        <v>78.232553214020896</v>
      </c>
      <c r="K285" s="5">
        <v>67.349094567404407</v>
      </c>
      <c r="L285" s="5">
        <v>78.169014084507097</v>
      </c>
      <c r="M285" s="5">
        <v>80.327617881200197</v>
      </c>
    </row>
    <row r="286" spans="1:13" x14ac:dyDescent="0.3">
      <c r="A286" s="28">
        <f>VLOOKUP(B286,'[1]PORTFOLIO RAW'!A:B,2,FALSE)</f>
        <v>912090</v>
      </c>
      <c r="B286" s="28" t="s">
        <v>292</v>
      </c>
      <c r="C286" s="5">
        <v>86.380281690140805</v>
      </c>
      <c r="D286" s="5">
        <v>86.380281690140805</v>
      </c>
      <c r="E286" s="5">
        <v>77.740768937952097</v>
      </c>
      <c r="F286" s="5">
        <v>77.740768937952097</v>
      </c>
      <c r="G286" s="5">
        <v>71.082189338562998</v>
      </c>
      <c r="H286" s="5">
        <v>81.452669505404501</v>
      </c>
      <c r="I286" s="5">
        <v>72.167449139280095</v>
      </c>
      <c r="J286" s="5">
        <v>85.962968824181004</v>
      </c>
      <c r="K286" s="5">
        <v>80.396509491732999</v>
      </c>
      <c r="L286" s="5">
        <v>73.6045905059989</v>
      </c>
      <c r="M286" s="5">
        <v>73.6045905059989</v>
      </c>
    </row>
    <row r="287" spans="1:13" x14ac:dyDescent="0.3">
      <c r="A287" s="28" t="str">
        <f>VLOOKUP(B287,'[1]PORTFOLIO RAW'!A:B,2,FALSE)</f>
        <v>26599V</v>
      </c>
      <c r="B287" s="28" t="s">
        <v>293</v>
      </c>
      <c r="C287" s="5">
        <v>85.098591549295705</v>
      </c>
      <c r="D287" s="5">
        <v>85.098591549295705</v>
      </c>
      <c r="E287" s="5">
        <v>70.446818844099099</v>
      </c>
      <c r="F287" s="5">
        <v>70.446818844099099</v>
      </c>
      <c r="G287" s="5">
        <v>75.046505447781001</v>
      </c>
      <c r="H287" s="5">
        <v>75.046505447781001</v>
      </c>
      <c r="I287" s="5">
        <v>68.557642149191395</v>
      </c>
      <c r="J287" s="5">
        <v>75.078247261345794</v>
      </c>
      <c r="K287" s="5">
        <v>68.960935423863901</v>
      </c>
      <c r="L287" s="5">
        <v>75.490442655935595</v>
      </c>
      <c r="M287" s="5">
        <v>64.215803294342294</v>
      </c>
    </row>
    <row r="288" spans="1:13" x14ac:dyDescent="0.3">
      <c r="A288" s="28">
        <f>VLOOKUP(B288,'[1]PORTFOLIO RAW'!A:B,2,FALSE)</f>
        <v>923036</v>
      </c>
      <c r="B288" s="28" t="s">
        <v>294</v>
      </c>
      <c r="C288" s="5">
        <v>50.660211267605597</v>
      </c>
      <c r="D288" s="5">
        <v>50.660211267605597</v>
      </c>
      <c r="E288" s="5">
        <v>50.660211267605597</v>
      </c>
      <c r="F288" s="5">
        <v>36.454018227009101</v>
      </c>
      <c r="G288" s="5">
        <v>40.643863179074401</v>
      </c>
      <c r="H288" s="5">
        <v>39.252908756889099</v>
      </c>
      <c r="I288" s="5">
        <v>39.252908756889099</v>
      </c>
      <c r="J288" s="5">
        <v>30.1117047110247</v>
      </c>
      <c r="K288" s="5">
        <v>30.1117047110247</v>
      </c>
      <c r="L288" s="5">
        <v>28.458989229494598</v>
      </c>
      <c r="M288" s="5">
        <v>28.458989229494598</v>
      </c>
    </row>
    <row r="289" spans="1:13" x14ac:dyDescent="0.3">
      <c r="A289" s="28">
        <f>VLOOKUP(B289,'[1]PORTFOLIO RAW'!A:B,2,FALSE)</f>
        <v>902103</v>
      </c>
      <c r="B289" s="28" t="s">
        <v>295</v>
      </c>
      <c r="C289" s="5">
        <v>40.845070422535201</v>
      </c>
      <c r="D289" s="5">
        <v>40.845070422535201</v>
      </c>
      <c r="E289" s="5">
        <v>55.295774647887299</v>
      </c>
      <c r="F289" s="5">
        <v>46.939328277356402</v>
      </c>
      <c r="G289" s="5">
        <v>72.007042253521107</v>
      </c>
      <c r="H289" s="5">
        <v>76.408450704225302</v>
      </c>
      <c r="I289" s="5">
        <v>76.408450704225302</v>
      </c>
      <c r="J289" s="5">
        <v>63.631790744466798</v>
      </c>
      <c r="K289" s="5">
        <v>65.468674113647396</v>
      </c>
      <c r="L289" s="5">
        <v>73.963782696177105</v>
      </c>
      <c r="M289" s="5">
        <v>73.963782696177105</v>
      </c>
    </row>
    <row r="290" spans="1:13" x14ac:dyDescent="0.3">
      <c r="A290" s="28">
        <f>VLOOKUP(B290,'[1]PORTFOLIO RAW'!A:B,2,FALSE)</f>
        <v>905361</v>
      </c>
      <c r="B290" s="28" t="s">
        <v>296</v>
      </c>
      <c r="C290" s="5">
        <v>79.110915492957702</v>
      </c>
      <c r="D290" s="5">
        <v>63.715218138096802</v>
      </c>
      <c r="E290" s="5">
        <v>63.715218138096802</v>
      </c>
      <c r="F290" s="5">
        <v>43.297990188320902</v>
      </c>
      <c r="G290" s="5">
        <v>46.067494073351</v>
      </c>
      <c r="H290" s="5">
        <v>64.157746478873193</v>
      </c>
      <c r="I290" s="5">
        <v>53.851570964247003</v>
      </c>
      <c r="J290" s="5">
        <v>57.052459685650099</v>
      </c>
      <c r="K290" s="5">
        <v>57.052459685650099</v>
      </c>
      <c r="L290" s="5">
        <v>48.260395707578802</v>
      </c>
      <c r="M290" s="5">
        <v>55.380904209789101</v>
      </c>
    </row>
    <row r="291" spans="1:13" x14ac:dyDescent="0.3">
      <c r="A291" s="28">
        <f>VLOOKUP(B291,'[1]PORTFOLIO RAW'!A:B,2,FALSE)</f>
        <v>357834</v>
      </c>
      <c r="B291" s="28" t="s">
        <v>297</v>
      </c>
      <c r="C291" s="5">
        <v>76.700883265695794</v>
      </c>
      <c r="D291" s="5">
        <v>69.318898465419295</v>
      </c>
      <c r="E291" s="5">
        <v>67.136150234741706</v>
      </c>
      <c r="F291" s="5">
        <v>54.830067360685803</v>
      </c>
      <c r="G291" s="5">
        <v>54.830067360685803</v>
      </c>
      <c r="H291" s="5">
        <v>63.5783450704225</v>
      </c>
      <c r="I291" s="5">
        <v>53.367731139311097</v>
      </c>
      <c r="J291" s="5">
        <v>49.443021766965401</v>
      </c>
      <c r="K291" s="5">
        <v>61.291277074209901</v>
      </c>
      <c r="L291" s="5">
        <v>61.291277074209901</v>
      </c>
      <c r="M291" s="5">
        <v>72.884033170988502</v>
      </c>
    </row>
    <row r="292" spans="1:13" x14ac:dyDescent="0.3">
      <c r="A292" s="28">
        <f>VLOOKUP(B292,'[1]PORTFOLIO RAW'!A:B,2,FALSE)</f>
        <v>895784</v>
      </c>
      <c r="B292" s="28" t="s">
        <v>298</v>
      </c>
      <c r="C292" s="5">
        <v>53.703254006799398</v>
      </c>
      <c r="D292" s="5">
        <v>59.333613622030597</v>
      </c>
      <c r="E292" s="5">
        <v>59.333613622030597</v>
      </c>
      <c r="F292" s="5">
        <v>59.207094418361997</v>
      </c>
      <c r="G292" s="5">
        <v>65.691021126760504</v>
      </c>
      <c r="H292" s="5">
        <v>65.691021126760504</v>
      </c>
      <c r="I292" s="5">
        <v>71.050062752754101</v>
      </c>
      <c r="J292" s="5">
        <v>69.594034797017301</v>
      </c>
      <c r="K292" s="5">
        <v>60.4864481003668</v>
      </c>
      <c r="L292" s="5">
        <v>60.4864481003668</v>
      </c>
      <c r="M292" s="5">
        <v>70.929314202974794</v>
      </c>
    </row>
    <row r="293" spans="1:13" x14ac:dyDescent="0.3">
      <c r="A293" s="28">
        <f>VLOOKUP(B293,'[1]PORTFOLIO RAW'!A:B,2,FALSE)</f>
        <v>906400</v>
      </c>
      <c r="B293" s="28" t="s">
        <v>299</v>
      </c>
      <c r="C293" s="5">
        <v>51.778169014084497</v>
      </c>
      <c r="D293" s="5">
        <v>53.798199030246998</v>
      </c>
      <c r="E293" s="5">
        <v>53.798199030246998</v>
      </c>
      <c r="F293" s="5">
        <v>67.477992957746395</v>
      </c>
      <c r="G293" s="5">
        <v>74.814868593001293</v>
      </c>
      <c r="H293" s="5">
        <v>71.2018302709659</v>
      </c>
      <c r="I293" s="5">
        <v>61.603631943947903</v>
      </c>
      <c r="J293" s="5">
        <v>66.589992214594105</v>
      </c>
      <c r="K293" s="5">
        <v>66.589992214594105</v>
      </c>
      <c r="L293" s="5">
        <v>67.222582356061096</v>
      </c>
      <c r="M293" s="5">
        <v>70.618153364632207</v>
      </c>
    </row>
    <row r="294" spans="1:13" x14ac:dyDescent="0.3">
      <c r="A294" s="28">
        <f>VLOOKUP(B294,'[1]PORTFOLIO RAW'!A:B,2,FALSE)</f>
        <v>902325</v>
      </c>
      <c r="B294" s="28" t="s">
        <v>300</v>
      </c>
      <c r="C294" s="5">
        <v>76.444876153472507</v>
      </c>
      <c r="D294" s="5">
        <v>67.445582586427605</v>
      </c>
      <c r="E294" s="5">
        <v>66.309559484566904</v>
      </c>
      <c r="F294" s="5">
        <v>61.643192488262898</v>
      </c>
      <c r="G294" s="5">
        <v>52.141072239890903</v>
      </c>
      <c r="H294" s="5">
        <v>48.354834891703099</v>
      </c>
      <c r="I294" s="5">
        <v>54.622607439508798</v>
      </c>
      <c r="J294" s="5">
        <v>58.139671361502302</v>
      </c>
      <c r="K294" s="5">
        <v>60.3342275877487</v>
      </c>
      <c r="L294" s="5">
        <v>63.164319248826303</v>
      </c>
      <c r="M294" s="5">
        <v>79.316148463105606</v>
      </c>
    </row>
    <row r="295" spans="1:13" x14ac:dyDescent="0.3">
      <c r="A295" s="28">
        <f>VLOOKUP(B295,'[1]PORTFOLIO RAW'!A:B,2,FALSE)</f>
        <v>905647</v>
      </c>
      <c r="B295" s="28" t="s">
        <v>301</v>
      </c>
      <c r="C295" s="5">
        <v>25.855130784708201</v>
      </c>
      <c r="D295" s="5">
        <v>67.317541613316195</v>
      </c>
      <c r="E295" s="5">
        <v>68.179447052686399</v>
      </c>
      <c r="F295" s="5">
        <v>64.480633802816797</v>
      </c>
      <c r="G295" s="5">
        <v>72.284820031298906</v>
      </c>
      <c r="H295" s="5">
        <v>84.068857589984304</v>
      </c>
      <c r="I295" s="5">
        <v>71.948356807511701</v>
      </c>
      <c r="J295" s="5">
        <v>77.335441218740996</v>
      </c>
      <c r="K295" s="5">
        <v>75.438344351825194</v>
      </c>
      <c r="L295" s="5">
        <v>75.675363657353898</v>
      </c>
      <c r="M295" s="5">
        <v>77.550149381135299</v>
      </c>
    </row>
    <row r="296" spans="1:13" x14ac:dyDescent="0.3">
      <c r="A296" s="28">
        <f>VLOOKUP(B296,'[1]PORTFOLIO RAW'!A:B,2,FALSE)</f>
        <v>921503</v>
      </c>
      <c r="B296" s="28" t="s">
        <v>302</v>
      </c>
      <c r="C296" s="5">
        <v>44.994131455399</v>
      </c>
      <c r="D296" s="5">
        <v>61.082890787346997</v>
      </c>
      <c r="E296" s="5">
        <v>61.082890787346997</v>
      </c>
      <c r="F296" s="5">
        <v>68.226232394366093</v>
      </c>
      <c r="G296" s="5">
        <v>86.441846958036805</v>
      </c>
      <c r="H296" s="5">
        <v>76.428111818116804</v>
      </c>
      <c r="I296" s="5">
        <v>74.790877243154299</v>
      </c>
      <c r="J296" s="5">
        <v>69.767853351263298</v>
      </c>
      <c r="K296" s="5">
        <v>69.767853351263298</v>
      </c>
      <c r="L296" s="5">
        <v>54.466969179091201</v>
      </c>
      <c r="M296" s="5">
        <v>54.835680751173697</v>
      </c>
    </row>
    <row r="297" spans="1:13" x14ac:dyDescent="0.3">
      <c r="A297" s="28">
        <f>VLOOKUP(B297,'[1]PORTFOLIO RAW'!A:B,2,FALSE)</f>
        <v>326143</v>
      </c>
      <c r="B297" s="28" t="s">
        <v>303</v>
      </c>
      <c r="C297" s="5">
        <v>47.343711391153903</v>
      </c>
      <c r="D297" s="5">
        <v>47.343711391153903</v>
      </c>
      <c r="E297" s="5">
        <v>96.314553990610307</v>
      </c>
      <c r="F297" s="5">
        <v>88.254527162977794</v>
      </c>
      <c r="G297" s="5">
        <v>89.691339526520807</v>
      </c>
      <c r="H297" s="5">
        <v>89.691339526520807</v>
      </c>
      <c r="I297" s="5">
        <v>85.090543259557293</v>
      </c>
      <c r="J297" s="5">
        <v>85.090543259557293</v>
      </c>
      <c r="K297" s="5">
        <v>87.305411415863603</v>
      </c>
      <c r="L297" s="5">
        <v>86.890910681480094</v>
      </c>
      <c r="M297" s="5">
        <v>85.394659624413094</v>
      </c>
    </row>
    <row r="298" spans="1:13" x14ac:dyDescent="0.3">
      <c r="A298" s="28">
        <f>VLOOKUP(B298,'[1]PORTFOLIO RAW'!A:B,2,FALSE)</f>
        <v>951052</v>
      </c>
      <c r="B298" s="28" t="s">
        <v>304</v>
      </c>
      <c r="C298" s="5">
        <v>86.277122192615096</v>
      </c>
      <c r="D298" s="5">
        <v>88.028169014084497</v>
      </c>
      <c r="E298" s="5">
        <v>78.371377691435896</v>
      </c>
      <c r="F298" s="5">
        <v>88.923122065727696</v>
      </c>
      <c r="G298" s="5">
        <v>89.224728904399797</v>
      </c>
      <c r="H298" s="5">
        <v>92.002012072434596</v>
      </c>
      <c r="I298" s="5">
        <v>92.821843340746199</v>
      </c>
      <c r="J298" s="5">
        <v>88.963287924266893</v>
      </c>
      <c r="K298" s="5">
        <v>83.192857935011602</v>
      </c>
      <c r="L298" s="5">
        <v>90.4134484325306</v>
      </c>
      <c r="M298" s="5">
        <v>86.416735708367796</v>
      </c>
    </row>
    <row r="299" spans="1:13" x14ac:dyDescent="0.3">
      <c r="A299" s="28">
        <f>VLOOKUP(B299,'[1]PORTFOLIO RAW'!A:B,2,FALSE)</f>
        <v>981722</v>
      </c>
      <c r="B299" s="28" t="s">
        <v>305</v>
      </c>
      <c r="C299" s="5">
        <v>40.707287201469597</v>
      </c>
      <c r="D299" s="5">
        <v>37.812589824662197</v>
      </c>
      <c r="E299" s="5">
        <v>62.411971830985898</v>
      </c>
      <c r="F299" s="5">
        <v>62.8741197183098</v>
      </c>
      <c r="G299" s="5">
        <v>60.227033844860202</v>
      </c>
      <c r="H299" s="5">
        <v>42.869718309859103</v>
      </c>
      <c r="I299" s="5">
        <v>42.555331991951697</v>
      </c>
      <c r="J299" s="5">
        <v>47.160742231164697</v>
      </c>
      <c r="K299" s="5">
        <v>33.055254604550299</v>
      </c>
      <c r="L299" s="5">
        <v>50.640204865556903</v>
      </c>
      <c r="M299" s="5">
        <v>58.455844556389401</v>
      </c>
    </row>
    <row r="300" spans="1:13" x14ac:dyDescent="0.3">
      <c r="A300" s="28">
        <f>VLOOKUP(B300,'[1]PORTFOLIO RAW'!A:B,2,FALSE)</f>
        <v>922725</v>
      </c>
      <c r="B300" s="28" t="s">
        <v>306</v>
      </c>
      <c r="C300" s="5">
        <v>63.966407138483</v>
      </c>
      <c r="D300" s="5">
        <v>54.774409166865603</v>
      </c>
      <c r="E300" s="5">
        <v>46.067555777140697</v>
      </c>
      <c r="F300" s="5">
        <v>56.867541124610199</v>
      </c>
      <c r="G300" s="5">
        <v>64.422628486148596</v>
      </c>
      <c r="H300" s="5">
        <v>59.259427532939497</v>
      </c>
      <c r="I300" s="5">
        <v>61.186866421458603</v>
      </c>
      <c r="J300" s="5">
        <v>65.1507173884427</v>
      </c>
      <c r="K300" s="5">
        <v>59.678368719781297</v>
      </c>
      <c r="L300" s="5">
        <v>63.446052167217303</v>
      </c>
      <c r="M300" s="5">
        <v>68.729709278199493</v>
      </c>
    </row>
    <row r="301" spans="1:13" x14ac:dyDescent="0.3">
      <c r="A301" s="28">
        <f>VLOOKUP(B301,'[1]PORTFOLIO RAW'!A:B,2,FALSE)</f>
        <v>541900</v>
      </c>
      <c r="B301" s="28" t="s">
        <v>307</v>
      </c>
      <c r="C301" s="5">
        <v>52.624839948783602</v>
      </c>
      <c r="D301" s="5">
        <v>74.351371386211994</v>
      </c>
      <c r="E301" s="5">
        <v>74.351371386211994</v>
      </c>
      <c r="F301" s="5">
        <v>83.777961888980897</v>
      </c>
      <c r="G301" s="5">
        <v>89.737453849309404</v>
      </c>
      <c r="H301" s="5">
        <v>94.833657115104401</v>
      </c>
      <c r="I301" s="5">
        <v>96.050214329455002</v>
      </c>
      <c r="J301" s="5">
        <v>81.559122174909902</v>
      </c>
      <c r="K301" s="5">
        <v>81.559122174909902</v>
      </c>
      <c r="L301" s="5">
        <v>81.768388106416197</v>
      </c>
      <c r="M301" s="5">
        <v>83.712199668599794</v>
      </c>
    </row>
    <row r="302" spans="1:13" x14ac:dyDescent="0.3">
      <c r="A302" s="28">
        <f>VLOOKUP(B302,'[1]PORTFOLIO RAW'!A:B,2,FALSE)</f>
        <v>325059</v>
      </c>
      <c r="B302" s="28" t="s">
        <v>308</v>
      </c>
      <c r="C302" s="5">
        <v>33.016279495152702</v>
      </c>
      <c r="D302" s="5">
        <v>31.931060044477299</v>
      </c>
      <c r="E302" s="5">
        <v>39.685169842584898</v>
      </c>
      <c r="F302" s="5">
        <v>42.629563790509998</v>
      </c>
      <c r="G302" s="5">
        <v>44.7183098591549</v>
      </c>
      <c r="H302" s="5">
        <v>44.445805266380802</v>
      </c>
      <c r="I302" s="5">
        <v>48.895917880162301</v>
      </c>
      <c r="J302" s="5">
        <v>49.061032863849697</v>
      </c>
      <c r="K302" s="5">
        <v>49.635745507527901</v>
      </c>
      <c r="L302" s="5">
        <v>63.833463745435502</v>
      </c>
      <c r="M302" s="5">
        <v>65.368682684341294</v>
      </c>
    </row>
    <row r="303" spans="1:13" x14ac:dyDescent="0.3">
      <c r="A303" s="28">
        <f>VLOOKUP(B303,'[1]PORTFOLIO RAW'!A:B,2,FALSE)</f>
        <v>916079</v>
      </c>
      <c r="B303" s="28" t="s">
        <v>309</v>
      </c>
      <c r="C303" s="5">
        <v>24.630281690140801</v>
      </c>
      <c r="D303" s="5">
        <v>24.630281690140801</v>
      </c>
      <c r="E303" s="5">
        <v>64.323943661971796</v>
      </c>
      <c r="F303" s="5">
        <v>52.867203219315797</v>
      </c>
      <c r="G303" s="5">
        <v>52.867203219315797</v>
      </c>
      <c r="H303" s="5">
        <v>52.867203219315797</v>
      </c>
      <c r="I303" s="5">
        <v>50.154049295774598</v>
      </c>
      <c r="J303" s="5">
        <v>50.154049295774598</v>
      </c>
      <c r="K303" s="5">
        <v>59.240290226205701</v>
      </c>
      <c r="L303" s="5">
        <v>52.3508699254349</v>
      </c>
      <c r="M303" s="5">
        <v>52.3508699254349</v>
      </c>
    </row>
    <row r="304" spans="1:13" x14ac:dyDescent="0.3">
      <c r="A304" s="28">
        <f>VLOOKUP(B304,'[1]PORTFOLIO RAW'!A:B,2,FALSE)</f>
        <v>729104</v>
      </c>
      <c r="B304" s="28" t="s">
        <v>310</v>
      </c>
      <c r="C304" s="5">
        <v>40.333783523056098</v>
      </c>
      <c r="D304" s="5">
        <v>31.414160639512701</v>
      </c>
      <c r="E304" s="5">
        <v>52.412174194592801</v>
      </c>
      <c r="F304" s="5">
        <v>43.823356807511701</v>
      </c>
      <c r="G304" s="5">
        <v>43.823356807511701</v>
      </c>
      <c r="H304" s="5">
        <v>51.559356136820902</v>
      </c>
      <c r="I304" s="5">
        <v>51.559356136820902</v>
      </c>
      <c r="J304" s="5">
        <v>73.141306857538595</v>
      </c>
      <c r="K304" s="5">
        <v>73.141306857538595</v>
      </c>
      <c r="L304" s="5">
        <v>67.528002661639107</v>
      </c>
      <c r="M304" s="5">
        <v>62.493786246893102</v>
      </c>
    </row>
    <row r="305" spans="1:13" x14ac:dyDescent="0.3">
      <c r="A305" s="28">
        <f>VLOOKUP(B305,'[1]PORTFOLIO RAW'!A:B,2,FALSE)</f>
        <v>266220</v>
      </c>
      <c r="B305" s="28" t="s">
        <v>311</v>
      </c>
      <c r="C305" s="5">
        <v>81.732821169440896</v>
      </c>
      <c r="D305" s="5">
        <v>81.732821169440896</v>
      </c>
      <c r="E305" s="5">
        <v>81.732821169440896</v>
      </c>
      <c r="F305" s="5">
        <v>61.134925494998903</v>
      </c>
      <c r="G305" s="5">
        <v>65.893085787451895</v>
      </c>
      <c r="H305" s="5">
        <v>65.893085787451895</v>
      </c>
      <c r="I305" s="5">
        <v>65.468029415430607</v>
      </c>
      <c r="J305" s="5">
        <v>65.468029415430607</v>
      </c>
      <c r="K305" s="5">
        <v>65.468029415430607</v>
      </c>
      <c r="L305" s="5">
        <v>63.571258056815402</v>
      </c>
      <c r="M305" s="5">
        <v>66.083916083916094</v>
      </c>
    </row>
    <row r="306" spans="1:13" x14ac:dyDescent="0.3">
      <c r="A306" s="28">
        <f>VLOOKUP(B306,'[1]PORTFOLIO RAW'!A:B,2,FALSE)</f>
        <v>923425</v>
      </c>
      <c r="B306" s="28" t="s">
        <v>312</v>
      </c>
      <c r="C306" s="5">
        <v>88.780961631860094</v>
      </c>
      <c r="D306" s="5">
        <v>88.780961631860094</v>
      </c>
      <c r="E306" s="5">
        <v>69.953051643192396</v>
      </c>
      <c r="F306" s="5">
        <v>83.081824279007293</v>
      </c>
      <c r="G306" s="5">
        <v>83.081824279007293</v>
      </c>
      <c r="H306" s="5">
        <v>85.9280684104627</v>
      </c>
      <c r="I306" s="5">
        <v>81.101362271992599</v>
      </c>
      <c r="J306" s="5">
        <v>81.101362271992599</v>
      </c>
      <c r="K306" s="5">
        <v>77.420774647887299</v>
      </c>
      <c r="L306" s="5">
        <v>77.992957746478794</v>
      </c>
      <c r="M306" s="5">
        <v>72.696992767415196</v>
      </c>
    </row>
    <row r="307" spans="1:13" x14ac:dyDescent="0.3">
      <c r="A307" s="28">
        <f>VLOOKUP(B307,'[1]PORTFOLIO RAW'!A:B,2,FALSE)</f>
        <v>905061</v>
      </c>
      <c r="B307" s="28" t="s">
        <v>313</v>
      </c>
      <c r="C307" s="5">
        <v>72.657096424702104</v>
      </c>
      <c r="D307" s="5">
        <v>81.607290803645398</v>
      </c>
      <c r="E307" s="5">
        <v>74.812206572769895</v>
      </c>
      <c r="F307" s="5">
        <v>80.789146644573293</v>
      </c>
      <c r="G307" s="5">
        <v>88.666373239436595</v>
      </c>
      <c r="H307" s="5">
        <v>96.933212176283504</v>
      </c>
      <c r="I307" s="5">
        <v>94.890620317650502</v>
      </c>
      <c r="J307" s="5">
        <v>94.069681245366894</v>
      </c>
      <c r="K307" s="5">
        <v>96.958036881080304</v>
      </c>
      <c r="L307" s="5">
        <v>96.837056823700806</v>
      </c>
      <c r="M307" s="5">
        <v>95.929233940226695</v>
      </c>
    </row>
    <row r="308" spans="1:13" x14ac:dyDescent="0.3">
      <c r="A308" s="28">
        <f>VLOOKUP(B308,'[1]PORTFOLIO RAW'!A:B,2,FALSE)</f>
        <v>906394</v>
      </c>
      <c r="B308" s="28" t="s">
        <v>314</v>
      </c>
      <c r="C308" s="5">
        <v>37.522963870177598</v>
      </c>
      <c r="D308" s="5">
        <v>55.748778384593201</v>
      </c>
      <c r="E308" s="5">
        <v>55.748778384593201</v>
      </c>
      <c r="F308" s="5">
        <v>62.433978873239397</v>
      </c>
      <c r="G308" s="5">
        <v>75.194450283792307</v>
      </c>
      <c r="H308" s="5">
        <v>66.549295774647803</v>
      </c>
      <c r="I308" s="5">
        <v>66.549295774647803</v>
      </c>
      <c r="J308" s="5">
        <v>71.987480438184605</v>
      </c>
      <c r="K308" s="5">
        <v>78.244853737811397</v>
      </c>
      <c r="L308" s="5">
        <v>78.244853737811397</v>
      </c>
      <c r="M308" s="5">
        <v>82.287665386256904</v>
      </c>
    </row>
    <row r="309" spans="1:13" x14ac:dyDescent="0.3">
      <c r="A309" s="28">
        <f>VLOOKUP(B309,'[1]PORTFOLIO RAW'!A:B,2,FALSE)</f>
        <v>745110</v>
      </c>
      <c r="B309" s="28" t="s">
        <v>315</v>
      </c>
      <c r="C309" s="5">
        <v>37.537345283824102</v>
      </c>
      <c r="D309" s="5">
        <v>36.987140232700497</v>
      </c>
      <c r="E309" s="5">
        <v>36.258577103647497</v>
      </c>
      <c r="F309" s="5">
        <v>38.444302176696503</v>
      </c>
      <c r="G309" s="5">
        <v>25.897542115437702</v>
      </c>
      <c r="H309" s="5">
        <v>41.770996348461097</v>
      </c>
      <c r="I309" s="5">
        <v>41.770996348461097</v>
      </c>
      <c r="J309" s="5">
        <v>55.534089492708397</v>
      </c>
      <c r="K309" s="5">
        <v>73.072332298878095</v>
      </c>
      <c r="L309" s="5">
        <v>86.698512754850697</v>
      </c>
      <c r="M309" s="5">
        <v>86.698512754850697</v>
      </c>
    </row>
    <row r="310" spans="1:13" x14ac:dyDescent="0.3">
      <c r="A310" s="28">
        <f>VLOOKUP(B310,'[1]PORTFOLIO RAW'!A:B,2,FALSE)</f>
        <v>921855</v>
      </c>
      <c r="B310" s="28" t="s">
        <v>316</v>
      </c>
      <c r="C310" s="5">
        <v>55.463081519419497</v>
      </c>
      <c r="D310" s="5">
        <v>82.996529904062101</v>
      </c>
      <c r="E310" s="5">
        <v>82.996529904062101</v>
      </c>
      <c r="F310" s="5">
        <v>89.948783610755399</v>
      </c>
      <c r="G310" s="5">
        <v>89.948783610755399</v>
      </c>
      <c r="H310" s="5">
        <v>92.273082942097005</v>
      </c>
      <c r="I310" s="5">
        <v>92.273082942097005</v>
      </c>
      <c r="J310" s="5">
        <v>91.770112198615394</v>
      </c>
      <c r="K310" s="5">
        <v>91.770112198615394</v>
      </c>
      <c r="L310" s="5">
        <v>82.350044321875302</v>
      </c>
      <c r="M310" s="5">
        <v>88.003018108651901</v>
      </c>
    </row>
    <row r="311" spans="1:13" x14ac:dyDescent="0.3">
      <c r="A311" s="28">
        <f>VLOOKUP(B311,'[1]PORTFOLIO RAW'!A:B,2,FALSE)</f>
        <v>944738</v>
      </c>
      <c r="B311" s="28" t="s">
        <v>317</v>
      </c>
      <c r="C311" s="5">
        <v>59.356136820925499</v>
      </c>
      <c r="D311" s="5">
        <v>55.652335063009602</v>
      </c>
      <c r="E311" s="5">
        <v>49.362054681027303</v>
      </c>
      <c r="F311" s="5">
        <v>41.6450157254204</v>
      </c>
      <c r="G311" s="5">
        <v>71.0660514813015</v>
      </c>
      <c r="H311" s="5">
        <v>67.458665033680305</v>
      </c>
      <c r="I311" s="5">
        <v>61.500358080687498</v>
      </c>
      <c r="J311" s="5">
        <v>66.1808057648214</v>
      </c>
      <c r="K311" s="5">
        <v>58.649830014570099</v>
      </c>
      <c r="L311" s="5">
        <v>79.212310902451705</v>
      </c>
      <c r="M311" s="5">
        <v>77.664146644573293</v>
      </c>
    </row>
    <row r="312" spans="1:13" x14ac:dyDescent="0.3">
      <c r="A312" s="28">
        <f>VLOOKUP(B312,'[1]PORTFOLIO RAW'!A:B,2,FALSE)</f>
        <v>933974</v>
      </c>
      <c r="B312" s="28" t="s">
        <v>318</v>
      </c>
      <c r="C312" s="5">
        <v>52.479160678355797</v>
      </c>
      <c r="D312" s="5">
        <v>51.036023835319497</v>
      </c>
      <c r="E312" s="5">
        <v>53.660854012966603</v>
      </c>
      <c r="F312" s="5">
        <v>53.158657829328803</v>
      </c>
      <c r="G312" s="5">
        <v>56.291079812206497</v>
      </c>
      <c r="H312" s="5">
        <v>52.618394933358502</v>
      </c>
      <c r="I312" s="5">
        <v>62.554798992631198</v>
      </c>
      <c r="J312" s="5">
        <v>58.057963163596902</v>
      </c>
      <c r="K312" s="5">
        <v>54.487796343276997</v>
      </c>
      <c r="L312" s="5">
        <v>62.533712915792599</v>
      </c>
      <c r="M312" s="5">
        <v>56.673531756577198</v>
      </c>
    </row>
    <row r="313" spans="1:13" x14ac:dyDescent="0.3">
      <c r="A313" s="28">
        <f>VLOOKUP(B313,'[1]PORTFOLIO RAW'!A:B,2,FALSE)</f>
        <v>906643</v>
      </c>
      <c r="B313" s="28" t="s">
        <v>319</v>
      </c>
      <c r="C313" s="5">
        <v>58.439526045159802</v>
      </c>
      <c r="D313" s="5">
        <v>57.263581488933497</v>
      </c>
      <c r="E313" s="5">
        <v>43.227264823508897</v>
      </c>
      <c r="F313" s="5">
        <v>66.419948260994502</v>
      </c>
      <c r="G313" s="5">
        <v>59.605380027915203</v>
      </c>
      <c r="H313" s="5">
        <v>55.938967136150197</v>
      </c>
      <c r="I313" s="5">
        <v>60.383229610219402</v>
      </c>
      <c r="J313" s="5">
        <v>55.541947336191001</v>
      </c>
      <c r="K313" s="5">
        <v>68.075117370892002</v>
      </c>
      <c r="L313" s="5">
        <v>53.899698770658603</v>
      </c>
      <c r="M313" s="5">
        <v>59.331927393236398</v>
      </c>
    </row>
    <row r="314" spans="1:13" x14ac:dyDescent="0.3">
      <c r="A314" s="28">
        <f>VLOOKUP(B314,'[1]PORTFOLIO RAW'!A:B,2,FALSE)</f>
        <v>951046</v>
      </c>
      <c r="B314" s="28" t="s">
        <v>320</v>
      </c>
      <c r="C314" s="5">
        <v>69.906394891085597</v>
      </c>
      <c r="D314" s="5">
        <v>65.254237288135499</v>
      </c>
      <c r="E314" s="5">
        <v>66.614732643649404</v>
      </c>
      <c r="F314" s="5">
        <v>69.833888829158099</v>
      </c>
      <c r="G314" s="5">
        <v>63.275347448931903</v>
      </c>
      <c r="H314" s="5">
        <v>67.737392094502397</v>
      </c>
      <c r="I314" s="5">
        <v>63.842289405221102</v>
      </c>
      <c r="J314" s="5">
        <v>55.2871747619674</v>
      </c>
      <c r="K314" s="5">
        <v>60.620138742905098</v>
      </c>
      <c r="L314" s="5">
        <v>61.033398569090998</v>
      </c>
      <c r="M314" s="5">
        <v>75.017697170893598</v>
      </c>
    </row>
    <row r="315" spans="1:13" x14ac:dyDescent="0.3">
      <c r="A315" s="28">
        <f>VLOOKUP(B315,'[1]PORTFOLIO RAW'!A:B,2,FALSE)</f>
        <v>992656</v>
      </c>
      <c r="B315" s="28" t="s">
        <v>321</v>
      </c>
      <c r="C315" s="5">
        <v>25.399856767724899</v>
      </c>
      <c r="D315" s="5">
        <v>53.952070632751699</v>
      </c>
      <c r="E315" s="5">
        <v>56.842288297687297</v>
      </c>
      <c r="F315" s="5">
        <v>67.812308634415103</v>
      </c>
      <c r="G315" s="5">
        <v>64.282570422535201</v>
      </c>
      <c r="H315" s="5">
        <v>60.396039603960297</v>
      </c>
      <c r="I315" s="5">
        <v>48.702016017674602</v>
      </c>
      <c r="J315" s="5">
        <v>59.2765685019206</v>
      </c>
      <c r="K315" s="5">
        <v>45.952183690377503</v>
      </c>
      <c r="L315" s="5">
        <v>59.8327935527604</v>
      </c>
      <c r="M315" s="5">
        <v>55.5087534553113</v>
      </c>
    </row>
    <row r="316" spans="1:13" x14ac:dyDescent="0.3">
      <c r="A316" s="28">
        <f>VLOOKUP(B316,'[1]PORTFOLIO RAW'!A:B,2,FALSE)</f>
        <v>905105</v>
      </c>
      <c r="B316" s="28" t="s">
        <v>322</v>
      </c>
      <c r="C316" s="5">
        <v>83.674775928296995</v>
      </c>
      <c r="D316" s="5">
        <v>70.077914294276297</v>
      </c>
      <c r="E316" s="5">
        <v>74.568163699176097</v>
      </c>
      <c r="F316" s="5">
        <v>84.612676056338003</v>
      </c>
      <c r="G316" s="5">
        <v>82.001847148464506</v>
      </c>
      <c r="H316" s="5">
        <v>82.001847148464506</v>
      </c>
      <c r="I316" s="5">
        <v>74.659245797364804</v>
      </c>
      <c r="J316" s="5">
        <v>67.435256701499299</v>
      </c>
      <c r="K316" s="5">
        <v>72.183098591549296</v>
      </c>
      <c r="L316" s="5">
        <v>75.873761085028704</v>
      </c>
      <c r="M316" s="5">
        <v>78.145006402048594</v>
      </c>
    </row>
    <row r="317" spans="1:13" x14ac:dyDescent="0.3">
      <c r="A317" s="28">
        <f>VLOOKUP(B317,'[1]PORTFOLIO RAW'!A:B,2,FALSE)</f>
        <v>277487</v>
      </c>
      <c r="B317" s="28" t="s">
        <v>323</v>
      </c>
      <c r="C317" s="5">
        <v>61.368209255533202</v>
      </c>
      <c r="D317" s="5">
        <v>62.776659959758497</v>
      </c>
      <c r="E317" s="5">
        <v>62.1478873239436</v>
      </c>
      <c r="F317" s="5">
        <v>77.386541471048503</v>
      </c>
      <c r="G317" s="5">
        <v>77.386541471048503</v>
      </c>
      <c r="H317" s="5">
        <v>72.816901408450704</v>
      </c>
      <c r="I317" s="5">
        <v>66.901408450704196</v>
      </c>
      <c r="J317" s="5">
        <v>57.2183098591549</v>
      </c>
      <c r="K317" s="5">
        <v>57.2183098591549</v>
      </c>
      <c r="L317" s="5">
        <v>72.757598220904299</v>
      </c>
      <c r="M317" s="5">
        <v>72.757598220904299</v>
      </c>
    </row>
    <row r="318" spans="1:13" x14ac:dyDescent="0.3">
      <c r="A318" s="28">
        <f>VLOOKUP(B318,'[1]PORTFOLIO RAW'!A:B,2,FALSE)</f>
        <v>905122</v>
      </c>
      <c r="B318" s="28" t="s">
        <v>324</v>
      </c>
      <c r="C318" s="5">
        <v>85.6726566294317</v>
      </c>
      <c r="D318" s="5">
        <v>42.746478873239397</v>
      </c>
      <c r="E318" s="5">
        <v>42.746478873239397</v>
      </c>
      <c r="F318" s="5">
        <v>71.937686726419102</v>
      </c>
      <c r="G318" s="5">
        <v>67.795964979063498</v>
      </c>
      <c r="H318" s="5">
        <v>84.4709281328999</v>
      </c>
      <c r="I318" s="5">
        <v>81.086519114688102</v>
      </c>
      <c r="J318" s="5">
        <v>81.086519114688102</v>
      </c>
      <c r="K318" s="5">
        <v>78.370221327967798</v>
      </c>
      <c r="L318" s="5">
        <v>85.973216347263801</v>
      </c>
      <c r="M318" s="5">
        <v>83.912852112676106</v>
      </c>
    </row>
    <row r="319" spans="1:13" x14ac:dyDescent="0.3">
      <c r="A319" s="28">
        <f>VLOOKUP(B319,'[1]PORTFOLIO RAW'!A:B,2,FALSE)</f>
        <v>702635</v>
      </c>
      <c r="B319" s="28" t="s">
        <v>325</v>
      </c>
      <c r="C319" s="5">
        <v>69.550637156270895</v>
      </c>
      <c r="D319" s="5">
        <v>71.187997550520507</v>
      </c>
      <c r="E319" s="5">
        <v>74.507042253521107</v>
      </c>
      <c r="F319" s="5">
        <v>74.248191853825602</v>
      </c>
      <c r="G319" s="5">
        <v>79.107981220657194</v>
      </c>
      <c r="H319" s="5">
        <v>75.731310942578503</v>
      </c>
      <c r="I319" s="5">
        <v>75.249055307454398</v>
      </c>
      <c r="J319" s="5">
        <v>76.056338028168994</v>
      </c>
      <c r="K319" s="5">
        <v>58.531960996749703</v>
      </c>
      <c r="L319" s="5">
        <v>62.876021561467503</v>
      </c>
      <c r="M319" s="5">
        <v>83.486634090255805</v>
      </c>
    </row>
    <row r="320" spans="1:13" x14ac:dyDescent="0.3">
      <c r="A320" s="28">
        <f>VLOOKUP(B320,'[1]PORTFOLIO RAW'!A:B,2,FALSE)</f>
        <v>741410</v>
      </c>
      <c r="B320" s="28" t="s">
        <v>326</v>
      </c>
      <c r="C320" s="5">
        <v>48.354412187410098</v>
      </c>
      <c r="D320" s="5">
        <v>54.502979414951199</v>
      </c>
      <c r="E320" s="5">
        <v>54.5551084283478</v>
      </c>
      <c r="F320" s="5">
        <v>57.963960231980103</v>
      </c>
      <c r="G320" s="5">
        <v>55.690140845070403</v>
      </c>
      <c r="H320" s="5">
        <v>64.717837224690399</v>
      </c>
      <c r="I320" s="5">
        <v>58.599944035071303</v>
      </c>
      <c r="J320" s="5">
        <v>60.947092813289899</v>
      </c>
      <c r="K320" s="5">
        <v>59.106814801854597</v>
      </c>
      <c r="L320" s="5">
        <v>64.931075816601705</v>
      </c>
      <c r="M320" s="5">
        <v>64.433297900611194</v>
      </c>
    </row>
    <row r="321" spans="1:13" x14ac:dyDescent="0.3">
      <c r="A321" s="28">
        <f>VLOOKUP(B321,'[1]PORTFOLIO RAW'!A:B,2,FALSE)</f>
        <v>982852</v>
      </c>
      <c r="B321" s="28" t="s">
        <v>327</v>
      </c>
      <c r="C321" s="5">
        <v>75.401822700911296</v>
      </c>
      <c r="D321" s="5">
        <v>63.7694588584136</v>
      </c>
      <c r="E321" s="5">
        <v>63.7694588584136</v>
      </c>
      <c r="F321" s="5">
        <v>67.201504481434</v>
      </c>
      <c r="G321" s="5">
        <v>67.201504481434</v>
      </c>
      <c r="H321" s="5">
        <v>78.442879499217497</v>
      </c>
      <c r="I321" s="5">
        <v>68.7127741573821</v>
      </c>
      <c r="J321" s="5">
        <v>70.330393576411694</v>
      </c>
      <c r="K321" s="5">
        <v>73.334175456325298</v>
      </c>
      <c r="L321" s="5">
        <v>73.334175456325298</v>
      </c>
      <c r="M321" s="5">
        <v>74.690654045731804</v>
      </c>
    </row>
    <row r="322" spans="1:13" x14ac:dyDescent="0.3">
      <c r="A322" s="28">
        <f>VLOOKUP(B322,'[1]PORTFOLIO RAW'!A:B,2,FALSE)</f>
        <v>906220</v>
      </c>
      <c r="B322" s="28" t="s">
        <v>328</v>
      </c>
      <c r="C322" s="5">
        <v>42.452541334966298</v>
      </c>
      <c r="D322" s="5">
        <v>42.452541334966298</v>
      </c>
      <c r="E322" s="5">
        <v>39.876760563380202</v>
      </c>
      <c r="F322" s="5">
        <v>50.176056338028097</v>
      </c>
      <c r="G322" s="5">
        <v>68.656716417910403</v>
      </c>
      <c r="H322" s="5">
        <v>68.656716417910403</v>
      </c>
      <c r="I322" s="5">
        <v>61.5582383188016</v>
      </c>
      <c r="J322" s="5">
        <v>60.932260228034799</v>
      </c>
      <c r="K322" s="5">
        <v>60.932260228034799</v>
      </c>
      <c r="L322" s="5">
        <v>51.603466955579599</v>
      </c>
      <c r="M322" s="5">
        <v>66.053253829546605</v>
      </c>
    </row>
    <row r="323" spans="1:13" x14ac:dyDescent="0.3">
      <c r="A323" s="28">
        <f>VLOOKUP(B323,'[1]PORTFOLIO RAW'!A:B,2,FALSE)</f>
        <v>674693</v>
      </c>
      <c r="B323" s="28" t="s">
        <v>329</v>
      </c>
      <c r="C323" s="5">
        <v>40.625571611487103</v>
      </c>
      <c r="D323" s="5">
        <v>16.308376575240899</v>
      </c>
      <c r="E323" s="5">
        <v>32.261806130902997</v>
      </c>
      <c r="F323" s="5">
        <v>34.753179269793499</v>
      </c>
      <c r="G323" s="5">
        <v>34.810587663914497</v>
      </c>
      <c r="H323" s="5">
        <v>43.074096754439601</v>
      </c>
      <c r="I323" s="5">
        <v>49.659823346860797</v>
      </c>
      <c r="J323" s="5">
        <v>50.109182225133701</v>
      </c>
      <c r="K323" s="5">
        <v>48.703254006799398</v>
      </c>
      <c r="L323" s="5">
        <v>56.113067292644701</v>
      </c>
      <c r="M323" s="5">
        <v>56.446768848384401</v>
      </c>
    </row>
    <row r="324" spans="1:13" x14ac:dyDescent="0.3">
      <c r="A324" s="28">
        <f>VLOOKUP(B324,'[1]PORTFOLIO RAW'!A:B,2,FALSE)</f>
        <v>945384</v>
      </c>
      <c r="B324" s="28" t="s">
        <v>330</v>
      </c>
      <c r="C324" s="5">
        <v>63.489558037882396</v>
      </c>
      <c r="D324" s="5">
        <v>63.489558037882396</v>
      </c>
      <c r="E324" s="5">
        <v>82.437046521553498</v>
      </c>
      <c r="F324" s="5">
        <v>60.537537149502498</v>
      </c>
      <c r="G324" s="5">
        <v>63.4268420439995</v>
      </c>
      <c r="H324" s="5">
        <v>63.4268420439995</v>
      </c>
      <c r="I324" s="5">
        <v>71.773731821825194</v>
      </c>
      <c r="J324" s="5">
        <v>85.226576852418802</v>
      </c>
      <c r="K324" s="5">
        <v>81.607003129890401</v>
      </c>
      <c r="L324" s="5">
        <v>74.643373058866004</v>
      </c>
      <c r="M324" s="5">
        <v>68.015689071135597</v>
      </c>
    </row>
    <row r="325" spans="1:13" x14ac:dyDescent="0.3">
      <c r="A325" s="28">
        <f>VLOOKUP(B325,'[1]PORTFOLIO RAW'!A:B,2,FALSE)</f>
        <v>545310</v>
      </c>
      <c r="B325" s="28" t="s">
        <v>331</v>
      </c>
      <c r="C325" s="5">
        <v>33.635144198524401</v>
      </c>
      <c r="D325" s="5">
        <v>31.396713615023401</v>
      </c>
      <c r="E325" s="5">
        <v>33.251684017146303</v>
      </c>
      <c r="F325" s="5">
        <v>37.346660608814098</v>
      </c>
      <c r="G325" s="5">
        <v>41.7370892018779</v>
      </c>
      <c r="H325" s="5">
        <v>54.1117673784643</v>
      </c>
      <c r="I325" s="5">
        <v>49.750113584734201</v>
      </c>
      <c r="J325" s="5">
        <v>39.3963782696176</v>
      </c>
      <c r="K325" s="5">
        <v>46.411804158282997</v>
      </c>
      <c r="L325" s="5">
        <v>46.518886043533897</v>
      </c>
      <c r="M325" s="5">
        <v>42.3730260349978</v>
      </c>
    </row>
    <row r="326" spans="1:13" x14ac:dyDescent="0.3">
      <c r="A326" s="28">
        <f>VLOOKUP(B326,'[1]PORTFOLIO RAW'!A:B,2,FALSE)</f>
        <v>901892</v>
      </c>
      <c r="B326" s="28" t="s">
        <v>332</v>
      </c>
      <c r="C326" s="5">
        <v>36.693847294291999</v>
      </c>
      <c r="D326" s="5">
        <v>40.601300108342301</v>
      </c>
      <c r="E326" s="5">
        <v>40.601300108342301</v>
      </c>
      <c r="F326" s="5">
        <v>37.275376396308801</v>
      </c>
      <c r="G326" s="5">
        <v>37.275376396308801</v>
      </c>
      <c r="H326" s="5">
        <v>44.785378940308497</v>
      </c>
      <c r="I326" s="5">
        <v>44.785378940308497</v>
      </c>
      <c r="J326" s="5">
        <v>42.4775928297055</v>
      </c>
      <c r="K326" s="5">
        <v>42.4775928297055</v>
      </c>
      <c r="L326" s="5">
        <v>64.028169014084497</v>
      </c>
      <c r="M326" s="5">
        <v>64.028169014084497</v>
      </c>
    </row>
    <row r="327" spans="1:13" x14ac:dyDescent="0.3">
      <c r="A327" s="28">
        <f>VLOOKUP(B327,'[1]PORTFOLIO RAW'!A:B,2,FALSE)</f>
        <v>543487</v>
      </c>
      <c r="B327" s="28" t="s">
        <v>333</v>
      </c>
      <c r="C327" s="5">
        <v>63.145539906103203</v>
      </c>
      <c r="D327" s="5">
        <v>66.526431315163705</v>
      </c>
      <c r="E327" s="5">
        <v>66.023198011598893</v>
      </c>
      <c r="F327" s="5">
        <v>65.7978800638884</v>
      </c>
      <c r="G327" s="5">
        <v>64.836132177681407</v>
      </c>
      <c r="H327" s="5">
        <v>70.639726207713494</v>
      </c>
      <c r="I327" s="5">
        <v>62.952716297786701</v>
      </c>
      <c r="J327" s="5">
        <v>69.423377874082107</v>
      </c>
      <c r="K327" s="5">
        <v>70.293427230046902</v>
      </c>
      <c r="L327" s="5">
        <v>63.888329979879202</v>
      </c>
      <c r="M327" s="5">
        <v>67.451423871697301</v>
      </c>
    </row>
    <row r="328" spans="1:13" x14ac:dyDescent="0.3">
      <c r="A328" s="28">
        <f>VLOOKUP(B328,'[1]PORTFOLIO RAW'!A:B,2,FALSE)</f>
        <v>912146</v>
      </c>
      <c r="B328" s="28" t="s">
        <v>334</v>
      </c>
      <c r="C328" s="5">
        <v>53.897523069451204</v>
      </c>
      <c r="D328" s="5">
        <v>51.372642635473802</v>
      </c>
      <c r="E328" s="5">
        <v>41.170906033214202</v>
      </c>
      <c r="F328" s="5">
        <v>30.9685272126586</v>
      </c>
      <c r="G328" s="5">
        <v>39.047828638497599</v>
      </c>
      <c r="H328" s="5">
        <v>52.363687072932599</v>
      </c>
      <c r="I328" s="5">
        <v>52.363687072932599</v>
      </c>
      <c r="J328" s="5">
        <v>39.422811378072304</v>
      </c>
      <c r="K328" s="5">
        <v>42.887323943661897</v>
      </c>
      <c r="L328" s="5">
        <v>43.206296603148203</v>
      </c>
      <c r="M328" s="5">
        <v>35.911727046772498</v>
      </c>
    </row>
    <row r="329" spans="1:13" x14ac:dyDescent="0.3">
      <c r="A329" s="28">
        <f>VLOOKUP(B329,'[1]PORTFOLIO RAW'!A:B,2,FALSE)</f>
        <v>905816</v>
      </c>
      <c r="B329" s="28" t="s">
        <v>335</v>
      </c>
      <c r="C329" s="5">
        <v>36.452045606975098</v>
      </c>
      <c r="D329" s="5">
        <v>42.723004694835602</v>
      </c>
      <c r="E329" s="5">
        <v>43.221830985915403</v>
      </c>
      <c r="F329" s="5">
        <v>49.320058280718698</v>
      </c>
      <c r="G329" s="5">
        <v>61.758925646904601</v>
      </c>
      <c r="H329" s="5">
        <v>52.260072060268499</v>
      </c>
      <c r="I329" s="5">
        <v>54.258106780216103</v>
      </c>
      <c r="J329" s="5">
        <v>62.8040973111395</v>
      </c>
      <c r="K329" s="5">
        <v>50.625978090766701</v>
      </c>
      <c r="L329" s="5">
        <v>56.848936757801603</v>
      </c>
      <c r="M329" s="5">
        <v>59.624413145539798</v>
      </c>
    </row>
    <row r="330" spans="1:13" x14ac:dyDescent="0.3">
      <c r="A330" s="28">
        <f>VLOOKUP(B330,'[1]PORTFOLIO RAW'!A:B,2,FALSE)</f>
        <v>905898</v>
      </c>
      <c r="B330" s="28" t="s">
        <v>336</v>
      </c>
      <c r="C330" s="5">
        <v>58.124781748341199</v>
      </c>
      <c r="D330" s="5">
        <v>69.876760563380202</v>
      </c>
      <c r="E330" s="5">
        <v>75.207804202262693</v>
      </c>
      <c r="F330" s="5">
        <v>57.741484367196101</v>
      </c>
      <c r="G330" s="5">
        <v>59.557862639756003</v>
      </c>
      <c r="H330" s="5">
        <v>59.3908629441624</v>
      </c>
      <c r="I330" s="5">
        <v>59.3908629441624</v>
      </c>
      <c r="J330" s="5">
        <v>69.587373487154096</v>
      </c>
      <c r="K330" s="5">
        <v>69.587373487154096</v>
      </c>
      <c r="L330" s="5">
        <v>70.010018268607396</v>
      </c>
      <c r="M330" s="5">
        <v>70.010018268607396</v>
      </c>
    </row>
    <row r="331" spans="1:13" x14ac:dyDescent="0.3">
      <c r="A331" s="28">
        <f>VLOOKUP(B331,'[1]PORTFOLIO RAW'!A:B,2,FALSE)</f>
        <v>904866</v>
      </c>
      <c r="B331" s="28" t="s">
        <v>337</v>
      </c>
      <c r="C331" s="5">
        <v>65.073775989268896</v>
      </c>
      <c r="D331" s="5">
        <v>62.332132328856801</v>
      </c>
      <c r="E331" s="5">
        <v>66.338028169014095</v>
      </c>
      <c r="F331" s="5">
        <v>55.8475855130784</v>
      </c>
      <c r="G331" s="5">
        <v>63.487705896395298</v>
      </c>
      <c r="H331" s="5">
        <v>51.133362676056301</v>
      </c>
      <c r="I331" s="5">
        <v>64.212548015364902</v>
      </c>
      <c r="J331" s="5">
        <v>75.173428631490395</v>
      </c>
      <c r="K331" s="5">
        <v>83.471416735708303</v>
      </c>
      <c r="L331" s="5">
        <v>82.617222321269395</v>
      </c>
      <c r="M331" s="5">
        <v>75.494634473507702</v>
      </c>
    </row>
    <row r="332" spans="1:13" x14ac:dyDescent="0.3">
      <c r="A332" s="28">
        <f>VLOOKUP(B332,'[1]PORTFOLIO RAW'!A:B,2,FALSE)</f>
        <v>916548</v>
      </c>
      <c r="B332" s="28" t="s">
        <v>338</v>
      </c>
      <c r="C332" s="5">
        <v>79.067508499271398</v>
      </c>
      <c r="D332" s="5">
        <v>66.175176056338003</v>
      </c>
      <c r="E332" s="5">
        <v>82.961658841940505</v>
      </c>
      <c r="F332" s="5">
        <v>81.354795439302507</v>
      </c>
      <c r="G332" s="5">
        <v>81.061368209255505</v>
      </c>
      <c r="H332" s="5">
        <v>85.068035330627794</v>
      </c>
      <c r="I332" s="5">
        <v>89.228815516047106</v>
      </c>
      <c r="J332" s="5">
        <v>85.871478873239397</v>
      </c>
      <c r="K332" s="5">
        <v>84.330985915492903</v>
      </c>
      <c r="L332" s="5">
        <v>90.0551960411115</v>
      </c>
      <c r="M332" s="5">
        <v>89.674533688618197</v>
      </c>
    </row>
    <row r="333" spans="1:13" x14ac:dyDescent="0.3">
      <c r="A333" s="28">
        <f>VLOOKUP(B333,'[1]PORTFOLIO RAW'!A:B,2,FALSE)</f>
        <v>921964</v>
      </c>
      <c r="B333" s="28" t="s">
        <v>339</v>
      </c>
      <c r="C333" s="5">
        <v>72.943835854634003</v>
      </c>
      <c r="D333" s="5">
        <v>72.943835854634003</v>
      </c>
      <c r="E333" s="5">
        <v>93.272576636288306</v>
      </c>
      <c r="F333" s="5">
        <v>93.272576636288306</v>
      </c>
      <c r="G333" s="5">
        <v>89.995643966894093</v>
      </c>
      <c r="H333" s="5">
        <v>89.936817164670202</v>
      </c>
      <c r="I333" s="5">
        <v>89.936817164670202</v>
      </c>
      <c r="J333" s="5">
        <v>96.858071505958804</v>
      </c>
      <c r="K333" s="5">
        <v>96.858071505958804</v>
      </c>
      <c r="L333" s="5">
        <v>96.9366197183098</v>
      </c>
      <c r="M333" s="5">
        <v>87.868818751927606</v>
      </c>
    </row>
    <row r="334" spans="1:13" x14ac:dyDescent="0.3">
      <c r="A334" s="28">
        <f>VLOOKUP(B334,'[1]PORTFOLIO RAW'!A:B,2,FALSE)</f>
        <v>519514</v>
      </c>
      <c r="B334" s="28" t="s">
        <v>340</v>
      </c>
      <c r="C334" s="5">
        <v>52.253521126760504</v>
      </c>
      <c r="D334" s="5">
        <v>59.492058735391097</v>
      </c>
      <c r="E334" s="5">
        <v>59.492058735391097</v>
      </c>
      <c r="F334" s="5">
        <v>60.915492957746402</v>
      </c>
      <c r="G334" s="5">
        <v>58.1996325780771</v>
      </c>
      <c r="H334" s="5">
        <v>52.957746478873098</v>
      </c>
      <c r="I334" s="5">
        <v>67.867671143137798</v>
      </c>
      <c r="J334" s="5">
        <v>58.1859578523773</v>
      </c>
      <c r="K334" s="5">
        <v>64.471830985915403</v>
      </c>
      <c r="L334" s="5">
        <v>54.464788732394297</v>
      </c>
      <c r="M334" s="5">
        <v>66.756951968219497</v>
      </c>
    </row>
    <row r="335" spans="1:13" x14ac:dyDescent="0.3">
      <c r="A335" s="28">
        <f>VLOOKUP(B335,'[1]PORTFOLIO RAW'!A:B,2,FALSE)</f>
        <v>867390</v>
      </c>
      <c r="B335" s="28" t="s">
        <v>341</v>
      </c>
      <c r="C335" s="5">
        <v>36.507042253521099</v>
      </c>
      <c r="D335" s="5">
        <v>48.160390916930098</v>
      </c>
      <c r="E335" s="5">
        <v>48.160390916930098</v>
      </c>
      <c r="F335" s="5">
        <v>55.168511066398402</v>
      </c>
      <c r="G335" s="5">
        <v>57.240316901408399</v>
      </c>
      <c r="H335" s="5">
        <v>41.637323943661897</v>
      </c>
      <c r="I335" s="5">
        <v>41.637323943661897</v>
      </c>
      <c r="J335" s="5">
        <v>26.481108875475101</v>
      </c>
      <c r="K335" s="5">
        <v>26.481108875475101</v>
      </c>
      <c r="L335" s="5">
        <v>49.302888035282301</v>
      </c>
      <c r="M335" s="5">
        <v>54.775367533669097</v>
      </c>
    </row>
    <row r="336" spans="1:13" x14ac:dyDescent="0.3">
      <c r="A336" s="28">
        <f>VLOOKUP(B336,'[1]PORTFOLIO RAW'!A:B,2,FALSE)</f>
        <v>902335</v>
      </c>
      <c r="B336" s="28" t="s">
        <v>342</v>
      </c>
      <c r="C336" s="5">
        <v>68.2855755220981</v>
      </c>
      <c r="D336" s="5">
        <v>66.634656423388805</v>
      </c>
      <c r="E336" s="5">
        <v>80.873539106982307</v>
      </c>
      <c r="F336" s="5">
        <v>79.201877934272304</v>
      </c>
      <c r="G336" s="5">
        <v>73.744888686960394</v>
      </c>
      <c r="H336" s="5">
        <v>74.523612261806093</v>
      </c>
      <c r="I336" s="5">
        <v>78.963524738172595</v>
      </c>
      <c r="J336" s="5">
        <v>77.406103286384905</v>
      </c>
      <c r="K336" s="5">
        <v>65.319695953498695</v>
      </c>
      <c r="L336" s="5">
        <v>74.605633802816797</v>
      </c>
      <c r="M336" s="5">
        <v>68.429444592080699</v>
      </c>
    </row>
    <row r="337" spans="1:13" x14ac:dyDescent="0.3">
      <c r="A337" s="28">
        <f>VLOOKUP(B337,'[1]PORTFOLIO RAW'!A:B,2,FALSE)</f>
        <v>906195</v>
      </c>
      <c r="B337" s="28" t="s">
        <v>343</v>
      </c>
      <c r="C337" s="5">
        <v>87.001889385091005</v>
      </c>
      <c r="D337" s="5">
        <v>86.562855393228901</v>
      </c>
      <c r="E337" s="5">
        <v>84.463417674186701</v>
      </c>
      <c r="F337" s="5">
        <v>84.463417674186701</v>
      </c>
      <c r="G337" s="5">
        <v>77.303889562540803</v>
      </c>
      <c r="H337" s="5">
        <v>77.303889562540803</v>
      </c>
      <c r="I337" s="5">
        <v>79.263478962949605</v>
      </c>
      <c r="J337" s="5">
        <v>79.263478962949605</v>
      </c>
      <c r="K337" s="5">
        <v>71.877056732920806</v>
      </c>
      <c r="L337" s="5">
        <v>85.459912092142801</v>
      </c>
      <c r="M337" s="5">
        <v>85.459912092142801</v>
      </c>
    </row>
    <row r="338" spans="1:13" x14ac:dyDescent="0.3">
      <c r="A338" s="28">
        <f>VLOOKUP(B338,'[1]PORTFOLIO RAW'!A:B,2,FALSE)</f>
        <v>906785</v>
      </c>
      <c r="B338" s="28" t="s">
        <v>344</v>
      </c>
      <c r="C338" s="5">
        <v>26</v>
      </c>
      <c r="D338" s="5">
        <v>26</v>
      </c>
      <c r="E338" s="5">
        <v>26</v>
      </c>
      <c r="F338" s="5">
        <v>47.593896713615102</v>
      </c>
      <c r="G338" s="5">
        <v>62.846041767848398</v>
      </c>
      <c r="H338" s="5">
        <v>54.349627174813499</v>
      </c>
      <c r="I338" s="5">
        <v>71.644964124368798</v>
      </c>
      <c r="J338" s="5">
        <v>61.880542514345301</v>
      </c>
      <c r="K338" s="5">
        <v>59.1679707876891</v>
      </c>
      <c r="L338" s="5">
        <v>54.2120648418814</v>
      </c>
      <c r="M338" s="5">
        <v>54.2120648418814</v>
      </c>
    </row>
    <row r="339" spans="1:13" x14ac:dyDescent="0.3">
      <c r="A339" s="28" t="str">
        <f>VLOOKUP(B339,'[1]PORTFOLIO RAW'!A:B,2,FALSE)</f>
        <v>41195M</v>
      </c>
      <c r="B339" s="28" t="s">
        <v>345</v>
      </c>
      <c r="C339" s="5">
        <v>35.4681027340513</v>
      </c>
      <c r="D339" s="5">
        <v>15.7401857956248</v>
      </c>
      <c r="E339" s="5">
        <v>40.746478873239397</v>
      </c>
      <c r="F339" s="5">
        <v>49.381506429883601</v>
      </c>
      <c r="G339" s="5">
        <v>42.777464788732303</v>
      </c>
      <c r="H339" s="5">
        <v>35.462386723441398</v>
      </c>
      <c r="I339" s="5">
        <v>43.233082706766901</v>
      </c>
      <c r="J339" s="5">
        <v>36.996981891348099</v>
      </c>
      <c r="K339" s="5">
        <v>31.582159624413102</v>
      </c>
      <c r="L339" s="5">
        <v>35.012639942217398</v>
      </c>
      <c r="M339" s="5">
        <v>46.016533986527797</v>
      </c>
    </row>
    <row r="340" spans="1:13" x14ac:dyDescent="0.3">
      <c r="A340" s="28">
        <f>VLOOKUP(B340,'[1]PORTFOLIO RAW'!A:B,2,FALSE)</f>
        <v>905818</v>
      </c>
      <c r="B340" s="28" t="s">
        <v>346</v>
      </c>
      <c r="C340" s="5">
        <v>66.9405320813771</v>
      </c>
      <c r="D340" s="5">
        <v>73.982785602503895</v>
      </c>
      <c r="E340" s="5">
        <v>71.690140845070403</v>
      </c>
      <c r="F340" s="5">
        <v>82.092555331991903</v>
      </c>
      <c r="G340" s="5">
        <v>90.647007042253506</v>
      </c>
      <c r="H340" s="5">
        <v>90.647007042253506</v>
      </c>
      <c r="I340" s="5">
        <v>81.079812206572697</v>
      </c>
      <c r="J340" s="5">
        <v>89.641072239890903</v>
      </c>
      <c r="K340" s="5">
        <v>60.745115856428797</v>
      </c>
      <c r="L340" s="5">
        <v>60.745115856428797</v>
      </c>
      <c r="M340" s="5">
        <v>61.913145539906097</v>
      </c>
    </row>
    <row r="341" spans="1:13" x14ac:dyDescent="0.3">
      <c r="A341" s="28">
        <f>VLOOKUP(B341,'[1]PORTFOLIO RAW'!A:B,2,FALSE)</f>
        <v>904869</v>
      </c>
      <c r="B341" s="28" t="s">
        <v>347</v>
      </c>
      <c r="C341" s="5">
        <v>85.563380281690101</v>
      </c>
      <c r="D341" s="5">
        <v>65.586854460093804</v>
      </c>
      <c r="E341" s="5">
        <v>75.8906379453189</v>
      </c>
      <c r="F341" s="5">
        <v>81.091549295774598</v>
      </c>
      <c r="G341" s="5">
        <v>91.005121638924393</v>
      </c>
      <c r="H341" s="5">
        <v>82.863849765258195</v>
      </c>
      <c r="I341" s="5">
        <v>83.392018779342706</v>
      </c>
      <c r="J341" s="5">
        <v>77.347417840375599</v>
      </c>
      <c r="K341" s="5">
        <v>78.788732394366093</v>
      </c>
      <c r="L341" s="5">
        <v>79.3048614266242</v>
      </c>
      <c r="M341" s="5">
        <v>86.842105263157805</v>
      </c>
    </row>
    <row r="342" spans="1:13" x14ac:dyDescent="0.3">
      <c r="A342" s="28">
        <f>VLOOKUP(B342,'[1]PORTFOLIO RAW'!A:B,2,FALSE)</f>
        <v>922407</v>
      </c>
      <c r="B342" s="28" t="s">
        <v>348</v>
      </c>
      <c r="C342" s="5">
        <v>74.030701060294305</v>
      </c>
      <c r="D342" s="5">
        <v>41.975537435137099</v>
      </c>
      <c r="E342" s="5">
        <v>64.243954291788398</v>
      </c>
      <c r="F342" s="5">
        <v>55.429737516005098</v>
      </c>
      <c r="G342" s="5">
        <v>60.020320930558398</v>
      </c>
      <c r="H342" s="5">
        <v>51.106131739934497</v>
      </c>
      <c r="I342" s="5">
        <v>58.243991311050301</v>
      </c>
      <c r="J342" s="5">
        <v>58.147953139397103</v>
      </c>
      <c r="K342" s="5">
        <v>57.822269942525097</v>
      </c>
      <c r="L342" s="5">
        <v>56.443519416091597</v>
      </c>
      <c r="M342" s="5">
        <v>50.4100552683187</v>
      </c>
    </row>
    <row r="343" spans="1:13" x14ac:dyDescent="0.3">
      <c r="A343" s="28" t="str">
        <f>VLOOKUP(B343,'[1]PORTFOLIO RAW'!A:B,2,FALSE)</f>
        <v>13967H</v>
      </c>
      <c r="B343" s="28" t="s">
        <v>349</v>
      </c>
      <c r="C343" s="5">
        <v>69.653636102328207</v>
      </c>
      <c r="D343" s="5">
        <v>45.250071859729701</v>
      </c>
      <c r="E343" s="5">
        <v>35.908721560129997</v>
      </c>
      <c r="F343" s="5">
        <v>52.081607290803603</v>
      </c>
      <c r="G343" s="5">
        <v>44.798122065727597</v>
      </c>
      <c r="H343" s="5">
        <v>48.1567255884299</v>
      </c>
      <c r="I343" s="5">
        <v>44.720641731181701</v>
      </c>
      <c r="J343" s="5">
        <v>44.720641731181701</v>
      </c>
      <c r="K343" s="5">
        <v>38.041291225614501</v>
      </c>
      <c r="L343" s="5">
        <v>48.149535510937902</v>
      </c>
      <c r="M343" s="5">
        <v>58.370980600584602</v>
      </c>
    </row>
    <row r="344" spans="1:13" x14ac:dyDescent="0.3">
      <c r="A344" s="28" t="str">
        <f>VLOOKUP(B344,'[1]PORTFOLIO RAW'!A:B,2,FALSE)</f>
        <v>26406N</v>
      </c>
      <c r="B344" s="28" t="s">
        <v>350</v>
      </c>
      <c r="C344" s="5">
        <v>57.900128040973101</v>
      </c>
      <c r="D344" s="5">
        <v>25.4460093896713</v>
      </c>
      <c r="E344" s="5">
        <v>33.465582225748797</v>
      </c>
      <c r="F344" s="5">
        <v>26.542588866532501</v>
      </c>
      <c r="G344" s="5">
        <v>26.542588866532501</v>
      </c>
      <c r="H344" s="5">
        <v>27.9271589130744</v>
      </c>
      <c r="I344" s="5">
        <v>24.359490274983202</v>
      </c>
      <c r="J344" s="5">
        <v>24.359490274983202</v>
      </c>
      <c r="K344" s="5">
        <v>29.997415686781199</v>
      </c>
      <c r="L344" s="5">
        <v>46.925028431458301</v>
      </c>
      <c r="M344" s="5">
        <v>46.925028431458301</v>
      </c>
    </row>
    <row r="345" spans="1:13" x14ac:dyDescent="0.3">
      <c r="A345" s="28">
        <f>VLOOKUP(B345,'[1]PORTFOLIO RAW'!A:B,2,FALSE)</f>
        <v>905010</v>
      </c>
      <c r="B345" s="28" t="s">
        <v>351</v>
      </c>
      <c r="C345" s="5">
        <v>34.191355026712003</v>
      </c>
      <c r="D345" s="5">
        <v>46.138902379796001</v>
      </c>
      <c r="E345" s="5">
        <v>61.150234741783997</v>
      </c>
      <c r="F345" s="5">
        <v>64.047048246928298</v>
      </c>
      <c r="G345" s="5">
        <v>62.8504359490274</v>
      </c>
      <c r="H345" s="5">
        <v>64.726260790549702</v>
      </c>
      <c r="I345" s="5">
        <v>52.455760202238999</v>
      </c>
      <c r="J345" s="5">
        <v>52.455760202238999</v>
      </c>
      <c r="K345" s="5">
        <v>59.806338028168902</v>
      </c>
      <c r="L345" s="5">
        <v>65.286384976525696</v>
      </c>
      <c r="M345" s="5">
        <v>58.924616883692003</v>
      </c>
    </row>
    <row r="346" spans="1:13" x14ac:dyDescent="0.3">
      <c r="A346" s="28">
        <f>VLOOKUP(B346,'[1]PORTFOLIO RAW'!A:B,2,FALSE)</f>
        <v>905284</v>
      </c>
      <c r="B346" s="28" t="s">
        <v>352</v>
      </c>
      <c r="C346" s="5">
        <v>77.943661971830906</v>
      </c>
      <c r="D346" s="5">
        <v>77.943661971830906</v>
      </c>
      <c r="E346" s="5">
        <v>74.477901894123306</v>
      </c>
      <c r="F346" s="5">
        <v>77.071251035625494</v>
      </c>
      <c r="G346" s="5">
        <v>77.071251035625494</v>
      </c>
      <c r="H346" s="5">
        <v>80.894627021387507</v>
      </c>
      <c r="I346" s="5">
        <v>80.894627021387507</v>
      </c>
      <c r="J346" s="5">
        <v>84.663536776212794</v>
      </c>
      <c r="K346" s="5">
        <v>79.816635663034802</v>
      </c>
      <c r="L346" s="5">
        <v>79.816635663034802</v>
      </c>
      <c r="M346" s="5">
        <v>79.288229376257505</v>
      </c>
    </row>
    <row r="347" spans="1:13" x14ac:dyDescent="0.3">
      <c r="A347" s="28">
        <f>VLOOKUP(B347,'[1]PORTFOLIO RAW'!A:B,2,FALSE)</f>
        <v>543542</v>
      </c>
      <c r="B347" s="28" t="s">
        <v>353</v>
      </c>
      <c r="C347" s="5">
        <v>18.598772119898801</v>
      </c>
      <c r="D347" s="5">
        <v>64.612676056338003</v>
      </c>
      <c r="E347" s="5">
        <v>64.612676056338003</v>
      </c>
      <c r="F347" s="5">
        <v>87.617370892018798</v>
      </c>
      <c r="G347" s="5">
        <v>87.617370892018798</v>
      </c>
      <c r="H347" s="5">
        <v>66.404308202154098</v>
      </c>
      <c r="I347" s="5">
        <v>74.360139330607296</v>
      </c>
      <c r="J347" s="5">
        <v>74.360139330607296</v>
      </c>
      <c r="K347" s="5">
        <v>63.140545400059899</v>
      </c>
      <c r="L347" s="5">
        <v>61.267605633802802</v>
      </c>
      <c r="M347" s="5">
        <v>56.831711921010601</v>
      </c>
    </row>
    <row r="348" spans="1:13" x14ac:dyDescent="0.3">
      <c r="A348" s="28">
        <f>VLOOKUP(B348,'[1]PORTFOLIO RAW'!A:B,2,FALSE)</f>
        <v>878574</v>
      </c>
      <c r="B348" s="28" t="s">
        <v>354</v>
      </c>
      <c r="C348" s="5">
        <v>51.805377720870602</v>
      </c>
      <c r="D348" s="5">
        <v>71.279342723004603</v>
      </c>
      <c r="E348" s="5">
        <v>86.252727633405996</v>
      </c>
      <c r="F348" s="5">
        <v>94.433266264252097</v>
      </c>
      <c r="G348" s="5">
        <v>95.197782439316697</v>
      </c>
      <c r="H348" s="5">
        <v>95.255370607483201</v>
      </c>
      <c r="I348" s="5">
        <v>93.024815560026795</v>
      </c>
      <c r="J348" s="5">
        <v>91.542834991600898</v>
      </c>
      <c r="K348" s="5">
        <v>92.883617494440301</v>
      </c>
      <c r="L348" s="5">
        <v>92.883617494440301</v>
      </c>
      <c r="M348" s="5">
        <v>92.769661446942493</v>
      </c>
    </row>
    <row r="349" spans="1:13" x14ac:dyDescent="0.3">
      <c r="A349" s="28" t="str">
        <f>VLOOKUP(B349,'[1]PORTFOLIO RAW'!A:B,2,FALSE)</f>
        <v>14361V</v>
      </c>
      <c r="B349" s="28" t="s">
        <v>355</v>
      </c>
      <c r="C349" s="5">
        <v>66.947336191059307</v>
      </c>
      <c r="D349" s="5">
        <v>67.217591261856796</v>
      </c>
      <c r="E349" s="5">
        <v>63.770120724346</v>
      </c>
      <c r="F349" s="5">
        <v>58.208626760563298</v>
      </c>
      <c r="G349" s="5">
        <v>69.308387639268403</v>
      </c>
      <c r="H349" s="5">
        <v>71.478873239436595</v>
      </c>
      <c r="I349" s="5">
        <v>65.761234071093199</v>
      </c>
      <c r="J349" s="5">
        <v>56.0809300245919</v>
      </c>
      <c r="K349" s="5">
        <v>46.728060671722602</v>
      </c>
      <c r="L349" s="5">
        <v>62.960591833831202</v>
      </c>
      <c r="M349" s="5">
        <v>73.198313971419694</v>
      </c>
    </row>
    <row r="350" spans="1:13" x14ac:dyDescent="0.3">
      <c r="A350" s="28">
        <f>VLOOKUP(B350,'[1]PORTFOLIO RAW'!A:B,2,FALSE)</f>
        <v>951584</v>
      </c>
      <c r="B350" s="28" t="s">
        <v>356</v>
      </c>
      <c r="C350" s="5">
        <v>44.143119587087703</v>
      </c>
      <c r="D350" s="5">
        <v>45.098273255351302</v>
      </c>
      <c r="E350" s="5">
        <v>49.208525489218403</v>
      </c>
      <c r="F350" s="5">
        <v>43.363616815396099</v>
      </c>
      <c r="G350" s="5">
        <v>43.342505363305598</v>
      </c>
      <c r="H350" s="5">
        <v>44.429804634257103</v>
      </c>
      <c r="I350" s="5">
        <v>40.432403337220698</v>
      </c>
      <c r="J350" s="5">
        <v>42.615506120837097</v>
      </c>
      <c r="K350" s="5">
        <v>48.419171746899202</v>
      </c>
      <c r="L350" s="5">
        <v>46.608810035612201</v>
      </c>
      <c r="M350" s="5">
        <v>47.622476627529402</v>
      </c>
    </row>
  </sheetData>
  <autoFilter ref="A2:S350" xr:uid="{DAF74018-B3EF-4A29-AF25-AD56C88386AA}"/>
  <mergeCells count="1">
    <mergeCell ref="A1:M1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E79D1-58A9-494B-9BD2-EF6F28F593A4}">
  <sheetPr>
    <tabColor rgb="FF92D050"/>
  </sheetPr>
  <dimension ref="A1:M350"/>
  <sheetViews>
    <sheetView workbookViewId="0">
      <selection activeCell="F18" sqref="F18"/>
    </sheetView>
  </sheetViews>
  <sheetFormatPr baseColWidth="10" defaultRowHeight="14" x14ac:dyDescent="0.3"/>
  <cols>
    <col min="1" max="1" width="14.6328125" style="4" bestFit="1" customWidth="1"/>
    <col min="2" max="2" width="10.90625" style="4"/>
    <col min="3" max="13" width="11" style="4" bestFit="1" customWidth="1"/>
    <col min="14" max="16384" width="10.90625" style="4"/>
  </cols>
  <sheetData>
    <row r="1" spans="1:13" ht="23" thickBot="1" x14ac:dyDescent="0.5">
      <c r="A1" s="71" t="s">
        <v>7370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3" ht="14.5" thickBot="1" x14ac:dyDescent="0.35">
      <c r="A2" s="17" t="s">
        <v>7368</v>
      </c>
      <c r="B2" s="17" t="s">
        <v>7366</v>
      </c>
      <c r="C2" s="17">
        <v>2007</v>
      </c>
      <c r="D2" s="17">
        <v>2008</v>
      </c>
      <c r="E2" s="17">
        <v>2009</v>
      </c>
      <c r="F2" s="17">
        <v>2010</v>
      </c>
      <c r="G2" s="17">
        <v>2011</v>
      </c>
      <c r="H2" s="17">
        <v>2012</v>
      </c>
      <c r="I2" s="17">
        <v>2013</v>
      </c>
      <c r="J2" s="17">
        <v>2014</v>
      </c>
      <c r="K2" s="17">
        <v>2015</v>
      </c>
      <c r="L2" s="17">
        <v>2016</v>
      </c>
      <c r="M2" s="17">
        <v>2017</v>
      </c>
    </row>
    <row r="3" spans="1:13" x14ac:dyDescent="0.3">
      <c r="A3" s="20">
        <f>VLOOKUP(B3,'[1]PORTFOLIO RAW'!A:B,2,FALSE)</f>
        <v>902172</v>
      </c>
      <c r="B3" s="21" t="s">
        <v>12</v>
      </c>
      <c r="C3" s="16">
        <v>85.260804769001496</v>
      </c>
      <c r="D3" s="16">
        <v>92.306286994860301</v>
      </c>
      <c r="E3" s="16">
        <v>87.782753252743404</v>
      </c>
      <c r="F3" s="16">
        <v>84.583169853806595</v>
      </c>
      <c r="G3" s="16">
        <v>91.658923475144306</v>
      </c>
      <c r="H3" s="16">
        <v>88.684997312550294</v>
      </c>
      <c r="I3" s="16">
        <v>84.280491297828206</v>
      </c>
      <c r="J3" s="16">
        <v>85.492550700084706</v>
      </c>
      <c r="K3" s="16">
        <v>88.942205335647898</v>
      </c>
      <c r="L3" s="16">
        <v>81.547179706316498</v>
      </c>
      <c r="M3" s="16">
        <v>84.315875681903293</v>
      </c>
    </row>
    <row r="4" spans="1:13" x14ac:dyDescent="0.3">
      <c r="A4" s="22">
        <f>VLOOKUP(B4,'[1]PORTFOLIO RAW'!A:B,2,FALSE)</f>
        <v>916328</v>
      </c>
      <c r="B4" s="23" t="s">
        <v>13</v>
      </c>
      <c r="C4" s="14">
        <v>86.547441629408794</v>
      </c>
      <c r="D4" s="14">
        <v>75.381823496455794</v>
      </c>
      <c r="E4" s="14">
        <v>80.0885976207406</v>
      </c>
      <c r="F4" s="14">
        <v>80.021664591187402</v>
      </c>
      <c r="G4" s="14">
        <v>82.556248755558499</v>
      </c>
      <c r="H4" s="14">
        <v>90.546056167696804</v>
      </c>
      <c r="I4" s="14">
        <v>91.393863831651302</v>
      </c>
      <c r="J4" s="14">
        <v>93.700898566611798</v>
      </c>
      <c r="K4" s="14">
        <v>86.2899395686281</v>
      </c>
      <c r="L4" s="14">
        <v>95.553958511382106</v>
      </c>
      <c r="M4" s="14">
        <v>96.124429144514906</v>
      </c>
    </row>
    <row r="5" spans="1:13" x14ac:dyDescent="0.3">
      <c r="A5" s="22" t="str">
        <f>VLOOKUP(B5,'[1]PORTFOLIO RAW'!A:B,2,FALSE)</f>
        <v>14352P</v>
      </c>
      <c r="B5" s="23" t="s">
        <v>14</v>
      </c>
      <c r="C5" s="14">
        <v>45.440573770491802</v>
      </c>
      <c r="D5" s="14">
        <v>74.431517715494394</v>
      </c>
      <c r="E5" s="14">
        <v>73.246812386156606</v>
      </c>
      <c r="F5" s="14">
        <v>76.416861826697797</v>
      </c>
      <c r="G5" s="14">
        <v>76.9353369763205</v>
      </c>
      <c r="H5" s="14">
        <v>71.569086651053794</v>
      </c>
      <c r="I5" s="14">
        <v>71.776694727514297</v>
      </c>
      <c r="J5" s="14">
        <v>83.886971527178602</v>
      </c>
      <c r="K5" s="14">
        <v>75.204918032786793</v>
      </c>
      <c r="L5" s="14">
        <v>89.660953800298103</v>
      </c>
      <c r="M5" s="14">
        <v>86.086065573770398</v>
      </c>
    </row>
    <row r="6" spans="1:13" x14ac:dyDescent="0.3">
      <c r="A6" s="22">
        <f>VLOOKUP(B6,'[1]PORTFOLIO RAW'!A:B,2,FALSE)</f>
        <v>312367</v>
      </c>
      <c r="B6" s="23" t="s">
        <v>15</v>
      </c>
      <c r="C6" s="14">
        <v>24.538002980625901</v>
      </c>
      <c r="D6" s="14">
        <v>31.940418483423802</v>
      </c>
      <c r="E6" s="14">
        <v>36.602732881056198</v>
      </c>
      <c r="F6" s="14">
        <v>38.742941949130802</v>
      </c>
      <c r="G6" s="14">
        <v>44.283035773544803</v>
      </c>
      <c r="H6" s="14">
        <v>43.456060198871299</v>
      </c>
      <c r="I6" s="14">
        <v>37.832965477734902</v>
      </c>
      <c r="J6" s="14">
        <v>60.773664191871397</v>
      </c>
      <c r="K6" s="14">
        <v>57.698858518530599</v>
      </c>
      <c r="L6" s="14">
        <v>71.515907854867507</v>
      </c>
      <c r="M6" s="14">
        <v>62.378367873849598</v>
      </c>
    </row>
    <row r="7" spans="1:13" x14ac:dyDescent="0.3">
      <c r="A7" s="22">
        <f>VLOOKUP(B7,'[1]PORTFOLIO RAW'!A:B,2,FALSE)</f>
        <v>749382</v>
      </c>
      <c r="B7" s="23" t="s">
        <v>16</v>
      </c>
      <c r="C7" s="14">
        <v>35.968556431751999</v>
      </c>
      <c r="D7" s="14">
        <v>68.320220203151905</v>
      </c>
      <c r="E7" s="14">
        <v>68.320220203151905</v>
      </c>
      <c r="F7" s="14">
        <v>67.6503372859531</v>
      </c>
      <c r="G7" s="14">
        <v>59.8045397225725</v>
      </c>
      <c r="H7" s="14">
        <v>79.598898145659703</v>
      </c>
      <c r="I7" s="14">
        <v>79.598898145659703</v>
      </c>
      <c r="J7" s="14">
        <v>76.636437623532103</v>
      </c>
      <c r="K7" s="14">
        <v>69.182456887374897</v>
      </c>
      <c r="L7" s="14">
        <v>71.117725895423803</v>
      </c>
      <c r="M7" s="14">
        <v>81.877680765119806</v>
      </c>
    </row>
    <row r="8" spans="1:13" x14ac:dyDescent="0.3">
      <c r="A8" s="22" t="str">
        <f>VLOOKUP(B8,'[1]PORTFOLIO RAW'!A:B,2,FALSE)</f>
        <v>14806F</v>
      </c>
      <c r="B8" s="23" t="s">
        <v>17</v>
      </c>
      <c r="C8" s="14">
        <v>40.750124192747101</v>
      </c>
      <c r="D8" s="14">
        <v>28.029620246997801</v>
      </c>
      <c r="E8" s="14">
        <v>28.029620246997801</v>
      </c>
      <c r="F8" s="14">
        <v>57.562136435748201</v>
      </c>
      <c r="G8" s="14">
        <v>60.8589964823787</v>
      </c>
      <c r="H8" s="14">
        <v>62.395861327600102</v>
      </c>
      <c r="I8" s="14">
        <v>55.685475039172402</v>
      </c>
      <c r="J8" s="14">
        <v>47.5791851445845</v>
      </c>
      <c r="K8" s="14">
        <v>47.5791851445845</v>
      </c>
      <c r="L8" s="14">
        <v>43.149813534301899</v>
      </c>
      <c r="M8" s="14">
        <v>35.529767771130302</v>
      </c>
    </row>
    <row r="9" spans="1:13" x14ac:dyDescent="0.3">
      <c r="A9" s="22">
        <f>VLOOKUP(B9,'[1]PORTFOLIO RAW'!A:B,2,FALSE)</f>
        <v>936365</v>
      </c>
      <c r="B9" s="23" t="s">
        <v>18</v>
      </c>
      <c r="C9" s="14">
        <v>61.339834324236897</v>
      </c>
      <c r="D9" s="14">
        <v>36.378539493293502</v>
      </c>
      <c r="E9" s="14">
        <v>31.177989428299998</v>
      </c>
      <c r="F9" s="14">
        <v>38.151749851056103</v>
      </c>
      <c r="G9" s="14">
        <v>43.363299841353701</v>
      </c>
      <c r="H9" s="14">
        <v>62.246371943026098</v>
      </c>
      <c r="I9" s="14">
        <v>68.312469462369194</v>
      </c>
      <c r="J9" s="14">
        <v>68.312469462369194</v>
      </c>
      <c r="K9" s="14">
        <v>78.5631238892487</v>
      </c>
      <c r="L9" s="14">
        <v>66.742274119323298</v>
      </c>
      <c r="M9" s="14">
        <v>93.328024240540699</v>
      </c>
    </row>
    <row r="10" spans="1:13" x14ac:dyDescent="0.3">
      <c r="A10" s="22">
        <f>VLOOKUP(B10,'[1]PORTFOLIO RAW'!A:B,2,FALSE)</f>
        <v>545101</v>
      </c>
      <c r="B10" s="23" t="s">
        <v>19</v>
      </c>
      <c r="C10" s="14">
        <v>91.136595437697395</v>
      </c>
      <c r="D10" s="14">
        <v>89.7364382627335</v>
      </c>
      <c r="E10" s="14">
        <v>93.591566890242703</v>
      </c>
      <c r="F10" s="14">
        <v>93.591566890242703</v>
      </c>
      <c r="G10" s="14">
        <v>81.257881462799503</v>
      </c>
      <c r="H10" s="14">
        <v>81.257881462799503</v>
      </c>
      <c r="I10" s="14">
        <v>87.132074200124606</v>
      </c>
      <c r="J10" s="14">
        <v>87.132074200124606</v>
      </c>
      <c r="K10" s="14">
        <v>65.494045542877103</v>
      </c>
      <c r="L10" s="14">
        <v>86.401303614418296</v>
      </c>
      <c r="M10" s="14">
        <v>98.6500660399347</v>
      </c>
    </row>
    <row r="11" spans="1:13" x14ac:dyDescent="0.3">
      <c r="A11" s="22">
        <f>VLOOKUP(B11,'[1]PORTFOLIO RAW'!A:B,2,FALSE)</f>
        <v>933185</v>
      </c>
      <c r="B11" s="23" t="s">
        <v>20</v>
      </c>
      <c r="C11" s="14">
        <v>31.5300546448087</v>
      </c>
      <c r="D11" s="14">
        <v>24.880033127907801</v>
      </c>
      <c r="E11" s="14">
        <v>24.880033127907801</v>
      </c>
      <c r="F11" s="14">
        <v>34.782734034170602</v>
      </c>
      <c r="G11" s="14">
        <v>38.711256388133002</v>
      </c>
      <c r="H11" s="14">
        <v>44.043939801128701</v>
      </c>
      <c r="I11" s="14">
        <v>51.522248243559702</v>
      </c>
      <c r="J11" s="14">
        <v>51.522248243559702</v>
      </c>
      <c r="K11" s="14">
        <v>44.688917639737198</v>
      </c>
      <c r="L11" s="14">
        <v>55.674092922072802</v>
      </c>
      <c r="M11" s="14">
        <v>59.423106286697802</v>
      </c>
    </row>
    <row r="12" spans="1:13" x14ac:dyDescent="0.3">
      <c r="A12" s="22">
        <f>VLOOKUP(B12,'[1]PORTFOLIO RAW'!A:B,2,FALSE)</f>
        <v>277642</v>
      </c>
      <c r="B12" s="23" t="s">
        <v>0</v>
      </c>
      <c r="C12" s="14">
        <v>59.518132141082901</v>
      </c>
      <c r="D12" s="14">
        <v>59.518132141082901</v>
      </c>
      <c r="E12" s="14">
        <v>75.282032556262294</v>
      </c>
      <c r="F12" s="14">
        <v>75.501953224953496</v>
      </c>
      <c r="G12" s="14">
        <v>70.348277692971294</v>
      </c>
      <c r="H12" s="14">
        <v>70.348277692971294</v>
      </c>
      <c r="I12" s="14">
        <v>78.514986605563294</v>
      </c>
      <c r="J12" s="14">
        <v>78.514986605563294</v>
      </c>
      <c r="K12" s="14">
        <v>76.908831199029905</v>
      </c>
      <c r="L12" s="14">
        <v>65.136741511926004</v>
      </c>
      <c r="M12" s="14">
        <v>81.663219555530802</v>
      </c>
    </row>
    <row r="13" spans="1:13" x14ac:dyDescent="0.3">
      <c r="A13" s="22">
        <f>VLOOKUP(B13,'[1]PORTFOLIO RAW'!A:B,2,FALSE)</f>
        <v>905271</v>
      </c>
      <c r="B13" s="23" t="s">
        <v>21</v>
      </c>
      <c r="C13" s="14">
        <v>78.345752608047604</v>
      </c>
      <c r="D13" s="14">
        <v>79.431466640683894</v>
      </c>
      <c r="E13" s="14">
        <v>59.529529337151402</v>
      </c>
      <c r="F13" s="14">
        <v>82.338240562255805</v>
      </c>
      <c r="G13" s="14">
        <v>79.088405123780404</v>
      </c>
      <c r="H13" s="14">
        <v>83.578003224939494</v>
      </c>
      <c r="I13" s="14">
        <v>82.175290212794593</v>
      </c>
      <c r="J13" s="14">
        <v>68.451342867108394</v>
      </c>
      <c r="K13" s="14">
        <v>86.945022190923794</v>
      </c>
      <c r="L13" s="14">
        <v>83.985315826276107</v>
      </c>
      <c r="M13" s="14">
        <v>62.268708096778198</v>
      </c>
    </row>
    <row r="14" spans="1:13" x14ac:dyDescent="0.3">
      <c r="A14" s="22">
        <f>VLOOKUP(B14,'[1]PORTFOLIO RAW'!A:B,2,FALSE)</f>
        <v>277355</v>
      </c>
      <c r="B14" s="23" t="s">
        <v>22</v>
      </c>
      <c r="C14" s="14">
        <v>36.2717337307501</v>
      </c>
      <c r="D14" s="14">
        <v>36.2717337307501</v>
      </c>
      <c r="E14" s="14">
        <v>21.1896816310622</v>
      </c>
      <c r="F14" s="14">
        <v>30.495897374660899</v>
      </c>
      <c r="G14" s="14">
        <v>30.495897374660899</v>
      </c>
      <c r="H14" s="14">
        <v>29.376285922877798</v>
      </c>
      <c r="I14" s="14">
        <v>25.182242676699801</v>
      </c>
      <c r="J14" s="14">
        <v>51.604464597139803</v>
      </c>
      <c r="K14" s="14">
        <v>46.2594782266913</v>
      </c>
      <c r="L14" s="14">
        <v>58.269559474788203</v>
      </c>
      <c r="M14" s="14">
        <v>69.021807026554299</v>
      </c>
    </row>
    <row r="15" spans="1:13" x14ac:dyDescent="0.3">
      <c r="A15" s="22">
        <f>VLOOKUP(B15,'[1]PORTFOLIO RAW'!A:B,2,FALSE)</f>
        <v>130298</v>
      </c>
      <c r="B15" s="23" t="s">
        <v>23</v>
      </c>
      <c r="C15" s="14">
        <v>73.245603124455798</v>
      </c>
      <c r="D15" s="14">
        <v>34.742893333008503</v>
      </c>
      <c r="E15" s="14">
        <v>76.644629369822994</v>
      </c>
      <c r="F15" s="14">
        <v>76.644629369822994</v>
      </c>
      <c r="G15" s="14">
        <v>87.272479145698597</v>
      </c>
      <c r="H15" s="14">
        <v>85.523826906484302</v>
      </c>
      <c r="I15" s="14">
        <v>83.553485080787794</v>
      </c>
      <c r="J15" s="14">
        <v>83.553485080787794</v>
      </c>
      <c r="K15" s="14">
        <v>78.312322487418399</v>
      </c>
      <c r="L15" s="14">
        <v>80.184569528831801</v>
      </c>
      <c r="M15" s="14">
        <v>67.173206923834996</v>
      </c>
    </row>
    <row r="16" spans="1:13" x14ac:dyDescent="0.3">
      <c r="A16" s="22">
        <f>VLOOKUP(B16,'[1]PORTFOLIO RAW'!A:B,2,FALSE)</f>
        <v>325596</v>
      </c>
      <c r="B16" s="23" t="s">
        <v>24</v>
      </c>
      <c r="C16" s="14">
        <v>54.277663934426201</v>
      </c>
      <c r="D16" s="14">
        <v>44.077207826546797</v>
      </c>
      <c r="E16" s="14">
        <v>44.077207826546797</v>
      </c>
      <c r="F16" s="14">
        <v>69.694899817850597</v>
      </c>
      <c r="G16" s="14">
        <v>44.6838407494145</v>
      </c>
      <c r="H16" s="14">
        <v>22.472677595628401</v>
      </c>
      <c r="I16" s="14">
        <v>19.4847775175644</v>
      </c>
      <c r="J16" s="14">
        <v>36.132033673017197</v>
      </c>
      <c r="K16" s="14">
        <v>17.5150992234685</v>
      </c>
      <c r="L16" s="14">
        <v>23.7518628912071</v>
      </c>
      <c r="M16" s="14">
        <v>33.155737704918003</v>
      </c>
    </row>
    <row r="17" spans="1:13" x14ac:dyDescent="0.3">
      <c r="A17" s="22">
        <f>VLOOKUP(B17,'[1]PORTFOLIO RAW'!A:B,2,FALSE)</f>
        <v>906979</v>
      </c>
      <c r="B17" s="23" t="s">
        <v>25</v>
      </c>
      <c r="C17" s="14">
        <v>33.6874051593323</v>
      </c>
      <c r="D17" s="14">
        <v>22.034277198211601</v>
      </c>
      <c r="E17" s="14">
        <v>61.843445505736703</v>
      </c>
      <c r="F17" s="14">
        <v>71.870148922740896</v>
      </c>
      <c r="G17" s="14">
        <v>71.870148922740896</v>
      </c>
      <c r="H17" s="14">
        <v>64.316884582199506</v>
      </c>
      <c r="I17" s="14">
        <v>75.393039505509194</v>
      </c>
      <c r="J17" s="14">
        <v>72.719119039314293</v>
      </c>
      <c r="K17" s="14">
        <v>72.719119039314293</v>
      </c>
      <c r="L17" s="14">
        <v>67.977429881128103</v>
      </c>
      <c r="M17" s="14">
        <v>67.977429881128103</v>
      </c>
    </row>
    <row r="18" spans="1:13" x14ac:dyDescent="0.3">
      <c r="A18" s="22">
        <f>VLOOKUP(B18,'[1]PORTFOLIO RAW'!A:B,2,FALSE)</f>
        <v>322677</v>
      </c>
      <c r="B18" s="23" t="s">
        <v>26</v>
      </c>
      <c r="C18" s="14">
        <v>80.793054553595795</v>
      </c>
      <c r="D18" s="14">
        <v>72.774465971187297</v>
      </c>
      <c r="E18" s="14">
        <v>91.391040301347203</v>
      </c>
      <c r="F18" s="14">
        <v>91.391040301347203</v>
      </c>
      <c r="G18" s="14">
        <v>88.892944846352904</v>
      </c>
      <c r="H18" s="14">
        <v>82.623958613276002</v>
      </c>
      <c r="I18" s="14">
        <v>83.4919886105167</v>
      </c>
      <c r="J18" s="14">
        <v>92.235952630092797</v>
      </c>
      <c r="K18" s="14">
        <v>92.235952630092797</v>
      </c>
      <c r="L18" s="14">
        <v>95.569184913447202</v>
      </c>
      <c r="M18" s="14">
        <v>85.675646802890199</v>
      </c>
    </row>
    <row r="19" spans="1:13" x14ac:dyDescent="0.3">
      <c r="A19" s="22" t="str">
        <f>VLOOKUP(B19,'[1]PORTFOLIO RAW'!A:B,2,FALSE)</f>
        <v>29026M</v>
      </c>
      <c r="B19" s="23" t="s">
        <v>27</v>
      </c>
      <c r="C19" s="14">
        <v>53.809796263588602</v>
      </c>
      <c r="D19" s="14">
        <v>48.845007451564797</v>
      </c>
      <c r="E19" s="14">
        <v>45.6945899203468</v>
      </c>
      <c r="F19" s="14">
        <v>50.739915053908099</v>
      </c>
      <c r="G19" s="14">
        <v>39.843698148271002</v>
      </c>
      <c r="H19" s="14">
        <v>39.843698148271002</v>
      </c>
      <c r="I19" s="14">
        <v>41.271713308510101</v>
      </c>
      <c r="J19" s="14">
        <v>41.271713308510101</v>
      </c>
      <c r="K19" s="14">
        <v>46.4764743453267</v>
      </c>
      <c r="L19" s="14">
        <v>63.022492424830901</v>
      </c>
      <c r="M19" s="14">
        <v>63.022492424830901</v>
      </c>
    </row>
    <row r="20" spans="1:13" x14ac:dyDescent="0.3">
      <c r="A20" s="22">
        <f>VLOOKUP(B20,'[1]PORTFOLIO RAW'!A:B,2,FALSE)</f>
        <v>904853</v>
      </c>
      <c r="B20" s="23" t="s">
        <v>28</v>
      </c>
      <c r="C20" s="14">
        <v>88.440139095876702</v>
      </c>
      <c r="D20" s="14">
        <v>64.587240883735603</v>
      </c>
      <c r="E20" s="14">
        <v>77.750658236119406</v>
      </c>
      <c r="F20" s="14">
        <v>62.728373790962301</v>
      </c>
      <c r="G20" s="14">
        <v>69.183480453972194</v>
      </c>
      <c r="H20" s="14">
        <v>81.639680193496304</v>
      </c>
      <c r="I20" s="14">
        <v>64.177884858389604</v>
      </c>
      <c r="J20" s="14">
        <v>83.346620824821002</v>
      </c>
      <c r="K20" s="14">
        <v>76.614369237320005</v>
      </c>
      <c r="L20" s="14">
        <v>73.216921762100796</v>
      </c>
      <c r="M20" s="14">
        <v>76.660512763565094</v>
      </c>
    </row>
    <row r="21" spans="1:13" x14ac:dyDescent="0.3">
      <c r="A21" s="22">
        <f>VLOOKUP(B21,'[1]PORTFOLIO RAW'!A:B,2,FALSE)</f>
        <v>891399</v>
      </c>
      <c r="B21" s="23" t="s">
        <v>29</v>
      </c>
      <c r="C21" s="14">
        <v>54.552906110283203</v>
      </c>
      <c r="D21" s="14">
        <v>57.031154848610299</v>
      </c>
      <c r="E21" s="14">
        <v>57.031154848610299</v>
      </c>
      <c r="F21" s="14">
        <v>38.785962754405801</v>
      </c>
      <c r="G21" s="14">
        <v>37.981184044600802</v>
      </c>
      <c r="H21" s="14">
        <v>37.981184044600802</v>
      </c>
      <c r="I21" s="14">
        <v>58.660893299412002</v>
      </c>
      <c r="J21" s="14">
        <v>57.677678675237097</v>
      </c>
      <c r="K21" s="14">
        <v>57.677678675237097</v>
      </c>
      <c r="L21" s="14">
        <v>74.442770344409695</v>
      </c>
      <c r="M21" s="14">
        <v>89.979317333185193</v>
      </c>
    </row>
    <row r="22" spans="1:13" x14ac:dyDescent="0.3">
      <c r="A22" s="22">
        <f>VLOOKUP(B22,'[1]PORTFOLIO RAW'!A:B,2,FALSE)</f>
        <v>670942</v>
      </c>
      <c r="B22" s="23" t="s">
        <v>30</v>
      </c>
      <c r="C22" s="14">
        <v>71.434612801313406</v>
      </c>
      <c r="D22" s="14">
        <v>48.311938226195402</v>
      </c>
      <c r="E22" s="14">
        <v>70.047854246343604</v>
      </c>
      <c r="F22" s="14">
        <v>47.537571859913697</v>
      </c>
      <c r="G22" s="14">
        <v>47.537571859913697</v>
      </c>
      <c r="H22" s="14">
        <v>41.1288968019349</v>
      </c>
      <c r="I22" s="14">
        <v>41.1288968019349</v>
      </c>
      <c r="J22" s="14">
        <v>43.807198498513401</v>
      </c>
      <c r="K22" s="14">
        <v>41.967049344098498</v>
      </c>
      <c r="L22" s="14">
        <v>41.967049344098498</v>
      </c>
      <c r="M22" s="14">
        <v>46.666925646802902</v>
      </c>
    </row>
    <row r="23" spans="1:13" x14ac:dyDescent="0.3">
      <c r="A23" s="22">
        <f>VLOOKUP(B23,'[1]PORTFOLIO RAW'!A:B,2,FALSE)</f>
        <v>905425</v>
      </c>
      <c r="B23" s="23" t="s">
        <v>31</v>
      </c>
      <c r="C23" s="14">
        <v>68.043981193562004</v>
      </c>
      <c r="D23" s="14">
        <v>65.661462012520303</v>
      </c>
      <c r="E23" s="14">
        <v>65.661462012520303</v>
      </c>
      <c r="F23" s="14">
        <v>89.479026287507807</v>
      </c>
      <c r="G23" s="14">
        <v>89.479026287507807</v>
      </c>
      <c r="H23" s="14">
        <v>81.328104004299902</v>
      </c>
      <c r="I23" s="14">
        <v>81.328104004299902</v>
      </c>
      <c r="J23" s="14">
        <v>84.145704513672399</v>
      </c>
      <c r="K23" s="14">
        <v>78.0748085770757</v>
      </c>
      <c r="L23" s="14">
        <v>94.5381089270453</v>
      </c>
      <c r="M23" s="14">
        <v>93.096986438278194</v>
      </c>
    </row>
    <row r="24" spans="1:13" x14ac:dyDescent="0.3">
      <c r="A24" s="22">
        <f>VLOOKUP(B24,'[1]PORTFOLIO RAW'!A:B,2,FALSE)</f>
        <v>906156</v>
      </c>
      <c r="B24" s="23" t="s">
        <v>32</v>
      </c>
      <c r="C24" s="14">
        <v>89.385308092241104</v>
      </c>
      <c r="D24" s="14">
        <v>85.661218424962797</v>
      </c>
      <c r="E24" s="14">
        <v>88.667768531508798</v>
      </c>
      <c r="F24" s="14">
        <v>88.667768531508798</v>
      </c>
      <c r="G24" s="14">
        <v>91.661691202811298</v>
      </c>
      <c r="H24" s="14">
        <v>67.699375167965599</v>
      </c>
      <c r="I24" s="14">
        <v>57.011440028305202</v>
      </c>
      <c r="J24" s="14">
        <v>71.382895676582393</v>
      </c>
      <c r="K24" s="14">
        <v>85.519398634152694</v>
      </c>
      <c r="L24" s="14">
        <v>85.519398634152694</v>
      </c>
      <c r="M24" s="14">
        <v>83.643462046461096</v>
      </c>
    </row>
    <row r="25" spans="1:13" x14ac:dyDescent="0.3">
      <c r="A25" s="22">
        <f>VLOOKUP(B25,'[1]PORTFOLIO RAW'!A:B,2,FALSE)</f>
        <v>916305</v>
      </c>
      <c r="B25" s="23" t="s">
        <v>33</v>
      </c>
      <c r="C25" s="14">
        <v>54.931714719271604</v>
      </c>
      <c r="D25" s="14">
        <v>55.798559364133098</v>
      </c>
      <c r="E25" s="14">
        <v>47.269040801030101</v>
      </c>
      <c r="F25" s="14">
        <v>49.047269749748303</v>
      </c>
      <c r="G25" s="14">
        <v>49.047269749748303</v>
      </c>
      <c r="H25" s="14">
        <v>62.413497715667802</v>
      </c>
      <c r="I25" s="14">
        <v>62.413497715667802</v>
      </c>
      <c r="J25" s="14">
        <v>48.107088100011701</v>
      </c>
      <c r="K25" s="14">
        <v>38.296948952686598</v>
      </c>
      <c r="L25" s="14">
        <v>82.323634527231704</v>
      </c>
      <c r="M25" s="14">
        <v>81.349509307200094</v>
      </c>
    </row>
    <row r="26" spans="1:13" x14ac:dyDescent="0.3">
      <c r="A26" s="22">
        <f>VLOOKUP(B26,'[1]PORTFOLIO RAW'!A:B,2,FALSE)</f>
        <v>680902</v>
      </c>
      <c r="B26" s="23" t="s">
        <v>34</v>
      </c>
      <c r="C26" s="14">
        <v>76.053154495777406</v>
      </c>
      <c r="D26" s="14">
        <v>71.942367183884201</v>
      </c>
      <c r="E26" s="14">
        <v>54.1992581630888</v>
      </c>
      <c r="F26" s="14">
        <v>73.744050766790096</v>
      </c>
      <c r="G26" s="14">
        <v>57.832514767372402</v>
      </c>
      <c r="H26" s="14">
        <v>76.400833109379207</v>
      </c>
      <c r="I26" s="14">
        <v>61.311980860276599</v>
      </c>
      <c r="J26" s="14">
        <v>65.328782367498704</v>
      </c>
      <c r="K26" s="14">
        <v>59.007386056566403</v>
      </c>
      <c r="L26" s="14">
        <v>68.808270530650304</v>
      </c>
      <c r="M26" s="14">
        <v>76.911758581918605</v>
      </c>
    </row>
    <row r="27" spans="1:13" x14ac:dyDescent="0.3">
      <c r="A27" s="22" t="str">
        <f>VLOOKUP(B27,'[1]PORTFOLIO RAW'!A:B,2,FALSE)</f>
        <v>31604H</v>
      </c>
      <c r="B27" s="23" t="s">
        <v>35</v>
      </c>
      <c r="C27" s="14">
        <v>68.837555886736197</v>
      </c>
      <c r="D27" s="14">
        <v>53.1045234209436</v>
      </c>
      <c r="E27" s="14">
        <v>54.791190206215198</v>
      </c>
      <c r="F27" s="14">
        <v>55.958615513212003</v>
      </c>
      <c r="G27" s="14">
        <v>31.987953806331699</v>
      </c>
      <c r="H27" s="14">
        <v>38.504434291857002</v>
      </c>
      <c r="I27" s="14">
        <v>45.040688760467098</v>
      </c>
      <c r="J27" s="14">
        <v>42.074841795804502</v>
      </c>
      <c r="K27" s="14">
        <v>73.964560030133796</v>
      </c>
      <c r="L27" s="14">
        <v>70.117415119260301</v>
      </c>
      <c r="M27" s="14">
        <v>87.019891450701607</v>
      </c>
    </row>
    <row r="28" spans="1:13" x14ac:dyDescent="0.3">
      <c r="A28" s="22">
        <f>VLOOKUP(B28,'[1]PORTFOLIO RAW'!A:B,2,FALSE)</f>
        <v>154680</v>
      </c>
      <c r="B28" s="23" t="s">
        <v>36</v>
      </c>
      <c r="C28" s="14">
        <v>20.4942871336313</v>
      </c>
      <c r="D28" s="14">
        <v>22.801013324239399</v>
      </c>
      <c r="E28" s="14">
        <v>39.128053350758101</v>
      </c>
      <c r="F28" s="14">
        <v>51.7416966616059</v>
      </c>
      <c r="G28" s="14">
        <v>61.781542443751199</v>
      </c>
      <c r="H28" s="14">
        <v>50.406476753560803</v>
      </c>
      <c r="I28" s="14">
        <v>53.124526140211898</v>
      </c>
      <c r="J28" s="14">
        <v>62.431278754962101</v>
      </c>
      <c r="K28" s="14">
        <v>48.016737360999599</v>
      </c>
      <c r="L28" s="14">
        <v>57.418324139538498</v>
      </c>
      <c r="M28" s="14">
        <v>74.915673019530502</v>
      </c>
    </row>
    <row r="29" spans="1:13" x14ac:dyDescent="0.3">
      <c r="A29" s="22">
        <f>VLOOKUP(B29,'[1]PORTFOLIO RAW'!A:B,2,FALSE)</f>
        <v>938692</v>
      </c>
      <c r="B29" s="23" t="s">
        <v>37</v>
      </c>
      <c r="C29" s="14">
        <v>57.064083457526102</v>
      </c>
      <c r="D29" s="14">
        <v>46.215867293498597</v>
      </c>
      <c r="E29" s="14">
        <v>44.679338112351701</v>
      </c>
      <c r="F29" s="14">
        <v>62.562904078743102</v>
      </c>
      <c r="G29" s="14">
        <v>46.236808920156598</v>
      </c>
      <c r="H29" s="14">
        <v>42.449946251007802</v>
      </c>
      <c r="I29" s="14">
        <v>39.336680538473203</v>
      </c>
      <c r="J29" s="14">
        <v>63.594764728353802</v>
      </c>
      <c r="K29" s="14">
        <v>73.335680712729896</v>
      </c>
      <c r="L29" s="14">
        <v>72.004894724574598</v>
      </c>
      <c r="M29" s="14">
        <v>63.090462375591599</v>
      </c>
    </row>
    <row r="30" spans="1:13" x14ac:dyDescent="0.3">
      <c r="A30" s="22">
        <f>VLOOKUP(B30,'[1]PORTFOLIO RAW'!A:B,2,FALSE)</f>
        <v>546075</v>
      </c>
      <c r="B30" s="23" t="s">
        <v>38</v>
      </c>
      <c r="C30" s="14">
        <v>31.033110276375101</v>
      </c>
      <c r="D30" s="14">
        <v>18.6259225878742</v>
      </c>
      <c r="E30" s="14">
        <v>50.982069071550697</v>
      </c>
      <c r="F30" s="14">
        <v>50.982069071550697</v>
      </c>
      <c r="G30" s="14">
        <v>40.304141501294197</v>
      </c>
      <c r="H30" s="14">
        <v>40.304141501294197</v>
      </c>
      <c r="I30" s="14">
        <v>30.969497446922801</v>
      </c>
      <c r="J30" s="14">
        <v>31.162489411530199</v>
      </c>
      <c r="K30" s="14">
        <v>31.162489411530199</v>
      </c>
      <c r="L30" s="14">
        <v>45.504495504495502</v>
      </c>
      <c r="M30" s="14">
        <v>36.932347913915002</v>
      </c>
    </row>
    <row r="31" spans="1:13" x14ac:dyDescent="0.3">
      <c r="A31" s="22">
        <f>VLOOKUP(B31,'[1]PORTFOLIO RAW'!A:B,2,FALSE)</f>
        <v>905276</v>
      </c>
      <c r="B31" s="23" t="s">
        <v>39</v>
      </c>
      <c r="C31" s="14">
        <v>52.511177347242899</v>
      </c>
      <c r="D31" s="14">
        <v>35.716025625411</v>
      </c>
      <c r="E31" s="14">
        <v>51.429861818461298</v>
      </c>
      <c r="F31" s="14">
        <v>75.536923628051298</v>
      </c>
      <c r="G31" s="14">
        <v>49.497245636158503</v>
      </c>
      <c r="H31" s="14">
        <v>54.557746573501703</v>
      </c>
      <c r="I31" s="14">
        <v>60.777888228059197</v>
      </c>
      <c r="J31" s="14">
        <v>86.386134502632501</v>
      </c>
      <c r="K31" s="14">
        <v>74.020242053028895</v>
      </c>
      <c r="L31" s="14">
        <v>72.306444720689896</v>
      </c>
      <c r="M31" s="14">
        <v>78.547632598103803</v>
      </c>
    </row>
    <row r="32" spans="1:13" x14ac:dyDescent="0.3">
      <c r="A32" s="22" t="str">
        <f>VLOOKUP(B32,'[1]PORTFOLIO RAW'!A:B,2,FALSE)</f>
        <v>14737P</v>
      </c>
      <c r="B32" s="23" t="s">
        <v>40</v>
      </c>
      <c r="C32" s="14">
        <v>60.615996025832096</v>
      </c>
      <c r="D32" s="14">
        <v>39.8582320415073</v>
      </c>
      <c r="E32" s="14">
        <v>60.8344704322257</v>
      </c>
      <c r="F32" s="14">
        <v>84.022790467579796</v>
      </c>
      <c r="G32" s="14">
        <v>80.419127895400507</v>
      </c>
      <c r="H32" s="14">
        <v>85.010749798441196</v>
      </c>
      <c r="I32" s="14">
        <v>83.428807305443698</v>
      </c>
      <c r="J32" s="14">
        <v>78.8579401066321</v>
      </c>
      <c r="K32" s="14">
        <v>80.143626864938298</v>
      </c>
      <c r="L32" s="14">
        <v>72.308387071711607</v>
      </c>
      <c r="M32" s="14">
        <v>78.714898460598803</v>
      </c>
    </row>
    <row r="33" spans="1:13" x14ac:dyDescent="0.3">
      <c r="A33" s="22">
        <f>VLOOKUP(B33,'[1]PORTFOLIO RAW'!A:B,2,FALSE)</f>
        <v>922817</v>
      </c>
      <c r="B33" s="23" t="s">
        <v>41</v>
      </c>
      <c r="C33" s="14">
        <v>67.822614543926093</v>
      </c>
      <c r="D33" s="14">
        <v>83.006005518584601</v>
      </c>
      <c r="E33" s="14">
        <v>75.945132151221102</v>
      </c>
      <c r="F33" s="14">
        <v>66.419546830949102</v>
      </c>
      <c r="G33" s="14">
        <v>52.256075061936599</v>
      </c>
      <c r="H33" s="14">
        <v>52.593473651548798</v>
      </c>
      <c r="I33" s="14">
        <v>62.3838362744074</v>
      </c>
      <c r="J33" s="14">
        <v>64.149040699177704</v>
      </c>
      <c r="K33" s="14">
        <v>63.3657786885245</v>
      </c>
      <c r="L33" s="14">
        <v>63.3329255362531</v>
      </c>
      <c r="M33" s="14">
        <v>66.688012295081904</v>
      </c>
    </row>
    <row r="34" spans="1:13" x14ac:dyDescent="0.3">
      <c r="A34" s="22">
        <f>VLOOKUP(B34,'[1]PORTFOLIO RAW'!A:B,2,FALSE)</f>
        <v>921983</v>
      </c>
      <c r="B34" s="23" t="s">
        <v>42</v>
      </c>
      <c r="C34" s="14">
        <v>44.916540212443103</v>
      </c>
      <c r="D34" s="14">
        <v>44.413810233482302</v>
      </c>
      <c r="E34" s="14">
        <v>41.7630867415292</v>
      </c>
      <c r="F34" s="14">
        <v>24.510406857186702</v>
      </c>
      <c r="G34" s="14">
        <v>44.3917169974115</v>
      </c>
      <c r="H34" s="14">
        <v>44.3917169974115</v>
      </c>
      <c r="I34" s="14">
        <v>62.048253668727703</v>
      </c>
      <c r="J34" s="14">
        <v>73.433321706778202</v>
      </c>
      <c r="K34" s="14">
        <v>73.433321706778202</v>
      </c>
      <c r="L34" s="14">
        <v>62.723342231538901</v>
      </c>
      <c r="M34" s="14">
        <v>75.729098707680294</v>
      </c>
    </row>
    <row r="35" spans="1:13" x14ac:dyDescent="0.3">
      <c r="A35" s="22">
        <f>VLOOKUP(B35,'[1]PORTFOLIO RAW'!A:B,2,FALSE)</f>
        <v>132808</v>
      </c>
      <c r="B35" s="23" t="s">
        <v>43</v>
      </c>
      <c r="C35" s="14">
        <v>50.834597875569003</v>
      </c>
      <c r="D35" s="14">
        <v>36.425732737208101</v>
      </c>
      <c r="E35" s="14">
        <v>52.327369169565401</v>
      </c>
      <c r="F35" s="14">
        <v>52.793367564524601</v>
      </c>
      <c r="G35" s="14">
        <v>62.351496648304199</v>
      </c>
      <c r="H35" s="14">
        <v>49.173609244826601</v>
      </c>
      <c r="I35" s="14">
        <v>49.173609244826601</v>
      </c>
      <c r="J35" s="14">
        <v>50.181962158610297</v>
      </c>
      <c r="K35" s="14">
        <v>52.725596691414601</v>
      </c>
      <c r="L35" s="14">
        <v>65.110034185377899</v>
      </c>
      <c r="M35" s="14">
        <v>72.380658236282102</v>
      </c>
    </row>
    <row r="36" spans="1:13" x14ac:dyDescent="0.3">
      <c r="A36" s="22">
        <f>VLOOKUP(B36,'[1]PORTFOLIO RAW'!A:B,2,FALSE)</f>
        <v>992816</v>
      </c>
      <c r="B36" s="23" t="s">
        <v>44</v>
      </c>
      <c r="C36" s="14">
        <v>36.539990064580202</v>
      </c>
      <c r="D36" s="14">
        <v>37.177550970696402</v>
      </c>
      <c r="E36" s="14">
        <v>70.724348009916696</v>
      </c>
      <c r="F36" s="14">
        <v>68.716842087306603</v>
      </c>
      <c r="G36" s="14">
        <v>60.267471958584999</v>
      </c>
      <c r="H36" s="14">
        <v>46.837207739854897</v>
      </c>
      <c r="I36" s="14">
        <v>62.526746752480904</v>
      </c>
      <c r="J36" s="14">
        <v>73.653395784543306</v>
      </c>
      <c r="K36" s="14">
        <v>88.746499402237106</v>
      </c>
      <c r="L36" s="14">
        <v>83.826528630254103</v>
      </c>
      <c r="M36" s="14">
        <v>90.129231965130899</v>
      </c>
    </row>
    <row r="37" spans="1:13" x14ac:dyDescent="0.3">
      <c r="A37" s="22">
        <f>VLOOKUP(B37,'[1]PORTFOLIO RAW'!A:B,2,FALSE)</f>
        <v>905296</v>
      </c>
      <c r="B37" s="23" t="s">
        <v>45</v>
      </c>
      <c r="C37" s="14">
        <v>77.853926714594905</v>
      </c>
      <c r="D37" s="14">
        <v>55.7498842959101</v>
      </c>
      <c r="E37" s="14">
        <v>57.654757557703803</v>
      </c>
      <c r="F37" s="14">
        <v>72.380205045973298</v>
      </c>
      <c r="G37" s="14">
        <v>72.380205045973298</v>
      </c>
      <c r="H37" s="14">
        <v>83.944168234345597</v>
      </c>
      <c r="I37" s="14">
        <v>80.672417569457295</v>
      </c>
      <c r="J37" s="14">
        <v>80.672417569457295</v>
      </c>
      <c r="K37" s="14">
        <v>64.690152307871102</v>
      </c>
      <c r="L37" s="14">
        <v>70.319025237058</v>
      </c>
      <c r="M37" s="14">
        <v>68.954484252023093</v>
      </c>
    </row>
    <row r="38" spans="1:13" x14ac:dyDescent="0.3">
      <c r="A38" s="22">
        <f>VLOOKUP(B38,'[1]PORTFOLIO RAW'!A:B,2,FALSE)</f>
        <v>921093</v>
      </c>
      <c r="B38" s="23" t="s">
        <v>46</v>
      </c>
      <c r="C38" s="14">
        <v>36.753601589667099</v>
      </c>
      <c r="D38" s="14">
        <v>29.275570603853499</v>
      </c>
      <c r="E38" s="14">
        <v>78.950858109276794</v>
      </c>
      <c r="F38" s="14">
        <v>77.337472919261003</v>
      </c>
      <c r="G38" s="14">
        <v>71.279949558638094</v>
      </c>
      <c r="H38" s="14">
        <v>57.884305294275698</v>
      </c>
      <c r="I38" s="14">
        <v>65.756575067814595</v>
      </c>
      <c r="J38" s="14">
        <v>75.203049479296396</v>
      </c>
      <c r="K38" s="14">
        <v>67.254876271269694</v>
      </c>
      <c r="L38" s="14">
        <v>53.473894802268603</v>
      </c>
      <c r="M38" s="14">
        <v>56.6899404505767</v>
      </c>
    </row>
    <row r="39" spans="1:13" x14ac:dyDescent="0.3">
      <c r="A39" s="22">
        <f>VLOOKUP(B39,'[1]PORTFOLIO RAW'!A:B,2,FALSE)</f>
        <v>905113</v>
      </c>
      <c r="B39" s="23" t="s">
        <v>47</v>
      </c>
      <c r="C39" s="14">
        <v>85.658221559860905</v>
      </c>
      <c r="D39" s="14">
        <v>69.553991182130403</v>
      </c>
      <c r="E39" s="14">
        <v>61.753118213441397</v>
      </c>
      <c r="F39" s="14">
        <v>64.749833677351106</v>
      </c>
      <c r="G39" s="14">
        <v>45.571447534346497</v>
      </c>
      <c r="H39" s="14">
        <v>51.5771969900564</v>
      </c>
      <c r="I39" s="14">
        <v>56.136168348693403</v>
      </c>
      <c r="J39" s="14">
        <v>51.578720082382397</v>
      </c>
      <c r="K39" s="14">
        <v>52.659635446520603</v>
      </c>
      <c r="L39" s="14">
        <v>61.682270219874098</v>
      </c>
      <c r="M39" s="14">
        <v>85.058161324801105</v>
      </c>
    </row>
    <row r="40" spans="1:13" x14ac:dyDescent="0.3">
      <c r="A40" s="22" t="str">
        <f>VLOOKUP(B40,'[1]PORTFOLIO RAW'!A:B,2,FALSE)</f>
        <v>28341F</v>
      </c>
      <c r="B40" s="23" t="s">
        <v>48</v>
      </c>
      <c r="C40" s="14">
        <v>39.4113263785394</v>
      </c>
      <c r="D40" s="14">
        <v>57.843519353031397</v>
      </c>
      <c r="E40" s="14">
        <v>39.012741913785398</v>
      </c>
      <c r="F40" s="14">
        <v>39.012741913785398</v>
      </c>
      <c r="G40" s="14">
        <v>32.107420189818797</v>
      </c>
      <c r="H40" s="14">
        <v>63.507793603869899</v>
      </c>
      <c r="I40" s="14">
        <v>63.507793603869899</v>
      </c>
      <c r="J40" s="14">
        <v>56.960154134901202</v>
      </c>
      <c r="K40" s="14">
        <v>56.960154134901202</v>
      </c>
      <c r="L40" s="14">
        <v>58.111560570576898</v>
      </c>
      <c r="M40" s="14">
        <v>71.1546305648356</v>
      </c>
    </row>
    <row r="41" spans="1:13" x14ac:dyDescent="0.3">
      <c r="A41" s="22">
        <f>VLOOKUP(B41,'[1]PORTFOLIO RAW'!A:B,2,FALSE)</f>
        <v>945388</v>
      </c>
      <c r="B41" s="23" t="s">
        <v>49</v>
      </c>
      <c r="C41" s="14">
        <v>60.991058122205601</v>
      </c>
      <c r="D41" s="14">
        <v>70.813338854651207</v>
      </c>
      <c r="E41" s="14">
        <v>63.882536082870402</v>
      </c>
      <c r="F41" s="14">
        <v>77.434707698606303</v>
      </c>
      <c r="G41" s="14">
        <v>66.114687728147601</v>
      </c>
      <c r="H41" s="14">
        <v>60.3659970438054</v>
      </c>
      <c r="I41" s="14">
        <v>62.168719357066998</v>
      </c>
      <c r="J41" s="14">
        <v>65.242413672828704</v>
      </c>
      <c r="K41" s="14">
        <v>54.1581369450221</v>
      </c>
      <c r="L41" s="14">
        <v>51.621863103099898</v>
      </c>
      <c r="M41" s="14">
        <v>53.788814702738698</v>
      </c>
    </row>
    <row r="42" spans="1:13" x14ac:dyDescent="0.3">
      <c r="A42" s="22">
        <f>VLOOKUP(B42,'[1]PORTFOLIO RAW'!A:B,2,FALSE)</f>
        <v>702259</v>
      </c>
      <c r="B42" s="23" t="s">
        <v>50</v>
      </c>
      <c r="C42" s="14">
        <v>56.758569299552903</v>
      </c>
      <c r="D42" s="14">
        <v>52.471195771319998</v>
      </c>
      <c r="E42" s="14">
        <v>66.492418273018998</v>
      </c>
      <c r="F42" s="14">
        <v>75.563364664540003</v>
      </c>
      <c r="G42" s="14">
        <v>75.563364664540003</v>
      </c>
      <c r="H42" s="14">
        <v>79.347789572695504</v>
      </c>
      <c r="I42" s="14">
        <v>87.936582818054603</v>
      </c>
      <c r="J42" s="14">
        <v>87.671699304067602</v>
      </c>
      <c r="K42" s="14">
        <v>87.671699304067602</v>
      </c>
      <c r="L42" s="14">
        <v>90.767520006215506</v>
      </c>
      <c r="M42" s="14">
        <v>91.657528351910699</v>
      </c>
    </row>
    <row r="43" spans="1:13" x14ac:dyDescent="0.3">
      <c r="A43" s="22">
        <f>VLOOKUP(B43,'[1]PORTFOLIO RAW'!A:B,2,FALSE)</f>
        <v>912669</v>
      </c>
      <c r="B43" s="23" t="s">
        <v>51</v>
      </c>
      <c r="C43" s="14">
        <v>34.196999166435099</v>
      </c>
      <c r="D43" s="14">
        <v>66.750416677031694</v>
      </c>
      <c r="E43" s="14">
        <v>33.1241711990467</v>
      </c>
      <c r="F43" s="14">
        <v>33.1241711990467</v>
      </c>
      <c r="G43" s="14">
        <v>33.1241711990467</v>
      </c>
      <c r="H43" s="14">
        <v>49.365090029561898</v>
      </c>
      <c r="I43" s="14">
        <v>51.5087695651441</v>
      </c>
      <c r="J43" s="14">
        <v>51.5087695651441</v>
      </c>
      <c r="K43" s="14">
        <v>51.5087695651441</v>
      </c>
      <c r="L43" s="14">
        <v>47.781819389771897</v>
      </c>
      <c r="M43" s="14">
        <v>77.179377999050104</v>
      </c>
    </row>
    <row r="44" spans="1:13" x14ac:dyDescent="0.3">
      <c r="A44" s="22">
        <f>VLOOKUP(B44,'[1]PORTFOLIO RAW'!A:B,2,FALSE)</f>
        <v>544616</v>
      </c>
      <c r="B44" s="23" t="s">
        <v>52</v>
      </c>
      <c r="C44" s="14">
        <v>65.397416790859396</v>
      </c>
      <c r="D44" s="14">
        <v>32.520156870387098</v>
      </c>
      <c r="E44" s="14">
        <v>23.107451040685699</v>
      </c>
      <c r="F44" s="14">
        <v>18.5999897647601</v>
      </c>
      <c r="G44" s="14">
        <v>41.707871507267498</v>
      </c>
      <c r="H44" s="14">
        <v>36.754232733136199</v>
      </c>
      <c r="I44" s="14">
        <v>57.195087021717498</v>
      </c>
      <c r="J44" s="14">
        <v>61.2719451226601</v>
      </c>
      <c r="K44" s="14">
        <v>41.4233307675931</v>
      </c>
      <c r="L44" s="14">
        <v>68.783019967368503</v>
      </c>
      <c r="M44" s="14">
        <v>72.369900473341502</v>
      </c>
    </row>
    <row r="45" spans="1:13" x14ac:dyDescent="0.3">
      <c r="A45" s="22">
        <f>VLOOKUP(B45,'[1]PORTFOLIO RAW'!A:B,2,FALSE)</f>
        <v>130502</v>
      </c>
      <c r="B45" s="23" t="s">
        <v>53</v>
      </c>
      <c r="C45" s="14">
        <v>45.0397416790859</v>
      </c>
      <c r="D45" s="14">
        <v>55.3345675102915</v>
      </c>
      <c r="E45" s="14">
        <v>55.3345675102915</v>
      </c>
      <c r="F45" s="14">
        <v>38.224780427805399</v>
      </c>
      <c r="G45" s="14">
        <v>25.797272184243699</v>
      </c>
      <c r="H45" s="14">
        <v>25.797272184243699</v>
      </c>
      <c r="I45" s="14">
        <v>57.614610887402399</v>
      </c>
      <c r="J45" s="14">
        <v>57.614610887402399</v>
      </c>
      <c r="K45" s="14">
        <v>70.931527488904507</v>
      </c>
      <c r="L45" s="14">
        <v>70.931527488904507</v>
      </c>
      <c r="M45" s="14">
        <v>62.787856914812302</v>
      </c>
    </row>
    <row r="46" spans="1:13" x14ac:dyDescent="0.3">
      <c r="A46" s="22">
        <f>VLOOKUP(B46,'[1]PORTFOLIO RAW'!A:B,2,FALSE)</f>
        <v>921161</v>
      </c>
      <c r="B46" s="23" t="s">
        <v>54</v>
      </c>
      <c r="C46" s="14">
        <v>27.424242424242401</v>
      </c>
      <c r="D46" s="14">
        <v>27.424242424242401</v>
      </c>
      <c r="E46" s="14">
        <v>56.605423481252203</v>
      </c>
      <c r="F46" s="14">
        <v>38.094710086828897</v>
      </c>
      <c r="G46" s="14">
        <v>38.094710086828897</v>
      </c>
      <c r="H46" s="14">
        <v>77.968407778588897</v>
      </c>
      <c r="I46" s="14">
        <v>71.544825029905695</v>
      </c>
      <c r="J46" s="14">
        <v>69.867291178766493</v>
      </c>
      <c r="K46" s="14">
        <v>69.867291178766493</v>
      </c>
      <c r="L46" s="14">
        <v>77.4102946234093</v>
      </c>
      <c r="M46" s="14">
        <v>78.7558473646951</v>
      </c>
    </row>
    <row r="47" spans="1:13" x14ac:dyDescent="0.3">
      <c r="A47" s="22">
        <f>VLOOKUP(B47,'[1]PORTFOLIO RAW'!A:B,2,FALSE)</f>
        <v>921431</v>
      </c>
      <c r="B47" s="23" t="s">
        <v>55</v>
      </c>
      <c r="C47" s="14">
        <v>32.744595636707302</v>
      </c>
      <c r="D47" s="14">
        <v>71.925316054855799</v>
      </c>
      <c r="E47" s="14">
        <v>71.925316054855799</v>
      </c>
      <c r="F47" s="14">
        <v>81.4341277016768</v>
      </c>
      <c r="G47" s="14">
        <v>81.4341277016768</v>
      </c>
      <c r="H47" s="14">
        <v>53.723368952014297</v>
      </c>
      <c r="I47" s="14">
        <v>38.606893308250399</v>
      </c>
      <c r="J47" s="14">
        <v>55.379677522618898</v>
      </c>
      <c r="K47" s="14">
        <v>56.631892697466398</v>
      </c>
      <c r="L47" s="14">
        <v>56.631892697466398</v>
      </c>
      <c r="M47" s="14">
        <v>70.303880817341295</v>
      </c>
    </row>
    <row r="48" spans="1:13" x14ac:dyDescent="0.3">
      <c r="A48" s="22">
        <f>VLOOKUP(B48,'[1]PORTFOLIO RAW'!A:B,2,FALSE)</f>
        <v>932060</v>
      </c>
      <c r="B48" s="23" t="s">
        <v>56</v>
      </c>
      <c r="C48" s="14">
        <v>24.051167411823101</v>
      </c>
      <c r="D48" s="14">
        <v>45.293888388181102</v>
      </c>
      <c r="E48" s="14">
        <v>54.887283070359103</v>
      </c>
      <c r="F48" s="14">
        <v>48.484331553538702</v>
      </c>
      <c r="G48" s="14">
        <v>23.497544302117099</v>
      </c>
      <c r="H48" s="14">
        <v>31.464995968825502</v>
      </c>
      <c r="I48" s="14">
        <v>53.343554664465103</v>
      </c>
      <c r="J48" s="14">
        <v>62.926237812878803</v>
      </c>
      <c r="K48" s="14">
        <v>62.070716169076697</v>
      </c>
      <c r="L48" s="14">
        <v>60.379438272084499</v>
      </c>
      <c r="M48" s="14">
        <v>81.988728640635102</v>
      </c>
    </row>
    <row r="49" spans="1:13" x14ac:dyDescent="0.3">
      <c r="A49" s="22">
        <f>VLOOKUP(B49,'[1]PORTFOLIO RAW'!A:B,2,FALSE)</f>
        <v>923937</v>
      </c>
      <c r="B49" s="23" t="s">
        <v>57</v>
      </c>
      <c r="C49" s="14">
        <v>75.871833084947795</v>
      </c>
      <c r="D49" s="14">
        <v>75.222273646262096</v>
      </c>
      <c r="E49" s="14">
        <v>67.076662887013995</v>
      </c>
      <c r="F49" s="14">
        <v>77.812558639395405</v>
      </c>
      <c r="G49" s="14">
        <v>81.053793057675605</v>
      </c>
      <c r="H49" s="14">
        <v>61.424180327868797</v>
      </c>
      <c r="I49" s="14">
        <v>57.158020656074598</v>
      </c>
      <c r="J49" s="14">
        <v>70.039198099888594</v>
      </c>
      <c r="K49" s="14">
        <v>53.299978709814702</v>
      </c>
      <c r="L49" s="14">
        <v>78.325304949110404</v>
      </c>
      <c r="M49" s="14">
        <v>60.765397481989403</v>
      </c>
    </row>
    <row r="50" spans="1:13" x14ac:dyDescent="0.3">
      <c r="A50" s="22">
        <f>VLOOKUP(B50,'[1]PORTFOLIO RAW'!A:B,2,FALSE)</f>
        <v>905840</v>
      </c>
      <c r="B50" s="23" t="s">
        <v>58</v>
      </c>
      <c r="C50" s="14">
        <v>22.858917039244901</v>
      </c>
      <c r="D50" s="14">
        <v>33.831875867780703</v>
      </c>
      <c r="E50" s="14">
        <v>37.891338189226097</v>
      </c>
      <c r="F50" s="14">
        <v>34.291465515770703</v>
      </c>
      <c r="G50" s="14">
        <v>37.594577553593901</v>
      </c>
      <c r="H50" s="14">
        <v>39.752418704649202</v>
      </c>
      <c r="I50" s="14">
        <v>48.360655737704903</v>
      </c>
      <c r="J50" s="14">
        <v>45.5030145996312</v>
      </c>
      <c r="K50" s="14">
        <v>45.032836016442502</v>
      </c>
      <c r="L50" s="14">
        <v>59.373786030611399</v>
      </c>
      <c r="M50" s="14">
        <v>83.2470398800683</v>
      </c>
    </row>
    <row r="51" spans="1:13" x14ac:dyDescent="0.3">
      <c r="A51" s="22">
        <f>VLOOKUP(B51,'[1]PORTFOLIO RAW'!A:B,2,FALSE)</f>
        <v>916365</v>
      </c>
      <c r="B51" s="23" t="s">
        <v>59</v>
      </c>
      <c r="C51" s="14">
        <v>77.052911763974194</v>
      </c>
      <c r="D51" s="14">
        <v>68.948676101624599</v>
      </c>
      <c r="E51" s="14">
        <v>68.948676101624599</v>
      </c>
      <c r="F51" s="14">
        <v>87.547977687176896</v>
      </c>
      <c r="G51" s="14">
        <v>87.547977687176896</v>
      </c>
      <c r="H51" s="14">
        <v>58.473864552539602</v>
      </c>
      <c r="I51" s="14">
        <v>58.473864552539602</v>
      </c>
      <c r="J51" s="14">
        <v>58.807115451691601</v>
      </c>
      <c r="K51" s="14">
        <v>58.807115451691601</v>
      </c>
      <c r="L51" s="14">
        <v>60.9406986456166</v>
      </c>
      <c r="M51" s="14">
        <v>44.378836143267698</v>
      </c>
    </row>
    <row r="52" spans="1:13" x14ac:dyDescent="0.3">
      <c r="A52" s="22">
        <f>VLOOKUP(B52,'[1]PORTFOLIO RAW'!A:B,2,FALSE)</f>
        <v>992305</v>
      </c>
      <c r="B52" s="23" t="s">
        <v>60</v>
      </c>
      <c r="C52" s="14">
        <v>53.484848484848399</v>
      </c>
      <c r="D52" s="14">
        <v>53.484848484848399</v>
      </c>
      <c r="E52" s="14">
        <v>50.677173409982203</v>
      </c>
      <c r="F52" s="14">
        <v>47.619453779362303</v>
      </c>
      <c r="G52" s="14">
        <v>27.813267405588299</v>
      </c>
      <c r="H52" s="14">
        <v>27.813267405588299</v>
      </c>
      <c r="I52" s="14">
        <v>44.720841171727997</v>
      </c>
      <c r="J52" s="14">
        <v>39.665223324852903</v>
      </c>
      <c r="K52" s="14">
        <v>41.888439429423002</v>
      </c>
      <c r="L52" s="14">
        <v>52.302171548442203</v>
      </c>
      <c r="M52" s="14">
        <v>52.302171548442203</v>
      </c>
    </row>
    <row r="53" spans="1:13" x14ac:dyDescent="0.3">
      <c r="A53" s="22">
        <f>VLOOKUP(B53,'[1]PORTFOLIO RAW'!A:B,2,FALSE)</f>
        <v>905876</v>
      </c>
      <c r="B53" s="23" t="s">
        <v>61</v>
      </c>
      <c r="C53" s="14">
        <v>53.561847988077403</v>
      </c>
      <c r="D53" s="14">
        <v>39.997076949309402</v>
      </c>
      <c r="E53" s="14">
        <v>34.048584552111102</v>
      </c>
      <c r="F53" s="14">
        <v>68.661401204346504</v>
      </c>
      <c r="G53" s="14">
        <v>51.724795911594803</v>
      </c>
      <c r="H53" s="14">
        <v>72.559459822628298</v>
      </c>
      <c r="I53" s="14">
        <v>50.3453911343992</v>
      </c>
      <c r="J53" s="14">
        <v>61.093394455794098</v>
      </c>
      <c r="K53" s="14">
        <v>75.877401287237305</v>
      </c>
      <c r="L53" s="14">
        <v>78.166032165332794</v>
      </c>
      <c r="M53" s="14">
        <v>78.8745297816521</v>
      </c>
    </row>
    <row r="54" spans="1:13" x14ac:dyDescent="0.3">
      <c r="A54" s="22">
        <f>VLOOKUP(B54,'[1]PORTFOLIO RAW'!A:B,2,FALSE)</f>
        <v>874227</v>
      </c>
      <c r="B54" s="23" t="s">
        <v>62</v>
      </c>
      <c r="C54" s="14">
        <v>16.286636860407299</v>
      </c>
      <c r="D54" s="14">
        <v>19.8877061359705</v>
      </c>
      <c r="E54" s="14">
        <v>23.587915361405202</v>
      </c>
      <c r="F54" s="14">
        <v>16.457412872520099</v>
      </c>
      <c r="G54" s="14">
        <v>21.763622486228101</v>
      </c>
      <c r="H54" s="14">
        <v>17.9756785810266</v>
      </c>
      <c r="I54" s="14">
        <v>19.377285057200101</v>
      </c>
      <c r="J54" s="14">
        <v>19.276828275781799</v>
      </c>
      <c r="K54" s="14">
        <v>24.6073598532614</v>
      </c>
      <c r="L54" s="14">
        <v>35.003593349390101</v>
      </c>
      <c r="M54" s="14">
        <v>58.655487847198103</v>
      </c>
    </row>
    <row r="55" spans="1:13" x14ac:dyDescent="0.3">
      <c r="A55" s="22">
        <f>VLOOKUP(B55,'[1]PORTFOLIO RAW'!A:B,2,FALSE)</f>
        <v>929302</v>
      </c>
      <c r="B55" s="23" t="s">
        <v>63</v>
      </c>
      <c r="C55" s="14">
        <v>40.8941877794337</v>
      </c>
      <c r="D55" s="14">
        <v>35.946215867293503</v>
      </c>
      <c r="E55" s="14">
        <v>42.489381738512101</v>
      </c>
      <c r="F55" s="14">
        <v>44.946350284027901</v>
      </c>
      <c r="G55" s="14">
        <v>31.992931572310301</v>
      </c>
      <c r="H55" s="14">
        <v>42.809392636388097</v>
      </c>
      <c r="I55" s="14">
        <v>37.355314811382698</v>
      </c>
      <c r="J55" s="14">
        <v>66.593585463484303</v>
      </c>
      <c r="K55" s="14">
        <v>87.754049229459099</v>
      </c>
      <c r="L55" s="14">
        <v>95.140237743764999</v>
      </c>
      <c r="M55" s="14">
        <v>96.928138143557106</v>
      </c>
    </row>
    <row r="56" spans="1:13" x14ac:dyDescent="0.3">
      <c r="A56" s="22">
        <f>VLOOKUP(B56,'[1]PORTFOLIO RAW'!A:B,2,FALSE)</f>
        <v>545725</v>
      </c>
      <c r="B56" s="23" t="s">
        <v>64</v>
      </c>
      <c r="C56" s="14">
        <v>75.258090997288505</v>
      </c>
      <c r="D56" s="14">
        <v>31.555550142498699</v>
      </c>
      <c r="E56" s="14">
        <v>31.555550142498699</v>
      </c>
      <c r="F56" s="14">
        <v>76.904181095511802</v>
      </c>
      <c r="G56" s="14">
        <v>76.904181095511802</v>
      </c>
      <c r="H56" s="14">
        <v>72.358465520674301</v>
      </c>
      <c r="I56" s="14">
        <v>83.246002729432306</v>
      </c>
      <c r="J56" s="14">
        <v>87.2199245934858</v>
      </c>
      <c r="K56" s="14">
        <v>87.2199245934858</v>
      </c>
      <c r="L56" s="14">
        <v>89.324838784865193</v>
      </c>
      <c r="M56" s="14">
        <v>86.575699948640306</v>
      </c>
    </row>
    <row r="57" spans="1:13" x14ac:dyDescent="0.3">
      <c r="A57" s="22">
        <f>VLOOKUP(B57,'[1]PORTFOLIO RAW'!A:B,2,FALSE)</f>
        <v>904818</v>
      </c>
      <c r="B57" s="23" t="s">
        <v>65</v>
      </c>
      <c r="C57" s="14">
        <v>91.216199407945396</v>
      </c>
      <c r="D57" s="14">
        <v>73.556134752636794</v>
      </c>
      <c r="E57" s="14">
        <v>73.556134752636794</v>
      </c>
      <c r="F57" s="14">
        <v>85.234370495646999</v>
      </c>
      <c r="G57" s="14">
        <v>66.532471298681301</v>
      </c>
      <c r="H57" s="14">
        <v>88.974737973662997</v>
      </c>
      <c r="I57" s="14">
        <v>86.250063181305094</v>
      </c>
      <c r="J57" s="14">
        <v>71.836331323600206</v>
      </c>
      <c r="K57" s="14">
        <v>71.836331323600206</v>
      </c>
      <c r="L57" s="14">
        <v>75.428288400279698</v>
      </c>
      <c r="M57" s="14">
        <v>94.161657944781396</v>
      </c>
    </row>
    <row r="58" spans="1:13" x14ac:dyDescent="0.3">
      <c r="A58" s="22">
        <f>VLOOKUP(B58,'[1]PORTFOLIO RAW'!A:B,2,FALSE)</f>
        <v>894371</v>
      </c>
      <c r="B58" s="23" t="s">
        <v>66</v>
      </c>
      <c r="C58" s="14">
        <v>45.745156482861297</v>
      </c>
      <c r="D58" s="14">
        <v>43.468199644362102</v>
      </c>
      <c r="E58" s="14">
        <v>45.324121230757299</v>
      </c>
      <c r="F58" s="14">
        <v>18.485696252196298</v>
      </c>
      <c r="G58" s="14">
        <v>14.2671069224132</v>
      </c>
      <c r="H58" s="14">
        <v>31.735420585863999</v>
      </c>
      <c r="I58" s="14">
        <v>33.4144862096271</v>
      </c>
      <c r="J58" s="14">
        <v>18.712940355772499</v>
      </c>
      <c r="K58" s="14">
        <v>22.5094577553593</v>
      </c>
      <c r="L58" s="14">
        <v>35.460045839484103</v>
      </c>
      <c r="M58" s="14">
        <v>49.113699143543201</v>
      </c>
    </row>
    <row r="59" spans="1:13" x14ac:dyDescent="0.3">
      <c r="A59" s="22">
        <f>VLOOKUP(B59,'[1]PORTFOLIO RAW'!A:B,2,FALSE)</f>
        <v>325824</v>
      </c>
      <c r="B59" s="23" t="s">
        <v>67</v>
      </c>
      <c r="C59" s="14">
        <v>41.809497748700203</v>
      </c>
      <c r="D59" s="14">
        <v>71.716343765524101</v>
      </c>
      <c r="E59" s="14">
        <v>41.134630843056499</v>
      </c>
      <c r="F59" s="14">
        <v>62.9264120846385</v>
      </c>
      <c r="G59" s="14">
        <v>36.5653946537929</v>
      </c>
      <c r="H59" s="14">
        <v>49.420919891152799</v>
      </c>
      <c r="I59" s="14">
        <v>42.035071217414597</v>
      </c>
      <c r="J59" s="14">
        <v>51.0193250551783</v>
      </c>
      <c r="K59" s="14">
        <v>63.142159549554002</v>
      </c>
      <c r="L59" s="14">
        <v>60.907272162225098</v>
      </c>
      <c r="M59" s="14">
        <v>60.907272162225098</v>
      </c>
    </row>
    <row r="60" spans="1:13" x14ac:dyDescent="0.3">
      <c r="A60" s="22">
        <f>VLOOKUP(B60,'[1]PORTFOLIO RAW'!A:B,2,FALSE)</f>
        <v>905080</v>
      </c>
      <c r="B60" s="23" t="s">
        <v>68</v>
      </c>
      <c r="C60" s="14">
        <v>76.759372123684599</v>
      </c>
      <c r="D60" s="14">
        <v>91.558473193189201</v>
      </c>
      <c r="E60" s="14">
        <v>91.558473193189201</v>
      </c>
      <c r="F60" s="14">
        <v>74.286518483137399</v>
      </c>
      <c r="G60" s="14">
        <v>74.286518483137399</v>
      </c>
      <c r="H60" s="14">
        <v>73.354018716400105</v>
      </c>
      <c r="I60" s="14">
        <v>62.139234748032898</v>
      </c>
      <c r="J60" s="14">
        <v>63.414553125051903</v>
      </c>
      <c r="K60" s="14">
        <v>63.414553125051903</v>
      </c>
      <c r="L60" s="14">
        <v>63.988812058115101</v>
      </c>
      <c r="M60" s="14">
        <v>68.319429213919804</v>
      </c>
    </row>
    <row r="61" spans="1:13" x14ac:dyDescent="0.3">
      <c r="A61" s="22">
        <f>VLOOKUP(B61,'[1]PORTFOLIO RAW'!A:B,2,FALSE)</f>
        <v>912216</v>
      </c>
      <c r="B61" s="23" t="s">
        <v>69</v>
      </c>
      <c r="C61" s="14">
        <v>35.049677098857401</v>
      </c>
      <c r="D61" s="14">
        <v>34.791610844518097</v>
      </c>
      <c r="E61" s="14">
        <v>30.873676320796399</v>
      </c>
      <c r="F61" s="14">
        <v>36.152573309906003</v>
      </c>
      <c r="G61" s="14">
        <v>54.323189752439099</v>
      </c>
      <c r="H61" s="14">
        <v>31.952096210695998</v>
      </c>
      <c r="I61" s="14">
        <v>55.2617390864825</v>
      </c>
      <c r="J61" s="14">
        <v>35.573936585446802</v>
      </c>
      <c r="K61" s="14">
        <v>42.785902621968198</v>
      </c>
      <c r="L61" s="14">
        <v>42.461735684872899</v>
      </c>
      <c r="M61" s="14">
        <v>38.207756694104702</v>
      </c>
    </row>
    <row r="62" spans="1:13" x14ac:dyDescent="0.3">
      <c r="A62" s="22">
        <f>VLOOKUP(B62,'[1]PORTFOLIO RAW'!A:B,2,FALSE)</f>
        <v>879628</v>
      </c>
      <c r="B62" s="23" t="s">
        <v>70</v>
      </c>
      <c r="C62" s="14">
        <v>44.806259314456</v>
      </c>
      <c r="D62" s="14">
        <v>13.228022312620199</v>
      </c>
      <c r="E62" s="14">
        <v>13.228022312620199</v>
      </c>
      <c r="F62" s="14">
        <v>12.0647890687637</v>
      </c>
      <c r="G62" s="14">
        <v>9.5249552001061897</v>
      </c>
      <c r="H62" s="14">
        <v>20.6026605751142</v>
      </c>
      <c r="I62" s="14">
        <v>20.6026605751142</v>
      </c>
      <c r="J62" s="14">
        <v>25.568455495208099</v>
      </c>
      <c r="K62" s="14">
        <v>25.568455495208099</v>
      </c>
      <c r="L62" s="14">
        <v>23.208758454660099</v>
      </c>
      <c r="M62" s="14">
        <v>34.407291585735301</v>
      </c>
    </row>
    <row r="63" spans="1:13" x14ac:dyDescent="0.3">
      <c r="A63" s="22">
        <f>VLOOKUP(B63,'[1]PORTFOLIO RAW'!A:B,2,FALSE)</f>
        <v>755148</v>
      </c>
      <c r="B63" s="23" t="s">
        <v>71</v>
      </c>
      <c r="C63" s="14">
        <v>77.051664182811706</v>
      </c>
      <c r="D63" s="14">
        <v>51.627164884417702</v>
      </c>
      <c r="E63" s="14">
        <v>51.627164884417702</v>
      </c>
      <c r="F63" s="14">
        <v>51.434639463673399</v>
      </c>
      <c r="G63" s="14">
        <v>56.601347315324901</v>
      </c>
      <c r="H63" s="14">
        <v>40.3083848427842</v>
      </c>
      <c r="I63" s="14">
        <v>65.656327397098707</v>
      </c>
      <c r="J63" s="14">
        <v>57.710897403956302</v>
      </c>
      <c r="K63" s="14">
        <v>57.710897403956302</v>
      </c>
      <c r="L63" s="14">
        <v>53.411253981819598</v>
      </c>
      <c r="M63" s="14">
        <v>54.5703141266778</v>
      </c>
    </row>
    <row r="64" spans="1:13" x14ac:dyDescent="0.3">
      <c r="A64" s="22">
        <f>VLOOKUP(B64,'[1]PORTFOLIO RAW'!A:B,2,FALSE)</f>
        <v>905075</v>
      </c>
      <c r="B64" s="23" t="s">
        <v>72</v>
      </c>
      <c r="C64" s="14">
        <v>81.800794833581705</v>
      </c>
      <c r="D64" s="14">
        <v>81.800794833581705</v>
      </c>
      <c r="E64" s="14">
        <v>68.755023993374294</v>
      </c>
      <c r="F64" s="14">
        <v>80.1393698503948</v>
      </c>
      <c r="G64" s="14">
        <v>80.1393698503948</v>
      </c>
      <c r="H64" s="14">
        <v>63.354516492997902</v>
      </c>
      <c r="I64" s="14">
        <v>69.411784466541206</v>
      </c>
      <c r="J64" s="14">
        <v>77.7658743999866</v>
      </c>
      <c r="K64" s="14">
        <v>74.613091826206499</v>
      </c>
      <c r="L64" s="14">
        <v>74.613091826206499</v>
      </c>
      <c r="M64" s="14">
        <v>68.426112967135396</v>
      </c>
    </row>
    <row r="65" spans="1:13" x14ac:dyDescent="0.3">
      <c r="A65" s="22">
        <f>VLOOKUP(B65,'[1]PORTFOLIO RAW'!A:B,2,FALSE)</f>
        <v>134843</v>
      </c>
      <c r="B65" s="23" t="s">
        <v>73</v>
      </c>
      <c r="C65" s="14">
        <v>29.1430700447094</v>
      </c>
      <c r="D65" s="14">
        <v>22.9276788541641</v>
      </c>
      <c r="E65" s="14">
        <v>61.838640862529502</v>
      </c>
      <c r="F65" s="14">
        <v>43.0852424898927</v>
      </c>
      <c r="G65" s="14">
        <v>44.5028871042676</v>
      </c>
      <c r="H65" s="14">
        <v>52.1575181402848</v>
      </c>
      <c r="I65" s="14">
        <v>33.1171128670833</v>
      </c>
      <c r="J65" s="14">
        <v>33.1171128670833</v>
      </c>
      <c r="K65" s="14">
        <v>52.504053323725401</v>
      </c>
      <c r="L65" s="14">
        <v>84.818098826819906</v>
      </c>
      <c r="M65" s="14">
        <v>84.818098826819906</v>
      </c>
    </row>
    <row r="66" spans="1:13" x14ac:dyDescent="0.3">
      <c r="A66" s="22">
        <f>VLOOKUP(B66,'[1]PORTFOLIO RAW'!A:B,2,FALSE)</f>
        <v>944704</v>
      </c>
      <c r="B66" s="23" t="s">
        <v>74</v>
      </c>
      <c r="C66" s="14">
        <v>67.973048068908</v>
      </c>
      <c r="D66" s="14">
        <v>38.484398216939098</v>
      </c>
      <c r="E66" s="14">
        <v>38.484398216939098</v>
      </c>
      <c r="F66" s="14">
        <v>38.484398216939098</v>
      </c>
      <c r="G66" s="14">
        <v>35.757115676589798</v>
      </c>
      <c r="H66" s="14">
        <v>45.043804340611899</v>
      </c>
      <c r="I66" s="14">
        <v>45.043804340611899</v>
      </c>
      <c r="J66" s="14">
        <v>66.748883020246794</v>
      </c>
      <c r="K66" s="14">
        <v>81.717462865003796</v>
      </c>
      <c r="L66" s="14">
        <v>81.717462865003796</v>
      </c>
      <c r="M66" s="14">
        <v>81.717462865003796</v>
      </c>
    </row>
    <row r="67" spans="1:13" x14ac:dyDescent="0.3">
      <c r="A67" s="22">
        <f>VLOOKUP(B67,'[1]PORTFOLIO RAW'!A:B,2,FALSE)</f>
        <v>877723</v>
      </c>
      <c r="B67" s="23" t="s">
        <v>75</v>
      </c>
      <c r="C67" s="14">
        <v>57.901142573273702</v>
      </c>
      <c r="D67" s="14">
        <v>57.901142573273702</v>
      </c>
      <c r="E67" s="14">
        <v>15.316241615897599</v>
      </c>
      <c r="F67" s="14">
        <v>15.316241615897599</v>
      </c>
      <c r="G67" s="14">
        <v>43.127036386277901</v>
      </c>
      <c r="H67" s="14">
        <v>43.519778323488403</v>
      </c>
      <c r="I67" s="14">
        <v>52.763034130610102</v>
      </c>
      <c r="J67" s="14">
        <v>70.652914112976902</v>
      </c>
      <c r="K67" s="14">
        <v>68.786131900886005</v>
      </c>
      <c r="L67" s="14">
        <v>67.932270219874098</v>
      </c>
      <c r="M67" s="14">
        <v>80.368123707333297</v>
      </c>
    </row>
    <row r="68" spans="1:13" x14ac:dyDescent="0.3">
      <c r="A68" s="22">
        <f>VLOOKUP(B68,'[1]PORTFOLIO RAW'!A:B,2,FALSE)</f>
        <v>755695</v>
      </c>
      <c r="B68" s="23" t="s">
        <v>76</v>
      </c>
      <c r="C68" s="14">
        <v>47.950819672131097</v>
      </c>
      <c r="D68" s="14">
        <v>75</v>
      </c>
      <c r="E68" s="14">
        <v>59.426229508196698</v>
      </c>
      <c r="F68" s="14">
        <v>83.3333333333333</v>
      </c>
      <c r="G68" s="14">
        <v>75.683060109289599</v>
      </c>
      <c r="H68" s="14">
        <v>54.918032786885199</v>
      </c>
      <c r="I68" s="14">
        <v>47.267759562841498</v>
      </c>
      <c r="J68" s="14">
        <v>51.092896174863299</v>
      </c>
      <c r="K68" s="14">
        <v>47.267759562841498</v>
      </c>
      <c r="L68" s="14">
        <v>71.857923497267706</v>
      </c>
      <c r="M68" s="14">
        <v>87.470725995316101</v>
      </c>
    </row>
    <row r="69" spans="1:13" x14ac:dyDescent="0.3">
      <c r="A69" s="22">
        <f>VLOOKUP(B69,'[1]PORTFOLIO RAW'!A:B,2,FALSE)</f>
        <v>902224</v>
      </c>
      <c r="B69" s="23" t="s">
        <v>77</v>
      </c>
      <c r="C69" s="14">
        <v>70.909090909090907</v>
      </c>
      <c r="D69" s="14">
        <v>54.624509780040398</v>
      </c>
      <c r="E69" s="14">
        <v>54.624509780040398</v>
      </c>
      <c r="F69" s="14">
        <v>45.963050783848701</v>
      </c>
      <c r="G69" s="14">
        <v>43.2675715139045</v>
      </c>
      <c r="H69" s="14">
        <v>64.529864283794595</v>
      </c>
      <c r="I69" s="14">
        <v>64.529864283794595</v>
      </c>
      <c r="J69" s="14">
        <v>68.916405069177998</v>
      </c>
      <c r="K69" s="14">
        <v>68.916405069177998</v>
      </c>
      <c r="L69" s="14">
        <v>61.807045413602701</v>
      </c>
      <c r="M69" s="14">
        <v>74.365336803667105</v>
      </c>
    </row>
    <row r="70" spans="1:13" x14ac:dyDescent="0.3">
      <c r="A70" s="22" t="str">
        <f>VLOOKUP(B70,'[1]PORTFOLIO RAW'!A:B,2,FALSE)</f>
        <v>28513N</v>
      </c>
      <c r="B70" s="23" t="s">
        <v>78</v>
      </c>
      <c r="C70" s="14">
        <v>29.172367471827599</v>
      </c>
      <c r="D70" s="14">
        <v>14.875807252856401</v>
      </c>
      <c r="E70" s="14">
        <v>86.123229488978097</v>
      </c>
      <c r="F70" s="14">
        <v>75.679364050425605</v>
      </c>
      <c r="G70" s="14">
        <v>77.897889427225095</v>
      </c>
      <c r="H70" s="14">
        <v>79.509876377317894</v>
      </c>
      <c r="I70" s="14">
        <v>69.923171533031095</v>
      </c>
      <c r="J70" s="14">
        <v>81.468101715747295</v>
      </c>
      <c r="K70" s="14">
        <v>51.472298193609603</v>
      </c>
      <c r="L70" s="14">
        <v>74.541605158884295</v>
      </c>
      <c r="M70" s="14">
        <v>95.055593342679799</v>
      </c>
    </row>
    <row r="71" spans="1:13" x14ac:dyDescent="0.3">
      <c r="A71" s="22" t="str">
        <f>VLOOKUP(B71,'[1]PORTFOLIO RAW'!A:B,2,FALSE)</f>
        <v>32480Q</v>
      </c>
      <c r="B71" s="23" t="s">
        <v>79</v>
      </c>
      <c r="C71" s="14">
        <v>68.825136612021794</v>
      </c>
      <c r="D71" s="14">
        <v>25.0200959734976</v>
      </c>
      <c r="E71" s="14">
        <v>37.966290623258203</v>
      </c>
      <c r="F71" s="14">
        <v>51.735726104979399</v>
      </c>
      <c r="G71" s="14">
        <v>35.081635362049397</v>
      </c>
      <c r="H71" s="14">
        <v>31.852996506315399</v>
      </c>
      <c r="I71" s="14">
        <v>28.103044496487101</v>
      </c>
      <c r="J71" s="14">
        <v>29.025694686664298</v>
      </c>
      <c r="K71" s="14">
        <v>42.523050719772002</v>
      </c>
      <c r="L71" s="14">
        <v>46.513479916090397</v>
      </c>
      <c r="M71" s="14">
        <v>44.1953193320469</v>
      </c>
    </row>
    <row r="72" spans="1:13" x14ac:dyDescent="0.3">
      <c r="A72" s="22" t="str">
        <f>VLOOKUP(B72,'[1]PORTFOLIO RAW'!A:B,2,FALSE)</f>
        <v>29756N</v>
      </c>
      <c r="B72" s="23" t="s">
        <v>80</v>
      </c>
      <c r="C72" s="14">
        <v>20.466964729259701</v>
      </c>
      <c r="D72" s="14">
        <v>79.369351813509297</v>
      </c>
      <c r="E72" s="14">
        <v>76.280437414717497</v>
      </c>
      <c r="F72" s="14">
        <v>81.397451425257103</v>
      </c>
      <c r="G72" s="14">
        <v>57.770292692639501</v>
      </c>
      <c r="H72" s="14">
        <v>60.114888470841102</v>
      </c>
      <c r="I72" s="14">
        <v>42.308729129108798</v>
      </c>
      <c r="J72" s="14">
        <v>57.594631853438898</v>
      </c>
      <c r="K72" s="14">
        <v>58.3162738900443</v>
      </c>
      <c r="L72" s="14">
        <v>69.594437106673894</v>
      </c>
      <c r="M72" s="14">
        <v>68.4537277383711</v>
      </c>
    </row>
    <row r="73" spans="1:13" x14ac:dyDescent="0.3">
      <c r="A73" s="22">
        <f>VLOOKUP(B73,'[1]PORTFOLIO RAW'!A:B,2,FALSE)</f>
        <v>755790</v>
      </c>
      <c r="B73" s="23" t="s">
        <v>81</v>
      </c>
      <c r="C73" s="14">
        <v>62.590660705414798</v>
      </c>
      <c r="D73" s="14">
        <v>48.973278444937002</v>
      </c>
      <c r="E73" s="14">
        <v>48.973278444937002</v>
      </c>
      <c r="F73" s="14">
        <v>61.928968154824801</v>
      </c>
      <c r="G73" s="14">
        <v>52.133194588969801</v>
      </c>
      <c r="H73" s="14">
        <v>69.3303211502284</v>
      </c>
      <c r="I73" s="14">
        <v>73.637389853924802</v>
      </c>
      <c r="J73" s="14">
        <v>84.849768299367199</v>
      </c>
      <c r="K73" s="14">
        <v>84.849768299367199</v>
      </c>
      <c r="L73" s="14">
        <v>69.969374887407596</v>
      </c>
      <c r="M73" s="14">
        <v>49.784150691967099</v>
      </c>
    </row>
    <row r="74" spans="1:13" x14ac:dyDescent="0.3">
      <c r="A74" s="22">
        <f>VLOOKUP(B74,'[1]PORTFOLIO RAW'!A:B,2,FALSE)</f>
        <v>904842</v>
      </c>
      <c r="B74" s="23" t="s">
        <v>82</v>
      </c>
      <c r="C74" s="14">
        <v>69.063907062364706</v>
      </c>
      <c r="D74" s="14">
        <v>42.044212617983099</v>
      </c>
      <c r="E74" s="14">
        <v>48.276618030351003</v>
      </c>
      <c r="F74" s="14">
        <v>70.699919823953806</v>
      </c>
      <c r="G74" s="14">
        <v>70.699919823953806</v>
      </c>
      <c r="H74" s="14">
        <v>79.460326525127599</v>
      </c>
      <c r="I74" s="14">
        <v>79.460326525127599</v>
      </c>
      <c r="J74" s="14">
        <v>70.389870773170699</v>
      </c>
      <c r="K74" s="14">
        <v>61.208463667480103</v>
      </c>
      <c r="L74" s="14">
        <v>61.208463667480103</v>
      </c>
      <c r="M74" s="14">
        <v>52.3660137976985</v>
      </c>
    </row>
    <row r="75" spans="1:13" x14ac:dyDescent="0.3">
      <c r="A75" s="22">
        <f>VLOOKUP(B75,'[1]PORTFOLIO RAW'!A:B,2,FALSE)</f>
        <v>755741</v>
      </c>
      <c r="B75" s="23" t="s">
        <v>83</v>
      </c>
      <c r="C75" s="14">
        <v>65.432190760059598</v>
      </c>
      <c r="D75" s="14">
        <v>69.233673543955305</v>
      </c>
      <c r="E75" s="14">
        <v>72.191686045394206</v>
      </c>
      <c r="F75" s="14">
        <v>48.2037153920949</v>
      </c>
      <c r="G75" s="14">
        <v>29.519811508594898</v>
      </c>
      <c r="H75" s="14">
        <v>34.725208277344798</v>
      </c>
      <c r="I75" s="14">
        <v>20.795915960440102</v>
      </c>
      <c r="J75" s="14">
        <v>17.2936701712425</v>
      </c>
      <c r="K75" s="14">
        <v>19.546846596026899</v>
      </c>
      <c r="L75" s="14">
        <v>24.973292673451901</v>
      </c>
      <c r="M75" s="14">
        <v>25.966463541594301</v>
      </c>
    </row>
    <row r="76" spans="1:13" x14ac:dyDescent="0.3">
      <c r="A76" s="22">
        <f>VLOOKUP(B76,'[1]PORTFOLIO RAW'!A:B,2,FALSE)</f>
        <v>905024</v>
      </c>
      <c r="B76" s="23" t="s">
        <v>84</v>
      </c>
      <c r="C76" s="14">
        <v>86.198460009935403</v>
      </c>
      <c r="D76" s="14">
        <v>64.466665042749597</v>
      </c>
      <c r="E76" s="14">
        <v>57.156035592796798</v>
      </c>
      <c r="F76" s="14">
        <v>50.795789904641701</v>
      </c>
      <c r="G76" s="14">
        <v>65.615251874958503</v>
      </c>
      <c r="H76" s="14">
        <v>80.497514109110398</v>
      </c>
      <c r="I76" s="14">
        <v>74.485704176705397</v>
      </c>
      <c r="J76" s="14">
        <v>74.032089291942697</v>
      </c>
      <c r="K76" s="14">
        <v>72.872209757455593</v>
      </c>
      <c r="L76" s="14">
        <v>83.379302307513001</v>
      </c>
      <c r="M76" s="14">
        <v>93.306936327924305</v>
      </c>
    </row>
    <row r="77" spans="1:13" x14ac:dyDescent="0.3">
      <c r="A77" s="22">
        <f>VLOOKUP(B77,'[1]PORTFOLIO RAW'!A:B,2,FALSE)</f>
        <v>328314</v>
      </c>
      <c r="B77" s="23" t="s">
        <v>85</v>
      </c>
      <c r="C77" s="14">
        <v>66.006804825239698</v>
      </c>
      <c r="D77" s="14">
        <v>39.463246959280703</v>
      </c>
      <c r="E77" s="14">
        <v>59.208504098360599</v>
      </c>
      <c r="F77" s="14">
        <v>65.342876933733507</v>
      </c>
      <c r="G77" s="14">
        <v>65.342876933733507</v>
      </c>
      <c r="H77" s="14">
        <v>56.130698405569198</v>
      </c>
      <c r="I77" s="14">
        <v>63.213114754098299</v>
      </c>
      <c r="J77" s="14">
        <v>63.213114754098299</v>
      </c>
      <c r="K77" s="14">
        <v>53.055141579731703</v>
      </c>
      <c r="L77" s="14">
        <v>49.905422446406</v>
      </c>
      <c r="M77" s="14">
        <v>49.905422446406</v>
      </c>
    </row>
    <row r="78" spans="1:13" x14ac:dyDescent="0.3">
      <c r="A78" s="22">
        <f>VLOOKUP(B78,'[1]PORTFOLIO RAW'!A:B,2,FALSE)</f>
        <v>912278</v>
      </c>
      <c r="B78" s="23" t="s">
        <v>86</v>
      </c>
      <c r="C78" s="14">
        <v>53.877297565822097</v>
      </c>
      <c r="D78" s="14">
        <v>53.877297565822097</v>
      </c>
      <c r="E78" s="14">
        <v>68.513251205965403</v>
      </c>
      <c r="F78" s="14">
        <v>55.659234745227799</v>
      </c>
      <c r="G78" s="14">
        <v>59.534910732063402</v>
      </c>
      <c r="H78" s="14">
        <v>82.744054017737099</v>
      </c>
      <c r="I78" s="14">
        <v>78.725590955806695</v>
      </c>
      <c r="J78" s="14">
        <v>78.725590955806695</v>
      </c>
      <c r="K78" s="14">
        <v>73.846645158120495</v>
      </c>
      <c r="L78" s="14">
        <v>78.414167508352094</v>
      </c>
      <c r="M78" s="14">
        <v>77.786260601601796</v>
      </c>
    </row>
    <row r="79" spans="1:13" x14ac:dyDescent="0.3">
      <c r="A79" s="22" t="str">
        <f>VLOOKUP(B79,'[1]PORTFOLIO RAW'!A:B,2,FALSE)</f>
        <v>26276P</v>
      </c>
      <c r="B79" s="23" t="s">
        <v>87</v>
      </c>
      <c r="C79" s="14">
        <v>18.104818678589101</v>
      </c>
      <c r="D79" s="14">
        <v>18.104818678589101</v>
      </c>
      <c r="E79" s="14">
        <v>41.415063517383203</v>
      </c>
      <c r="F79" s="14">
        <v>30.131693420446599</v>
      </c>
      <c r="G79" s="14">
        <v>30.131693420446599</v>
      </c>
      <c r="H79" s="14">
        <v>27.040054423574599</v>
      </c>
      <c r="I79" s="14">
        <v>16.883902176834098</v>
      </c>
      <c r="J79" s="14">
        <v>20.748740585985502</v>
      </c>
      <c r="K79" s="14">
        <v>22.545551181756199</v>
      </c>
      <c r="L79" s="14">
        <v>39.8652979566467</v>
      </c>
      <c r="M79" s="14">
        <v>50.869643675129403</v>
      </c>
    </row>
    <row r="80" spans="1:13" x14ac:dyDescent="0.3">
      <c r="A80" s="22">
        <f>VLOOKUP(B80,'[1]PORTFOLIO RAW'!A:B,2,FALSE)</f>
        <v>951545</v>
      </c>
      <c r="B80" s="23" t="s">
        <v>88</v>
      </c>
      <c r="C80" s="14">
        <v>33.484848484848499</v>
      </c>
      <c r="D80" s="14">
        <v>12.833410469393201</v>
      </c>
      <c r="E80" s="14">
        <v>15.085618741952199</v>
      </c>
      <c r="F80" s="14">
        <v>30.444721175005501</v>
      </c>
      <c r="G80" s="14">
        <v>23.720714143492302</v>
      </c>
      <c r="H80" s="14">
        <v>37.731792528890097</v>
      </c>
      <c r="I80" s="14">
        <v>54.658568227385302</v>
      </c>
      <c r="J80" s="14">
        <v>58.199212716129303</v>
      </c>
      <c r="K80" s="14">
        <v>50.949869802328799</v>
      </c>
      <c r="L80" s="14">
        <v>51.416945070313098</v>
      </c>
      <c r="M80" s="14">
        <v>49.040129926014302</v>
      </c>
    </row>
    <row r="81" spans="1:13" x14ac:dyDescent="0.3">
      <c r="A81" s="22">
        <f>VLOOKUP(B81,'[1]PORTFOLIO RAW'!A:B,2,FALSE)</f>
        <v>944777</v>
      </c>
      <c r="B81" s="23" t="s">
        <v>89</v>
      </c>
      <c r="C81" s="14">
        <v>51.502732240437098</v>
      </c>
      <c r="D81" s="14">
        <v>39.311377974812999</v>
      </c>
      <c r="E81" s="14">
        <v>24.887090884630901</v>
      </c>
      <c r="F81" s="14">
        <v>31.2302758397161</v>
      </c>
      <c r="G81" s="14">
        <v>31.2302758397161</v>
      </c>
      <c r="H81" s="14">
        <v>62.533593120128998</v>
      </c>
      <c r="I81" s="14">
        <v>58.309605243205901</v>
      </c>
      <c r="J81" s="14">
        <v>58.309605243205901</v>
      </c>
      <c r="K81" s="14">
        <v>57.910122664220999</v>
      </c>
      <c r="L81" s="14">
        <v>57.910122664220999</v>
      </c>
      <c r="M81" s="14">
        <v>60.8917144403881</v>
      </c>
    </row>
    <row r="82" spans="1:13" x14ac:dyDescent="0.3">
      <c r="A82" s="22">
        <f>VLOOKUP(B82,'[1]PORTFOLIO RAW'!A:B,2,FALSE)</f>
        <v>542868</v>
      </c>
      <c r="B82" s="23" t="s">
        <v>90</v>
      </c>
      <c r="C82" s="14">
        <v>81.799552906110193</v>
      </c>
      <c r="D82" s="14">
        <v>81.799552906110193</v>
      </c>
      <c r="E82" s="14">
        <v>65.294862738411297</v>
      </c>
      <c r="F82" s="14">
        <v>64.036284665500702</v>
      </c>
      <c r="G82" s="14">
        <v>77.906381672096998</v>
      </c>
      <c r="H82" s="14">
        <v>86.621424304772006</v>
      </c>
      <c r="I82" s="14">
        <v>79.178144316044097</v>
      </c>
      <c r="J82" s="14">
        <v>81.874200674340102</v>
      </c>
      <c r="K82" s="14">
        <v>84.235436694453099</v>
      </c>
      <c r="L82" s="14">
        <v>87.5218514489938</v>
      </c>
      <c r="M82" s="14">
        <v>88.900764842242594</v>
      </c>
    </row>
    <row r="83" spans="1:13" x14ac:dyDescent="0.3">
      <c r="A83" s="22">
        <f>VLOOKUP(B83,'[1]PORTFOLIO RAW'!A:B,2,FALSE)</f>
        <v>741344</v>
      </c>
      <c r="B83" s="23" t="s">
        <v>2</v>
      </c>
      <c r="C83" s="14">
        <v>73.437655240933907</v>
      </c>
      <c r="D83" s="14">
        <v>70.3627018731883</v>
      </c>
      <c r="E83" s="14">
        <v>73.020006534314703</v>
      </c>
      <c r="F83" s="14">
        <v>81.6285972603674</v>
      </c>
      <c r="G83" s="14">
        <v>65.024556978827903</v>
      </c>
      <c r="H83" s="14">
        <v>67.101417629669399</v>
      </c>
      <c r="I83" s="14">
        <v>59.233737132074197</v>
      </c>
      <c r="J83" s="14">
        <v>68.016177520886203</v>
      </c>
      <c r="K83" s="14">
        <v>55.094905094905101</v>
      </c>
      <c r="L83" s="14">
        <v>76.221738792634596</v>
      </c>
      <c r="M83" s="14">
        <v>84.1423633764106</v>
      </c>
    </row>
    <row r="84" spans="1:13" x14ac:dyDescent="0.3">
      <c r="A84" s="22">
        <f>VLOOKUP(B84,'[1]PORTFOLIO RAW'!A:B,2,FALSE)</f>
        <v>867705</v>
      </c>
      <c r="B84" s="23" t="s">
        <v>91</v>
      </c>
      <c r="C84" s="14">
        <v>40.804497624318998</v>
      </c>
      <c r="D84" s="14">
        <v>14.855936413313399</v>
      </c>
      <c r="E84" s="14">
        <v>29.724989647528702</v>
      </c>
      <c r="F84" s="14">
        <v>51.089200115999297</v>
      </c>
      <c r="G84" s="14">
        <v>41.983307891418299</v>
      </c>
      <c r="H84" s="14">
        <v>41.983307891418299</v>
      </c>
      <c r="I84" s="14">
        <v>55.203574307981697</v>
      </c>
      <c r="J84" s="14">
        <v>62.6236247535929</v>
      </c>
      <c r="K84" s="14">
        <v>42.012905127659202</v>
      </c>
      <c r="L84" s="14">
        <v>57.039565690311498</v>
      </c>
      <c r="M84" s="14">
        <v>57.039565690311498</v>
      </c>
    </row>
    <row r="85" spans="1:13" x14ac:dyDescent="0.3">
      <c r="A85" s="22">
        <f>VLOOKUP(B85,'[1]PORTFOLIO RAW'!A:B,2,FALSE)</f>
        <v>916125</v>
      </c>
      <c r="B85" s="23" t="s">
        <v>92</v>
      </c>
      <c r="C85" s="14">
        <v>74.249875807252806</v>
      </c>
      <c r="D85" s="14">
        <v>59.163763914939203</v>
      </c>
      <c r="E85" s="14">
        <v>59.163763914939203</v>
      </c>
      <c r="F85" s="14">
        <v>62.1864970307305</v>
      </c>
      <c r="G85" s="14">
        <v>89.765713147939195</v>
      </c>
      <c r="H85" s="14">
        <v>87.324475947325894</v>
      </c>
      <c r="I85" s="14">
        <v>87.324475947325894</v>
      </c>
      <c r="J85" s="14">
        <v>87.515571279087098</v>
      </c>
      <c r="K85" s="14">
        <v>81.933640130361397</v>
      </c>
      <c r="L85" s="14">
        <v>81.933640130361397</v>
      </c>
      <c r="M85" s="14">
        <v>89.7866327402688</v>
      </c>
    </row>
    <row r="86" spans="1:13" x14ac:dyDescent="0.3">
      <c r="A86" s="22" t="str">
        <f>VLOOKUP(B86,'[1]PORTFOLIO RAW'!A:B,2,FALSE)</f>
        <v>26393N</v>
      </c>
      <c r="B86" s="23" t="s">
        <v>93</v>
      </c>
      <c r="C86" s="14">
        <v>39.694485842026801</v>
      </c>
      <c r="D86" s="14">
        <v>30.322997101308101</v>
      </c>
      <c r="E86" s="14">
        <v>27.6814713739357</v>
      </c>
      <c r="F86" s="14">
        <v>16.2936490336227</v>
      </c>
      <c r="G86" s="14">
        <v>21.990110838255699</v>
      </c>
      <c r="H86" s="14">
        <v>13.873958613275899</v>
      </c>
      <c r="I86" s="14">
        <v>17.267029467760601</v>
      </c>
      <c r="J86" s="14">
        <v>49.217698938661499</v>
      </c>
      <c r="K86" s="14">
        <v>46.712304089353196</v>
      </c>
      <c r="L86" s="14">
        <v>55.656126175122303</v>
      </c>
      <c r="M86" s="14">
        <v>65.316625255063101</v>
      </c>
    </row>
    <row r="87" spans="1:13" x14ac:dyDescent="0.3">
      <c r="A87" s="22">
        <f>VLOOKUP(B87,'[1]PORTFOLIO RAW'!A:B,2,FALSE)</f>
        <v>901686</v>
      </c>
      <c r="B87" s="23" t="s">
        <v>94</v>
      </c>
      <c r="C87" s="14">
        <v>35.772478887233</v>
      </c>
      <c r="D87" s="14">
        <v>35.772478887233</v>
      </c>
      <c r="E87" s="14">
        <v>74.546922145561496</v>
      </c>
      <c r="F87" s="14">
        <v>74.546922145561496</v>
      </c>
      <c r="G87" s="14">
        <v>90.521503949027604</v>
      </c>
      <c r="H87" s="14">
        <v>90.521503949027604</v>
      </c>
      <c r="I87" s="14">
        <v>75.220292150354595</v>
      </c>
      <c r="J87" s="14">
        <v>92.364675203879898</v>
      </c>
      <c r="K87" s="14">
        <v>68.982656687574703</v>
      </c>
      <c r="L87" s="14">
        <v>93.368813611995904</v>
      </c>
      <c r="M87" s="14">
        <v>90.946821948612595</v>
      </c>
    </row>
    <row r="88" spans="1:13" x14ac:dyDescent="0.3">
      <c r="A88" s="22">
        <f>VLOOKUP(B88,'[1]PORTFOLIO RAW'!A:B,2,FALSE)</f>
        <v>904282</v>
      </c>
      <c r="B88" s="23" t="s">
        <v>95</v>
      </c>
      <c r="C88" s="14">
        <v>99.056135121708806</v>
      </c>
      <c r="D88" s="14">
        <v>96.296251187489304</v>
      </c>
      <c r="E88" s="14">
        <v>91.496742451905504</v>
      </c>
      <c r="F88" s="14">
        <v>86.764981832449095</v>
      </c>
      <c r="G88" s="14">
        <v>91.156998738965896</v>
      </c>
      <c r="H88" s="14">
        <v>65.142098898145605</v>
      </c>
      <c r="I88" s="14">
        <v>60.509999494549497</v>
      </c>
      <c r="J88" s="14">
        <v>84.9137143521517</v>
      </c>
      <c r="K88" s="14">
        <v>80.038813645370993</v>
      </c>
      <c r="L88" s="14">
        <v>87.414536555046197</v>
      </c>
      <c r="M88" s="14">
        <v>85.093557835121601</v>
      </c>
    </row>
    <row r="89" spans="1:13" x14ac:dyDescent="0.3">
      <c r="A89" s="22">
        <f>VLOOKUP(B89,'[1]PORTFOLIO RAW'!A:B,2,FALSE)</f>
        <v>906148</v>
      </c>
      <c r="B89" s="23" t="s">
        <v>96</v>
      </c>
      <c r="C89" s="14">
        <v>78.849975161450502</v>
      </c>
      <c r="D89" s="14">
        <v>87.732930601904798</v>
      </c>
      <c r="E89" s="14">
        <v>82.838775392539304</v>
      </c>
      <c r="F89" s="14">
        <v>90.065846710223298</v>
      </c>
      <c r="G89" s="14">
        <v>93.077586779053505</v>
      </c>
      <c r="H89" s="14">
        <v>84.549684224670699</v>
      </c>
      <c r="I89" s="14">
        <v>87.786632520681295</v>
      </c>
      <c r="J89" s="14">
        <v>85.024997093361193</v>
      </c>
      <c r="K89" s="14">
        <v>79.385368729630997</v>
      </c>
      <c r="L89" s="14">
        <v>83.160302229818896</v>
      </c>
      <c r="M89" s="14">
        <v>90.442942213461706</v>
      </c>
    </row>
    <row r="90" spans="1:13" x14ac:dyDescent="0.3">
      <c r="A90" s="22">
        <f>VLOOKUP(B90,'[1]PORTFOLIO RAW'!A:B,2,FALSE)</f>
        <v>981550</v>
      </c>
      <c r="B90" s="23" t="s">
        <v>97</v>
      </c>
      <c r="C90" s="14">
        <v>16.321301524913501</v>
      </c>
      <c r="D90" s="14">
        <v>17.265275707898599</v>
      </c>
      <c r="E90" s="14">
        <v>12.5313618980342</v>
      </c>
      <c r="F90" s="14">
        <v>30.090519478023499</v>
      </c>
      <c r="G90" s="14">
        <v>29.5969021340475</v>
      </c>
      <c r="H90" s="14">
        <v>15.8433994823123</v>
      </c>
      <c r="I90" s="14">
        <v>20.299732111266401</v>
      </c>
      <c r="J90" s="14">
        <v>24.542827246001199</v>
      </c>
      <c r="K90" s="14">
        <v>34.088043104436501</v>
      </c>
      <c r="L90" s="14">
        <v>35.778591407039102</v>
      </c>
      <c r="M90" s="14">
        <v>35.778591407039102</v>
      </c>
    </row>
    <row r="91" spans="1:13" x14ac:dyDescent="0.3">
      <c r="A91" s="22">
        <f>VLOOKUP(B91,'[1]PORTFOLIO RAW'!A:B,2,FALSE)</f>
        <v>922964</v>
      </c>
      <c r="B91" s="23" t="s">
        <v>98</v>
      </c>
      <c r="C91" s="14">
        <v>20.316425781735798</v>
      </c>
      <c r="D91" s="14">
        <v>42.960755091902598</v>
      </c>
      <c r="E91" s="14">
        <v>40.338823438971403</v>
      </c>
      <c r="F91" s="14">
        <v>46.399754354241601</v>
      </c>
      <c r="G91" s="14">
        <v>53.768998473485098</v>
      </c>
      <c r="H91" s="14">
        <v>53.768998473485098</v>
      </c>
      <c r="I91" s="14">
        <v>76.599872346143499</v>
      </c>
      <c r="J91" s="14">
        <v>71.475746803025899</v>
      </c>
      <c r="K91" s="14">
        <v>68.782699686083006</v>
      </c>
      <c r="L91" s="14">
        <v>85.385925549859905</v>
      </c>
      <c r="M91" s="14">
        <v>79.789286656209597</v>
      </c>
    </row>
    <row r="92" spans="1:13" x14ac:dyDescent="0.3">
      <c r="A92" s="22">
        <f>VLOOKUP(B92,'[1]PORTFOLIO RAW'!A:B,2,FALSE)</f>
        <v>929814</v>
      </c>
      <c r="B92" s="23" t="s">
        <v>99</v>
      </c>
      <c r="C92" s="14">
        <v>48.142076502732202</v>
      </c>
      <c r="D92" s="14">
        <v>52.037609918885302</v>
      </c>
      <c r="E92" s="14">
        <v>52.037609918885302</v>
      </c>
      <c r="F92" s="14">
        <v>83.286568139449898</v>
      </c>
      <c r="G92" s="14">
        <v>86.665394570916504</v>
      </c>
      <c r="H92" s="14">
        <v>86.665394570916504</v>
      </c>
      <c r="I92" s="14">
        <v>88.816010481053397</v>
      </c>
      <c r="J92" s="14">
        <v>81.702694050848294</v>
      </c>
      <c r="K92" s="14">
        <v>90.116597737804497</v>
      </c>
      <c r="L92" s="14">
        <v>72.189418071633895</v>
      </c>
      <c r="M92" s="14">
        <v>72.189418071633895</v>
      </c>
    </row>
    <row r="93" spans="1:13" x14ac:dyDescent="0.3">
      <c r="A93" s="22">
        <f>VLOOKUP(B93,'[1]PORTFOLIO RAW'!A:B,2,FALSE)</f>
        <v>901666</v>
      </c>
      <c r="B93" s="23" t="s">
        <v>100</v>
      </c>
      <c r="C93" s="14">
        <v>72.578241430700402</v>
      </c>
      <c r="D93" s="14">
        <v>55.233478673909303</v>
      </c>
      <c r="E93" s="14">
        <v>73.717640727999495</v>
      </c>
      <c r="F93" s="14">
        <v>86.266866822469694</v>
      </c>
      <c r="G93" s="14">
        <v>87.531525851197898</v>
      </c>
      <c r="H93" s="14">
        <v>79.629971781779105</v>
      </c>
      <c r="I93" s="14">
        <v>77.433322662712897</v>
      </c>
      <c r="J93" s="14">
        <v>88.232265351205001</v>
      </c>
      <c r="K93" s="14">
        <v>82.928546862973107</v>
      </c>
      <c r="L93" s="14">
        <v>75.227255069536099</v>
      </c>
      <c r="M93" s="14">
        <v>76.027539873127694</v>
      </c>
    </row>
    <row r="94" spans="1:13" x14ac:dyDescent="0.3">
      <c r="A94" s="22">
        <f>VLOOKUP(B94,'[1]PORTFOLIO RAW'!A:B,2,FALSE)</f>
        <v>902288</v>
      </c>
      <c r="B94" s="23" t="s">
        <v>101</v>
      </c>
      <c r="C94" s="14">
        <v>82.126421055250105</v>
      </c>
      <c r="D94" s="14">
        <v>90.023596621957196</v>
      </c>
      <c r="E94" s="14">
        <v>72.210313497186505</v>
      </c>
      <c r="F94" s="14">
        <v>67.094920531201296</v>
      </c>
      <c r="G94" s="14">
        <v>82.043124477576299</v>
      </c>
      <c r="H94" s="14">
        <v>83.579682880945995</v>
      </c>
      <c r="I94" s="14">
        <v>78.375987734402599</v>
      </c>
      <c r="J94" s="14">
        <v>75.357516567840904</v>
      </c>
      <c r="K94" s="14">
        <v>80.120698973157999</v>
      </c>
      <c r="L94" s="14">
        <v>86.760935436252097</v>
      </c>
      <c r="M94" s="14">
        <v>86.760935436252097</v>
      </c>
    </row>
    <row r="95" spans="1:13" x14ac:dyDescent="0.3">
      <c r="A95" s="22">
        <f>VLOOKUP(B95,'[1]PORTFOLIO RAW'!A:B,2,FALSE)</f>
        <v>937083</v>
      </c>
      <c r="B95" s="23" t="s">
        <v>102</v>
      </c>
      <c r="C95" s="14">
        <v>29.709694271001698</v>
      </c>
      <c r="D95" s="14">
        <v>18.691008445106799</v>
      </c>
      <c r="E95" s="14">
        <v>25.997924394134401</v>
      </c>
      <c r="F95" s="14">
        <v>18.7535183637263</v>
      </c>
      <c r="G95" s="14">
        <v>25.925864472024902</v>
      </c>
      <c r="H95" s="14">
        <v>45.116400161246901</v>
      </c>
      <c r="I95" s="14">
        <v>45.116400161246901</v>
      </c>
      <c r="J95" s="14">
        <v>40.7965898943608</v>
      </c>
      <c r="K95" s="14">
        <v>33.314232564319703</v>
      </c>
      <c r="L95" s="14">
        <v>34.757400357392498</v>
      </c>
      <c r="M95" s="14">
        <v>34.757400357392498</v>
      </c>
    </row>
    <row r="96" spans="1:13" x14ac:dyDescent="0.3">
      <c r="A96" s="22">
        <f>VLOOKUP(B96,'[1]PORTFOLIO RAW'!A:B,2,FALSE)</f>
        <v>938928</v>
      </c>
      <c r="B96" s="23" t="s">
        <v>103</v>
      </c>
      <c r="C96" s="14">
        <v>36.7635370094386</v>
      </c>
      <c r="D96" s="14">
        <v>28.262246364455699</v>
      </c>
      <c r="E96" s="14">
        <v>31.010128187880699</v>
      </c>
      <c r="F96" s="14">
        <v>51.896931133894</v>
      </c>
      <c r="G96" s="14">
        <v>51.295048782106598</v>
      </c>
      <c r="H96" s="14">
        <v>49.183687180865299</v>
      </c>
      <c r="I96" s="14">
        <v>42.513436557545504</v>
      </c>
      <c r="J96" s="14">
        <v>43.280681648313298</v>
      </c>
      <c r="K96" s="14">
        <v>41.351271679140503</v>
      </c>
      <c r="L96" s="14">
        <v>51.576703441846099</v>
      </c>
      <c r="M96" s="14">
        <v>71.036631917935594</v>
      </c>
    </row>
    <row r="97" spans="1:13" x14ac:dyDescent="0.3">
      <c r="A97" s="22">
        <f>VLOOKUP(B97,'[1]PORTFOLIO RAW'!A:B,2,FALSE)</f>
        <v>912273</v>
      </c>
      <c r="B97" s="23" t="s">
        <v>104</v>
      </c>
      <c r="C97" s="14">
        <v>64.699453551912498</v>
      </c>
      <c r="D97" s="14">
        <v>50.303266509146603</v>
      </c>
      <c r="E97" s="14">
        <v>43.807775834566499</v>
      </c>
      <c r="F97" s="14">
        <v>48.590095699493297</v>
      </c>
      <c r="G97" s="14">
        <v>54.228612198845099</v>
      </c>
      <c r="H97" s="14">
        <v>34.876377317925197</v>
      </c>
      <c r="I97" s="14">
        <v>38.077266524017297</v>
      </c>
      <c r="J97" s="14">
        <v>40.286843722490701</v>
      </c>
      <c r="K97" s="14">
        <v>44.969784314046599</v>
      </c>
      <c r="L97" s="14">
        <v>67.205345350011598</v>
      </c>
      <c r="M97" s="14">
        <v>82.137949223358902</v>
      </c>
    </row>
    <row r="98" spans="1:13" x14ac:dyDescent="0.3">
      <c r="A98" s="22">
        <f>VLOOKUP(B98,'[1]PORTFOLIO RAW'!A:B,2,FALSE)</f>
        <v>312385</v>
      </c>
      <c r="B98" s="23" t="s">
        <v>105</v>
      </c>
      <c r="C98" s="14">
        <v>43.083161272668498</v>
      </c>
      <c r="D98" s="14">
        <v>15.1864662753026</v>
      </c>
      <c r="E98" s="14">
        <v>21.100071108719401</v>
      </c>
      <c r="F98" s="14">
        <v>19.5322495351495</v>
      </c>
      <c r="G98" s="14">
        <v>14.778987190548801</v>
      </c>
      <c r="H98" s="14">
        <v>36.262093523246399</v>
      </c>
      <c r="I98" s="14">
        <v>36.262093523246399</v>
      </c>
      <c r="J98" s="14">
        <v>42.401215805471097</v>
      </c>
      <c r="K98" s="14">
        <v>48.788097148752797</v>
      </c>
      <c r="L98" s="14">
        <v>48.6243298888974</v>
      </c>
      <c r="M98" s="14">
        <v>35.300384503268901</v>
      </c>
    </row>
    <row r="99" spans="1:13" x14ac:dyDescent="0.3">
      <c r="A99" s="22">
        <f>VLOOKUP(B99,'[1]PORTFOLIO RAW'!A:B,2,FALSE)</f>
        <v>687197</v>
      </c>
      <c r="B99" s="23" t="s">
        <v>106</v>
      </c>
      <c r="C99" s="14">
        <v>25.3576751117734</v>
      </c>
      <c r="D99" s="14">
        <v>32.125545027160001</v>
      </c>
      <c r="E99" s="14">
        <v>30.2875098495185</v>
      </c>
      <c r="F99" s="14">
        <v>45.556199996588198</v>
      </c>
      <c r="G99" s="14">
        <v>22.628094511183299</v>
      </c>
      <c r="H99" s="14">
        <v>31.315506584251501</v>
      </c>
      <c r="I99" s="14">
        <v>22.905329132478499</v>
      </c>
      <c r="J99" s="14">
        <v>42.257544803760297</v>
      </c>
      <c r="K99" s="14">
        <v>27.0115130770868</v>
      </c>
      <c r="L99" s="14">
        <v>46.028377748426699</v>
      </c>
      <c r="M99" s="14">
        <v>50.578143001901701</v>
      </c>
    </row>
    <row r="100" spans="1:13" x14ac:dyDescent="0.3">
      <c r="A100" s="22">
        <f>VLOOKUP(B100,'[1]PORTFOLIO RAW'!A:B,2,FALSE)</f>
        <v>993189</v>
      </c>
      <c r="B100" s="23" t="s">
        <v>107</v>
      </c>
      <c r="C100" s="14">
        <v>32.2271698300952</v>
      </c>
      <c r="D100" s="14">
        <v>62.433926875015203</v>
      </c>
      <c r="E100" s="14">
        <v>62.433926875015203</v>
      </c>
      <c r="F100" s="14">
        <v>43.634808679107401</v>
      </c>
      <c r="G100" s="14">
        <v>55.650594013406703</v>
      </c>
      <c r="H100" s="14">
        <v>55.650594013406703</v>
      </c>
      <c r="I100" s="14">
        <v>83.2224150422051</v>
      </c>
      <c r="J100" s="14">
        <v>83.2224150422051</v>
      </c>
      <c r="K100" s="14">
        <v>86.572159383460402</v>
      </c>
      <c r="L100" s="14">
        <v>88.481190940207298</v>
      </c>
      <c r="M100" s="14">
        <v>85.139072333152001</v>
      </c>
    </row>
    <row r="101" spans="1:13" x14ac:dyDescent="0.3">
      <c r="A101" s="22">
        <f>VLOOKUP(B101,'[1]PORTFOLIO RAW'!A:B,2,FALSE)</f>
        <v>905966</v>
      </c>
      <c r="B101" s="23" t="s">
        <v>108</v>
      </c>
      <c r="C101" s="14">
        <v>73.193363018980506</v>
      </c>
      <c r="D101" s="14">
        <v>82.347209704528296</v>
      </c>
      <c r="E101" s="14">
        <v>82.347209704528296</v>
      </c>
      <c r="F101" s="14">
        <v>79.508196721311407</v>
      </c>
      <c r="G101" s="14">
        <v>79.508196721311407</v>
      </c>
      <c r="H101" s="14">
        <v>78.058007566204296</v>
      </c>
      <c r="I101" s="14">
        <v>78.478762657321397</v>
      </c>
      <c r="J101" s="14">
        <v>78.478762657321397</v>
      </c>
      <c r="K101" s="14">
        <v>77.082753312261502</v>
      </c>
      <c r="L101" s="14">
        <v>77.082753312261502</v>
      </c>
      <c r="M101" s="14">
        <v>88.156744076289797</v>
      </c>
    </row>
    <row r="102" spans="1:13" x14ac:dyDescent="0.3">
      <c r="A102" s="22">
        <f>VLOOKUP(B102,'[1]PORTFOLIO RAW'!A:B,2,FALSE)</f>
        <v>912635</v>
      </c>
      <c r="B102" s="23" t="s">
        <v>109</v>
      </c>
      <c r="C102" s="14">
        <v>33.007948335817197</v>
      </c>
      <c r="D102" s="14">
        <v>83.056049496991704</v>
      </c>
      <c r="E102" s="14">
        <v>93.728979685968497</v>
      </c>
      <c r="F102" s="14">
        <v>97.071015506388505</v>
      </c>
      <c r="G102" s="14">
        <v>65.280911926727299</v>
      </c>
      <c r="H102" s="14">
        <v>72.646801934963705</v>
      </c>
      <c r="I102" s="14">
        <v>90.454568429565498</v>
      </c>
      <c r="J102" s="14">
        <v>92.983374026275996</v>
      </c>
      <c r="K102" s="14">
        <v>72.870572050899895</v>
      </c>
      <c r="L102" s="14">
        <v>71.433843524201706</v>
      </c>
      <c r="M102" s="14">
        <v>72.424036312655204</v>
      </c>
    </row>
    <row r="103" spans="1:13" x14ac:dyDescent="0.3">
      <c r="A103" s="22">
        <f>VLOOKUP(B103,'[1]PORTFOLIO RAW'!A:B,2,FALSE)</f>
        <v>325922</v>
      </c>
      <c r="B103" s="23" t="s">
        <v>110</v>
      </c>
      <c r="C103" s="14">
        <v>40.188772975658203</v>
      </c>
      <c r="D103" s="14">
        <v>40.988478308528002</v>
      </c>
      <c r="E103" s="14">
        <v>57.597101839217402</v>
      </c>
      <c r="F103" s="14">
        <v>42.932566827587401</v>
      </c>
      <c r="G103" s="14">
        <v>83.514468706444504</v>
      </c>
      <c r="H103" s="14">
        <v>68.847420048374104</v>
      </c>
      <c r="I103" s="14">
        <v>78.427375195862098</v>
      </c>
      <c r="J103" s="14">
        <v>77.319912966930701</v>
      </c>
      <c r="K103" s="14">
        <v>65.769476425214094</v>
      </c>
      <c r="L103" s="14">
        <v>75.859004739336498</v>
      </c>
      <c r="M103" s="14">
        <v>71.416970891575602</v>
      </c>
    </row>
    <row r="104" spans="1:13" x14ac:dyDescent="0.3">
      <c r="A104" s="22">
        <f>VLOOKUP(B104,'[1]PORTFOLIO RAW'!A:B,2,FALSE)</f>
        <v>912941</v>
      </c>
      <c r="B104" s="23" t="s">
        <v>111</v>
      </c>
      <c r="C104" s="14">
        <v>43.181818181818102</v>
      </c>
      <c r="D104" s="14">
        <v>43.181818181818102</v>
      </c>
      <c r="E104" s="14">
        <v>29.275570603853499</v>
      </c>
      <c r="F104" s="14">
        <v>20.874252877981199</v>
      </c>
      <c r="G104" s="14">
        <v>17.4945838522031</v>
      </c>
      <c r="H104" s="14">
        <v>27.798306906745498</v>
      </c>
      <c r="I104" s="14">
        <v>27.798306906745498</v>
      </c>
      <c r="J104" s="14">
        <v>41.1314299001777</v>
      </c>
      <c r="K104" s="14">
        <v>51.752346014641098</v>
      </c>
      <c r="L104" s="14">
        <v>51.752346014641098</v>
      </c>
      <c r="M104" s="14">
        <v>59.088921586318797</v>
      </c>
    </row>
    <row r="105" spans="1:13" x14ac:dyDescent="0.3">
      <c r="A105" s="22">
        <f>VLOOKUP(B105,'[1]PORTFOLIO RAW'!A:B,2,FALSE)</f>
        <v>152719</v>
      </c>
      <c r="B105" s="23" t="s">
        <v>112</v>
      </c>
      <c r="C105" s="14">
        <v>51.942374565325302</v>
      </c>
      <c r="D105" s="14">
        <v>51.942374565325302</v>
      </c>
      <c r="E105" s="14">
        <v>37.959564122768199</v>
      </c>
      <c r="F105" s="14">
        <v>37.959564122768199</v>
      </c>
      <c r="G105" s="14">
        <v>48.380566801619402</v>
      </c>
      <c r="H105" s="14">
        <v>48.620162590701398</v>
      </c>
      <c r="I105" s="14">
        <v>45.733155864067498</v>
      </c>
      <c r="J105" s="14">
        <v>45.733155864067498</v>
      </c>
      <c r="K105" s="14">
        <v>48.105701994784603</v>
      </c>
      <c r="L105" s="14">
        <v>59.319885789759901</v>
      </c>
      <c r="M105" s="14">
        <v>59.319885789759901</v>
      </c>
    </row>
    <row r="106" spans="1:13" x14ac:dyDescent="0.3">
      <c r="A106" s="22">
        <f>VLOOKUP(B106,'[1]PORTFOLIO RAW'!A:B,2,FALSE)</f>
        <v>867138</v>
      </c>
      <c r="B106" s="23" t="s">
        <v>113</v>
      </c>
      <c r="C106" s="14">
        <v>58.596621957277698</v>
      </c>
      <c r="D106" s="14">
        <v>63.143984605266297</v>
      </c>
      <c r="E106" s="14">
        <v>64.337055330271198</v>
      </c>
      <c r="F106" s="14">
        <v>74.082666621176699</v>
      </c>
      <c r="G106" s="14">
        <v>86.073870047122796</v>
      </c>
      <c r="H106" s="14">
        <v>86.073870047122796</v>
      </c>
      <c r="I106" s="14">
        <v>48.425521877579797</v>
      </c>
      <c r="J106" s="14">
        <v>48.425521877579797</v>
      </c>
      <c r="K106" s="14">
        <v>58.518112511834197</v>
      </c>
      <c r="L106" s="14">
        <v>60.778565696598399</v>
      </c>
      <c r="M106" s="14">
        <v>65.313009867143094</v>
      </c>
    </row>
    <row r="107" spans="1:13" x14ac:dyDescent="0.3">
      <c r="A107" s="22">
        <f>VLOOKUP(B107,'[1]PORTFOLIO RAW'!A:B,2,FALSE)</f>
        <v>906189</v>
      </c>
      <c r="B107" s="23" t="s">
        <v>114</v>
      </c>
      <c r="C107" s="14">
        <v>63.9617486338798</v>
      </c>
      <c r="D107" s="14">
        <v>63.9617486338798</v>
      </c>
      <c r="E107" s="14">
        <v>35.149684554112902</v>
      </c>
      <c r="F107" s="14">
        <v>60.024407587492497</v>
      </c>
      <c r="G107" s="14">
        <v>49.903763191079797</v>
      </c>
      <c r="H107" s="14">
        <v>49.903763191079797</v>
      </c>
      <c r="I107" s="14">
        <v>63.302035743079799</v>
      </c>
      <c r="J107" s="14">
        <v>65.249057418572505</v>
      </c>
      <c r="K107" s="14">
        <v>80.216504806668695</v>
      </c>
      <c r="L107" s="14">
        <v>80.216504806668695</v>
      </c>
      <c r="M107" s="14">
        <v>82.983301175719404</v>
      </c>
    </row>
    <row r="108" spans="1:13" x14ac:dyDescent="0.3">
      <c r="A108" s="22">
        <f>VLOOKUP(B108,'[1]PORTFOLIO RAW'!A:B,2,FALSE)</f>
        <v>510209</v>
      </c>
      <c r="B108" s="23" t="s">
        <v>115</v>
      </c>
      <c r="C108" s="14">
        <v>40.018408418119797</v>
      </c>
      <c r="D108" s="14">
        <v>38.755998343604602</v>
      </c>
      <c r="E108" s="14">
        <v>35.534180231775899</v>
      </c>
      <c r="F108" s="14">
        <v>35.534180231775899</v>
      </c>
      <c r="G108" s="14">
        <v>38.717893409437799</v>
      </c>
      <c r="H108" s="14">
        <v>31.2583982800322</v>
      </c>
      <c r="I108" s="14">
        <v>31.2583982800322</v>
      </c>
      <c r="J108" s="14">
        <v>24.934808244888401</v>
      </c>
      <c r="K108" s="14">
        <v>35.941926925533402</v>
      </c>
      <c r="L108" s="14">
        <v>35.941926925533402</v>
      </c>
      <c r="M108" s="14">
        <v>33.006204800044401</v>
      </c>
    </row>
    <row r="109" spans="1:13" x14ac:dyDescent="0.3">
      <c r="A109" s="22">
        <f>VLOOKUP(B109,'[1]PORTFOLIO RAW'!A:B,2,FALSE)</f>
        <v>271980</v>
      </c>
      <c r="B109" s="23" t="s">
        <v>116</v>
      </c>
      <c r="C109" s="14">
        <v>51.264956839722402</v>
      </c>
      <c r="D109" s="14">
        <v>57.206537890044501</v>
      </c>
      <c r="E109" s="14">
        <v>57.206537890044501</v>
      </c>
      <c r="F109" s="14">
        <v>51.941075855706899</v>
      </c>
      <c r="G109" s="14">
        <v>28.732494856308499</v>
      </c>
      <c r="H109" s="14">
        <v>47.984412792260102</v>
      </c>
      <c r="I109" s="14">
        <v>48.543460313716203</v>
      </c>
      <c r="J109" s="14">
        <v>49.395419137309602</v>
      </c>
      <c r="K109" s="14">
        <v>59.939241086782097</v>
      </c>
      <c r="L109" s="14">
        <v>59.939241086782097</v>
      </c>
      <c r="M109" s="14">
        <v>72.591970320876399</v>
      </c>
    </row>
    <row r="110" spans="1:13" x14ac:dyDescent="0.3">
      <c r="A110" s="22" t="str">
        <f>VLOOKUP(B110,'[1]PORTFOLIO RAW'!A:B,2,FALSE)</f>
        <v>31196R</v>
      </c>
      <c r="B110" s="23" t="s">
        <v>117</v>
      </c>
      <c r="C110" s="14">
        <v>6.65424739195229</v>
      </c>
      <c r="D110" s="14">
        <v>8.7374856892309705</v>
      </c>
      <c r="E110" s="14">
        <v>23.3765110602886</v>
      </c>
      <c r="F110" s="14">
        <v>12.956960816089699</v>
      </c>
      <c r="G110" s="14">
        <v>29.6318112431141</v>
      </c>
      <c r="H110" s="14">
        <v>30.213652244020398</v>
      </c>
      <c r="I110" s="14">
        <v>26.025643185685599</v>
      </c>
      <c r="J110" s="14">
        <v>16.559536266547099</v>
      </c>
      <c r="K110" s="14">
        <v>35.150914659111301</v>
      </c>
      <c r="L110" s="14">
        <v>51.228051433455001</v>
      </c>
      <c r="M110" s="14">
        <v>49.952110603683899</v>
      </c>
    </row>
    <row r="111" spans="1:13" x14ac:dyDescent="0.3">
      <c r="A111" s="22">
        <f>VLOOKUP(B111,'[1]PORTFOLIO RAW'!A:B,2,FALSE)</f>
        <v>135448</v>
      </c>
      <c r="B111" s="23" t="s">
        <v>118</v>
      </c>
      <c r="C111" s="14">
        <v>8.0303030303030098</v>
      </c>
      <c r="D111" s="14">
        <v>12.6982193749543</v>
      </c>
      <c r="E111" s="14">
        <v>9.3200468933176897</v>
      </c>
      <c r="F111" s="14">
        <v>6.2153494481499703</v>
      </c>
      <c r="G111" s="14">
        <v>11.300358399150401</v>
      </c>
      <c r="H111" s="14">
        <v>6.64807847352861</v>
      </c>
      <c r="I111" s="14">
        <v>10.562229373409901</v>
      </c>
      <c r="J111" s="14">
        <v>11.666417526201201</v>
      </c>
      <c r="K111" s="14">
        <v>7.4179918442213397</v>
      </c>
      <c r="L111" s="14">
        <v>15.4654844223447</v>
      </c>
      <c r="M111" s="14">
        <v>27.174803237045499</v>
      </c>
    </row>
    <row r="112" spans="1:13" x14ac:dyDescent="0.3">
      <c r="A112" s="22">
        <f>VLOOKUP(B112,'[1]PORTFOLIO RAW'!A:B,2,FALSE)</f>
        <v>154259</v>
      </c>
      <c r="B112" s="23" t="s">
        <v>119</v>
      </c>
      <c r="C112" s="14">
        <v>32.1336313959265</v>
      </c>
      <c r="D112" s="14">
        <v>42.903076510851797</v>
      </c>
      <c r="E112" s="14">
        <v>42.903076510851797</v>
      </c>
      <c r="F112" s="14">
        <v>52.065812592756899</v>
      </c>
      <c r="G112" s="14">
        <v>31.3176146545431</v>
      </c>
      <c r="H112" s="14">
        <v>32.471109916689102</v>
      </c>
      <c r="I112" s="14">
        <v>37.020032685795101</v>
      </c>
      <c r="J112" s="14">
        <v>45.407510754563397</v>
      </c>
      <c r="K112" s="14">
        <v>45.407510754563397</v>
      </c>
      <c r="L112" s="14">
        <v>52.119590552404603</v>
      </c>
      <c r="M112" s="14">
        <v>62.786468816368398</v>
      </c>
    </row>
    <row r="113" spans="1:13" x14ac:dyDescent="0.3">
      <c r="A113" s="22">
        <f>VLOOKUP(B113,'[1]PORTFOLIO RAW'!A:B,2,FALSE)</f>
        <v>944314</v>
      </c>
      <c r="B113" s="23" t="s">
        <v>3</v>
      </c>
      <c r="C113" s="14">
        <v>87.136115250869295</v>
      </c>
      <c r="D113" s="14">
        <v>71.792560835992504</v>
      </c>
      <c r="E113" s="14">
        <v>71.4066073453385</v>
      </c>
      <c r="F113" s="14">
        <v>76.735299636648904</v>
      </c>
      <c r="G113" s="14">
        <v>76.735299636648904</v>
      </c>
      <c r="H113" s="14">
        <v>72.237339881861004</v>
      </c>
      <c r="I113" s="14">
        <v>70.906272639967597</v>
      </c>
      <c r="J113" s="14">
        <v>70.906272639967597</v>
      </c>
      <c r="K113" s="14">
        <v>78.425672687967705</v>
      </c>
      <c r="L113" s="14">
        <v>88.741162302851293</v>
      </c>
      <c r="M113" s="14">
        <v>90.507488791105104</v>
      </c>
    </row>
    <row r="114" spans="1:13" x14ac:dyDescent="0.3">
      <c r="A114" s="22">
        <f>VLOOKUP(B114,'[1]PORTFOLIO RAW'!A:B,2,FALSE)</f>
        <v>904830</v>
      </c>
      <c r="B114" s="23" t="s">
        <v>120</v>
      </c>
      <c r="C114" s="14">
        <v>54.016393442622899</v>
      </c>
      <c r="D114" s="14">
        <v>57.893454802328698</v>
      </c>
      <c r="E114" s="14">
        <v>73.844483308669496</v>
      </c>
      <c r="F114" s="14">
        <v>63.150577438119399</v>
      </c>
      <c r="G114" s="14">
        <v>61.443883984867597</v>
      </c>
      <c r="H114" s="14">
        <v>66.155771298038104</v>
      </c>
      <c r="I114" s="14">
        <v>55.279429851902997</v>
      </c>
      <c r="J114" s="14">
        <v>59.397578354676298</v>
      </c>
      <c r="K114" s="14">
        <v>56.548369663123701</v>
      </c>
      <c r="L114" s="14">
        <v>85.247843990365894</v>
      </c>
      <c r="M114" s="14">
        <v>74.600227648144696</v>
      </c>
    </row>
    <row r="115" spans="1:13" x14ac:dyDescent="0.3">
      <c r="A115" s="22">
        <f>VLOOKUP(B115,'[1]PORTFOLIO RAW'!A:B,2,FALSE)</f>
        <v>905214</v>
      </c>
      <c r="B115" s="23" t="s">
        <v>121</v>
      </c>
      <c r="C115" s="14">
        <v>74.2033383915022</v>
      </c>
      <c r="D115" s="14">
        <v>69.925462207390396</v>
      </c>
      <c r="E115" s="14">
        <v>69.925462207390396</v>
      </c>
      <c r="F115" s="14">
        <v>80.837924975691294</v>
      </c>
      <c r="G115" s="14">
        <v>67.673558107121494</v>
      </c>
      <c r="H115" s="14">
        <v>70.936912120397693</v>
      </c>
      <c r="I115" s="14">
        <v>90.548076761073503</v>
      </c>
      <c r="J115" s="14">
        <v>90.548076761073503</v>
      </c>
      <c r="K115" s="14">
        <v>85.549696205433904</v>
      </c>
      <c r="L115" s="14">
        <v>85.549696205433904</v>
      </c>
      <c r="M115" s="14">
        <v>78.971696672728001</v>
      </c>
    </row>
    <row r="116" spans="1:13" x14ac:dyDescent="0.3">
      <c r="A116" s="22">
        <f>VLOOKUP(B116,'[1]PORTFOLIO RAW'!A:B,2,FALSE)</f>
        <v>904383</v>
      </c>
      <c r="B116" s="23" t="s">
        <v>122</v>
      </c>
      <c r="C116" s="14">
        <v>46.146299056135099</v>
      </c>
      <c r="D116" s="14">
        <v>78.429103841375706</v>
      </c>
      <c r="E116" s="14">
        <v>87.024580554647997</v>
      </c>
      <c r="F116" s="14">
        <v>74.440047082103604</v>
      </c>
      <c r="G116" s="14">
        <v>65.343134001460101</v>
      </c>
      <c r="H116" s="14">
        <v>78.318160440741707</v>
      </c>
      <c r="I116" s="14">
        <v>51.591326470439498</v>
      </c>
      <c r="J116" s="14">
        <v>66.461541016825194</v>
      </c>
      <c r="K116" s="14">
        <v>79.0905815495979</v>
      </c>
      <c r="L116" s="14">
        <v>79.477604692720107</v>
      </c>
      <c r="M116" s="14">
        <v>84.852375730486798</v>
      </c>
    </row>
    <row r="117" spans="1:13" x14ac:dyDescent="0.3">
      <c r="A117" s="22">
        <f>VLOOKUP(B117,'[1]PORTFOLIO RAW'!A:B,2,FALSE)</f>
        <v>513260</v>
      </c>
      <c r="B117" s="23" t="s">
        <v>123</v>
      </c>
      <c r="C117" s="14">
        <v>56.1674118231495</v>
      </c>
      <c r="D117" s="14">
        <v>58.903125228363301</v>
      </c>
      <c r="E117" s="14">
        <v>65.580496992293305</v>
      </c>
      <c r="F117" s="14">
        <v>77.814264512717301</v>
      </c>
      <c r="G117" s="14">
        <v>66.902004380434093</v>
      </c>
      <c r="H117" s="14">
        <v>57.202364955657103</v>
      </c>
      <c r="I117" s="14">
        <v>50.145738210368499</v>
      </c>
      <c r="J117" s="14">
        <v>48.894646801866898</v>
      </c>
      <c r="K117" s="14">
        <v>40.3391690276936</v>
      </c>
      <c r="L117" s="14">
        <v>61.033039390878699</v>
      </c>
      <c r="M117" s="14">
        <v>55.992768007107102</v>
      </c>
    </row>
    <row r="118" spans="1:13" x14ac:dyDescent="0.3">
      <c r="A118" s="22">
        <f>VLOOKUP(B118,'[1]PORTFOLIO RAW'!A:B,2,FALSE)</f>
        <v>916091</v>
      </c>
      <c r="B118" s="23" t="s">
        <v>124</v>
      </c>
      <c r="C118" s="14">
        <v>32.9933580437324</v>
      </c>
      <c r="D118" s="14">
        <v>36.549925484351697</v>
      </c>
      <c r="E118" s="14">
        <v>30.4028212864912</v>
      </c>
      <c r="F118" s="14">
        <v>44.4192354275771</v>
      </c>
      <c r="G118" s="14">
        <v>44.4192354275771</v>
      </c>
      <c r="H118" s="14">
        <v>33.073936417335801</v>
      </c>
      <c r="I118" s="14">
        <v>32.222465587249097</v>
      </c>
      <c r="J118" s="14">
        <v>32.222465587249097</v>
      </c>
      <c r="K118" s="14">
        <v>36.687083408394798</v>
      </c>
      <c r="L118" s="14">
        <v>43.308600730323903</v>
      </c>
      <c r="M118" s="14">
        <v>52.511764134312301</v>
      </c>
    </row>
    <row r="119" spans="1:13" x14ac:dyDescent="0.3">
      <c r="A119" s="22">
        <f>VLOOKUP(B119,'[1]PORTFOLIO RAW'!A:B,2,FALSE)</f>
        <v>883488</v>
      </c>
      <c r="B119" s="23" t="s">
        <v>125</v>
      </c>
      <c r="C119" s="14">
        <v>47.786885245901601</v>
      </c>
      <c r="D119" s="14">
        <v>31.590870338343102</v>
      </c>
      <c r="E119" s="14">
        <v>22.746141871504602</v>
      </c>
      <c r="F119" s="14">
        <v>14.079425461865201</v>
      </c>
      <c r="G119" s="14">
        <v>15.893177142098599</v>
      </c>
      <c r="H119" s="14">
        <v>48.028083848427798</v>
      </c>
      <c r="I119" s="14">
        <v>19.2829343082911</v>
      </c>
      <c r="J119" s="14">
        <v>16.180842759147598</v>
      </c>
      <c r="K119" s="14">
        <v>39.1796727862301</v>
      </c>
      <c r="L119" s="14">
        <v>44.558018025017397</v>
      </c>
      <c r="M119" s="14">
        <v>39.352590885745599</v>
      </c>
    </row>
    <row r="120" spans="1:13" x14ac:dyDescent="0.3">
      <c r="A120" s="22">
        <f>VLOOKUP(B120,'[1]PORTFOLIO RAW'!A:B,2,FALSE)</f>
        <v>357922</v>
      </c>
      <c r="B120" s="23" t="s">
        <v>126</v>
      </c>
      <c r="C120" s="14">
        <v>41.2965722801788</v>
      </c>
      <c r="D120" s="14">
        <v>39.0702262928409</v>
      </c>
      <c r="E120" s="14">
        <v>24.722772086944801</v>
      </c>
      <c r="F120" s="14">
        <v>24.722772086944801</v>
      </c>
      <c r="G120" s="14">
        <v>41.293222565292197</v>
      </c>
      <c r="H120" s="14">
        <v>23.626881214727199</v>
      </c>
      <c r="I120" s="14">
        <v>40.580931039711501</v>
      </c>
      <c r="J120" s="14">
        <v>40.580931039711501</v>
      </c>
      <c r="K120" s="14">
        <v>22.1444350324713</v>
      </c>
      <c r="L120" s="14">
        <v>57.630074843189497</v>
      </c>
      <c r="M120" s="14">
        <v>72.6572368512374</v>
      </c>
    </row>
    <row r="121" spans="1:13" x14ac:dyDescent="0.3">
      <c r="A121" s="22">
        <f>VLOOKUP(B121,'[1]PORTFOLIO RAW'!A:B,2,FALSE)</f>
        <v>903749</v>
      </c>
      <c r="B121" s="23" t="s">
        <v>127</v>
      </c>
      <c r="C121" s="14">
        <v>88.6782786885246</v>
      </c>
      <c r="D121" s="14">
        <v>71.232152300370103</v>
      </c>
      <c r="E121" s="14">
        <v>72.472677595628397</v>
      </c>
      <c r="F121" s="14">
        <v>61.7564402810304</v>
      </c>
      <c r="G121" s="14">
        <v>34.221311475409799</v>
      </c>
      <c r="H121" s="14">
        <v>34.221311475409799</v>
      </c>
      <c r="I121" s="14">
        <v>42.716627634660398</v>
      </c>
      <c r="J121" s="14">
        <v>67.235268054940093</v>
      </c>
      <c r="K121" s="14">
        <v>61.516393442622899</v>
      </c>
      <c r="L121" s="14">
        <v>45.883010432190702</v>
      </c>
      <c r="M121" s="14">
        <v>67.581967213114694</v>
      </c>
    </row>
    <row r="122" spans="1:13" x14ac:dyDescent="0.3">
      <c r="A122" s="22">
        <f>VLOOKUP(B122,'[1]PORTFOLIO RAW'!A:B,2,FALSE)</f>
        <v>687609</v>
      </c>
      <c r="B122" s="23" t="s">
        <v>128</v>
      </c>
      <c r="C122" s="14">
        <v>62.973174366617002</v>
      </c>
      <c r="D122" s="14">
        <v>67.316639466056102</v>
      </c>
      <c r="E122" s="14">
        <v>33.890992254915098</v>
      </c>
      <c r="F122" s="14">
        <v>46.200167175585499</v>
      </c>
      <c r="G122" s="14">
        <v>64.510187827702893</v>
      </c>
      <c r="H122" s="14">
        <v>46.838887395861299</v>
      </c>
      <c r="I122" s="14">
        <v>62.791265816386598</v>
      </c>
      <c r="J122" s="14">
        <v>47.979470825651397</v>
      </c>
      <c r="K122" s="14">
        <v>45.5601775273906</v>
      </c>
      <c r="L122" s="14">
        <v>53.725429259575698</v>
      </c>
      <c r="M122" s="14">
        <v>67.614275204397501</v>
      </c>
    </row>
    <row r="123" spans="1:13" x14ac:dyDescent="0.3">
      <c r="A123" s="22">
        <f>VLOOKUP(B123,'[1]PORTFOLIO RAW'!A:B,2,FALSE)</f>
        <v>921268</v>
      </c>
      <c r="B123" s="23" t="s">
        <v>129</v>
      </c>
      <c r="C123" s="14">
        <v>23.507203179334301</v>
      </c>
      <c r="D123" s="14">
        <v>36.188585487053203</v>
      </c>
      <c r="E123" s="14">
        <v>62.394057617281298</v>
      </c>
      <c r="F123" s="14">
        <v>65.3255659234745</v>
      </c>
      <c r="G123" s="14">
        <v>70.584721576956198</v>
      </c>
      <c r="H123" s="14">
        <v>57.196486159634503</v>
      </c>
      <c r="I123" s="14">
        <v>87.303927349923299</v>
      </c>
      <c r="J123" s="14">
        <v>74.211470427026697</v>
      </c>
      <c r="K123" s="14">
        <v>73.2628027709994</v>
      </c>
      <c r="L123" s="14">
        <v>61.214649211405401</v>
      </c>
      <c r="M123" s="14">
        <v>70.666703682625098</v>
      </c>
    </row>
    <row r="124" spans="1:13" x14ac:dyDescent="0.3">
      <c r="A124" s="22">
        <f>VLOOKUP(B124,'[1]PORTFOLIO RAW'!A:B,2,FALSE)</f>
        <v>902324</v>
      </c>
      <c r="B124" s="23" t="s">
        <v>130</v>
      </c>
      <c r="C124" s="14">
        <v>49.720142292096803</v>
      </c>
      <c r="D124" s="14">
        <v>61.716343765524101</v>
      </c>
      <c r="E124" s="14">
        <v>53.508878766472598</v>
      </c>
      <c r="F124" s="14">
        <v>56.684464611657901</v>
      </c>
      <c r="G124" s="14">
        <v>56.684464611657901</v>
      </c>
      <c r="H124" s="14">
        <v>56.316346412254703</v>
      </c>
      <c r="I124" s="14">
        <v>49.5012888986234</v>
      </c>
      <c r="J124" s="14">
        <v>49.5012888986234</v>
      </c>
      <c r="K124" s="14">
        <v>59.032172338764497</v>
      </c>
      <c r="L124" s="14">
        <v>57.9359606868152</v>
      </c>
      <c r="M124" s="14">
        <v>36.979636595827301</v>
      </c>
    </row>
    <row r="125" spans="1:13" x14ac:dyDescent="0.3">
      <c r="A125" s="22">
        <f>VLOOKUP(B125,'[1]PORTFOLIO RAW'!A:B,2,FALSE)</f>
        <v>500320</v>
      </c>
      <c r="B125" s="23" t="s">
        <v>131</v>
      </c>
      <c r="C125" s="14">
        <v>81.711376055638297</v>
      </c>
      <c r="D125" s="14">
        <v>74.792341607190707</v>
      </c>
      <c r="E125" s="14">
        <v>62.378682759018297</v>
      </c>
      <c r="F125" s="14">
        <v>60.709472714556199</v>
      </c>
      <c r="G125" s="14">
        <v>69.898619499568596</v>
      </c>
      <c r="H125" s="14">
        <v>67.310534802472404</v>
      </c>
      <c r="I125" s="14">
        <v>67.007564908260704</v>
      </c>
      <c r="J125" s="14">
        <v>50.4060989585928</v>
      </c>
      <c r="K125" s="14">
        <v>62.130492458361303</v>
      </c>
      <c r="L125" s="14">
        <v>52.008876544169098</v>
      </c>
      <c r="M125" s="14">
        <v>69.012090337446693</v>
      </c>
    </row>
    <row r="126" spans="1:13" x14ac:dyDescent="0.3">
      <c r="A126" s="22">
        <f>VLOOKUP(B126,'[1]PORTFOLIO RAW'!A:B,2,FALSE)</f>
        <v>921290</v>
      </c>
      <c r="B126" s="23" t="s">
        <v>132</v>
      </c>
      <c r="C126" s="14">
        <v>62.7769498261301</v>
      </c>
      <c r="D126" s="14">
        <v>60.353689133559001</v>
      </c>
      <c r="E126" s="14">
        <v>51.006092287586704</v>
      </c>
      <c r="F126" s="14">
        <v>78.7797888128827</v>
      </c>
      <c r="G126" s="14">
        <v>77.137120860157907</v>
      </c>
      <c r="H126" s="14">
        <v>69.231221445847794</v>
      </c>
      <c r="I126" s="14">
        <v>78.808990278503103</v>
      </c>
      <c r="J126" s="14">
        <v>73.482319331639104</v>
      </c>
      <c r="K126" s="14">
        <v>71.706162689769201</v>
      </c>
      <c r="L126" s="14">
        <v>73.412128039779304</v>
      </c>
      <c r="M126" s="14">
        <v>69.7554170541774</v>
      </c>
    </row>
    <row r="127" spans="1:13" x14ac:dyDescent="0.3">
      <c r="A127" s="22">
        <f>VLOOKUP(B127,'[1]PORTFOLIO RAW'!A:B,2,FALSE)</f>
        <v>905115</v>
      </c>
      <c r="B127" s="23" t="s">
        <v>133</v>
      </c>
      <c r="C127" s="14">
        <v>33.646299056135099</v>
      </c>
      <c r="D127" s="14">
        <v>20.075268555282101</v>
      </c>
      <c r="E127" s="14">
        <v>28.029327542136699</v>
      </c>
      <c r="F127" s="14">
        <v>30.7415431330069</v>
      </c>
      <c r="G127" s="14">
        <v>23.6418995154974</v>
      </c>
      <c r="H127" s="14">
        <v>30.647843321687699</v>
      </c>
      <c r="I127" s="14">
        <v>28.803935774097301</v>
      </c>
      <c r="J127" s="14">
        <v>22.338764595478899</v>
      </c>
      <c r="K127" s="14">
        <v>34.249357200176803</v>
      </c>
      <c r="L127" s="14">
        <v>46.877670732654799</v>
      </c>
      <c r="M127" s="14">
        <v>53.196790716397601</v>
      </c>
    </row>
    <row r="128" spans="1:13" x14ac:dyDescent="0.3">
      <c r="A128" s="22">
        <f>VLOOKUP(B128,'[1]PORTFOLIO RAW'!A:B,2,FALSE)</f>
        <v>902306</v>
      </c>
      <c r="B128" s="23" t="s">
        <v>134</v>
      </c>
      <c r="C128" s="14">
        <v>74.867534018259093</v>
      </c>
      <c r="D128" s="14">
        <v>70.634301999853804</v>
      </c>
      <c r="E128" s="14">
        <v>70.634301999853804</v>
      </c>
      <c r="F128" s="14">
        <v>81.121595910287695</v>
      </c>
      <c r="G128" s="14">
        <v>75.5658060662374</v>
      </c>
      <c r="H128" s="14">
        <v>75.5658060662374</v>
      </c>
      <c r="I128" s="14">
        <v>91.9473320640911</v>
      </c>
      <c r="J128" s="14">
        <v>78.163668676399695</v>
      </c>
      <c r="K128" s="14">
        <v>70.381258086176103</v>
      </c>
      <c r="L128" s="14">
        <v>86.785214824023001</v>
      </c>
      <c r="M128" s="14">
        <v>85.611665579322903</v>
      </c>
    </row>
    <row r="129" spans="1:13" x14ac:dyDescent="0.3">
      <c r="A129" s="22">
        <f>VLOOKUP(B129,'[1]PORTFOLIO RAW'!A:B,2,FALSE)</f>
        <v>500373</v>
      </c>
      <c r="B129" s="23" t="s">
        <v>135</v>
      </c>
      <c r="C129" s="14">
        <v>34.239940387481397</v>
      </c>
      <c r="D129" s="14">
        <v>30.860107665700401</v>
      </c>
      <c r="E129" s="14">
        <v>30.860107665700401</v>
      </c>
      <c r="F129" s="14">
        <v>55.196943075007198</v>
      </c>
      <c r="G129" s="14">
        <v>55.196943075007198</v>
      </c>
      <c r="H129" s="14">
        <v>50.970841171728097</v>
      </c>
      <c r="I129" s="14">
        <v>50.970841171728097</v>
      </c>
      <c r="J129" s="14">
        <v>37.929974919859802</v>
      </c>
      <c r="K129" s="14">
        <v>38.010350305432297</v>
      </c>
      <c r="L129" s="14">
        <v>69.8649094864424</v>
      </c>
      <c r="M129" s="14">
        <v>69.8649094864424</v>
      </c>
    </row>
    <row r="130" spans="1:13" x14ac:dyDescent="0.3">
      <c r="A130" s="22">
        <f>VLOOKUP(B130,'[1]PORTFOLIO RAW'!A:B,2,FALSE)</f>
        <v>906194</v>
      </c>
      <c r="B130" s="23" t="s">
        <v>136</v>
      </c>
      <c r="C130" s="14">
        <v>48.616492796820602</v>
      </c>
      <c r="D130" s="14">
        <v>23.638954522203001</v>
      </c>
      <c r="E130" s="14">
        <v>35.026809909096102</v>
      </c>
      <c r="F130" s="14">
        <v>16.926528036028099</v>
      </c>
      <c r="G130" s="14">
        <v>13.2217760669011</v>
      </c>
      <c r="H130" s="14">
        <v>44.027143241064202</v>
      </c>
      <c r="I130" s="14">
        <v>35.6325712263912</v>
      </c>
      <c r="J130" s="14">
        <v>34.723537130234</v>
      </c>
      <c r="K130" s="14">
        <v>30.696352827500299</v>
      </c>
      <c r="L130" s="14">
        <v>34.267442312174602</v>
      </c>
      <c r="M130" s="14">
        <v>42.815896503380003</v>
      </c>
    </row>
    <row r="131" spans="1:13" x14ac:dyDescent="0.3">
      <c r="A131" s="22">
        <f>VLOOKUP(B131,'[1]PORTFOLIO RAW'!A:B,2,FALSE)</f>
        <v>329534</v>
      </c>
      <c r="B131" s="23" t="s">
        <v>137</v>
      </c>
      <c r="C131" s="14">
        <v>71.660986591706205</v>
      </c>
      <c r="D131" s="14">
        <v>67.783109638759598</v>
      </c>
      <c r="E131" s="14">
        <v>67.783109638759598</v>
      </c>
      <c r="F131" s="14">
        <v>71.516180208457698</v>
      </c>
      <c r="G131" s="14">
        <v>71.516180208457698</v>
      </c>
      <c r="H131" s="14">
        <v>78.214861596345102</v>
      </c>
      <c r="I131" s="14">
        <v>69.878523410779493</v>
      </c>
      <c r="J131" s="14">
        <v>64.766555383925393</v>
      </c>
      <c r="K131" s="14">
        <v>64.766555383925393</v>
      </c>
      <c r="L131" s="14">
        <v>65.568429026493604</v>
      </c>
      <c r="M131" s="14">
        <v>67.4504795880123</v>
      </c>
    </row>
    <row r="132" spans="1:13" x14ac:dyDescent="0.3">
      <c r="A132" s="22">
        <f>VLOOKUP(B132,'[1]PORTFOLIO RAW'!A:B,2,FALSE)</f>
        <v>867375</v>
      </c>
      <c r="B132" s="23" t="s">
        <v>138</v>
      </c>
      <c r="C132" s="14">
        <v>20.747640337804199</v>
      </c>
      <c r="D132" s="14">
        <v>40.452585681923303</v>
      </c>
      <c r="E132" s="14">
        <v>40.452585681923303</v>
      </c>
      <c r="F132" s="14">
        <v>37.559817807929498</v>
      </c>
      <c r="G132" s="14">
        <v>45.3598924802548</v>
      </c>
      <c r="H132" s="14">
        <v>34.313692555764497</v>
      </c>
      <c r="I132" s="14">
        <v>34.313692555764497</v>
      </c>
      <c r="J132" s="14">
        <v>36.145603423584198</v>
      </c>
      <c r="K132" s="14">
        <v>38.083611540186297</v>
      </c>
      <c r="L132" s="14">
        <v>42.667624893170597</v>
      </c>
      <c r="M132" s="14">
        <v>42.667624893170597</v>
      </c>
    </row>
    <row r="133" spans="1:13" x14ac:dyDescent="0.3">
      <c r="A133" s="22">
        <f>VLOOKUP(B133,'[1]PORTFOLIO RAW'!A:B,2,FALSE)</f>
        <v>311759</v>
      </c>
      <c r="B133" s="23" t="s">
        <v>139</v>
      </c>
      <c r="C133" s="14">
        <v>50.5989911727616</v>
      </c>
      <c r="D133" s="14">
        <v>50.5989911727616</v>
      </c>
      <c r="E133" s="14">
        <v>43.497267759562803</v>
      </c>
      <c r="F133" s="14">
        <v>43.497267759562803</v>
      </c>
      <c r="G133" s="14">
        <v>60.477548111190302</v>
      </c>
      <c r="H133" s="14">
        <v>55.962272625196498</v>
      </c>
      <c r="I133" s="14">
        <v>55.962272625196498</v>
      </c>
      <c r="J133" s="14">
        <v>53.390972378172002</v>
      </c>
      <c r="K133" s="14">
        <v>68.222710915633698</v>
      </c>
      <c r="L133" s="14">
        <v>68.222710915633698</v>
      </c>
      <c r="M133" s="14">
        <v>64.573770491803202</v>
      </c>
    </row>
    <row r="134" spans="1:13" x14ac:dyDescent="0.3">
      <c r="A134" s="22">
        <f>VLOOKUP(B134,'[1]PORTFOLIO RAW'!A:B,2,FALSE)</f>
        <v>902317</v>
      </c>
      <c r="B134" s="23" t="s">
        <v>140</v>
      </c>
      <c r="C134" s="14">
        <v>71.369934575486894</v>
      </c>
      <c r="D134" s="14">
        <v>70.7401887729756</v>
      </c>
      <c r="E134" s="14">
        <v>63.347298829588901</v>
      </c>
      <c r="F134" s="14">
        <v>90.902577574589301</v>
      </c>
      <c r="G134" s="14">
        <v>86.974016061591499</v>
      </c>
      <c r="H134" s="14">
        <v>86.974016061591499</v>
      </c>
      <c r="I134" s="14">
        <v>65.138240695499803</v>
      </c>
      <c r="J134" s="14">
        <v>84.614745793678395</v>
      </c>
      <c r="K134" s="14">
        <v>86.881970488527799</v>
      </c>
      <c r="L134" s="14">
        <v>86.881970488527799</v>
      </c>
      <c r="M134" s="14">
        <v>70.996328956569002</v>
      </c>
    </row>
    <row r="135" spans="1:13" x14ac:dyDescent="0.3">
      <c r="A135" s="22" t="str">
        <f>VLOOKUP(B135,'[1]PORTFOLIO RAW'!A:B,2,FALSE)</f>
        <v>31412T</v>
      </c>
      <c r="B135" s="23" t="s">
        <v>141</v>
      </c>
      <c r="C135" s="14">
        <v>9.3708798726336298</v>
      </c>
      <c r="D135" s="14">
        <v>10.6265071980123</v>
      </c>
      <c r="E135" s="14">
        <v>11.952991370860699</v>
      </c>
      <c r="F135" s="14">
        <v>11.952991370860699</v>
      </c>
      <c r="G135" s="14">
        <v>15.4186301188026</v>
      </c>
      <c r="H135" s="14">
        <v>15.4186301188026</v>
      </c>
      <c r="I135" s="14">
        <v>6.8731523783928896</v>
      </c>
      <c r="J135" s="14">
        <v>5.7436018398395898</v>
      </c>
      <c r="K135" s="14">
        <v>13.261328835099301</v>
      </c>
      <c r="L135" s="14">
        <v>13.261328835099301</v>
      </c>
      <c r="M135" s="14">
        <v>19.136325148179399</v>
      </c>
    </row>
    <row r="136" spans="1:13" x14ac:dyDescent="0.3">
      <c r="A136" s="22">
        <f>VLOOKUP(B136,'[1]PORTFOLIO RAW'!A:B,2,FALSE)</f>
        <v>910722</v>
      </c>
      <c r="B136" s="23" t="s">
        <v>142</v>
      </c>
      <c r="C136" s="14">
        <v>23.306549914176902</v>
      </c>
      <c r="D136" s="14">
        <v>26.611940662071</v>
      </c>
      <c r="E136" s="14">
        <v>31.690465666019598</v>
      </c>
      <c r="F136" s="14">
        <v>31.690465666019598</v>
      </c>
      <c r="G136" s="14">
        <v>30.294604322683</v>
      </c>
      <c r="H136" s="14">
        <v>31.892546625074701</v>
      </c>
      <c r="I136" s="14">
        <v>35.263592404764701</v>
      </c>
      <c r="J136" s="14">
        <v>30.5570780806218</v>
      </c>
      <c r="K136" s="14">
        <v>29.031624113591299</v>
      </c>
      <c r="L136" s="14">
        <v>29.031624113591299</v>
      </c>
      <c r="M136" s="14">
        <v>49.945614171393103</v>
      </c>
    </row>
    <row r="137" spans="1:13" x14ac:dyDescent="0.3">
      <c r="A137" s="22">
        <f>VLOOKUP(B137,'[1]PORTFOLIO RAW'!A:B,2,FALSE)</f>
        <v>905039</v>
      </c>
      <c r="B137" s="23" t="s">
        <v>143</v>
      </c>
      <c r="C137" s="14">
        <v>80.842807035000803</v>
      </c>
      <c r="D137" s="14">
        <v>86.819423745653197</v>
      </c>
      <c r="E137" s="14">
        <v>79.895450963811399</v>
      </c>
      <c r="F137" s="14">
        <v>92.123129936370901</v>
      </c>
      <c r="G137" s="14">
        <v>92.123129936370901</v>
      </c>
      <c r="H137" s="14">
        <v>65.422778257118196</v>
      </c>
      <c r="I137" s="14">
        <v>64.031006449879101</v>
      </c>
      <c r="J137" s="14">
        <v>58.203365057219202</v>
      </c>
      <c r="K137" s="14">
        <v>58.203365057219202</v>
      </c>
      <c r="L137" s="14">
        <v>47.436989240267899</v>
      </c>
      <c r="M137" s="14">
        <v>56.971097816797403</v>
      </c>
    </row>
    <row r="138" spans="1:13" x14ac:dyDescent="0.3">
      <c r="A138" s="22">
        <f>VLOOKUP(B138,'[1]PORTFOLIO RAW'!A:B,2,FALSE)</f>
        <v>755980</v>
      </c>
      <c r="B138" s="23" t="s">
        <v>144</v>
      </c>
      <c r="C138" s="14">
        <v>56.159960258320901</v>
      </c>
      <c r="D138" s="14">
        <v>53.854773098190101</v>
      </c>
      <c r="E138" s="14">
        <v>32.101743124555597</v>
      </c>
      <c r="F138" s="14">
        <v>28.871053035601602</v>
      </c>
      <c r="G138" s="14">
        <v>22.865368022831301</v>
      </c>
      <c r="H138" s="14">
        <v>23.306906745498502</v>
      </c>
      <c r="I138" s="14">
        <v>29.1425875692888</v>
      </c>
      <c r="J138" s="14">
        <v>31.1026956998356</v>
      </c>
      <c r="K138" s="14">
        <v>44.181228607458102</v>
      </c>
      <c r="L138" s="14">
        <v>42.982771346437701</v>
      </c>
      <c r="M138" s="14">
        <v>38.955594730778301</v>
      </c>
    </row>
    <row r="139" spans="1:13" x14ac:dyDescent="0.3">
      <c r="A139" s="22">
        <f>VLOOKUP(B139,'[1]PORTFOLIO RAW'!A:B,2,FALSE)</f>
        <v>905994</v>
      </c>
      <c r="B139" s="23" t="s">
        <v>145</v>
      </c>
      <c r="C139" s="14">
        <v>68.681073025335294</v>
      </c>
      <c r="D139" s="14">
        <v>69.614888071517299</v>
      </c>
      <c r="E139" s="14">
        <v>66.856610228124396</v>
      </c>
      <c r="F139" s="14">
        <v>60.202828337967603</v>
      </c>
      <c r="G139" s="14">
        <v>52.249120594677102</v>
      </c>
      <c r="H139" s="14">
        <v>68.5736361193227</v>
      </c>
      <c r="I139" s="14">
        <v>61.107273431839999</v>
      </c>
      <c r="J139" s="14">
        <v>61.135748334911199</v>
      </c>
      <c r="K139" s="14">
        <v>61.6228034260821</v>
      </c>
      <c r="L139" s="14">
        <v>64.740987491259403</v>
      </c>
      <c r="M139" s="14">
        <v>67.793339903665895</v>
      </c>
    </row>
    <row r="140" spans="1:13" x14ac:dyDescent="0.3">
      <c r="A140" s="22">
        <f>VLOOKUP(B140,'[1]PORTFOLIO RAW'!A:B,2,FALSE)</f>
        <v>951849</v>
      </c>
      <c r="B140" s="23" t="s">
        <v>146</v>
      </c>
      <c r="C140" s="14">
        <v>70.059612518628896</v>
      </c>
      <c r="D140" s="14">
        <v>68.085158210118607</v>
      </c>
      <c r="E140" s="14">
        <v>68.085158210118607</v>
      </c>
      <c r="F140" s="14">
        <v>92.187100185940196</v>
      </c>
      <c r="G140" s="14">
        <v>83.241521205283107</v>
      </c>
      <c r="H140" s="14">
        <v>83.241521205283107</v>
      </c>
      <c r="I140" s="14">
        <v>83.532652512765296</v>
      </c>
      <c r="J140" s="14">
        <v>65.698448267147398</v>
      </c>
      <c r="K140" s="14">
        <v>77.340674672380203</v>
      </c>
      <c r="L140" s="14">
        <v>87.672383653173696</v>
      </c>
      <c r="M140" s="14">
        <v>87.672383653173696</v>
      </c>
    </row>
    <row r="141" spans="1:13" x14ac:dyDescent="0.3">
      <c r="A141" s="22" t="str">
        <f>VLOOKUP(B141,'[1]PORTFOLIO RAW'!A:B,2,FALSE)</f>
        <v>14015T</v>
      </c>
      <c r="B141" s="23" t="s">
        <v>147</v>
      </c>
      <c r="C141" s="14">
        <v>18.467461500248302</v>
      </c>
      <c r="D141" s="14">
        <v>25.7679097751687</v>
      </c>
      <c r="E141" s="14">
        <v>34.304191570733998</v>
      </c>
      <c r="F141" s="14">
        <v>21.9537367155115</v>
      </c>
      <c r="G141" s="14">
        <v>38.077420853520898</v>
      </c>
      <c r="H141" s="14">
        <v>67.213114754098299</v>
      </c>
      <c r="I141" s="14">
        <v>60.258116691658401</v>
      </c>
      <c r="J141" s="14">
        <v>56.049960967993698</v>
      </c>
      <c r="K141" s="14">
        <v>40.574998771720097</v>
      </c>
      <c r="L141" s="14">
        <v>37.4043392121824</v>
      </c>
      <c r="M141" s="14">
        <v>42.078816229647003</v>
      </c>
    </row>
    <row r="142" spans="1:13" x14ac:dyDescent="0.3">
      <c r="A142" s="22">
        <f>VLOOKUP(B142,'[1]PORTFOLIO RAW'!A:B,2,FALSE)</f>
        <v>997198</v>
      </c>
      <c r="B142" s="23" t="s">
        <v>148</v>
      </c>
      <c r="C142" s="14">
        <v>44.326875310481803</v>
      </c>
      <c r="D142" s="14">
        <v>50.688134850071798</v>
      </c>
      <c r="E142" s="14">
        <v>56.601579766686498</v>
      </c>
      <c r="F142" s="14">
        <v>75.111308234250501</v>
      </c>
      <c r="G142" s="14">
        <v>76.5057742085352</v>
      </c>
      <c r="H142" s="14">
        <v>76.801431066917402</v>
      </c>
      <c r="I142" s="14">
        <v>67.569457314710206</v>
      </c>
      <c r="J142" s="14">
        <v>63.939409038816102</v>
      </c>
      <c r="K142" s="14">
        <v>81.257267322841102</v>
      </c>
      <c r="L142" s="14">
        <v>69.771676637401896</v>
      </c>
      <c r="M142" s="14">
        <v>75.740203495231796</v>
      </c>
    </row>
    <row r="143" spans="1:13" x14ac:dyDescent="0.3">
      <c r="A143" s="22">
        <f>VLOOKUP(B143,'[1]PORTFOLIO RAW'!A:B,2,FALSE)</f>
        <v>905159</v>
      </c>
      <c r="B143" s="23" t="s">
        <v>149</v>
      </c>
      <c r="C143" s="14">
        <v>67.305017386984602</v>
      </c>
      <c r="D143" s="14">
        <v>79.019803668428594</v>
      </c>
      <c r="E143" s="14">
        <v>79.019803668428594</v>
      </c>
      <c r="F143" s="14">
        <v>73.236553453540495</v>
      </c>
      <c r="G143" s="14">
        <v>73.236553453540495</v>
      </c>
      <c r="H143" s="14">
        <v>64.737505807393603</v>
      </c>
      <c r="I143" s="14">
        <v>68.8238168247603</v>
      </c>
      <c r="J143" s="14">
        <v>68.8238168247603</v>
      </c>
      <c r="K143" s="14">
        <v>66.999684422077095</v>
      </c>
      <c r="L143" s="14">
        <v>67.530689146142393</v>
      </c>
      <c r="M143" s="14">
        <v>67.530689146142393</v>
      </c>
    </row>
    <row r="144" spans="1:13" x14ac:dyDescent="0.3">
      <c r="A144" s="22">
        <f>VLOOKUP(B144,'[1]PORTFOLIO RAW'!A:B,2,FALSE)</f>
        <v>741123</v>
      </c>
      <c r="B144" s="23" t="s">
        <v>150</v>
      </c>
      <c r="C144" s="14">
        <v>32.789369100844503</v>
      </c>
      <c r="D144" s="14">
        <v>31.6432416632158</v>
      </c>
      <c r="E144" s="14">
        <v>29.541829223761798</v>
      </c>
      <c r="F144" s="14">
        <v>26.545094761263002</v>
      </c>
      <c r="G144" s="14">
        <v>29.820966350302001</v>
      </c>
      <c r="H144" s="14">
        <v>24.0560333243751</v>
      </c>
      <c r="I144" s="14">
        <v>28.945461897460898</v>
      </c>
      <c r="J144" s="14">
        <v>27.148836514026598</v>
      </c>
      <c r="K144" s="14">
        <v>39.1632957206727</v>
      </c>
      <c r="L144" s="14">
        <v>62.753962396084198</v>
      </c>
      <c r="M144" s="14">
        <v>59.839535819880297</v>
      </c>
    </row>
    <row r="145" spans="1:13" x14ac:dyDescent="0.3">
      <c r="A145" s="22">
        <f>VLOOKUP(B145,'[1]PORTFOLIO RAW'!A:B,2,FALSE)</f>
        <v>905082</v>
      </c>
      <c r="B145" s="23" t="s">
        <v>151</v>
      </c>
      <c r="C145" s="14">
        <v>79.162940884252293</v>
      </c>
      <c r="D145" s="14">
        <v>54.371178720190898</v>
      </c>
      <c r="E145" s="14">
        <v>60.151250168162498</v>
      </c>
      <c r="F145" s="14">
        <v>48.9739171969089</v>
      </c>
      <c r="G145" s="14">
        <v>48.9739171969089</v>
      </c>
      <c r="H145" s="14">
        <v>35.630019247361702</v>
      </c>
      <c r="I145" s="14">
        <v>47.008575809141803</v>
      </c>
      <c r="J145" s="14">
        <v>43.341305828225899</v>
      </c>
      <c r="K145" s="14">
        <v>51.3936882789341</v>
      </c>
      <c r="L145" s="14">
        <v>51.3936882789341</v>
      </c>
      <c r="M145" s="14">
        <v>52.048694740113397</v>
      </c>
    </row>
    <row r="146" spans="1:13" x14ac:dyDescent="0.3">
      <c r="A146" s="22">
        <f>VLOOKUP(B146,'[1]PORTFOLIO RAW'!A:B,2,FALSE)</f>
        <v>902230</v>
      </c>
      <c r="B146" s="23" t="s">
        <v>152</v>
      </c>
      <c r="C146" s="14">
        <v>60.221063089915503</v>
      </c>
      <c r="D146" s="14">
        <v>31.075682654129999</v>
      </c>
      <c r="E146" s="14">
        <v>55.961601291488101</v>
      </c>
      <c r="F146" s="14">
        <v>40.112758226574101</v>
      </c>
      <c r="G146" s="14">
        <v>38.807493197053098</v>
      </c>
      <c r="H146" s="14">
        <v>38.700954044611599</v>
      </c>
      <c r="I146" s="14">
        <v>32.016073324010499</v>
      </c>
      <c r="J146" s="14">
        <v>32.394904247014402</v>
      </c>
      <c r="K146" s="14">
        <v>24.2167668397176</v>
      </c>
      <c r="L146" s="14">
        <v>44.166634294149603</v>
      </c>
      <c r="M146" s="14">
        <v>37.678544162351898</v>
      </c>
    </row>
    <row r="147" spans="1:13" x14ac:dyDescent="0.3">
      <c r="A147" s="22">
        <f>VLOOKUP(B147,'[1]PORTFOLIO RAW'!A:B,2,FALSE)</f>
        <v>938076</v>
      </c>
      <c r="B147" s="23" t="s">
        <v>153</v>
      </c>
      <c r="C147" s="14">
        <v>53.6636860407352</v>
      </c>
      <c r="D147" s="14">
        <v>60.6350327625265</v>
      </c>
      <c r="E147" s="14">
        <v>62.163434743335898</v>
      </c>
      <c r="F147" s="14">
        <v>29.0629637843093</v>
      </c>
      <c r="G147" s="14">
        <v>60.508063980885403</v>
      </c>
      <c r="H147" s="14">
        <v>56.9302606826122</v>
      </c>
      <c r="I147" s="14">
        <v>65.428032281434795</v>
      </c>
      <c r="J147" s="14">
        <v>67.150829637749794</v>
      </c>
      <c r="K147" s="14">
        <v>65.8898478570609</v>
      </c>
      <c r="L147" s="14">
        <v>69.742541372076701</v>
      </c>
      <c r="M147" s="14">
        <v>75.643036604155895</v>
      </c>
    </row>
    <row r="148" spans="1:13" x14ac:dyDescent="0.3">
      <c r="A148" s="22">
        <f>VLOOKUP(B148,'[1]PORTFOLIO RAW'!A:B,2,FALSE)</f>
        <v>152594</v>
      </c>
      <c r="B148" s="23" t="s">
        <v>154</v>
      </c>
      <c r="C148" s="14">
        <v>55.042225534028802</v>
      </c>
      <c r="D148" s="14">
        <v>43.563198791805704</v>
      </c>
      <c r="E148" s="14">
        <v>57.286721888032602</v>
      </c>
      <c r="F148" s="14">
        <v>69.939953259070904</v>
      </c>
      <c r="G148" s="14">
        <v>68.661644653879307</v>
      </c>
      <c r="H148" s="14">
        <v>75.089861596345102</v>
      </c>
      <c r="I148" s="14">
        <v>54.327498188802501</v>
      </c>
      <c r="J148" s="14">
        <v>47.570049994186697</v>
      </c>
      <c r="K148" s="14">
        <v>71.855193986341504</v>
      </c>
      <c r="L148" s="14">
        <v>92.158728925491403</v>
      </c>
      <c r="M148" s="14">
        <v>93.048402992740193</v>
      </c>
    </row>
    <row r="149" spans="1:13" x14ac:dyDescent="0.3">
      <c r="A149" s="22">
        <f>VLOOKUP(B149,'[1]PORTFOLIO RAW'!A:B,2,FALSE)</f>
        <v>951018</v>
      </c>
      <c r="B149" s="23" t="s">
        <v>155</v>
      </c>
      <c r="C149" s="14">
        <v>86.186223537898897</v>
      </c>
      <c r="D149" s="14">
        <v>74.110296446057504</v>
      </c>
      <c r="E149" s="14">
        <v>70.129533180865906</v>
      </c>
      <c r="F149" s="14">
        <v>75.563364664540003</v>
      </c>
      <c r="G149" s="14">
        <v>78.166688790071007</v>
      </c>
      <c r="H149" s="14">
        <v>87.461367911851596</v>
      </c>
      <c r="I149" s="14">
        <v>87.461367911851596</v>
      </c>
      <c r="J149" s="14">
        <v>83.866021936549103</v>
      </c>
      <c r="K149" s="14">
        <v>89.860813526666306</v>
      </c>
      <c r="L149" s="14">
        <v>92.791935358558007</v>
      </c>
      <c r="M149" s="14">
        <v>92.791935358558007</v>
      </c>
    </row>
    <row r="150" spans="1:13" x14ac:dyDescent="0.3">
      <c r="A150" s="22">
        <f>VLOOKUP(B150,'[1]PORTFOLIO RAW'!A:B,2,FALSE)</f>
        <v>255781</v>
      </c>
      <c r="B150" s="23" t="s">
        <v>156</v>
      </c>
      <c r="C150" s="14">
        <v>44.416950201051598</v>
      </c>
      <c r="D150" s="14">
        <v>39.3574828133262</v>
      </c>
      <c r="E150" s="14">
        <v>35.5532786885246</v>
      </c>
      <c r="F150" s="14">
        <v>37.474024474717098</v>
      </c>
      <c r="G150" s="14">
        <v>37.474024474717098</v>
      </c>
      <c r="H150" s="14">
        <v>37.474024474717098</v>
      </c>
      <c r="I150" s="14">
        <v>55.0415450258253</v>
      </c>
      <c r="J150" s="14">
        <v>54.153005464480799</v>
      </c>
      <c r="K150" s="14">
        <v>54.153005464480799</v>
      </c>
      <c r="L150" s="14">
        <v>58.207229928541402</v>
      </c>
      <c r="M150" s="14">
        <v>58.207229928541402</v>
      </c>
    </row>
    <row r="151" spans="1:13" x14ac:dyDescent="0.3">
      <c r="A151" s="22">
        <f>VLOOKUP(B151,'[1]PORTFOLIO RAW'!A:B,2,FALSE)</f>
        <v>907652</v>
      </c>
      <c r="B151" s="23" t="s">
        <v>157</v>
      </c>
      <c r="C151" s="14">
        <v>78.353204172876303</v>
      </c>
      <c r="D151" s="14">
        <v>78.353204172876303</v>
      </c>
      <c r="E151" s="14">
        <v>43.4194821328526</v>
      </c>
      <c r="F151" s="14">
        <v>46.458017027655501</v>
      </c>
      <c r="G151" s="14">
        <v>44.279717262892397</v>
      </c>
      <c r="H151" s="14">
        <v>66.235554958344494</v>
      </c>
      <c r="I151" s="14">
        <v>47.005206139538103</v>
      </c>
      <c r="J151" s="14">
        <v>47.005206139538103</v>
      </c>
      <c r="K151" s="14">
        <v>73.078560783478807</v>
      </c>
      <c r="L151" s="14">
        <v>73.078560783478807</v>
      </c>
      <c r="M151" s="14">
        <v>81.173277134643797</v>
      </c>
    </row>
    <row r="152" spans="1:13" x14ac:dyDescent="0.3">
      <c r="A152" s="22">
        <f>VLOOKUP(B152,'[1]PORTFOLIO RAW'!A:B,2,FALSE)</f>
        <v>906150</v>
      </c>
      <c r="B152" s="23" t="s">
        <v>158</v>
      </c>
      <c r="C152" s="14">
        <v>44.849958321756098</v>
      </c>
      <c r="D152" s="14">
        <v>73.827707156894405</v>
      </c>
      <c r="E152" s="14">
        <v>81.097605534309295</v>
      </c>
      <c r="F152" s="14">
        <v>81.097605534309295</v>
      </c>
      <c r="G152" s="14">
        <v>86.683450886937095</v>
      </c>
      <c r="H152" s="14">
        <v>88.864737505807398</v>
      </c>
      <c r="I152" s="14">
        <v>88.864737505807398</v>
      </c>
      <c r="J152" s="14">
        <v>87.699879064767501</v>
      </c>
      <c r="K152" s="14">
        <v>96.530518661666207</v>
      </c>
      <c r="L152" s="14">
        <v>96.530518661666207</v>
      </c>
      <c r="M152" s="14">
        <v>96.530518661666207</v>
      </c>
    </row>
    <row r="153" spans="1:13" x14ac:dyDescent="0.3">
      <c r="A153" s="22">
        <f>VLOOKUP(B153,'[1]PORTFOLIO RAW'!A:B,2,FALSE)</f>
        <v>905801</v>
      </c>
      <c r="B153" s="23" t="s">
        <v>159</v>
      </c>
      <c r="C153" s="14">
        <v>58.613398343242302</v>
      </c>
      <c r="D153" s="14">
        <v>74.841033283656202</v>
      </c>
      <c r="E153" s="14">
        <v>85.561347526368294</v>
      </c>
      <c r="F153" s="14">
        <v>83.5255283942614</v>
      </c>
      <c r="G153" s="14">
        <v>83.5255283942614</v>
      </c>
      <c r="H153" s="14">
        <v>90.5191816715936</v>
      </c>
      <c r="I153" s="14">
        <v>90.5191816715936</v>
      </c>
      <c r="J153" s="14">
        <v>90.322308897612501</v>
      </c>
      <c r="K153" s="14">
        <v>84.688657465078805</v>
      </c>
      <c r="L153" s="14">
        <v>72.041799393986395</v>
      </c>
      <c r="M153" s="14">
        <v>72.041799393986395</v>
      </c>
    </row>
    <row r="154" spans="1:13" x14ac:dyDescent="0.3">
      <c r="A154" s="22">
        <f>VLOOKUP(B154,'[1]PORTFOLIO RAW'!A:B,2,FALSE)</f>
        <v>906511</v>
      </c>
      <c r="B154" s="23" t="s">
        <v>160</v>
      </c>
      <c r="C154" s="14">
        <v>12.5807252856433</v>
      </c>
      <c r="D154" s="14">
        <v>12.5807252856433</v>
      </c>
      <c r="E154" s="14">
        <v>33.0549843368631</v>
      </c>
      <c r="F154" s="14">
        <v>33.0549843368631</v>
      </c>
      <c r="G154" s="14">
        <v>37.5590658637689</v>
      </c>
      <c r="H154" s="14">
        <v>26.7703574307981</v>
      </c>
      <c r="I154" s="14">
        <v>26.7703574307981</v>
      </c>
      <c r="J154" s="14">
        <v>25.604996096799301</v>
      </c>
      <c r="K154" s="14">
        <v>25.604996096799301</v>
      </c>
      <c r="L154" s="14">
        <v>39.693912644732301</v>
      </c>
      <c r="M154" s="14">
        <v>63.962188198386997</v>
      </c>
    </row>
    <row r="155" spans="1:13" x14ac:dyDescent="0.3">
      <c r="A155" s="22">
        <f>VLOOKUP(B155,'[1]PORTFOLIO RAW'!A:B,2,FALSE)</f>
        <v>546697</v>
      </c>
      <c r="B155" s="23" t="s">
        <v>161</v>
      </c>
      <c r="C155" s="14">
        <v>71.979632389468406</v>
      </c>
      <c r="D155" s="14">
        <v>71.979632389468406</v>
      </c>
      <c r="E155" s="14">
        <v>43.317702227432598</v>
      </c>
      <c r="F155" s="14">
        <v>43.317702227432598</v>
      </c>
      <c r="G155" s="14">
        <v>50.562487555585001</v>
      </c>
      <c r="H155" s="14">
        <v>59.390116904057997</v>
      </c>
      <c r="I155" s="14">
        <v>59.390116904057997</v>
      </c>
      <c r="J155" s="14">
        <v>73.734781669905402</v>
      </c>
      <c r="K155" s="14">
        <v>70.537659062249205</v>
      </c>
      <c r="L155" s="14">
        <v>72.665294071944601</v>
      </c>
      <c r="M155" s="14">
        <v>72.665294071944601</v>
      </c>
    </row>
    <row r="156" spans="1:13" x14ac:dyDescent="0.3">
      <c r="A156" s="22">
        <f>VLOOKUP(B156,'[1]PORTFOLIO RAW'!A:B,2,FALSE)</f>
        <v>993394</v>
      </c>
      <c r="B156" s="23" t="s">
        <v>162</v>
      </c>
      <c r="C156" s="14">
        <v>39.7895470036568</v>
      </c>
      <c r="D156" s="14">
        <v>29.860180741967699</v>
      </c>
      <c r="E156" s="14">
        <v>26.9088847462187</v>
      </c>
      <c r="F156" s="14">
        <v>26.9088847462187</v>
      </c>
      <c r="G156" s="14">
        <v>21.056447348219901</v>
      </c>
      <c r="H156" s="14">
        <v>32.8271969900564</v>
      </c>
      <c r="I156" s="14">
        <v>22.322376291004598</v>
      </c>
      <c r="J156" s="14">
        <v>22.322376291004598</v>
      </c>
      <c r="K156" s="14">
        <v>35.259003291790201</v>
      </c>
      <c r="L156" s="14">
        <v>35.259003291790201</v>
      </c>
      <c r="M156" s="14">
        <v>58.4528254743826</v>
      </c>
    </row>
    <row r="157" spans="1:13" x14ac:dyDescent="0.3">
      <c r="A157" s="22">
        <f>VLOOKUP(B157,'[1]PORTFOLIO RAW'!A:B,2,FALSE)</f>
        <v>696738</v>
      </c>
      <c r="B157" s="23" t="s">
        <v>163</v>
      </c>
      <c r="C157" s="14">
        <v>41.751117734724303</v>
      </c>
      <c r="D157" s="14">
        <v>37.313960002923103</v>
      </c>
      <c r="E157" s="14">
        <v>46.800107624007801</v>
      </c>
      <c r="F157" s="14">
        <v>45.754934238583402</v>
      </c>
      <c r="G157" s="14">
        <v>41.0358731001526</v>
      </c>
      <c r="H157" s="14">
        <v>38.882356893308199</v>
      </c>
      <c r="I157" s="14">
        <v>32.765824810877298</v>
      </c>
      <c r="J157" s="14">
        <v>33.070074908233202</v>
      </c>
      <c r="K157" s="14">
        <v>39.592374838276399</v>
      </c>
      <c r="L157" s="14">
        <v>47.1039546266801</v>
      </c>
      <c r="M157" s="14">
        <v>40.892339084687798</v>
      </c>
    </row>
    <row r="158" spans="1:13" x14ac:dyDescent="0.3">
      <c r="A158" s="22">
        <f>VLOOKUP(B158,'[1]PORTFOLIO RAW'!A:B,2,FALSE)</f>
        <v>905596</v>
      </c>
      <c r="B158" s="23" t="s">
        <v>164</v>
      </c>
      <c r="C158" s="14">
        <v>59.063586686537498</v>
      </c>
      <c r="D158" s="14">
        <v>35.214235256863098</v>
      </c>
      <c r="E158" s="14">
        <v>80.551765225914295</v>
      </c>
      <c r="F158" s="14">
        <v>80.551765225914295</v>
      </c>
      <c r="G158" s="14">
        <v>68.859925665361402</v>
      </c>
      <c r="H158" s="14">
        <v>55.651202633700599</v>
      </c>
      <c r="I158" s="14">
        <v>70.254241571613903</v>
      </c>
      <c r="J158" s="14">
        <v>82.843357084724403</v>
      </c>
      <c r="K158" s="14">
        <v>82.843357084724403</v>
      </c>
      <c r="L158" s="14">
        <v>72.577888275969201</v>
      </c>
      <c r="M158" s="14">
        <v>72.577888275969201</v>
      </c>
    </row>
    <row r="159" spans="1:13" x14ac:dyDescent="0.3">
      <c r="A159" s="22">
        <f>VLOOKUP(B159,'[1]PORTFOLIO RAW'!A:B,2,FALSE)</f>
        <v>904678</v>
      </c>
      <c r="B159" s="23" t="s">
        <v>165</v>
      </c>
      <c r="C159" s="14">
        <v>72.249130650769899</v>
      </c>
      <c r="D159" s="14">
        <v>81.232796628748204</v>
      </c>
      <c r="E159" s="14">
        <v>77.237522341590804</v>
      </c>
      <c r="F159" s="14">
        <v>49.3364152778014</v>
      </c>
      <c r="G159" s="14">
        <v>61.4704320700869</v>
      </c>
      <c r="H159" s="14">
        <v>70.833613276001103</v>
      </c>
      <c r="I159" s="14">
        <v>70.677977524303699</v>
      </c>
      <c r="J159" s="14">
        <v>79.047286860331795</v>
      </c>
      <c r="K159" s="14">
        <v>35.039550613321097</v>
      </c>
      <c r="L159" s="14">
        <v>51.690330976614099</v>
      </c>
      <c r="M159" s="14">
        <v>64.273122249829896</v>
      </c>
    </row>
    <row r="160" spans="1:13" x14ac:dyDescent="0.3">
      <c r="A160" s="22" t="str">
        <f>VLOOKUP(B160,'[1]PORTFOLIO RAW'!A:B,2,FALSE)</f>
        <v>41071J</v>
      </c>
      <c r="B160" s="23" t="s">
        <v>166</v>
      </c>
      <c r="C160" s="14">
        <v>48.924490809736703</v>
      </c>
      <c r="D160" s="14">
        <v>73.031203566121803</v>
      </c>
      <c r="E160" s="14">
        <v>73.031203566121803</v>
      </c>
      <c r="F160" s="14">
        <v>44.0337080568397</v>
      </c>
      <c r="G160" s="14">
        <v>59.932302382690601</v>
      </c>
      <c r="H160" s="14">
        <v>47.716507659231297</v>
      </c>
      <c r="I160" s="14">
        <v>53.430323656765403</v>
      </c>
      <c r="J160" s="14">
        <v>53.686448419618898</v>
      </c>
      <c r="K160" s="14">
        <v>53.686448419618898</v>
      </c>
      <c r="L160" s="14">
        <v>77.757167275269893</v>
      </c>
      <c r="M160" s="14">
        <v>80.495828764175897</v>
      </c>
    </row>
    <row r="161" spans="1:13" x14ac:dyDescent="0.3">
      <c r="A161" s="22">
        <f>VLOOKUP(B161,'[1]PORTFOLIO RAW'!A:B,2,FALSE)</f>
        <v>729665</v>
      </c>
      <c r="B161" s="23" t="s">
        <v>167</v>
      </c>
      <c r="C161" s="14">
        <v>38.725782414306998</v>
      </c>
      <c r="D161" s="14">
        <v>41.875137018001098</v>
      </c>
      <c r="E161" s="14">
        <v>36.844886898698803</v>
      </c>
      <c r="F161" s="14">
        <v>48.965387830299697</v>
      </c>
      <c r="G161" s="14">
        <v>38.871374527112202</v>
      </c>
      <c r="H161" s="14">
        <v>50.387160709486601</v>
      </c>
      <c r="I161" s="14">
        <v>27.6068606473135</v>
      </c>
      <c r="J161" s="14">
        <v>40.762702011393998</v>
      </c>
      <c r="K161" s="14">
        <v>43.8848037208693</v>
      </c>
      <c r="L161" s="14">
        <v>46.375572993551302</v>
      </c>
      <c r="M161" s="14">
        <v>49.606474091142502</v>
      </c>
    </row>
    <row r="162" spans="1:13" x14ac:dyDescent="0.3">
      <c r="A162" s="22">
        <f>VLOOKUP(B162,'[1]PORTFOLIO RAW'!A:B,2,FALSE)</f>
        <v>867871</v>
      </c>
      <c r="B162" s="23" t="s">
        <v>168</v>
      </c>
      <c r="C162" s="14">
        <v>29.6052140600512</v>
      </c>
      <c r="D162" s="14">
        <v>56.509877475458502</v>
      </c>
      <c r="E162" s="14">
        <v>74.304768127918805</v>
      </c>
      <c r="F162" s="14">
        <v>74.304768127918805</v>
      </c>
      <c r="G162" s="14">
        <v>76.946827928557994</v>
      </c>
      <c r="H162" s="14">
        <v>89.540782047836601</v>
      </c>
      <c r="I162" s="14">
        <v>78.984213097905695</v>
      </c>
      <c r="J162" s="14">
        <v>83.131529556363802</v>
      </c>
      <c r="K162" s="14">
        <v>83.131529556363802</v>
      </c>
      <c r="L162" s="14">
        <v>75.423918110480898</v>
      </c>
      <c r="M162" s="14">
        <v>75.423918110480898</v>
      </c>
    </row>
    <row r="163" spans="1:13" x14ac:dyDescent="0.3">
      <c r="A163" s="22">
        <f>VLOOKUP(B163,'[1]PORTFOLIO RAW'!A:B,2,FALSE)</f>
        <v>912030</v>
      </c>
      <c r="B163" s="23" t="s">
        <v>169</v>
      </c>
      <c r="C163" s="14">
        <v>59.100844510680503</v>
      </c>
      <c r="D163" s="14">
        <v>66.902540618225203</v>
      </c>
      <c r="E163" s="14">
        <v>37.042838198835298</v>
      </c>
      <c r="F163" s="14">
        <v>46.338342914655101</v>
      </c>
      <c r="G163" s="14">
        <v>46.338342914655101</v>
      </c>
      <c r="H163" s="14">
        <v>77.857094866971195</v>
      </c>
      <c r="I163" s="14">
        <v>77.857094866971195</v>
      </c>
      <c r="J163" s="14">
        <v>79.847858222465803</v>
      </c>
      <c r="K163" s="14">
        <v>88.323971110856306</v>
      </c>
      <c r="L163" s="14">
        <v>94.095252894102998</v>
      </c>
      <c r="M163" s="14">
        <v>94.095252894102998</v>
      </c>
    </row>
    <row r="164" spans="1:13" x14ac:dyDescent="0.3">
      <c r="A164" s="22">
        <f>VLOOKUP(B164,'[1]PORTFOLIO RAW'!A:B,2,FALSE)</f>
        <v>749688</v>
      </c>
      <c r="B164" s="23" t="s">
        <v>170</v>
      </c>
      <c r="C164" s="14">
        <v>23.301574666036402</v>
      </c>
      <c r="D164" s="14">
        <v>20.1366120218579</v>
      </c>
      <c r="E164" s="14">
        <v>2.8164818480579599</v>
      </c>
      <c r="F164" s="14">
        <v>12.668668224697599</v>
      </c>
      <c r="G164" s="14">
        <v>12.668668224697599</v>
      </c>
      <c r="H164" s="14">
        <v>6.1408223595807501</v>
      </c>
      <c r="I164" s="14">
        <v>6.1408223595807501</v>
      </c>
      <c r="J164" s="14">
        <v>24.462271828857101</v>
      </c>
      <c r="K164" s="14">
        <v>57.369679500826997</v>
      </c>
      <c r="L164" s="14">
        <v>57.754836454043897</v>
      </c>
      <c r="M164" s="14">
        <v>73.020918643550104</v>
      </c>
    </row>
    <row r="165" spans="1:13" x14ac:dyDescent="0.3">
      <c r="A165" s="22">
        <f>VLOOKUP(B165,'[1]PORTFOLIO RAW'!A:B,2,FALSE)</f>
        <v>945589</v>
      </c>
      <c r="B165" s="23" t="s">
        <v>171</v>
      </c>
      <c r="C165" s="14">
        <v>19.6050670640834</v>
      </c>
      <c r="D165" s="14">
        <v>74.160231895354698</v>
      </c>
      <c r="E165" s="14">
        <v>65.803432437107205</v>
      </c>
      <c r="F165" s="14">
        <v>65.852680779925194</v>
      </c>
      <c r="G165" s="14">
        <v>80.560994225791404</v>
      </c>
      <c r="H165" s="14">
        <v>67.844665412523497</v>
      </c>
      <c r="I165" s="14">
        <v>92.138560814112097</v>
      </c>
      <c r="J165" s="14">
        <v>86.150281528725799</v>
      </c>
      <c r="K165" s="14">
        <v>71.350780367173797</v>
      </c>
      <c r="L165" s="14">
        <v>74.972807085696502</v>
      </c>
      <c r="M165" s="14">
        <v>49.147013506197801</v>
      </c>
    </row>
    <row r="166" spans="1:13" x14ac:dyDescent="0.3">
      <c r="A166" s="22">
        <f>VLOOKUP(B166,'[1]PORTFOLIO RAW'!A:B,2,FALSE)</f>
        <v>905077</v>
      </c>
      <c r="B166" s="23" t="s">
        <v>172</v>
      </c>
      <c r="C166" s="14">
        <v>56.974054080947198</v>
      </c>
      <c r="D166" s="14">
        <v>39.019072905755898</v>
      </c>
      <c r="E166" s="14">
        <v>39.019072905755898</v>
      </c>
      <c r="F166" s="14">
        <v>69.596219784718699</v>
      </c>
      <c r="G166" s="14">
        <v>66.280613260768504</v>
      </c>
      <c r="H166" s="14">
        <v>66.280613260768504</v>
      </c>
      <c r="I166" s="14">
        <v>53.508801397473697</v>
      </c>
      <c r="J166" s="14">
        <v>53.138847236028397</v>
      </c>
      <c r="K166" s="14">
        <v>58.213330675835003</v>
      </c>
      <c r="L166" s="14">
        <v>61.411797840105599</v>
      </c>
      <c r="M166" s="14">
        <v>61.411797840105599</v>
      </c>
    </row>
    <row r="167" spans="1:13" x14ac:dyDescent="0.3">
      <c r="A167" s="22">
        <f>VLOOKUP(B167,'[1]PORTFOLIO RAW'!A:B,2,FALSE)</f>
        <v>905802</v>
      </c>
      <c r="B167" s="23" t="s">
        <v>173</v>
      </c>
      <c r="C167" s="14">
        <v>40.026080476900098</v>
      </c>
      <c r="D167" s="14">
        <v>40.026080476900098</v>
      </c>
      <c r="E167" s="14">
        <v>58.501335690811501</v>
      </c>
      <c r="F167" s="14">
        <v>58.501335690811501</v>
      </c>
      <c r="G167" s="14">
        <v>38.024769280633201</v>
      </c>
      <c r="H167" s="14">
        <v>32.096546627250703</v>
      </c>
      <c r="I167" s="14">
        <v>32.096546627250703</v>
      </c>
      <c r="J167" s="14">
        <v>28.306067090121701</v>
      </c>
      <c r="K167" s="14">
        <v>36.244954905575703</v>
      </c>
      <c r="L167" s="14">
        <v>75.840066816875094</v>
      </c>
      <c r="M167" s="14">
        <v>75.840066816875094</v>
      </c>
    </row>
    <row r="168" spans="1:13" x14ac:dyDescent="0.3">
      <c r="A168" s="22">
        <f>VLOOKUP(B168,'[1]PORTFOLIO RAW'!A:B,2,FALSE)</f>
        <v>542983</v>
      </c>
      <c r="B168" s="23" t="s">
        <v>174</v>
      </c>
      <c r="C168" s="14">
        <v>17.965722801788299</v>
      </c>
      <c r="D168" s="14">
        <v>13.1257155384502</v>
      </c>
      <c r="E168" s="14">
        <v>21.035688889743099</v>
      </c>
      <c r="F168" s="14">
        <v>59.418126609917898</v>
      </c>
      <c r="G168" s="14">
        <v>38.5420123448596</v>
      </c>
      <c r="H168" s="14">
        <v>68.042864821284596</v>
      </c>
      <c r="I168" s="14">
        <v>62.606776405573399</v>
      </c>
      <c r="J168" s="14">
        <v>68.208015679239907</v>
      </c>
      <c r="K168" s="14">
        <v>64.184176479258397</v>
      </c>
      <c r="L168" s="14">
        <v>60.994192370445099</v>
      </c>
      <c r="M168" s="14">
        <v>73.506753098929707</v>
      </c>
    </row>
    <row r="169" spans="1:13" x14ac:dyDescent="0.3">
      <c r="A169" s="22">
        <f>VLOOKUP(B169,'[1]PORTFOLIO RAW'!A:B,2,FALSE)</f>
        <v>998171</v>
      </c>
      <c r="B169" s="23" t="s">
        <v>175</v>
      </c>
      <c r="C169" s="14">
        <v>58.904450359461698</v>
      </c>
      <c r="D169" s="14">
        <v>58.8970355394246</v>
      </c>
      <c r="E169" s="14">
        <v>65.488247842715197</v>
      </c>
      <c r="F169" s="14">
        <v>65.488247842715197</v>
      </c>
      <c r="G169" s="14">
        <v>78.495760904795205</v>
      </c>
      <c r="H169" s="14">
        <v>77.285624211853701</v>
      </c>
      <c r="I169" s="14">
        <v>71.238410373555496</v>
      </c>
      <c r="J169" s="14">
        <v>78.465283978905802</v>
      </c>
      <c r="K169" s="14">
        <v>72.755659640905506</v>
      </c>
      <c r="L169" s="14">
        <v>84.421316388529505</v>
      </c>
      <c r="M169" s="14">
        <v>63.517791935358503</v>
      </c>
    </row>
    <row r="170" spans="1:13" x14ac:dyDescent="0.3">
      <c r="A170" s="22">
        <f>VLOOKUP(B170,'[1]PORTFOLIO RAW'!A:B,2,FALSE)</f>
        <v>906191</v>
      </c>
      <c r="B170" s="23" t="s">
        <v>176</v>
      </c>
      <c r="C170" s="14">
        <v>76.058122205663096</v>
      </c>
      <c r="D170" s="14">
        <v>75.728935765961097</v>
      </c>
      <c r="E170" s="14">
        <v>89.505698306843698</v>
      </c>
      <c r="F170" s="14">
        <v>68.743283123795194</v>
      </c>
      <c r="G170" s="14">
        <v>78.547487887436105</v>
      </c>
      <c r="H170" s="14">
        <v>78.618818865896202</v>
      </c>
      <c r="I170" s="14">
        <v>81.657203511195704</v>
      </c>
      <c r="J170" s="14">
        <v>81.608450844586102</v>
      </c>
      <c r="K170" s="14">
        <v>44.510407625161697</v>
      </c>
      <c r="L170" s="14">
        <v>64.821109470903494</v>
      </c>
      <c r="M170" s="14">
        <v>81.806193695256795</v>
      </c>
    </row>
    <row r="171" spans="1:13" x14ac:dyDescent="0.3">
      <c r="A171" s="22">
        <f>VLOOKUP(B171,'[1]PORTFOLIO RAW'!A:B,2,FALSE)</f>
        <v>912588</v>
      </c>
      <c r="B171" s="23" t="s">
        <v>177</v>
      </c>
      <c r="C171" s="14">
        <v>68.879822881166106</v>
      </c>
      <c r="D171" s="14">
        <v>66.296572280178793</v>
      </c>
      <c r="E171" s="14">
        <v>67.348305848537194</v>
      </c>
      <c r="F171" s="14">
        <v>79.325620279438098</v>
      </c>
      <c r="G171" s="14">
        <v>80.706179066834807</v>
      </c>
      <c r="H171" s="14">
        <v>82.354373824240795</v>
      </c>
      <c r="I171" s="14">
        <v>88.907890081377502</v>
      </c>
      <c r="J171" s="14">
        <v>88.907890081377502</v>
      </c>
      <c r="K171" s="14">
        <v>96.031018162165694</v>
      </c>
      <c r="L171" s="14">
        <v>95.489860927666797</v>
      </c>
      <c r="M171" s="14">
        <v>95.489860927666797</v>
      </c>
    </row>
    <row r="172" spans="1:13" x14ac:dyDescent="0.3">
      <c r="A172" s="22">
        <f>VLOOKUP(B172,'[1]PORTFOLIO RAW'!A:B,2,FALSE)</f>
        <v>905277</v>
      </c>
      <c r="B172" s="23" t="s">
        <v>178</v>
      </c>
      <c r="C172" s="14">
        <v>80.316691505216099</v>
      </c>
      <c r="D172" s="14">
        <v>71.511217207024998</v>
      </c>
      <c r="E172" s="14">
        <v>71.511217207024998</v>
      </c>
      <c r="F172" s="14">
        <v>76.421418945429096</v>
      </c>
      <c r="G172" s="14">
        <v>89.024026017123504</v>
      </c>
      <c r="H172" s="14">
        <v>89.024026017123504</v>
      </c>
      <c r="I172" s="14">
        <v>78.792141930483695</v>
      </c>
      <c r="J172" s="14">
        <v>74.549470991745096</v>
      </c>
      <c r="K172" s="14">
        <v>75.283732660781794</v>
      </c>
      <c r="L172" s="14">
        <v>76.100827441535202</v>
      </c>
      <c r="M172" s="14">
        <v>76.100827441535202</v>
      </c>
    </row>
    <row r="173" spans="1:13" x14ac:dyDescent="0.3">
      <c r="A173" s="22">
        <f>VLOOKUP(B173,'[1]PORTFOLIO RAW'!A:B,2,FALSE)</f>
        <v>916860</v>
      </c>
      <c r="B173" s="23" t="s">
        <v>179</v>
      </c>
      <c r="C173" s="14">
        <v>70.802285146547405</v>
      </c>
      <c r="D173" s="14">
        <v>72.307748520205607</v>
      </c>
      <c r="E173" s="14">
        <v>72.307748520205607</v>
      </c>
      <c r="F173" s="14">
        <v>77.356237525801305</v>
      </c>
      <c r="G173" s="14">
        <v>82.390323222937496</v>
      </c>
      <c r="H173" s="14">
        <v>74.632155334587395</v>
      </c>
      <c r="I173" s="14">
        <v>67.016831499671397</v>
      </c>
      <c r="J173" s="14">
        <v>38.687361934658703</v>
      </c>
      <c r="K173" s="14">
        <v>87.511668659209604</v>
      </c>
      <c r="L173" s="14">
        <v>87.511668659209604</v>
      </c>
      <c r="M173" s="14">
        <v>87.917119881904995</v>
      </c>
    </row>
    <row r="174" spans="1:13" x14ac:dyDescent="0.3">
      <c r="A174" s="22">
        <f>VLOOKUP(B174,'[1]PORTFOLIO RAW'!A:B,2,FALSE)</f>
        <v>951068</v>
      </c>
      <c r="B174" s="23" t="s">
        <v>180</v>
      </c>
      <c r="C174" s="14">
        <v>39.952806756085401</v>
      </c>
      <c r="D174" s="14">
        <v>25.534065719923099</v>
      </c>
      <c r="E174" s="14">
        <v>53.365172102319697</v>
      </c>
      <c r="F174" s="14">
        <v>45.674758192456601</v>
      </c>
      <c r="G174" s="14">
        <v>42.9232760337161</v>
      </c>
      <c r="H174" s="14">
        <v>54.307477828540698</v>
      </c>
      <c r="I174" s="14">
        <v>54.457230468552503</v>
      </c>
      <c r="J174" s="14">
        <v>60.038699818957902</v>
      </c>
      <c r="K174" s="14">
        <v>61.674391182587897</v>
      </c>
      <c r="L174" s="14">
        <v>69.064175277756206</v>
      </c>
      <c r="M174" s="14">
        <v>83.503838092197498</v>
      </c>
    </row>
    <row r="175" spans="1:13" x14ac:dyDescent="0.3">
      <c r="A175" s="22">
        <f>VLOOKUP(B175,'[1]PORTFOLIO RAW'!A:B,2,FALSE)</f>
        <v>905052</v>
      </c>
      <c r="B175" s="23" t="s">
        <v>181</v>
      </c>
      <c r="C175" s="14">
        <v>55.2980625931445</v>
      </c>
      <c r="D175" s="14">
        <v>58.8568435924293</v>
      </c>
      <c r="E175" s="14">
        <v>68.526704206945595</v>
      </c>
      <c r="F175" s="14">
        <v>68.526704206945595</v>
      </c>
      <c r="G175" s="14">
        <v>52.778014704627999</v>
      </c>
      <c r="H175" s="14">
        <v>73.085192152647096</v>
      </c>
      <c r="I175" s="14">
        <v>45.680083567806101</v>
      </c>
      <c r="J175" s="14">
        <v>45.680083567806101</v>
      </c>
      <c r="K175" s="14">
        <v>58.927533343298897</v>
      </c>
      <c r="L175" s="14">
        <v>37.180033081672399</v>
      </c>
      <c r="M175" s="14">
        <v>75.604169847725601</v>
      </c>
    </row>
    <row r="176" spans="1:13" x14ac:dyDescent="0.3">
      <c r="A176" s="22">
        <f>VLOOKUP(B176,'[1]PORTFOLIO RAW'!A:B,2,FALSE)</f>
        <v>905446</v>
      </c>
      <c r="B176" s="23" t="s">
        <v>182</v>
      </c>
      <c r="C176" s="14">
        <v>73.283811475409806</v>
      </c>
      <c r="D176" s="14">
        <v>81.835007932310901</v>
      </c>
      <c r="E176" s="14">
        <v>66.575591985428105</v>
      </c>
      <c r="F176" s="14">
        <v>82.646370023419195</v>
      </c>
      <c r="G176" s="14">
        <v>79.3032786885245</v>
      </c>
      <c r="H176" s="14">
        <v>80.843091334894595</v>
      </c>
      <c r="I176" s="14">
        <v>15.1307044749667</v>
      </c>
      <c r="J176" s="14">
        <v>76.833477135461493</v>
      </c>
      <c r="K176" s="14">
        <v>76.680327868852402</v>
      </c>
      <c r="L176" s="14">
        <v>76.5089418777943</v>
      </c>
      <c r="M176" s="14">
        <v>75.532786885245798</v>
      </c>
    </row>
    <row r="177" spans="1:13" x14ac:dyDescent="0.3">
      <c r="A177" s="22">
        <f>VLOOKUP(B177,'[1]PORTFOLIO RAW'!A:B,2,FALSE)</f>
        <v>922726</v>
      </c>
      <c r="B177" s="23" t="s">
        <v>183</v>
      </c>
      <c r="C177" s="14">
        <v>85.676850471932397</v>
      </c>
      <c r="D177" s="14">
        <v>73.161522909409797</v>
      </c>
      <c r="E177" s="14">
        <v>78.412738070070901</v>
      </c>
      <c r="F177" s="14">
        <v>97.435219460602795</v>
      </c>
      <c r="G177" s="14">
        <v>98.820269463064903</v>
      </c>
      <c r="H177" s="14">
        <v>85.220706799247495</v>
      </c>
      <c r="I177" s="14">
        <v>90.828601755597802</v>
      </c>
      <c r="J177" s="14">
        <v>75.579251582041906</v>
      </c>
      <c r="K177" s="14">
        <v>90.760059612518603</v>
      </c>
      <c r="L177" s="14">
        <v>85.600866288555594</v>
      </c>
      <c r="M177" s="14">
        <v>88.233089490706604</v>
      </c>
    </row>
    <row r="178" spans="1:13" x14ac:dyDescent="0.3">
      <c r="A178" s="22" t="str">
        <f>VLOOKUP(B178,'[1]PORTFOLIO RAW'!A:B,2,FALSE)</f>
        <v>30730Q</v>
      </c>
      <c r="B178" s="23" t="s">
        <v>184</v>
      </c>
      <c r="C178" s="14">
        <v>63.862394436164898</v>
      </c>
      <c r="D178" s="14">
        <v>42.01032811244</v>
      </c>
      <c r="E178" s="14">
        <v>47.265197086464298</v>
      </c>
      <c r="F178" s="14">
        <v>45.2184370788625</v>
      </c>
      <c r="G178" s="14">
        <v>25.649598460210999</v>
      </c>
      <c r="H178" s="14">
        <v>29.4846815372211</v>
      </c>
      <c r="I178" s="14">
        <v>27.2892692871464</v>
      </c>
      <c r="J178" s="14">
        <v>42.951816233992702</v>
      </c>
      <c r="K178" s="14">
        <v>64.141596108809196</v>
      </c>
      <c r="L178" s="14">
        <v>71.970417993939805</v>
      </c>
      <c r="M178" s="14">
        <v>86.241168223650405</v>
      </c>
    </row>
    <row r="179" spans="1:13" x14ac:dyDescent="0.3">
      <c r="A179" s="22">
        <f>VLOOKUP(B179,'[1]PORTFOLIO RAW'!A:B,2,FALSE)</f>
        <v>906187</v>
      </c>
      <c r="B179" s="23" t="s">
        <v>185</v>
      </c>
      <c r="C179" s="14">
        <v>69.653473967014094</v>
      </c>
      <c r="D179" s="14">
        <v>71.387232985593599</v>
      </c>
      <c r="E179" s="14">
        <v>58.5633205855844</v>
      </c>
      <c r="F179" s="14">
        <v>64.557069991982402</v>
      </c>
      <c r="G179" s="14">
        <v>59.450288710426697</v>
      </c>
      <c r="H179" s="14">
        <v>52.880610051061502</v>
      </c>
      <c r="I179" s="14">
        <v>53.0714538439506</v>
      </c>
      <c r="J179" s="14">
        <v>64.455129802182398</v>
      </c>
      <c r="K179" s="14">
        <v>64.455129802182398</v>
      </c>
      <c r="L179" s="14">
        <v>65.4926773366482</v>
      </c>
      <c r="M179" s="14">
        <v>65.4926773366482</v>
      </c>
    </row>
    <row r="180" spans="1:13" x14ac:dyDescent="0.3">
      <c r="A180" s="22">
        <f>VLOOKUP(B180,'[1]PORTFOLIO RAW'!A:B,2,FALSE)</f>
        <v>905050</v>
      </c>
      <c r="B180" s="23" t="s">
        <v>186</v>
      </c>
      <c r="C180" s="14">
        <v>58.745653253849902</v>
      </c>
      <c r="D180" s="14">
        <v>41.665651718510198</v>
      </c>
      <c r="E180" s="14">
        <v>41.665651718510198</v>
      </c>
      <c r="F180" s="14">
        <v>74.293341976424799</v>
      </c>
      <c r="G180" s="14">
        <v>74.293341976424799</v>
      </c>
      <c r="H180" s="14">
        <v>71.240957058472105</v>
      </c>
      <c r="I180" s="14">
        <v>79.502299799504598</v>
      </c>
      <c r="J180" s="14">
        <v>78.041589848356395</v>
      </c>
      <c r="K180" s="14">
        <v>75.540033736755007</v>
      </c>
      <c r="L180" s="14">
        <v>94.964940564058693</v>
      </c>
      <c r="M180" s="14">
        <v>94.964940564058693</v>
      </c>
    </row>
    <row r="181" spans="1:13" x14ac:dyDescent="0.3">
      <c r="A181" s="22">
        <f>VLOOKUP(B181,'[1]PORTFOLIO RAW'!A:B,2,FALSE)</f>
        <v>904069</v>
      </c>
      <c r="B181" s="23" t="s">
        <v>187</v>
      </c>
      <c r="C181" s="14">
        <v>77.829110779930403</v>
      </c>
      <c r="D181" s="14">
        <v>84.893917618687993</v>
      </c>
      <c r="E181" s="14">
        <v>82.556262371956194</v>
      </c>
      <c r="F181" s="14">
        <v>89.102881220040601</v>
      </c>
      <c r="G181" s="14">
        <v>72.7309683414083</v>
      </c>
      <c r="H181" s="14">
        <v>70.369188390217602</v>
      </c>
      <c r="I181" s="14">
        <v>85.858339089852194</v>
      </c>
      <c r="J181" s="14">
        <v>78.147889780258097</v>
      </c>
      <c r="K181" s="14">
        <v>52.140482468351301</v>
      </c>
      <c r="L181" s="14">
        <v>75.050986714318995</v>
      </c>
      <c r="M181" s="14">
        <v>85.201482489138101</v>
      </c>
    </row>
    <row r="182" spans="1:13" x14ac:dyDescent="0.3">
      <c r="A182" s="22">
        <f>VLOOKUP(B182,'[1]PORTFOLIO RAW'!A:B,2,FALSE)</f>
        <v>923465</v>
      </c>
      <c r="B182" s="23" t="s">
        <v>188</v>
      </c>
      <c r="C182" s="14">
        <v>44.528067560854403</v>
      </c>
      <c r="D182" s="14">
        <v>61.850534674688802</v>
      </c>
      <c r="E182" s="14">
        <v>55.0237349374435</v>
      </c>
      <c r="F182" s="14">
        <v>59.510243769297702</v>
      </c>
      <c r="G182" s="14">
        <v>59.510243769297702</v>
      </c>
      <c r="H182" s="14">
        <v>75.298978769148107</v>
      </c>
      <c r="I182" s="14">
        <v>72.149680723805005</v>
      </c>
      <c r="J182" s="14">
        <v>72.149680723805005</v>
      </c>
      <c r="K182" s="14">
        <v>69.945628142349406</v>
      </c>
      <c r="L182" s="14">
        <v>69.945628142349406</v>
      </c>
      <c r="M182" s="14">
        <v>80.906705903582605</v>
      </c>
    </row>
    <row r="183" spans="1:13" x14ac:dyDescent="0.3">
      <c r="A183" s="22">
        <f>VLOOKUP(B183,'[1]PORTFOLIO RAW'!A:B,2,FALSE)</f>
        <v>328184</v>
      </c>
      <c r="B183" s="23" t="s">
        <v>189</v>
      </c>
      <c r="C183" s="14">
        <v>57.459016393442603</v>
      </c>
      <c r="D183" s="14">
        <v>60.744647163422897</v>
      </c>
      <c r="E183" s="14">
        <v>47.982049852977902</v>
      </c>
      <c r="F183" s="14">
        <v>48.158509749065999</v>
      </c>
      <c r="G183" s="14">
        <v>48.158509749065999</v>
      </c>
      <c r="H183" s="14">
        <v>89.664236764310601</v>
      </c>
      <c r="I183" s="14">
        <v>89.664236764310601</v>
      </c>
      <c r="J183" s="14">
        <v>86.303087680834395</v>
      </c>
      <c r="K183" s="14">
        <v>90.6208545552808</v>
      </c>
      <c r="L183" s="14">
        <v>86.264179162458205</v>
      </c>
      <c r="M183" s="14">
        <v>87.195485903860302</v>
      </c>
    </row>
    <row r="184" spans="1:13" x14ac:dyDescent="0.3">
      <c r="A184" s="22" t="str">
        <f>VLOOKUP(B184,'[1]PORTFOLIO RAW'!A:B,2,FALSE)</f>
        <v>51245V</v>
      </c>
      <c r="B184" s="23" t="s">
        <v>190</v>
      </c>
      <c r="C184" s="14">
        <v>74.432534678436298</v>
      </c>
      <c r="D184" s="14">
        <v>64.705882352941103</v>
      </c>
      <c r="E184" s="14">
        <v>73.551912568306093</v>
      </c>
      <c r="F184" s="14">
        <v>77.610008628127702</v>
      </c>
      <c r="G184" s="14">
        <v>91.031123782371097</v>
      </c>
      <c r="H184" s="14">
        <v>90.264989894453194</v>
      </c>
      <c r="I184" s="14">
        <v>86.166629238715402</v>
      </c>
      <c r="J184" s="14">
        <v>84.6527178602243</v>
      </c>
      <c r="K184" s="14">
        <v>81.097560975609696</v>
      </c>
      <c r="L184" s="14">
        <v>87.487453997992603</v>
      </c>
      <c r="M184" s="14">
        <v>85.032786885245898</v>
      </c>
    </row>
    <row r="185" spans="1:13" x14ac:dyDescent="0.3">
      <c r="A185" s="22">
        <f>VLOOKUP(B185,'[1]PORTFOLIO RAW'!A:B,2,FALSE)</f>
        <v>894720</v>
      </c>
      <c r="B185" s="23" t="s">
        <v>191</v>
      </c>
      <c r="C185" s="14">
        <v>17.831594634873301</v>
      </c>
      <c r="D185" s="14">
        <v>26.815336272623199</v>
      </c>
      <c r="E185" s="14">
        <v>39.431706801452897</v>
      </c>
      <c r="F185" s="14">
        <v>39.890994694733898</v>
      </c>
      <c r="G185" s="14">
        <v>24.952711223203099</v>
      </c>
      <c r="H185" s="14">
        <v>21.321553345874701</v>
      </c>
      <c r="I185" s="14">
        <v>26.328071032635201</v>
      </c>
      <c r="J185" s="14">
        <v>22.869433786768901</v>
      </c>
      <c r="K185" s="14">
        <v>31.3841895809108</v>
      </c>
      <c r="L185" s="14">
        <v>38.8416789682231</v>
      </c>
      <c r="M185" s="14">
        <v>52.109909634791201</v>
      </c>
    </row>
    <row r="186" spans="1:13" x14ac:dyDescent="0.3">
      <c r="A186" s="22">
        <f>VLOOKUP(B186,'[1]PORTFOLIO RAW'!A:B,2,FALSE)</f>
        <v>912142</v>
      </c>
      <c r="B186" s="23" t="s">
        <v>192</v>
      </c>
      <c r="C186" s="14">
        <v>24.026328862394401</v>
      </c>
      <c r="D186" s="14">
        <v>36.905950844030798</v>
      </c>
      <c r="E186" s="14">
        <v>26.201641266119498</v>
      </c>
      <c r="F186" s="14">
        <v>30.344074649016498</v>
      </c>
      <c r="G186" s="14">
        <v>23.895765580407399</v>
      </c>
      <c r="H186" s="14">
        <v>44.012026337006098</v>
      </c>
      <c r="I186" s="14">
        <v>48.623489966808698</v>
      </c>
      <c r="J186" s="14">
        <v>47.5899812314182</v>
      </c>
      <c r="K186" s="14">
        <v>40.972142611486802</v>
      </c>
      <c r="L186" s="14">
        <v>38.093873824877598</v>
      </c>
      <c r="M186" s="14">
        <v>61.066267819713701</v>
      </c>
    </row>
    <row r="187" spans="1:13" x14ac:dyDescent="0.3">
      <c r="A187" s="22">
        <f>VLOOKUP(B187,'[1]PORTFOLIO RAW'!A:B,2,FALSE)</f>
        <v>921925</v>
      </c>
      <c r="B187" s="23" t="s">
        <v>193</v>
      </c>
      <c r="C187" s="14">
        <v>59.252359662195701</v>
      </c>
      <c r="D187" s="14">
        <v>54.3456020266485</v>
      </c>
      <c r="E187" s="14">
        <v>43.198547075894098</v>
      </c>
      <c r="F187" s="14">
        <v>41.752102488869198</v>
      </c>
      <c r="G187" s="14">
        <v>44.953374925333499</v>
      </c>
      <c r="H187" s="14">
        <v>29.054689599570001</v>
      </c>
      <c r="I187" s="14">
        <v>30.295014573821</v>
      </c>
      <c r="J187" s="14">
        <v>38.198216154267698</v>
      </c>
      <c r="K187" s="14">
        <v>55.759813956535297</v>
      </c>
      <c r="L187" s="14">
        <v>57.057046849506598</v>
      </c>
      <c r="M187" s="14">
        <v>64.353631959578493</v>
      </c>
    </row>
    <row r="188" spans="1:13" x14ac:dyDescent="0.3">
      <c r="A188" s="22">
        <f>VLOOKUP(B188,'[1]PORTFOLIO RAW'!A:B,2,FALSE)</f>
        <v>912212</v>
      </c>
      <c r="B188" s="23" t="s">
        <v>194</v>
      </c>
      <c r="C188" s="14">
        <v>58.6028315946348</v>
      </c>
      <c r="D188" s="14">
        <v>45.482668745280399</v>
      </c>
      <c r="E188" s="14">
        <v>70.8367766609651</v>
      </c>
      <c r="F188" s="14">
        <v>70.8367766609651</v>
      </c>
      <c r="G188" s="14">
        <v>93.090031194000105</v>
      </c>
      <c r="H188" s="14">
        <v>77.870532115022797</v>
      </c>
      <c r="I188" s="14">
        <v>57.546375077923599</v>
      </c>
      <c r="J188" s="14">
        <v>76.917135881209802</v>
      </c>
      <c r="K188" s="14">
        <v>80.042907911760295</v>
      </c>
      <c r="L188" s="14">
        <v>80.042907911760295</v>
      </c>
      <c r="M188" s="14">
        <v>78.757929512360903</v>
      </c>
    </row>
    <row r="189" spans="1:13" x14ac:dyDescent="0.3">
      <c r="A189" s="22">
        <f>VLOOKUP(B189,'[1]PORTFOLIO RAW'!A:B,2,FALSE)</f>
        <v>545615</v>
      </c>
      <c r="B189" s="23" t="s">
        <v>195</v>
      </c>
      <c r="C189" s="14">
        <v>60.015368852458998</v>
      </c>
      <c r="D189" s="14">
        <v>73.109465891062897</v>
      </c>
      <c r="E189" s="14">
        <v>83.743169398907099</v>
      </c>
      <c r="F189" s="14">
        <v>83.743169398907099</v>
      </c>
      <c r="G189" s="14">
        <v>63.911007025761101</v>
      </c>
      <c r="H189" s="14">
        <v>92.646370023419195</v>
      </c>
      <c r="I189" s="14">
        <v>92.646370023419195</v>
      </c>
      <c r="J189" s="14">
        <v>64.775668679896398</v>
      </c>
      <c r="K189" s="14">
        <v>78.524590163934405</v>
      </c>
      <c r="L189" s="14">
        <v>88.524590163934405</v>
      </c>
      <c r="M189" s="14">
        <v>88.524590163934405</v>
      </c>
    </row>
    <row r="190" spans="1:13" x14ac:dyDescent="0.3">
      <c r="A190" s="22">
        <f>VLOOKUP(B190,'[1]PORTFOLIO RAW'!A:B,2,FALSE)</f>
        <v>902242</v>
      </c>
      <c r="B190" s="23" t="s">
        <v>196</v>
      </c>
      <c r="C190" s="14">
        <v>60.779930452061599</v>
      </c>
      <c r="D190" s="14">
        <v>86.690375855601204</v>
      </c>
      <c r="E190" s="14">
        <v>78.150404550958001</v>
      </c>
      <c r="F190" s="14">
        <v>87.412360758090102</v>
      </c>
      <c r="G190" s="14">
        <v>35.248390522333501</v>
      </c>
      <c r="H190" s="14">
        <v>47.465399086267098</v>
      </c>
      <c r="I190" s="14">
        <v>63.281552743753402</v>
      </c>
      <c r="J190" s="14">
        <v>68.321789825103295</v>
      </c>
      <c r="K190" s="14">
        <v>74.573786868868794</v>
      </c>
      <c r="L190" s="14">
        <v>83.412807862636896</v>
      </c>
      <c r="M190" s="14">
        <v>82.061603808942095</v>
      </c>
    </row>
    <row r="191" spans="1:13" x14ac:dyDescent="0.3">
      <c r="A191" s="22">
        <f>VLOOKUP(B191,'[1]PORTFOLIO RAW'!A:B,2,FALSE)</f>
        <v>699943</v>
      </c>
      <c r="B191" s="23" t="s">
        <v>197</v>
      </c>
      <c r="C191" s="14">
        <v>35.958768007948301</v>
      </c>
      <c r="D191" s="14">
        <v>31.011131951379902</v>
      </c>
      <c r="E191" s="14">
        <v>28.9921780408587</v>
      </c>
      <c r="F191" s="14">
        <v>51.698196891898696</v>
      </c>
      <c r="G191" s="14">
        <v>37.976206278622101</v>
      </c>
      <c r="H191" s="14">
        <v>55.510951357162</v>
      </c>
      <c r="I191" s="14">
        <v>57.873233029501399</v>
      </c>
      <c r="J191" s="14">
        <v>50.1187569551713</v>
      </c>
      <c r="K191" s="14">
        <v>34.7562273791781</v>
      </c>
      <c r="L191" s="14">
        <v>48.8069108849351</v>
      </c>
      <c r="M191" s="14">
        <v>49.8192001776765</v>
      </c>
    </row>
    <row r="192" spans="1:13" x14ac:dyDescent="0.3">
      <c r="A192" s="22">
        <f>VLOOKUP(B192,'[1]PORTFOLIO RAW'!A:B,2,FALSE)</f>
        <v>905922</v>
      </c>
      <c r="B192" s="23" t="s">
        <v>198</v>
      </c>
      <c r="C192" s="14">
        <v>71.643573223214403</v>
      </c>
      <c r="D192" s="14">
        <v>45.261004067912097</v>
      </c>
      <c r="E192" s="14">
        <v>45.261004067912097</v>
      </c>
      <c r="F192" s="14">
        <v>30.402074341959299</v>
      </c>
      <c r="G192" s="14">
        <v>24.741985796774301</v>
      </c>
      <c r="H192" s="14">
        <v>32.691144853533899</v>
      </c>
      <c r="I192" s="14">
        <v>34.3563088639158</v>
      </c>
      <c r="J192" s="14">
        <v>46.231335226800802</v>
      </c>
      <c r="K192" s="14">
        <v>46.231335226800802</v>
      </c>
      <c r="L192" s="14">
        <v>67.554968533913396</v>
      </c>
      <c r="M192" s="14">
        <v>64.132924306991796</v>
      </c>
    </row>
    <row r="193" spans="1:13" x14ac:dyDescent="0.3">
      <c r="A193" s="22">
        <f>VLOOKUP(B193,'[1]PORTFOLIO RAW'!A:B,2,FALSE)</f>
        <v>916130</v>
      </c>
      <c r="B193" s="23" t="s">
        <v>199</v>
      </c>
      <c r="C193" s="14">
        <v>36.177347242921002</v>
      </c>
      <c r="D193" s="14">
        <v>21.242052955935002</v>
      </c>
      <c r="E193" s="14">
        <v>44.524628601080103</v>
      </c>
      <c r="F193" s="14">
        <v>44.524628601080103</v>
      </c>
      <c r="G193" s="14">
        <v>44.442324284860902</v>
      </c>
      <c r="H193" s="14">
        <v>44.442324284860902</v>
      </c>
      <c r="I193" s="14">
        <v>74.195444772910506</v>
      </c>
      <c r="J193" s="14">
        <v>81.154184729350405</v>
      </c>
      <c r="K193" s="14">
        <v>81.154184729350405</v>
      </c>
      <c r="L193" s="14">
        <v>91.267189806541793</v>
      </c>
      <c r="M193" s="14">
        <v>91.402118238225398</v>
      </c>
    </row>
    <row r="194" spans="1:13" x14ac:dyDescent="0.3">
      <c r="A194" s="22">
        <f>VLOOKUP(B194,'[1]PORTFOLIO RAW'!A:B,2,FALSE)</f>
        <v>902354</v>
      </c>
      <c r="B194" s="23" t="s">
        <v>200</v>
      </c>
      <c r="C194" s="14">
        <v>84.902609517649694</v>
      </c>
      <c r="D194" s="14">
        <v>49.187635495578803</v>
      </c>
      <c r="E194" s="14">
        <v>49.187635495578803</v>
      </c>
      <c r="F194" s="14">
        <v>60.315415977209497</v>
      </c>
      <c r="G194" s="14">
        <v>66.371872303710106</v>
      </c>
      <c r="H194" s="14">
        <v>66.371872303710106</v>
      </c>
      <c r="I194" s="14">
        <v>76.187516796560004</v>
      </c>
      <c r="J194" s="14">
        <v>74.307111687699006</v>
      </c>
      <c r="K194" s="14">
        <v>73.662530934941103</v>
      </c>
      <c r="L194" s="14">
        <v>81.582352074155295</v>
      </c>
      <c r="M194" s="14">
        <v>82.636838629477097</v>
      </c>
    </row>
    <row r="195" spans="1:13" x14ac:dyDescent="0.3">
      <c r="A195" s="22">
        <f>VLOOKUP(B195,'[1]PORTFOLIO RAW'!A:B,2,FALSE)</f>
        <v>546169</v>
      </c>
      <c r="B195" s="23" t="s">
        <v>201</v>
      </c>
      <c r="C195" s="14">
        <v>40.280675608544399</v>
      </c>
      <c r="D195" s="14">
        <v>55.199376415852697</v>
      </c>
      <c r="E195" s="14">
        <v>33.727634385870502</v>
      </c>
      <c r="F195" s="14">
        <v>39.152351546374199</v>
      </c>
      <c r="G195" s="14">
        <v>64.316054954536398</v>
      </c>
      <c r="H195" s="14">
        <v>79.457807041117903</v>
      </c>
      <c r="I195" s="14">
        <v>56.249052280423903</v>
      </c>
      <c r="J195" s="14">
        <v>55.253541946949703</v>
      </c>
      <c r="K195" s="14">
        <v>67.885393295229306</v>
      </c>
      <c r="L195" s="14">
        <v>79.218786419081596</v>
      </c>
      <c r="M195" s="14">
        <v>72.995932871559205</v>
      </c>
    </row>
    <row r="196" spans="1:13" x14ac:dyDescent="0.3">
      <c r="A196" s="22">
        <f>VLOOKUP(B196,'[1]PORTFOLIO RAW'!A:B,2,FALSE)</f>
        <v>993062</v>
      </c>
      <c r="B196" s="23" t="s">
        <v>202</v>
      </c>
      <c r="C196" s="14">
        <v>32.040844679077502</v>
      </c>
      <c r="D196" s="14">
        <v>55.809563247509303</v>
      </c>
      <c r="E196" s="14">
        <v>61.861703149924097</v>
      </c>
      <c r="F196" s="14">
        <v>61.861703149924097</v>
      </c>
      <c r="G196" s="14">
        <v>61.861703149924097</v>
      </c>
      <c r="H196" s="14">
        <v>41.812660991794701</v>
      </c>
      <c r="I196" s="14">
        <v>23.471513034130599</v>
      </c>
      <c r="J196" s="14">
        <v>23.471513034130599</v>
      </c>
      <c r="K196" s="14">
        <v>32.946102134685603</v>
      </c>
      <c r="L196" s="14">
        <v>42.5893778352794</v>
      </c>
      <c r="M196" s="14">
        <v>42.5893778352794</v>
      </c>
    </row>
    <row r="197" spans="1:13" x14ac:dyDescent="0.3">
      <c r="A197" s="22">
        <f>VLOOKUP(B197,'[1]PORTFOLIO RAW'!A:B,2,FALSE)</f>
        <v>325849</v>
      </c>
      <c r="B197" s="23" t="s">
        <v>203</v>
      </c>
      <c r="C197" s="14">
        <v>31.062961765217999</v>
      </c>
      <c r="D197" s="14">
        <v>27.1904611112464</v>
      </c>
      <c r="E197" s="14">
        <v>40.3080737224453</v>
      </c>
      <c r="F197" s="14">
        <v>40.3080737224453</v>
      </c>
      <c r="G197" s="14">
        <v>42.118012316405299</v>
      </c>
      <c r="H197" s="14">
        <v>74.513739586132701</v>
      </c>
      <c r="I197" s="14">
        <v>65.943591730830704</v>
      </c>
      <c r="J197" s="14">
        <v>56.830601092896103</v>
      </c>
      <c r="K197" s="14">
        <v>77.698530977219406</v>
      </c>
      <c r="L197" s="14">
        <v>79.725740035739193</v>
      </c>
      <c r="M197" s="14">
        <v>80.380616593328696</v>
      </c>
    </row>
    <row r="198" spans="1:13" x14ac:dyDescent="0.3">
      <c r="A198" s="22">
        <f>VLOOKUP(B198,'[1]PORTFOLIO RAW'!A:B,2,FALSE)</f>
        <v>912134</v>
      </c>
      <c r="B198" s="23" t="s">
        <v>204</v>
      </c>
      <c r="C198" s="14">
        <v>53.190377870096199</v>
      </c>
      <c r="D198" s="14">
        <v>27.871336313959201</v>
      </c>
      <c r="E198" s="14">
        <v>29.3839670669622</v>
      </c>
      <c r="F198" s="14">
        <v>27.675705802087101</v>
      </c>
      <c r="G198" s="14">
        <v>45.491803278688501</v>
      </c>
      <c r="H198" s="14">
        <v>45.491803278688501</v>
      </c>
      <c r="I198" s="14">
        <v>77.255572591107395</v>
      </c>
      <c r="J198" s="14">
        <v>69.163054129918393</v>
      </c>
      <c r="K198" s="14">
        <v>69.163054129918393</v>
      </c>
      <c r="L198" s="14">
        <v>72.987724341543</v>
      </c>
      <c r="M198" s="14">
        <v>92.903346705348298</v>
      </c>
    </row>
    <row r="199" spans="1:13" x14ac:dyDescent="0.3">
      <c r="A199" s="22">
        <f>VLOOKUP(B199,'[1]PORTFOLIO RAW'!A:B,2,FALSE)</f>
        <v>937343</v>
      </c>
      <c r="B199" s="23" t="s">
        <v>205</v>
      </c>
      <c r="C199" s="14">
        <v>69.128166915052205</v>
      </c>
      <c r="D199" s="14">
        <v>54.931430102550301</v>
      </c>
      <c r="E199" s="14">
        <v>54.931430102550301</v>
      </c>
      <c r="F199" s="14">
        <v>77.680353456952304</v>
      </c>
      <c r="G199" s="14">
        <v>69.544368487422801</v>
      </c>
      <c r="H199" s="14">
        <v>51.999630475678501</v>
      </c>
      <c r="I199" s="14">
        <v>45.156942361801399</v>
      </c>
      <c r="J199" s="14">
        <v>48.315810453933899</v>
      </c>
      <c r="K199" s="14">
        <v>48.315810453933899</v>
      </c>
      <c r="L199" s="14">
        <v>45.453441846010399</v>
      </c>
      <c r="M199" s="14">
        <v>45.453441846010399</v>
      </c>
    </row>
    <row r="200" spans="1:13" x14ac:dyDescent="0.3">
      <c r="A200" s="22">
        <f>VLOOKUP(B200,'[1]PORTFOLIO RAW'!A:B,2,FALSE)</f>
        <v>905409</v>
      </c>
      <c r="B200" s="23" t="s">
        <v>206</v>
      </c>
      <c r="C200" s="14">
        <v>49.528067560854403</v>
      </c>
      <c r="D200" s="14">
        <v>49.528067560854403</v>
      </c>
      <c r="E200" s="14">
        <v>86.653837721969097</v>
      </c>
      <c r="F200" s="14">
        <v>73.137612800873399</v>
      </c>
      <c r="G200" s="14">
        <v>66.718656666887895</v>
      </c>
      <c r="H200" s="14">
        <v>66.718656666887895</v>
      </c>
      <c r="I200" s="14">
        <v>54.308965005981101</v>
      </c>
      <c r="J200" s="14">
        <v>61.804275250386098</v>
      </c>
      <c r="K200" s="14">
        <v>61.804275250386098</v>
      </c>
      <c r="L200" s="14">
        <v>62.557115016131398</v>
      </c>
      <c r="M200" s="14">
        <v>71.622756485889894</v>
      </c>
    </row>
    <row r="201" spans="1:13" x14ac:dyDescent="0.3">
      <c r="A201" s="22">
        <f>VLOOKUP(B201,'[1]PORTFOLIO RAW'!A:B,2,FALSE)</f>
        <v>152533</v>
      </c>
      <c r="B201" s="23" t="s">
        <v>207</v>
      </c>
      <c r="C201" s="14">
        <v>81.691505216095393</v>
      </c>
      <c r="D201" s="14">
        <v>77.624046963681096</v>
      </c>
      <c r="E201" s="14">
        <v>70.834854803682305</v>
      </c>
      <c r="F201" s="14">
        <v>71.499121475239207</v>
      </c>
      <c r="G201" s="14">
        <v>82.352989978097796</v>
      </c>
      <c r="H201" s="14">
        <v>85.927841977962899</v>
      </c>
      <c r="I201" s="14">
        <v>77.298535878557104</v>
      </c>
      <c r="J201" s="14">
        <v>74.712242762469501</v>
      </c>
      <c r="K201" s="14">
        <v>80.469530469530397</v>
      </c>
      <c r="L201" s="14">
        <v>71.595544246756205</v>
      </c>
      <c r="M201" s="14">
        <v>74.774086978248505</v>
      </c>
    </row>
    <row r="202" spans="1:13" x14ac:dyDescent="0.3">
      <c r="A202" s="22">
        <f>VLOOKUP(B202,'[1]PORTFOLIO RAW'!A:B,2,FALSE)</f>
        <v>906487</v>
      </c>
      <c r="B202" s="23" t="s">
        <v>208</v>
      </c>
      <c r="C202" s="14">
        <v>11.3040238450074</v>
      </c>
      <c r="D202" s="14">
        <v>13.632377658149201</v>
      </c>
      <c r="E202" s="14">
        <v>37.471412372917101</v>
      </c>
      <c r="F202" s="14">
        <v>55.235325224748799</v>
      </c>
      <c r="G202" s="14">
        <v>44.731034711621398</v>
      </c>
      <c r="H202" s="14">
        <v>49.580085998387503</v>
      </c>
      <c r="I202" s="14">
        <v>42.516806227149402</v>
      </c>
      <c r="J202" s="14">
        <v>32.301891806600501</v>
      </c>
      <c r="K202" s="14">
        <v>27.833641768067999</v>
      </c>
      <c r="L202" s="14">
        <v>34.3859257244969</v>
      </c>
      <c r="M202" s="14">
        <v>52.643633486486799</v>
      </c>
    </row>
    <row r="203" spans="1:13" x14ac:dyDescent="0.3">
      <c r="A203" s="22">
        <f>VLOOKUP(B203,'[1]PORTFOLIO RAW'!A:B,2,FALSE)</f>
        <v>912219</v>
      </c>
      <c r="B203" s="23" t="s">
        <v>209</v>
      </c>
      <c r="C203" s="14">
        <v>32.416790859413702</v>
      </c>
      <c r="D203" s="14">
        <v>39.657272306530501</v>
      </c>
      <c r="E203" s="14">
        <v>39.523955951031098</v>
      </c>
      <c r="F203" s="14">
        <v>57.500724996161701</v>
      </c>
      <c r="G203" s="14">
        <v>55.227483905223302</v>
      </c>
      <c r="H203" s="14">
        <v>46.536549314700302</v>
      </c>
      <c r="I203" s="14">
        <v>36.5524910282546</v>
      </c>
      <c r="J203" s="14">
        <v>28.591359808660101</v>
      </c>
      <c r="K203" s="14">
        <v>45.972879579436899</v>
      </c>
      <c r="L203" s="14">
        <v>48.512644705151097</v>
      </c>
      <c r="M203" s="14">
        <v>46.663705389986198</v>
      </c>
    </row>
    <row r="204" spans="1:13" x14ac:dyDescent="0.3">
      <c r="A204" s="22">
        <f>VLOOKUP(B204,'[1]PORTFOLIO RAW'!A:B,2,FALSE)</f>
        <v>912402</v>
      </c>
      <c r="B204" s="23" t="s">
        <v>210</v>
      </c>
      <c r="C204" s="14">
        <v>21.204669647292601</v>
      </c>
      <c r="D204" s="14">
        <v>35.012057584098599</v>
      </c>
      <c r="E204" s="14">
        <v>35.012057584098599</v>
      </c>
      <c r="F204" s="14">
        <v>44.7783217618259</v>
      </c>
      <c r="G204" s="14">
        <v>51.839284529103303</v>
      </c>
      <c r="H204" s="14">
        <v>51.839284529103303</v>
      </c>
      <c r="I204" s="14">
        <v>59.199198018634199</v>
      </c>
      <c r="J204" s="14">
        <v>59.199198018634199</v>
      </c>
      <c r="K204" s="14">
        <v>62.3490624013819</v>
      </c>
      <c r="L204" s="14">
        <v>68.388169207841301</v>
      </c>
      <c r="M204" s="14">
        <v>82.339223497730401</v>
      </c>
    </row>
    <row r="205" spans="1:13" x14ac:dyDescent="0.3">
      <c r="A205" s="22" t="str">
        <f>VLOOKUP(B205,'[1]PORTFOLIO RAW'!A:B,2,FALSE)</f>
        <v>9373MH</v>
      </c>
      <c r="B205" s="23" t="s">
        <v>211</v>
      </c>
      <c r="C205" s="14">
        <v>83.529713114754102</v>
      </c>
      <c r="D205" s="14">
        <v>71.866737176097303</v>
      </c>
      <c r="E205" s="14">
        <v>92.9189435336976</v>
      </c>
      <c r="F205" s="14">
        <v>89.484777517564396</v>
      </c>
      <c r="G205" s="14">
        <v>80.487249544626494</v>
      </c>
      <c r="H205" s="14">
        <v>80.327868852459005</v>
      </c>
      <c r="I205" s="14">
        <v>71.134249003101402</v>
      </c>
      <c r="J205" s="14">
        <v>60.2890422778257</v>
      </c>
      <c r="K205" s="14">
        <v>65.573770491803202</v>
      </c>
      <c r="L205" s="14">
        <v>71.0134128166914</v>
      </c>
      <c r="M205" s="14">
        <v>64.836065573770398</v>
      </c>
    </row>
    <row r="206" spans="1:13" x14ac:dyDescent="0.3">
      <c r="A206" s="22">
        <f>VLOOKUP(B206,'[1]PORTFOLIO RAW'!A:B,2,FALSE)</f>
        <v>154423</v>
      </c>
      <c r="B206" s="23" t="s">
        <v>212</v>
      </c>
      <c r="C206" s="14">
        <v>58.869846000993498</v>
      </c>
      <c r="D206" s="14">
        <v>55.284632060994298</v>
      </c>
      <c r="E206" s="14">
        <v>83.381700074952406</v>
      </c>
      <c r="F206" s="14">
        <v>81.553538834206094</v>
      </c>
      <c r="G206" s="14">
        <v>83.575861153514296</v>
      </c>
      <c r="H206" s="14">
        <v>81.139982531577502</v>
      </c>
      <c r="I206" s="14">
        <v>56.052769025997002</v>
      </c>
      <c r="J206" s="14">
        <v>44.391017655754297</v>
      </c>
      <c r="K206" s="14">
        <v>87.157105189892107</v>
      </c>
      <c r="L206" s="14">
        <v>85.946604770414098</v>
      </c>
      <c r="M206" s="14">
        <v>87.123998833997305</v>
      </c>
    </row>
    <row r="207" spans="1:13" x14ac:dyDescent="0.3">
      <c r="A207" s="22">
        <f>VLOOKUP(B207,'[1]PORTFOLIO RAW'!A:B,2,FALSE)</f>
        <v>922418</v>
      </c>
      <c r="B207" s="23" t="s">
        <v>213</v>
      </c>
      <c r="C207" s="14">
        <v>48.635538197467604</v>
      </c>
      <c r="D207" s="14">
        <v>55.242004238423497</v>
      </c>
      <c r="E207" s="14">
        <v>58.569561624353803</v>
      </c>
      <c r="F207" s="14">
        <v>30.3091042459187</v>
      </c>
      <c r="G207" s="14">
        <v>30.3091042459187</v>
      </c>
      <c r="H207" s="14">
        <v>46.157994292161703</v>
      </c>
      <c r="I207" s="14">
        <v>55.613410373555503</v>
      </c>
      <c r="J207" s="14">
        <v>48.672081319447898</v>
      </c>
      <c r="K207" s="14">
        <v>48.672081319447898</v>
      </c>
      <c r="L207" s="14">
        <v>51.734331242528</v>
      </c>
      <c r="M207" s="14">
        <v>64.127204568409596</v>
      </c>
    </row>
    <row r="208" spans="1:13" x14ac:dyDescent="0.3">
      <c r="A208" s="22">
        <f>VLOOKUP(B208,'[1]PORTFOLIO RAW'!A:B,2,FALSE)</f>
        <v>905620</v>
      </c>
      <c r="B208" s="23" t="s">
        <v>214</v>
      </c>
      <c r="C208" s="14">
        <v>38.948730067912102</v>
      </c>
      <c r="D208" s="14">
        <v>38.948730067912102</v>
      </c>
      <c r="E208" s="14">
        <v>45.062096373571698</v>
      </c>
      <c r="F208" s="14">
        <v>46.027873970079</v>
      </c>
      <c r="G208" s="14">
        <v>53.719220813698797</v>
      </c>
      <c r="H208" s="14">
        <v>53.719220813698797</v>
      </c>
      <c r="I208" s="14">
        <v>53.719220813698797</v>
      </c>
      <c r="J208" s="14">
        <v>72.950819672131104</v>
      </c>
      <c r="K208" s="14">
        <v>72.950819672131104</v>
      </c>
      <c r="L208" s="14">
        <v>73.846645158120495</v>
      </c>
      <c r="M208" s="14">
        <v>73.846645158120495</v>
      </c>
    </row>
    <row r="209" spans="1:13" x14ac:dyDescent="0.3">
      <c r="A209" s="22">
        <f>VLOOKUP(B209,'[1]PORTFOLIO RAW'!A:B,2,FALSE)</f>
        <v>951503</v>
      </c>
      <c r="B209" s="23" t="s">
        <v>215</v>
      </c>
      <c r="C209" s="14">
        <v>27.9259811227024</v>
      </c>
      <c r="D209" s="14">
        <v>27.381677343921201</v>
      </c>
      <c r="E209" s="14">
        <v>41.318970653239298</v>
      </c>
      <c r="F209" s="14">
        <v>41.288104945326801</v>
      </c>
      <c r="G209" s="14">
        <v>27.006869317050501</v>
      </c>
      <c r="H209" s="14">
        <v>29.8542058586401</v>
      </c>
      <c r="I209" s="14">
        <v>26.1267332738025</v>
      </c>
      <c r="J209" s="14">
        <v>22.432607504110798</v>
      </c>
      <c r="K209" s="14">
        <v>22.556951245475801</v>
      </c>
      <c r="L209" s="14">
        <v>30.8819244813923</v>
      </c>
      <c r="M209" s="14">
        <v>42.4424980219597</v>
      </c>
    </row>
    <row r="210" spans="1:13" x14ac:dyDescent="0.3">
      <c r="A210" s="22">
        <f>VLOOKUP(B210,'[1]PORTFOLIO RAW'!A:B,2,FALSE)</f>
        <v>357366</v>
      </c>
      <c r="B210" s="23" t="s">
        <v>216</v>
      </c>
      <c r="C210" s="14">
        <v>60.891703924490798</v>
      </c>
      <c r="D210" s="14">
        <v>72.991011619126496</v>
      </c>
      <c r="E210" s="14">
        <v>72.991011619126496</v>
      </c>
      <c r="F210" s="14">
        <v>49.679049833759301</v>
      </c>
      <c r="G210" s="14">
        <v>54.453441295546497</v>
      </c>
      <c r="H210" s="14">
        <v>56.225644987906499</v>
      </c>
      <c r="I210" s="14">
        <v>42.208481458393003</v>
      </c>
      <c r="J210" s="14">
        <v>42.208481458393003</v>
      </c>
      <c r="K210" s="14">
        <v>30.1935769148884</v>
      </c>
      <c r="L210" s="14">
        <v>30.1935769148884</v>
      </c>
      <c r="M210" s="14">
        <v>63.740092447356297</v>
      </c>
    </row>
    <row r="211" spans="1:13" x14ac:dyDescent="0.3">
      <c r="A211" s="22">
        <f>VLOOKUP(B211,'[1]PORTFOLIO RAW'!A:B,2,FALSE)</f>
        <v>546814</v>
      </c>
      <c r="B211" s="23" t="s">
        <v>217</v>
      </c>
      <c r="C211" s="14">
        <v>55.0088310654493</v>
      </c>
      <c r="D211" s="14">
        <v>55.0088310654493</v>
      </c>
      <c r="E211" s="14">
        <v>72.233966905617507</v>
      </c>
      <c r="F211" s="14">
        <v>71.784855256648598</v>
      </c>
      <c r="G211" s="14">
        <v>73.001426959580499</v>
      </c>
      <c r="H211" s="14">
        <v>67.837946788497703</v>
      </c>
      <c r="I211" s="14">
        <v>54.476606068774899</v>
      </c>
      <c r="J211" s="14">
        <v>54.476606068774899</v>
      </c>
      <c r="K211" s="14">
        <v>54.476606068774899</v>
      </c>
      <c r="L211" s="14">
        <v>68.334822469116602</v>
      </c>
      <c r="M211" s="14">
        <v>68.334822469116602</v>
      </c>
    </row>
    <row r="212" spans="1:13" x14ac:dyDescent="0.3">
      <c r="A212" s="22">
        <f>VLOOKUP(B212,'[1]PORTFOLIO RAW'!A:B,2,FALSE)</f>
        <v>544682</v>
      </c>
      <c r="B212" s="23" t="s">
        <v>218</v>
      </c>
      <c r="C212" s="14">
        <v>86.171297793477393</v>
      </c>
      <c r="D212" s="14">
        <v>84.249875807252806</v>
      </c>
      <c r="E212" s="14">
        <v>88.971421982203495</v>
      </c>
      <c r="F212" s="14">
        <v>88.971421982203495</v>
      </c>
      <c r="G212" s="14">
        <v>90.718343255829794</v>
      </c>
      <c r="H212" s="14">
        <v>90.609043267938702</v>
      </c>
      <c r="I212" s="14">
        <v>90.609043267938702</v>
      </c>
      <c r="J212" s="14">
        <v>81.512946999518306</v>
      </c>
      <c r="K212" s="14">
        <v>81.512946999518306</v>
      </c>
      <c r="L212" s="14">
        <v>87.096962163002104</v>
      </c>
      <c r="M212" s="14">
        <v>86.584028539303901</v>
      </c>
    </row>
    <row r="213" spans="1:13" x14ac:dyDescent="0.3">
      <c r="A213" s="22">
        <f>VLOOKUP(B213,'[1]PORTFOLIO RAW'!A:B,2,FALSE)</f>
        <v>904780</v>
      </c>
      <c r="B213" s="23" t="s">
        <v>219</v>
      </c>
      <c r="C213" s="14">
        <v>52.834647628050398</v>
      </c>
      <c r="D213" s="14">
        <v>49.142571797432502</v>
      </c>
      <c r="E213" s="14">
        <v>49.142571797432502</v>
      </c>
      <c r="F213" s="14">
        <v>41.033574846731803</v>
      </c>
      <c r="G213" s="14">
        <v>56.6536138581004</v>
      </c>
      <c r="H213" s="14">
        <v>55.647843321687702</v>
      </c>
      <c r="I213" s="14">
        <v>55.647843321687702</v>
      </c>
      <c r="J213" s="14">
        <v>53.510353309857898</v>
      </c>
      <c r="K213" s="14">
        <v>50.381184912053399</v>
      </c>
      <c r="L213" s="14">
        <v>60.285234247533197</v>
      </c>
      <c r="M213" s="14">
        <v>51.891978179092398</v>
      </c>
    </row>
    <row r="214" spans="1:13" x14ac:dyDescent="0.3">
      <c r="A214" s="22">
        <f>VLOOKUP(B214,'[1]PORTFOLIO RAW'!A:B,2,FALSE)</f>
        <v>130062</v>
      </c>
      <c r="B214" s="23" t="s">
        <v>220</v>
      </c>
      <c r="C214" s="14">
        <v>68.204172876304</v>
      </c>
      <c r="D214" s="14">
        <v>70.837697610405996</v>
      </c>
      <c r="E214" s="14">
        <v>70.837697610405996</v>
      </c>
      <c r="F214" s="14">
        <v>60.228124459477598</v>
      </c>
      <c r="G214" s="14">
        <v>70.895831950620504</v>
      </c>
      <c r="H214" s="14">
        <v>73.5806906745498</v>
      </c>
      <c r="I214" s="14">
        <v>73.5806906745498</v>
      </c>
      <c r="J214" s="14">
        <v>75.666773372870693</v>
      </c>
      <c r="K214" s="14">
        <v>62.0731727289104</v>
      </c>
      <c r="L214" s="14">
        <v>66.828529251806302</v>
      </c>
      <c r="M214" s="14">
        <v>86.550714176649393</v>
      </c>
    </row>
    <row r="215" spans="1:13" x14ac:dyDescent="0.3">
      <c r="A215" s="22">
        <f>VLOOKUP(B215,'[1]PORTFOLIO RAW'!A:B,2,FALSE)</f>
        <v>905624</v>
      </c>
      <c r="B215" s="23" t="s">
        <v>221</v>
      </c>
      <c r="C215" s="14">
        <v>74.192747143566805</v>
      </c>
      <c r="D215" s="14">
        <v>54.075219837770703</v>
      </c>
      <c r="E215" s="14">
        <v>44.188303576576402</v>
      </c>
      <c r="F215" s="14">
        <v>44.188303576576402</v>
      </c>
      <c r="G215" s="14">
        <v>67.504314063848099</v>
      </c>
      <c r="H215" s="14">
        <v>67.504314063848099</v>
      </c>
      <c r="I215" s="14">
        <v>68.120968825584498</v>
      </c>
      <c r="J215" s="14">
        <v>50.477519225339201</v>
      </c>
      <c r="K215" s="14">
        <v>57.808584857765098</v>
      </c>
      <c r="L215" s="14">
        <v>57.808584857765098</v>
      </c>
      <c r="M215" s="14">
        <v>47.588085618832999</v>
      </c>
    </row>
    <row r="216" spans="1:13" x14ac:dyDescent="0.3">
      <c r="A216" s="22">
        <f>VLOOKUP(B216,'[1]PORTFOLIO RAW'!A:B,2,FALSE)</f>
        <v>771830</v>
      </c>
      <c r="B216" s="23" t="s">
        <v>222</v>
      </c>
      <c r="C216" s="14">
        <v>44.315697963239003</v>
      </c>
      <c r="D216" s="14">
        <v>44.315697963239003</v>
      </c>
      <c r="E216" s="14">
        <v>65.459284339755897</v>
      </c>
      <c r="F216" s="14">
        <v>39.432114771157103</v>
      </c>
      <c r="G216" s="14">
        <v>29.177175283732598</v>
      </c>
      <c r="H216" s="14">
        <v>31.869793066380002</v>
      </c>
      <c r="I216" s="14">
        <v>43.959024817616601</v>
      </c>
      <c r="J216" s="14">
        <v>25.611639842543202</v>
      </c>
      <c r="K216" s="14">
        <v>55.7794664352041</v>
      </c>
      <c r="L216" s="14">
        <v>60.186174345427702</v>
      </c>
      <c r="M216" s="14">
        <v>59.6035590844102</v>
      </c>
    </row>
    <row r="217" spans="1:13" x14ac:dyDescent="0.3">
      <c r="A217" s="22">
        <f>VLOOKUP(B217,'[1]PORTFOLIO RAW'!A:B,2,FALSE)</f>
        <v>510493</v>
      </c>
      <c r="B217" s="23" t="s">
        <v>223</v>
      </c>
      <c r="C217" s="14">
        <v>47.613015399900597</v>
      </c>
      <c r="D217" s="14">
        <v>47.613015399900597</v>
      </c>
      <c r="E217" s="14">
        <v>20.674379720561902</v>
      </c>
      <c r="F217" s="14">
        <v>54.320124187577797</v>
      </c>
      <c r="G217" s="14">
        <v>64.556646976836703</v>
      </c>
      <c r="H217" s="14">
        <v>49.463349905939197</v>
      </c>
      <c r="I217" s="14">
        <v>49.463349905939197</v>
      </c>
      <c r="J217" s="14">
        <v>50.7042370488481</v>
      </c>
      <c r="K217" s="14">
        <v>53.896103896103803</v>
      </c>
      <c r="L217" s="14">
        <v>55.273483023852002</v>
      </c>
      <c r="M217" s="14">
        <v>55.273483023852002</v>
      </c>
    </row>
    <row r="218" spans="1:13" x14ac:dyDescent="0.3">
      <c r="A218" s="22">
        <f>VLOOKUP(B218,'[1]PORTFOLIO RAW'!A:B,2,FALSE)</f>
        <v>921910</v>
      </c>
      <c r="B218" s="23" t="s">
        <v>224</v>
      </c>
      <c r="C218" s="14">
        <v>78.375558867362102</v>
      </c>
      <c r="D218" s="14">
        <v>67.168051055952006</v>
      </c>
      <c r="E218" s="14">
        <v>69.512616993062096</v>
      </c>
      <c r="F218" s="14">
        <v>69.512616993062096</v>
      </c>
      <c r="G218" s="14">
        <v>81.459480984933904</v>
      </c>
      <c r="H218" s="14">
        <v>81.459480984933904</v>
      </c>
      <c r="I218" s="14">
        <v>69.323602526202606</v>
      </c>
      <c r="J218" s="14">
        <v>51.807827742489799</v>
      </c>
      <c r="K218" s="14">
        <v>68.455315176626598</v>
      </c>
      <c r="L218" s="14">
        <v>64.344262295081904</v>
      </c>
      <c r="M218" s="14">
        <v>64.344262295081904</v>
      </c>
    </row>
    <row r="219" spans="1:13" x14ac:dyDescent="0.3">
      <c r="A219" s="22">
        <f>VLOOKUP(B219,'[1]PORTFOLIO RAW'!A:B,2,FALSE)</f>
        <v>134784</v>
      </c>
      <c r="B219" s="23" t="s">
        <v>225</v>
      </c>
      <c r="C219" s="14">
        <v>75.158966716343699</v>
      </c>
      <c r="D219" s="14">
        <v>67.824519523542705</v>
      </c>
      <c r="E219" s="14">
        <v>69.370399554129094</v>
      </c>
      <c r="F219" s="14">
        <v>69.370399554129094</v>
      </c>
      <c r="G219" s="14">
        <v>87.090993562089295</v>
      </c>
      <c r="H219" s="14">
        <v>87.090993562089295</v>
      </c>
      <c r="I219" s="14">
        <v>77.857934694974404</v>
      </c>
      <c r="J219" s="14">
        <v>81.088577740129907</v>
      </c>
      <c r="K219" s="14">
        <v>76.417844450631307</v>
      </c>
      <c r="L219" s="14">
        <v>76.773366482790706</v>
      </c>
      <c r="M219" s="14">
        <v>85.802529115364806</v>
      </c>
    </row>
    <row r="220" spans="1:13" x14ac:dyDescent="0.3">
      <c r="A220" s="22">
        <f>VLOOKUP(B220,'[1]PORTFOLIO RAW'!A:B,2,FALSE)</f>
        <v>906496</v>
      </c>
      <c r="B220" s="23" t="s">
        <v>226</v>
      </c>
      <c r="C220" s="14">
        <v>76.280737704917996</v>
      </c>
      <c r="D220" s="14">
        <v>63.035430988894703</v>
      </c>
      <c r="E220" s="14">
        <v>63.035430988894703</v>
      </c>
      <c r="F220" s="14">
        <v>69.216757741347806</v>
      </c>
      <c r="G220" s="14">
        <v>73.278688524590095</v>
      </c>
      <c r="H220" s="14">
        <v>76.616575591985296</v>
      </c>
      <c r="I220" s="14">
        <v>72.693208430913302</v>
      </c>
      <c r="J220" s="14">
        <v>63.308886971527102</v>
      </c>
      <c r="K220" s="14">
        <v>63.308886971527102</v>
      </c>
      <c r="L220" s="14">
        <v>62.602459016393396</v>
      </c>
      <c r="M220" s="14">
        <v>40.350223546944797</v>
      </c>
    </row>
    <row r="221" spans="1:13" x14ac:dyDescent="0.3">
      <c r="A221" s="22">
        <f>VLOOKUP(B221,'[1]PORTFOLIO RAW'!A:B,2,FALSE)</f>
        <v>905019</v>
      </c>
      <c r="B221" s="23" t="s">
        <v>227</v>
      </c>
      <c r="C221" s="14">
        <v>62.9955290611028</v>
      </c>
      <c r="D221" s="14">
        <v>62.9955290611028</v>
      </c>
      <c r="E221" s="14">
        <v>67.884803874464197</v>
      </c>
      <c r="F221" s="14">
        <v>67.884803874464197</v>
      </c>
      <c r="G221" s="14">
        <v>72.043207008694495</v>
      </c>
      <c r="H221" s="14">
        <v>53.355112872883602</v>
      </c>
      <c r="I221" s="14">
        <v>68.119555877546105</v>
      </c>
      <c r="J221" s="14">
        <v>74.934808244888401</v>
      </c>
      <c r="K221" s="14">
        <v>71.114131769869402</v>
      </c>
      <c r="L221" s="14">
        <v>71.114131769869402</v>
      </c>
      <c r="M221" s="14">
        <v>69.885204258686002</v>
      </c>
    </row>
    <row r="222" spans="1:13" x14ac:dyDescent="0.3">
      <c r="A222" s="22">
        <f>VLOOKUP(B222,'[1]PORTFOLIO RAW'!A:B,2,FALSE)</f>
        <v>286738</v>
      </c>
      <c r="B222" s="23" t="s">
        <v>228</v>
      </c>
      <c r="C222" s="14">
        <v>42.250372578241397</v>
      </c>
      <c r="D222" s="14">
        <v>60.834774559715399</v>
      </c>
      <c r="E222" s="14">
        <v>59.852401360674897</v>
      </c>
      <c r="F222" s="14">
        <v>32.531004247624502</v>
      </c>
      <c r="G222" s="14">
        <v>54.454270923209599</v>
      </c>
      <c r="H222" s="14">
        <v>57.282988443966602</v>
      </c>
      <c r="I222" s="14">
        <v>62.867925799875302</v>
      </c>
      <c r="J222" s="14">
        <v>59.7629843705881</v>
      </c>
      <c r="K222" s="14">
        <v>45.4570020143791</v>
      </c>
      <c r="L222" s="14">
        <v>65.857839328723401</v>
      </c>
      <c r="M222" s="14">
        <v>47.532655015893702</v>
      </c>
    </row>
    <row r="223" spans="1:13" x14ac:dyDescent="0.3">
      <c r="A223" s="22">
        <f>VLOOKUP(B223,'[1]PORTFOLIO RAW'!A:B,2,FALSE)</f>
        <v>516007</v>
      </c>
      <c r="B223" s="23" t="s">
        <v>229</v>
      </c>
      <c r="C223" s="14">
        <v>29.878852707778801</v>
      </c>
      <c r="D223" s="14">
        <v>13.150074294205099</v>
      </c>
      <c r="E223" s="14">
        <v>13.150074294205099</v>
      </c>
      <c r="F223" s="14">
        <v>23.5408298579747</v>
      </c>
      <c r="G223" s="14">
        <v>24.184476007168001</v>
      </c>
      <c r="H223" s="14">
        <v>65.016964525665102</v>
      </c>
      <c r="I223" s="14">
        <v>65.016964525665102</v>
      </c>
      <c r="J223" s="14">
        <v>67.544184792681094</v>
      </c>
      <c r="K223" s="14">
        <v>45.034630524689803</v>
      </c>
      <c r="L223" s="14">
        <v>62.593232849040398</v>
      </c>
      <c r="M223" s="14">
        <v>69.020418928110303</v>
      </c>
    </row>
    <row r="224" spans="1:13" x14ac:dyDescent="0.3">
      <c r="A224" s="22">
        <f>VLOOKUP(B224,'[1]PORTFOLIO RAW'!A:B,2,FALSE)</f>
        <v>328228</v>
      </c>
      <c r="B224" s="23" t="s">
        <v>230</v>
      </c>
      <c r="C224" s="14">
        <v>41.973680937336702</v>
      </c>
      <c r="D224" s="14">
        <v>44.748252259274501</v>
      </c>
      <c r="E224" s="14">
        <v>34.711625314704101</v>
      </c>
      <c r="F224" s="14">
        <v>38.135651046553299</v>
      </c>
      <c r="G224" s="14">
        <v>38.135651046553299</v>
      </c>
      <c r="H224" s="14">
        <v>44.760313087879602</v>
      </c>
      <c r="I224" s="14">
        <v>44.760313087879602</v>
      </c>
      <c r="J224" s="14">
        <v>42.886627466176897</v>
      </c>
      <c r="K224" s="14">
        <v>35.193582141611401</v>
      </c>
      <c r="L224" s="14">
        <v>44.771676637401903</v>
      </c>
      <c r="M224" s="14">
        <v>60.2733165836121</v>
      </c>
    </row>
    <row r="225" spans="1:13" x14ac:dyDescent="0.3">
      <c r="A225" s="22">
        <f>VLOOKUP(B225,'[1]PORTFOLIO RAW'!A:B,2,FALSE)</f>
        <v>999506</v>
      </c>
      <c r="B225" s="23" t="s">
        <v>231</v>
      </c>
      <c r="C225" s="14">
        <v>26.0727878802955</v>
      </c>
      <c r="D225" s="14">
        <v>46.599602583209098</v>
      </c>
      <c r="E225" s="14">
        <v>43.744354544231498</v>
      </c>
      <c r="F225" s="14">
        <v>51.912283993790602</v>
      </c>
      <c r="G225" s="14">
        <v>51.912283993790602</v>
      </c>
      <c r="H225" s="14">
        <v>36.331884250348402</v>
      </c>
      <c r="I225" s="14">
        <v>47.274779707849603</v>
      </c>
      <c r="J225" s="14">
        <v>68.085106382978694</v>
      </c>
      <c r="K225" s="14">
        <v>69.686870506542604</v>
      </c>
      <c r="L225" s="14">
        <v>73.110578043664106</v>
      </c>
      <c r="M225" s="14">
        <v>73.110578043664106</v>
      </c>
    </row>
    <row r="226" spans="1:13" x14ac:dyDescent="0.3">
      <c r="A226" s="22">
        <f>VLOOKUP(B226,'[1]PORTFOLIO RAW'!A:B,2,FALSE)</f>
        <v>719643</v>
      </c>
      <c r="B226" s="23" t="s">
        <v>232</v>
      </c>
      <c r="C226" s="14">
        <v>55.711624441132599</v>
      </c>
      <c r="D226" s="14">
        <v>73.388059337928993</v>
      </c>
      <c r="E226" s="14">
        <v>74.077028039897698</v>
      </c>
      <c r="F226" s="14">
        <v>74.077028039897698</v>
      </c>
      <c r="G226" s="14">
        <v>74.077028039897698</v>
      </c>
      <c r="H226" s="14">
        <v>89.450080623488304</v>
      </c>
      <c r="I226" s="14">
        <v>74.532037133759104</v>
      </c>
      <c r="J226" s="14">
        <v>74.532037133759104</v>
      </c>
      <c r="K226" s="14">
        <v>74.532037133759104</v>
      </c>
      <c r="L226" s="14">
        <v>90.873984752603505</v>
      </c>
      <c r="M226" s="14">
        <v>89.6433843524201</v>
      </c>
    </row>
    <row r="227" spans="1:13" x14ac:dyDescent="0.3">
      <c r="A227" s="22">
        <f>VLOOKUP(B227,'[1]PORTFOLIO RAW'!A:B,2,FALSE)</f>
        <v>325475</v>
      </c>
      <c r="B227" s="23" t="s">
        <v>233</v>
      </c>
      <c r="C227" s="14">
        <v>30.7078986587183</v>
      </c>
      <c r="D227" s="14">
        <v>30.7078986587183</v>
      </c>
      <c r="E227" s="14">
        <v>35.0144934596741</v>
      </c>
      <c r="F227" s="14">
        <v>37.665682946384401</v>
      </c>
      <c r="G227" s="14">
        <v>37.665682946384401</v>
      </c>
      <c r="H227" s="14">
        <v>44.620694232428498</v>
      </c>
      <c r="I227" s="14">
        <v>55.402422792445201</v>
      </c>
      <c r="J227" s="14">
        <v>55.402422792445201</v>
      </c>
      <c r="K227" s="14">
        <v>56.064427375902802</v>
      </c>
      <c r="L227" s="14">
        <v>58.6279232382876</v>
      </c>
      <c r="M227" s="14">
        <v>60.444746741438898</v>
      </c>
    </row>
    <row r="228" spans="1:13" x14ac:dyDescent="0.3">
      <c r="A228" s="22">
        <f>VLOOKUP(B228,'[1]PORTFOLIO RAW'!A:B,2,FALSE)</f>
        <v>905997</v>
      </c>
      <c r="B228" s="23" t="s">
        <v>234</v>
      </c>
      <c r="C228" s="14">
        <v>31.6848677827806</v>
      </c>
      <c r="D228" s="14">
        <v>19.5332862397388</v>
      </c>
      <c r="E228" s="14">
        <v>16.8152902965425</v>
      </c>
      <c r="F228" s="14">
        <v>16.8152902965425</v>
      </c>
      <c r="G228" s="14">
        <v>51.445211389128502</v>
      </c>
      <c r="H228" s="14">
        <v>51.445211389128502</v>
      </c>
      <c r="I228" s="14">
        <v>49.722856758935698</v>
      </c>
      <c r="J228" s="14">
        <v>51.621904429717397</v>
      </c>
      <c r="K228" s="14">
        <v>34.508114835983598</v>
      </c>
      <c r="L228" s="14">
        <v>34.508114835983598</v>
      </c>
      <c r="M228" s="14">
        <v>43.628603061145199</v>
      </c>
    </row>
    <row r="229" spans="1:13" x14ac:dyDescent="0.3">
      <c r="A229" s="22" t="str">
        <f>VLOOKUP(B229,'[1]PORTFOLIO RAW'!A:B,2,FALSE)</f>
        <v>13967E</v>
      </c>
      <c r="B229" s="23" t="s">
        <v>235</v>
      </c>
      <c r="C229" s="14">
        <v>61.215453120724298</v>
      </c>
      <c r="D229" s="14">
        <v>69.627421758569199</v>
      </c>
      <c r="E229" s="14">
        <v>44.130757800891502</v>
      </c>
      <c r="F229" s="14">
        <v>78.236888128687497</v>
      </c>
      <c r="G229" s="14">
        <v>79.527278157562804</v>
      </c>
      <c r="H229" s="14">
        <v>79.527278157562804</v>
      </c>
      <c r="I229" s="14">
        <v>85.512947955452901</v>
      </c>
      <c r="J229" s="14">
        <v>83.900543126214501</v>
      </c>
      <c r="K229" s="14">
        <v>84.678436317780495</v>
      </c>
      <c r="L229" s="14">
        <v>84.678436317780495</v>
      </c>
      <c r="M229" s="14">
        <v>81.259282908343806</v>
      </c>
    </row>
    <row r="230" spans="1:13" x14ac:dyDescent="0.3">
      <c r="A230" s="22">
        <f>VLOOKUP(B230,'[1]PORTFOLIO RAW'!A:B,2,FALSE)</f>
        <v>683118</v>
      </c>
      <c r="B230" s="23" t="s">
        <v>236</v>
      </c>
      <c r="C230" s="14">
        <v>66.388474913064996</v>
      </c>
      <c r="D230" s="14">
        <v>74.436703773171203</v>
      </c>
      <c r="E230" s="14">
        <v>73.836795879538002</v>
      </c>
      <c r="F230" s="14">
        <v>80.8805718087375</v>
      </c>
      <c r="G230" s="14">
        <v>88.9891816552731</v>
      </c>
      <c r="H230" s="14">
        <v>82.115862671324905</v>
      </c>
      <c r="I230" s="14">
        <v>66.4153454753761</v>
      </c>
      <c r="J230" s="14">
        <v>84.701944956566507</v>
      </c>
      <c r="K230" s="14">
        <v>86.6371333584448</v>
      </c>
      <c r="L230" s="14">
        <v>86.093737860306106</v>
      </c>
      <c r="M230" s="14">
        <v>88.505156785719194</v>
      </c>
    </row>
    <row r="231" spans="1:13" x14ac:dyDescent="0.3">
      <c r="A231" s="22">
        <f>VLOOKUP(B231,'[1]PORTFOLIO RAW'!A:B,2,FALSE)</f>
        <v>327998</v>
      </c>
      <c r="B231" s="23" t="s">
        <v>237</v>
      </c>
      <c r="C231" s="14">
        <v>68.089915548931899</v>
      </c>
      <c r="D231" s="14">
        <v>40.311304898545799</v>
      </c>
      <c r="E231" s="14">
        <v>40.311304898545799</v>
      </c>
      <c r="F231" s="14">
        <v>84.170348509919606</v>
      </c>
      <c r="G231" s="14">
        <v>84.170348509919606</v>
      </c>
      <c r="H231" s="14">
        <v>59.528688524590102</v>
      </c>
      <c r="I231" s="14">
        <v>56.9019257661786</v>
      </c>
      <c r="J231" s="14">
        <v>48.393874466424101</v>
      </c>
      <c r="K231" s="14">
        <v>52.4123417566041</v>
      </c>
      <c r="L231" s="14">
        <v>67.413176909331099</v>
      </c>
      <c r="M231" s="14">
        <v>67.413176909331099</v>
      </c>
    </row>
    <row r="232" spans="1:13" x14ac:dyDescent="0.3">
      <c r="A232" s="22">
        <f>VLOOKUP(B232,'[1]PORTFOLIO RAW'!A:B,2,FALSE)</f>
        <v>771767</v>
      </c>
      <c r="B232" s="23" t="s">
        <v>238</v>
      </c>
      <c r="C232" s="14">
        <v>18.310978638847399</v>
      </c>
      <c r="D232" s="14">
        <v>20.346868681947701</v>
      </c>
      <c r="E232" s="14">
        <v>30.802567601329802</v>
      </c>
      <c r="F232" s="14">
        <v>21.712355640470101</v>
      </c>
      <c r="G232" s="14">
        <v>43.269230769230703</v>
      </c>
      <c r="H232" s="14">
        <v>38.784936844934101</v>
      </c>
      <c r="I232" s="14">
        <v>75.430896500598095</v>
      </c>
      <c r="J232" s="14">
        <v>72.190941252678201</v>
      </c>
      <c r="K232" s="14">
        <v>92.279032442966795</v>
      </c>
      <c r="L232" s="14">
        <v>86.666731411700695</v>
      </c>
      <c r="M232" s="14">
        <v>77.828250579531101</v>
      </c>
    </row>
    <row r="233" spans="1:13" x14ac:dyDescent="0.3">
      <c r="A233" s="22">
        <f>VLOOKUP(B233,'[1]PORTFOLIO RAW'!A:B,2,FALSE)</f>
        <v>904878</v>
      </c>
      <c r="B233" s="23" t="s">
        <v>239</v>
      </c>
      <c r="C233" s="14">
        <v>70.887978142076506</v>
      </c>
      <c r="D233" s="14">
        <v>65.019608798382507</v>
      </c>
      <c r="E233" s="14">
        <v>65.019608798382507</v>
      </c>
      <c r="F233" s="14">
        <v>64.444679338112294</v>
      </c>
      <c r="G233" s="14">
        <v>81.760635826641007</v>
      </c>
      <c r="H233" s="14">
        <v>81.760635826641007</v>
      </c>
      <c r="I233" s="14">
        <v>57.355213652243997</v>
      </c>
      <c r="J233" s="14">
        <v>90.076735263341405</v>
      </c>
      <c r="K233" s="14">
        <v>86.981051735150103</v>
      </c>
      <c r="L233" s="14">
        <v>86.981051735150103</v>
      </c>
      <c r="M233" s="14">
        <v>86.687611685183697</v>
      </c>
    </row>
    <row r="234" spans="1:13" x14ac:dyDescent="0.3">
      <c r="A234" s="22">
        <f>VLOOKUP(B234,'[1]PORTFOLIO RAW'!A:B,2,FALSE)</f>
        <v>906931</v>
      </c>
      <c r="B234" s="23" t="s">
        <v>240</v>
      </c>
      <c r="C234" s="14">
        <v>43.589743589743499</v>
      </c>
      <c r="D234" s="14">
        <v>50.021570319240702</v>
      </c>
      <c r="E234" s="14">
        <v>41.488020176544701</v>
      </c>
      <c r="F234" s="14">
        <v>44.897540983606497</v>
      </c>
      <c r="G234" s="14">
        <v>45.669992872416202</v>
      </c>
      <c r="H234" s="14">
        <v>41.3149633763515</v>
      </c>
      <c r="I234" s="14">
        <v>45.360655737704903</v>
      </c>
      <c r="J234" s="14">
        <v>39.328796783173502</v>
      </c>
      <c r="K234" s="14">
        <v>38.069216757741302</v>
      </c>
      <c r="L234" s="14">
        <v>46.123923312031103</v>
      </c>
      <c r="M234" s="14">
        <v>42.018981880931797</v>
      </c>
    </row>
    <row r="235" spans="1:13" x14ac:dyDescent="0.3">
      <c r="A235" s="22">
        <f>VLOOKUP(B235,'[1]PORTFOLIO RAW'!A:B,2,FALSE)</f>
        <v>884383</v>
      </c>
      <c r="B235" s="23" t="s">
        <v>241</v>
      </c>
      <c r="C235" s="14">
        <v>16.644311972180802</v>
      </c>
      <c r="D235" s="14">
        <v>14.6956373468443</v>
      </c>
      <c r="E235" s="14">
        <v>22.723079584110099</v>
      </c>
      <c r="F235" s="14">
        <v>12.9501373228024</v>
      </c>
      <c r="G235" s="14">
        <v>41.238302249950202</v>
      </c>
      <c r="H235" s="14">
        <v>65.822359580757805</v>
      </c>
      <c r="I235" s="14">
        <v>58.679426482233403</v>
      </c>
      <c r="J235" s="14">
        <v>45.206537445811897</v>
      </c>
      <c r="K235" s="14">
        <v>53.831414487152102</v>
      </c>
      <c r="L235" s="14">
        <v>58.583734752544402</v>
      </c>
      <c r="M235" s="14">
        <v>73.539720436973298</v>
      </c>
    </row>
    <row r="236" spans="1:13" x14ac:dyDescent="0.3">
      <c r="A236" s="22">
        <f>VLOOKUP(B236,'[1]PORTFOLIO RAW'!A:B,2,FALSE)</f>
        <v>867422</v>
      </c>
      <c r="B236" s="23" t="s">
        <v>242</v>
      </c>
      <c r="C236" s="14">
        <v>30.092788377820298</v>
      </c>
      <c r="D236" s="14">
        <v>61.356051932867203</v>
      </c>
      <c r="E236" s="14">
        <v>61.356051932867203</v>
      </c>
      <c r="F236" s="14">
        <v>53.918391020282797</v>
      </c>
      <c r="G236" s="14">
        <v>53.918391020282797</v>
      </c>
      <c r="H236" s="14">
        <v>41.257390486428299</v>
      </c>
      <c r="I236" s="14">
        <v>35.384900510504899</v>
      </c>
      <c r="J236" s="14">
        <v>35.384900510504899</v>
      </c>
      <c r="K236" s="14">
        <v>30.908435826468601</v>
      </c>
      <c r="L236" s="14">
        <v>30.908435826468601</v>
      </c>
      <c r="M236" s="14">
        <v>56.7673269388264</v>
      </c>
    </row>
    <row r="237" spans="1:13" x14ac:dyDescent="0.3">
      <c r="A237" s="22">
        <f>VLOOKUP(B237,'[1]PORTFOLIO RAW'!A:B,2,FALSE)</f>
        <v>906933</v>
      </c>
      <c r="B237" s="23" t="s">
        <v>243</v>
      </c>
      <c r="C237" s="14">
        <v>53.4302036761053</v>
      </c>
      <c r="D237" s="14">
        <v>64.869802450490795</v>
      </c>
      <c r="E237" s="14">
        <v>74.498875713489497</v>
      </c>
      <c r="F237" s="14">
        <v>78.083792497569107</v>
      </c>
      <c r="G237" s="14">
        <v>67.307692307692307</v>
      </c>
      <c r="H237" s="14">
        <v>49.045955388336402</v>
      </c>
      <c r="I237" s="14">
        <v>68.840665172779794</v>
      </c>
      <c r="J237" s="14">
        <v>68.539372498214505</v>
      </c>
      <c r="K237" s="14">
        <v>78.468253058417005</v>
      </c>
      <c r="L237" s="14">
        <v>80.826567477274395</v>
      </c>
      <c r="M237" s="14">
        <v>80.876514762426893</v>
      </c>
    </row>
    <row r="238" spans="1:13" x14ac:dyDescent="0.3">
      <c r="A238" s="22">
        <f>VLOOKUP(B238,'[1]PORTFOLIO RAW'!A:B,2,FALSE)</f>
        <v>912160</v>
      </c>
      <c r="B238" s="23" t="s">
        <v>244</v>
      </c>
      <c r="C238" s="14">
        <v>53.332091405861902</v>
      </c>
      <c r="D238" s="14">
        <v>59.833629698194997</v>
      </c>
      <c r="E238" s="14">
        <v>80.288470778159905</v>
      </c>
      <c r="F238" s="14">
        <v>97.013868750106596</v>
      </c>
      <c r="G238" s="14">
        <v>84.722406583925107</v>
      </c>
      <c r="H238" s="14">
        <v>89.497110991668904</v>
      </c>
      <c r="I238" s="14">
        <v>81.910771148888799</v>
      </c>
      <c r="J238" s="14">
        <v>90.026076702044605</v>
      </c>
      <c r="K238" s="14">
        <v>95.285861679304304</v>
      </c>
      <c r="L238" s="14">
        <v>90.363025405951305</v>
      </c>
      <c r="M238" s="14">
        <v>89.542413347954593</v>
      </c>
    </row>
    <row r="239" spans="1:13" x14ac:dyDescent="0.3">
      <c r="A239" s="22">
        <f>VLOOKUP(B239,'[1]PORTFOLIO RAW'!A:B,2,FALSE)</f>
        <v>905016</v>
      </c>
      <c r="B239" s="23" t="s">
        <v>245</v>
      </c>
      <c r="C239" s="14">
        <v>68.335817188276195</v>
      </c>
      <c r="D239" s="14">
        <v>64.894161206245499</v>
      </c>
      <c r="E239" s="14">
        <v>74.982222820133302</v>
      </c>
      <c r="F239" s="14">
        <v>80.582043977414202</v>
      </c>
      <c r="G239" s="14">
        <v>64.040618570385604</v>
      </c>
      <c r="H239" s="14">
        <v>52.340600644987902</v>
      </c>
      <c r="I239" s="14">
        <v>52.340600644987902</v>
      </c>
      <c r="J239" s="14">
        <v>44.755951678937798</v>
      </c>
      <c r="K239" s="14">
        <v>45.822744863554099</v>
      </c>
      <c r="L239" s="14">
        <v>70.016412866133095</v>
      </c>
      <c r="M239" s="14">
        <v>70.016412866133095</v>
      </c>
    </row>
    <row r="240" spans="1:13" x14ac:dyDescent="0.3">
      <c r="A240" s="22">
        <f>VLOOKUP(B240,'[1]PORTFOLIO RAW'!A:B,2,FALSE)</f>
        <v>993249</v>
      </c>
      <c r="B240" s="23" t="s">
        <v>246</v>
      </c>
      <c r="C240" s="14">
        <v>54.672131147540902</v>
      </c>
      <c r="D240" s="14">
        <v>54.672131147540902</v>
      </c>
      <c r="E240" s="14">
        <v>40.573161522909302</v>
      </c>
      <c r="F240" s="14">
        <v>41.851043141536202</v>
      </c>
      <c r="G240" s="14">
        <v>33.906882591093101</v>
      </c>
      <c r="H240" s="14">
        <v>34.381718624025702</v>
      </c>
      <c r="I240" s="14">
        <v>31.299176115781801</v>
      </c>
      <c r="J240" s="14">
        <v>31.299176115781801</v>
      </c>
      <c r="K240" s="14">
        <v>36.803860016277099</v>
      </c>
      <c r="L240" s="14">
        <v>58.383187009556302</v>
      </c>
      <c r="M240" s="14">
        <v>58.383187009556302</v>
      </c>
    </row>
    <row r="241" spans="1:13" x14ac:dyDescent="0.3">
      <c r="A241" s="22">
        <f>VLOOKUP(B241,'[1]PORTFOLIO RAW'!A:B,2,FALSE)</f>
        <v>906176</v>
      </c>
      <c r="B241" s="23" t="s">
        <v>247</v>
      </c>
      <c r="C241" s="14">
        <v>64.898161947342203</v>
      </c>
      <c r="D241" s="14">
        <v>64.898161947342203</v>
      </c>
      <c r="E241" s="14">
        <v>83.808735049813606</v>
      </c>
      <c r="F241" s="14">
        <v>79.112434110642894</v>
      </c>
      <c r="G241" s="14">
        <v>79.112434110642894</v>
      </c>
      <c r="H241" s="14">
        <v>93.508969363074399</v>
      </c>
      <c r="I241" s="14">
        <v>91.117550924131805</v>
      </c>
      <c r="J241" s="14">
        <v>91.117550924131805</v>
      </c>
      <c r="K241" s="14">
        <v>77.6592260198817</v>
      </c>
      <c r="L241" s="14">
        <v>77.699867920130401</v>
      </c>
      <c r="M241" s="14">
        <v>87.487680626309995</v>
      </c>
    </row>
    <row r="242" spans="1:13" x14ac:dyDescent="0.3">
      <c r="A242" s="22">
        <f>VLOOKUP(B242,'[1]PORTFOLIO RAW'!A:B,2,FALSE)</f>
        <v>906557</v>
      </c>
      <c r="B242" s="23" t="s">
        <v>248</v>
      </c>
      <c r="C242" s="14">
        <v>65.772478887232893</v>
      </c>
      <c r="D242" s="14">
        <v>60.783621172630497</v>
      </c>
      <c r="E242" s="14">
        <v>65.763073434166799</v>
      </c>
      <c r="F242" s="14">
        <v>47.936746217225902</v>
      </c>
      <c r="G242" s="14">
        <v>80.752638215968702</v>
      </c>
      <c r="H242" s="14">
        <v>71.831328943832304</v>
      </c>
      <c r="I242" s="14">
        <v>66.337000657085497</v>
      </c>
      <c r="J242" s="14">
        <v>72.384440347467901</v>
      </c>
      <c r="K242" s="14">
        <v>46.7475147803016</v>
      </c>
      <c r="L242" s="14">
        <v>41.914478284515504</v>
      </c>
      <c r="M242" s="14">
        <v>63.723435266029099</v>
      </c>
    </row>
    <row r="243" spans="1:13" x14ac:dyDescent="0.3">
      <c r="A243" s="22">
        <f>VLOOKUP(B243,'[1]PORTFOLIO RAW'!A:B,2,FALSE)</f>
        <v>906560</v>
      </c>
      <c r="B243" s="23" t="s">
        <v>249</v>
      </c>
      <c r="C243" s="14">
        <v>80.024378715888403</v>
      </c>
      <c r="D243" s="14">
        <v>69.1381023348236</v>
      </c>
      <c r="E243" s="14">
        <v>81.806738031633699</v>
      </c>
      <c r="F243" s="14">
        <v>76.486242131659296</v>
      </c>
      <c r="G243" s="14">
        <v>76.486242131659296</v>
      </c>
      <c r="H243" s="14">
        <v>82.172960775204103</v>
      </c>
      <c r="I243" s="14">
        <v>61.7112867083382</v>
      </c>
      <c r="J243" s="14">
        <v>59.069543408573701</v>
      </c>
      <c r="K243" s="14">
        <v>59.069543408573701</v>
      </c>
      <c r="L243" s="14">
        <v>47.366567858371099</v>
      </c>
      <c r="M243" s="14">
        <v>61.0063320643306</v>
      </c>
    </row>
    <row r="244" spans="1:13" x14ac:dyDescent="0.3">
      <c r="A244" s="22">
        <f>VLOOKUP(B244,'[1]PORTFOLIO RAW'!A:B,2,FALSE)</f>
        <v>901899</v>
      </c>
      <c r="B244" s="23" t="s">
        <v>250</v>
      </c>
      <c r="C244" s="14">
        <v>69.163412025174694</v>
      </c>
      <c r="D244" s="14">
        <v>73.991554893194206</v>
      </c>
      <c r="E244" s="14">
        <v>51.021849803911998</v>
      </c>
      <c r="F244" s="14">
        <v>57.7806392097323</v>
      </c>
      <c r="G244" s="14">
        <v>54.548018849140497</v>
      </c>
      <c r="H244" s="14">
        <v>54.548018849140497</v>
      </c>
      <c r="I244" s="14">
        <v>72.4494423542058</v>
      </c>
      <c r="J244" s="14">
        <v>73.8792831398342</v>
      </c>
      <c r="K244" s="14">
        <v>62.824061184716903</v>
      </c>
      <c r="L244" s="14">
        <v>69.834803045606407</v>
      </c>
      <c r="M244" s="14">
        <v>85.820574395136106</v>
      </c>
    </row>
    <row r="245" spans="1:13" x14ac:dyDescent="0.3">
      <c r="A245" s="22">
        <f>VLOOKUP(B245,'[1]PORTFOLIO RAW'!A:B,2,FALSE)</f>
        <v>905861</v>
      </c>
      <c r="B245" s="23" t="s">
        <v>251</v>
      </c>
      <c r="C245" s="14">
        <v>72.188362894599294</v>
      </c>
      <c r="D245" s="14">
        <v>59.799527440138299</v>
      </c>
      <c r="E245" s="14">
        <v>83.361520573482196</v>
      </c>
      <c r="F245" s="14">
        <v>83.361520573482196</v>
      </c>
      <c r="G245" s="14">
        <v>72.750879405322806</v>
      </c>
      <c r="H245" s="14">
        <v>72.750879405322806</v>
      </c>
      <c r="I245" s="14">
        <v>83.031275194840106</v>
      </c>
      <c r="J245" s="14">
        <v>76.141478565615202</v>
      </c>
      <c r="K245" s="14">
        <v>76.141478565615202</v>
      </c>
      <c r="L245" s="14">
        <v>81.055829416485096</v>
      </c>
      <c r="M245" s="14">
        <v>60.539137435626898</v>
      </c>
    </row>
    <row r="246" spans="1:13" x14ac:dyDescent="0.3">
      <c r="A246" s="22">
        <f>VLOOKUP(B246,'[1]PORTFOLIO RAW'!A:B,2,FALSE)</f>
        <v>905809</v>
      </c>
      <c r="B246" s="23" t="s">
        <v>252</v>
      </c>
      <c r="C246" s="14">
        <v>64.593646608124502</v>
      </c>
      <c r="D246" s="14">
        <v>78.317053564903802</v>
      </c>
      <c r="E246" s="14">
        <v>79.137278265715906</v>
      </c>
      <c r="F246" s="14">
        <v>67.147438631207194</v>
      </c>
      <c r="G246" s="14">
        <v>67.147438631207194</v>
      </c>
      <c r="H246" s="14">
        <v>86.964890157297404</v>
      </c>
      <c r="I246" s="14">
        <v>81.293671056167597</v>
      </c>
      <c r="J246" s="14">
        <v>70.039198099888694</v>
      </c>
      <c r="K246" s="14">
        <v>70.039198099888694</v>
      </c>
      <c r="L246" s="14">
        <v>88.819827519229193</v>
      </c>
      <c r="M246" s="14">
        <v>88.819827519229193</v>
      </c>
    </row>
    <row r="247" spans="1:13" x14ac:dyDescent="0.3">
      <c r="A247" s="22">
        <f>VLOOKUP(B247,'[1]PORTFOLIO RAW'!A:B,2,FALSE)</f>
        <v>921482</v>
      </c>
      <c r="B247" s="23" t="s">
        <v>253</v>
      </c>
      <c r="C247" s="14">
        <v>19.823646299056101</v>
      </c>
      <c r="D247" s="14">
        <v>30.1963315713833</v>
      </c>
      <c r="E247" s="14">
        <v>42.347164299579099</v>
      </c>
      <c r="F247" s="14">
        <v>55.588441002371098</v>
      </c>
      <c r="G247" s="14">
        <v>31.719154443485699</v>
      </c>
      <c r="H247" s="14">
        <v>23.099469228701899</v>
      </c>
      <c r="I247" s="14">
        <v>19.0453726012164</v>
      </c>
      <c r="J247" s="14">
        <v>24.219775109206498</v>
      </c>
      <c r="K247" s="14">
        <v>44.279491000802402</v>
      </c>
      <c r="L247" s="14">
        <v>74.820818118250301</v>
      </c>
      <c r="M247" s="14">
        <v>69.445177051956506</v>
      </c>
    </row>
    <row r="248" spans="1:13" x14ac:dyDescent="0.3">
      <c r="A248" s="22">
        <f>VLOOKUP(B248,'[1]PORTFOLIO RAW'!A:B,2,FALSE)</f>
        <v>694405</v>
      </c>
      <c r="B248" s="23" t="s">
        <v>254</v>
      </c>
      <c r="C248" s="14">
        <v>40.386576780516897</v>
      </c>
      <c r="D248" s="14">
        <v>66.710106447762598</v>
      </c>
      <c r="E248" s="14">
        <v>66.710106447762598</v>
      </c>
      <c r="F248" s="14">
        <v>59.018099315944802</v>
      </c>
      <c r="G248" s="14">
        <v>76.893210327205097</v>
      </c>
      <c r="H248" s="14">
        <v>76.893210327205097</v>
      </c>
      <c r="I248" s="14">
        <v>66.207840634238096</v>
      </c>
      <c r="J248" s="14">
        <v>91.475243742421895</v>
      </c>
      <c r="K248" s="14">
        <v>91.861417271253302</v>
      </c>
      <c r="L248" s="14">
        <v>89.7735218708725</v>
      </c>
      <c r="M248" s="14">
        <v>87.097624963562396</v>
      </c>
    </row>
    <row r="249" spans="1:13" x14ac:dyDescent="0.3">
      <c r="A249" s="22">
        <f>VLOOKUP(B249,'[1]PORTFOLIO RAW'!A:B,2,FALSE)</f>
        <v>905102</v>
      </c>
      <c r="B249" s="23" t="s">
        <v>255</v>
      </c>
      <c r="C249" s="14">
        <v>74.217585692995499</v>
      </c>
      <c r="D249" s="14">
        <v>74.217585692995499</v>
      </c>
      <c r="E249" s="14">
        <v>78.462706359425695</v>
      </c>
      <c r="F249" s="14">
        <v>78.462706359425695</v>
      </c>
      <c r="G249" s="14">
        <v>71.501680285221994</v>
      </c>
      <c r="H249" s="14">
        <v>59.748125041481302</v>
      </c>
      <c r="I249" s="14">
        <v>66.834352324643902</v>
      </c>
      <c r="J249" s="14">
        <v>75.337388169090005</v>
      </c>
      <c r="K249" s="14">
        <v>86.335795352188697</v>
      </c>
      <c r="L249" s="14">
        <v>86.335795352188697</v>
      </c>
      <c r="M249" s="14">
        <v>83.903737083365698</v>
      </c>
    </row>
    <row r="250" spans="1:13" x14ac:dyDescent="0.3">
      <c r="A250" s="22">
        <f>VLOOKUP(B250,'[1]PORTFOLIO RAW'!A:B,2,FALSE)</f>
        <v>932913</v>
      </c>
      <c r="B250" s="23" t="s">
        <v>256</v>
      </c>
      <c r="C250" s="14">
        <v>68.247966367322505</v>
      </c>
      <c r="D250" s="14">
        <v>71.855893600954801</v>
      </c>
      <c r="E250" s="14">
        <v>71.855893600954801</v>
      </c>
      <c r="F250" s="14">
        <v>79.813772029289098</v>
      </c>
      <c r="G250" s="14">
        <v>56.624759045393198</v>
      </c>
      <c r="H250" s="14">
        <v>55.981615450985501</v>
      </c>
      <c r="I250" s="14">
        <v>57.712980381617797</v>
      </c>
      <c r="J250" s="14">
        <v>63.650406098958598</v>
      </c>
      <c r="K250" s="14">
        <v>63.650406098958598</v>
      </c>
      <c r="L250" s="14">
        <v>67.6626652036488</v>
      </c>
      <c r="M250" s="14">
        <v>79.046653988700797</v>
      </c>
    </row>
    <row r="251" spans="1:13" x14ac:dyDescent="0.3">
      <c r="A251" s="22">
        <f>VLOOKUP(B251,'[1]PORTFOLIO RAW'!A:B,2,FALSE)</f>
        <v>719618</v>
      </c>
      <c r="B251" s="23" t="s">
        <v>257</v>
      </c>
      <c r="C251" s="14">
        <v>60.526381253265001</v>
      </c>
      <c r="D251" s="14">
        <v>42.317248434949903</v>
      </c>
      <c r="E251" s="14">
        <v>42.317248434949903</v>
      </c>
      <c r="F251" s="14">
        <v>69.136893894259401</v>
      </c>
      <c r="G251" s="14">
        <v>60.157961107055101</v>
      </c>
      <c r="H251" s="14">
        <v>60.157961107055101</v>
      </c>
      <c r="I251" s="14">
        <v>62.5235151840903</v>
      </c>
      <c r="J251" s="14">
        <v>51.643556349299899</v>
      </c>
      <c r="K251" s="14">
        <v>56.015911771056501</v>
      </c>
      <c r="L251" s="14">
        <v>37.030922228265098</v>
      </c>
      <c r="M251" s="14">
        <v>42.000735692175198</v>
      </c>
    </row>
    <row r="252" spans="1:13" x14ac:dyDescent="0.3">
      <c r="A252" s="22">
        <f>VLOOKUP(B252,'[1]PORTFOLIO RAW'!A:B,2,FALSE)</f>
        <v>921757</v>
      </c>
      <c r="B252" s="23" t="s">
        <v>258</v>
      </c>
      <c r="C252" s="14">
        <v>22.923455807358302</v>
      </c>
      <c r="D252" s="14">
        <v>30.128127055269999</v>
      </c>
      <c r="E252" s="14">
        <v>30.128127055269999</v>
      </c>
      <c r="F252" s="14">
        <v>10.643796591665099</v>
      </c>
      <c r="G252" s="14">
        <v>8.4099356208933305</v>
      </c>
      <c r="H252" s="14">
        <v>8.4099356208933305</v>
      </c>
      <c r="I252" s="14">
        <v>38.547335433760701</v>
      </c>
      <c r="J252" s="14">
        <v>38.547335433760701</v>
      </c>
      <c r="K252" s="14">
        <v>25.1871079739932</v>
      </c>
      <c r="L252" s="14">
        <v>36.910982052676502</v>
      </c>
      <c r="M252" s="14">
        <v>36.910982052676502</v>
      </c>
    </row>
    <row r="253" spans="1:13" x14ac:dyDescent="0.3">
      <c r="A253" s="22">
        <f>VLOOKUP(B253,'[1]PORTFOLIO RAW'!A:B,2,FALSE)</f>
        <v>905150</v>
      </c>
      <c r="B253" s="23" t="s">
        <v>259</v>
      </c>
      <c r="C253" s="14">
        <v>8.4028812717337207</v>
      </c>
      <c r="D253" s="14">
        <v>19.192263659172198</v>
      </c>
      <c r="E253" s="14">
        <v>19.192263659172198</v>
      </c>
      <c r="F253" s="14">
        <v>19.192263659172198</v>
      </c>
      <c r="G253" s="14">
        <v>40.861651290900603</v>
      </c>
      <c r="H253" s="14">
        <v>40.861651290900603</v>
      </c>
      <c r="I253" s="14">
        <v>40.861651290900603</v>
      </c>
      <c r="J253" s="14">
        <v>37.219685609825902</v>
      </c>
      <c r="K253" s="14">
        <v>37.219685609825902</v>
      </c>
      <c r="L253" s="14">
        <v>27.8183513324527</v>
      </c>
      <c r="M253" s="14">
        <v>27.8183513324527</v>
      </c>
    </row>
    <row r="254" spans="1:13" x14ac:dyDescent="0.3">
      <c r="A254" s="22">
        <f>VLOOKUP(B254,'[1]PORTFOLIO RAW'!A:B,2,FALSE)</f>
        <v>945297</v>
      </c>
      <c r="B254" s="23" t="s">
        <v>260</v>
      </c>
      <c r="C254" s="14">
        <v>59.858420268256303</v>
      </c>
      <c r="D254" s="14">
        <v>59.858420268256303</v>
      </c>
      <c r="E254" s="14">
        <v>73.525454999711698</v>
      </c>
      <c r="F254" s="14">
        <v>73.525454999711698</v>
      </c>
      <c r="G254" s="14">
        <v>70.655239928320199</v>
      </c>
      <c r="H254" s="14">
        <v>70.655239928320199</v>
      </c>
      <c r="I254" s="14">
        <v>70.795073543039095</v>
      </c>
      <c r="J254" s="14">
        <v>53.904031092730101</v>
      </c>
      <c r="K254" s="14">
        <v>53.904031092730101</v>
      </c>
      <c r="L254" s="14">
        <v>61.013615880662002</v>
      </c>
      <c r="M254" s="14">
        <v>69.6547799169917</v>
      </c>
    </row>
    <row r="255" spans="1:13" x14ac:dyDescent="0.3">
      <c r="A255" s="22">
        <f>VLOOKUP(B255,'[1]PORTFOLIO RAW'!A:B,2,FALSE)</f>
        <v>906585</v>
      </c>
      <c r="B255" s="23" t="s">
        <v>261</v>
      </c>
      <c r="C255" s="14">
        <v>57.735655737704903</v>
      </c>
      <c r="D255" s="14">
        <v>57.735655737704903</v>
      </c>
      <c r="E255" s="14">
        <v>55.817028027498601</v>
      </c>
      <c r="F255" s="14">
        <v>69.180327868852402</v>
      </c>
      <c r="G255" s="14">
        <v>64.685792349726796</v>
      </c>
      <c r="H255" s="14">
        <v>64.685792349726796</v>
      </c>
      <c r="I255" s="14">
        <v>52.622950819672099</v>
      </c>
      <c r="J255" s="14">
        <v>50.129421915444297</v>
      </c>
      <c r="K255" s="14">
        <v>53.114754098360599</v>
      </c>
      <c r="L255" s="14">
        <v>57.5074515648286</v>
      </c>
      <c r="M255" s="14">
        <v>47.110655737704903</v>
      </c>
    </row>
    <row r="256" spans="1:13" x14ac:dyDescent="0.3">
      <c r="A256" s="22">
        <f>VLOOKUP(B256,'[1]PORTFOLIO RAW'!A:B,2,FALSE)</f>
        <v>517465</v>
      </c>
      <c r="B256" s="23" t="s">
        <v>262</v>
      </c>
      <c r="C256" s="14">
        <v>67.391952309985101</v>
      </c>
      <c r="D256" s="14">
        <v>39.785155774243101</v>
      </c>
      <c r="E256" s="14">
        <v>37.554052236080899</v>
      </c>
      <c r="F256" s="14">
        <v>53.720509714948498</v>
      </c>
      <c r="G256" s="14">
        <v>65.335667352492194</v>
      </c>
      <c r="H256" s="14">
        <v>43.063020693361999</v>
      </c>
      <c r="I256" s="14">
        <v>42.130979057503403</v>
      </c>
      <c r="J256" s="14">
        <v>38.983839088478099</v>
      </c>
      <c r="K256" s="14">
        <v>48.001998001997997</v>
      </c>
      <c r="L256" s="14">
        <v>62.925860461502602</v>
      </c>
      <c r="M256" s="14">
        <v>71.718188253910895</v>
      </c>
    </row>
    <row r="257" spans="1:13" x14ac:dyDescent="0.3">
      <c r="A257" s="22">
        <f>VLOOKUP(B257,'[1]PORTFOLIO RAW'!A:B,2,FALSE)</f>
        <v>905677</v>
      </c>
      <c r="B257" s="23" t="s">
        <v>263</v>
      </c>
      <c r="C257" s="14">
        <v>96.285977263115996</v>
      </c>
      <c r="D257" s="14">
        <v>90.442842179621394</v>
      </c>
      <c r="E257" s="14">
        <v>90.442842179621394</v>
      </c>
      <c r="F257" s="14">
        <v>97.709865065420203</v>
      </c>
      <c r="G257" s="14">
        <v>97.709865065420203</v>
      </c>
      <c r="H257" s="14">
        <v>95.904158828271903</v>
      </c>
      <c r="I257" s="14">
        <v>97.444948022846305</v>
      </c>
      <c r="J257" s="14">
        <v>95.733054296012099</v>
      </c>
      <c r="K257" s="14">
        <v>95.733054296012099</v>
      </c>
      <c r="L257" s="14">
        <v>92.865331389921494</v>
      </c>
      <c r="M257" s="14">
        <v>82.312951596612507</v>
      </c>
    </row>
    <row r="258" spans="1:13" x14ac:dyDescent="0.3">
      <c r="A258" s="22">
        <f>VLOOKUP(B258,'[1]PORTFOLIO RAW'!A:B,2,FALSE)</f>
        <v>912157</v>
      </c>
      <c r="B258" s="23" t="s">
        <v>264</v>
      </c>
      <c r="C258" s="14">
        <v>74.402348317122303</v>
      </c>
      <c r="D258" s="14">
        <v>74.402348317122303</v>
      </c>
      <c r="E258" s="14">
        <v>30.990909615051901</v>
      </c>
      <c r="F258" s="14">
        <v>30.990909615051901</v>
      </c>
      <c r="G258" s="14">
        <v>30.990909615051901</v>
      </c>
      <c r="H258" s="14">
        <v>31.0972177206121</v>
      </c>
      <c r="I258" s="14">
        <v>60.930361461972502</v>
      </c>
      <c r="J258" s="14">
        <v>60.930361461972502</v>
      </c>
      <c r="K258" s="14">
        <v>61.698137927646101</v>
      </c>
      <c r="L258" s="14">
        <v>61.698137927646101</v>
      </c>
      <c r="M258" s="14">
        <v>61.698137927646101</v>
      </c>
    </row>
    <row r="259" spans="1:13" x14ac:dyDescent="0.3">
      <c r="A259" s="22">
        <f>VLOOKUP(B259,'[1]PORTFOLIO RAW'!A:B,2,FALSE)</f>
        <v>904030</v>
      </c>
      <c r="B259" s="23" t="s">
        <v>265</v>
      </c>
      <c r="C259" s="14">
        <v>58.077496274217502</v>
      </c>
      <c r="D259" s="14">
        <v>67.412856551287305</v>
      </c>
      <c r="E259" s="14">
        <v>78.188841696615498</v>
      </c>
      <c r="F259" s="14">
        <v>80.443015301683602</v>
      </c>
      <c r="G259" s="14">
        <v>74.582697285458195</v>
      </c>
      <c r="H259" s="14">
        <v>74.769887127116306</v>
      </c>
      <c r="I259" s="14">
        <v>72.180850167640997</v>
      </c>
      <c r="J259" s="14">
        <v>88.507980799574796</v>
      </c>
      <c r="K259" s="14">
        <v>79.352614598516197</v>
      </c>
      <c r="L259" s="14">
        <v>81.213580918343496</v>
      </c>
      <c r="M259" s="14">
        <v>81.017753779098001</v>
      </c>
    </row>
    <row r="260" spans="1:13" x14ac:dyDescent="0.3">
      <c r="A260" s="22">
        <f>VLOOKUP(B260,'[1]PORTFOLIO RAW'!A:B,2,FALSE)</f>
        <v>902607</v>
      </c>
      <c r="B260" s="23" t="s">
        <v>266</v>
      </c>
      <c r="C260" s="14">
        <v>48.960506706408303</v>
      </c>
      <c r="D260" s="14">
        <v>68.949894039412399</v>
      </c>
      <c r="E260" s="14">
        <v>73.196817404339498</v>
      </c>
      <c r="F260" s="14">
        <v>85.208372426263594</v>
      </c>
      <c r="G260" s="14">
        <v>88.035109842702596</v>
      </c>
      <c r="H260" s="14">
        <v>81.851316850309104</v>
      </c>
      <c r="I260" s="14">
        <v>83.701750543359196</v>
      </c>
      <c r="J260" s="14">
        <v>75.214676034348102</v>
      </c>
      <c r="K260" s="14">
        <v>52.612141956404201</v>
      </c>
      <c r="L260" s="14">
        <v>75.8667741434231</v>
      </c>
      <c r="M260" s="14">
        <v>82.265654280201503</v>
      </c>
    </row>
    <row r="261" spans="1:13" x14ac:dyDescent="0.3">
      <c r="A261" s="22">
        <f>VLOOKUP(B261,'[1]PORTFOLIO RAW'!A:B,2,FALSE)</f>
        <v>895705</v>
      </c>
      <c r="B261" s="23" t="s">
        <v>267</v>
      </c>
      <c r="C261" s="14">
        <v>24.900645802285101</v>
      </c>
      <c r="D261" s="14">
        <v>24.900645802285101</v>
      </c>
      <c r="E261" s="14">
        <v>52.016028289739197</v>
      </c>
      <c r="F261" s="14">
        <v>43.205506559082899</v>
      </c>
      <c r="G261" s="14">
        <v>43.205506559082899</v>
      </c>
      <c r="H261" s="14">
        <v>22.481355818328399</v>
      </c>
      <c r="I261" s="14">
        <v>22.481355818328399</v>
      </c>
      <c r="J261" s="14">
        <v>23.415834077468698</v>
      </c>
      <c r="K261" s="14">
        <v>29.334628863753402</v>
      </c>
      <c r="L261" s="14">
        <v>38.424690064034301</v>
      </c>
      <c r="M261" s="14">
        <v>75.3182215682736</v>
      </c>
    </row>
    <row r="262" spans="1:13" x14ac:dyDescent="0.3">
      <c r="A262" s="22">
        <f>VLOOKUP(B262,'[1]PORTFOLIO RAW'!A:B,2,FALSE)</f>
        <v>944175</v>
      </c>
      <c r="B262" s="23" t="s">
        <v>268</v>
      </c>
      <c r="C262" s="14">
        <v>64.284649776453094</v>
      </c>
      <c r="D262" s="14">
        <v>64.366794144155094</v>
      </c>
      <c r="E262" s="14">
        <v>64.366794144155094</v>
      </c>
      <c r="F262" s="14">
        <v>85.298783712321494</v>
      </c>
      <c r="G262" s="14">
        <v>78.409769695360694</v>
      </c>
      <c r="H262" s="14">
        <v>78.409769695360694</v>
      </c>
      <c r="I262" s="14">
        <v>80.439910366788496</v>
      </c>
      <c r="J262" s="14">
        <v>54.648961084259298</v>
      </c>
      <c r="K262" s="14">
        <v>54.648961084259298</v>
      </c>
      <c r="L262" s="14">
        <v>88.970865200373396</v>
      </c>
      <c r="M262" s="14">
        <v>88.299718216015904</v>
      </c>
    </row>
    <row r="263" spans="1:13" x14ac:dyDescent="0.3">
      <c r="A263" s="22">
        <f>VLOOKUP(B263,'[1]PORTFOLIO RAW'!A:B,2,FALSE)</f>
        <v>901897</v>
      </c>
      <c r="B263" s="23" t="s">
        <v>269</v>
      </c>
      <c r="C263" s="14">
        <v>71.3363139592647</v>
      </c>
      <c r="D263" s="14">
        <v>85.030326650914603</v>
      </c>
      <c r="E263" s="14">
        <v>85.361213076316901</v>
      </c>
      <c r="F263" s="14">
        <v>81.265246242813902</v>
      </c>
      <c r="G263" s="14">
        <v>82.550441361916697</v>
      </c>
      <c r="H263" s="14">
        <v>77.232262832571806</v>
      </c>
      <c r="I263" s="14">
        <v>66.560241268343603</v>
      </c>
      <c r="J263" s="14">
        <v>65.457504941285805</v>
      </c>
      <c r="K263" s="14">
        <v>83.014526457149401</v>
      </c>
      <c r="L263" s="14">
        <v>78.772531271851406</v>
      </c>
      <c r="M263" s="14">
        <v>81.729848280840102</v>
      </c>
    </row>
    <row r="264" spans="1:13" x14ac:dyDescent="0.3">
      <c r="A264" s="22">
        <f>VLOOKUP(B264,'[1]PORTFOLIO RAW'!A:B,2,FALSE)</f>
        <v>902107</v>
      </c>
      <c r="B264" s="23" t="s">
        <v>270</v>
      </c>
      <c r="C264" s="14">
        <v>59.492051664182803</v>
      </c>
      <c r="D264" s="14">
        <v>55.1737997223102</v>
      </c>
      <c r="E264" s="14">
        <v>69.737474295158805</v>
      </c>
      <c r="F264" s="14">
        <v>77.289708466249294</v>
      </c>
      <c r="G264" s="14">
        <v>74.976770425433003</v>
      </c>
      <c r="H264" s="14">
        <v>53.329078204783599</v>
      </c>
      <c r="I264" s="14">
        <v>54.678786245008602</v>
      </c>
      <c r="J264" s="14">
        <v>73.539621638679904</v>
      </c>
      <c r="K264" s="14">
        <v>73.447863611797999</v>
      </c>
      <c r="L264" s="14">
        <v>81.419470126641201</v>
      </c>
      <c r="M264" s="14">
        <v>69.179356199941594</v>
      </c>
    </row>
    <row r="265" spans="1:13" x14ac:dyDescent="0.3">
      <c r="A265" s="22" t="str">
        <f>VLOOKUP(B265,'[1]PORTFOLIO RAW'!A:B,2,FALSE)</f>
        <v>14698C</v>
      </c>
      <c r="B265" s="23" t="s">
        <v>271</v>
      </c>
      <c r="C265" s="14">
        <v>28.338301043219101</v>
      </c>
      <c r="D265" s="14">
        <v>21.992302633181499</v>
      </c>
      <c r="E265" s="14">
        <v>21.992302633181499</v>
      </c>
      <c r="F265" s="14">
        <v>30.921722752868298</v>
      </c>
      <c r="G265" s="14">
        <v>55.197796011668103</v>
      </c>
      <c r="H265" s="14">
        <v>53.051095135716203</v>
      </c>
      <c r="I265" s="14">
        <v>53.051095135716203</v>
      </c>
      <c r="J265" s="14">
        <v>59.271645915118</v>
      </c>
      <c r="K265" s="14">
        <v>28.837555886736201</v>
      </c>
      <c r="L265" s="14">
        <v>47.703169916867303</v>
      </c>
      <c r="M265" s="14">
        <v>47.703169916867303</v>
      </c>
    </row>
    <row r="266" spans="1:13" x14ac:dyDescent="0.3">
      <c r="A266" s="22">
        <f>VLOOKUP(B266,'[1]PORTFOLIO RAW'!A:B,2,FALSE)</f>
        <v>912228</v>
      </c>
      <c r="B266" s="23" t="s">
        <v>272</v>
      </c>
      <c r="C266" s="14">
        <v>38.492300049677098</v>
      </c>
      <c r="D266" s="14">
        <v>38.492300049677098</v>
      </c>
      <c r="E266" s="14">
        <v>78.292621989891003</v>
      </c>
      <c r="F266" s="14">
        <v>78.292621989891003</v>
      </c>
      <c r="G266" s="14">
        <v>68.338138209856496</v>
      </c>
      <c r="H266" s="14">
        <v>86.792864821284596</v>
      </c>
      <c r="I266" s="14">
        <v>84.133068252657793</v>
      </c>
      <c r="J266" s="14">
        <v>76.881425747836602</v>
      </c>
      <c r="K266" s="14">
        <v>76.881425747836602</v>
      </c>
      <c r="L266" s="14">
        <v>84.897888996249605</v>
      </c>
      <c r="M266" s="14">
        <v>69.181438347607596</v>
      </c>
    </row>
    <row r="267" spans="1:13" x14ac:dyDescent="0.3">
      <c r="A267" s="22">
        <f>VLOOKUP(B267,'[1]PORTFOLIO RAW'!A:B,2,FALSE)</f>
        <v>936324</v>
      </c>
      <c r="B267" s="23" t="s">
        <v>273</v>
      </c>
      <c r="C267" s="14">
        <v>31.885245901639301</v>
      </c>
      <c r="D267" s="14">
        <v>31.885245901639301</v>
      </c>
      <c r="E267" s="14">
        <v>75.700997443929793</v>
      </c>
      <c r="F267" s="14">
        <v>61.644291294928401</v>
      </c>
      <c r="G267" s="14">
        <v>61.302847282139702</v>
      </c>
      <c r="H267" s="14">
        <v>61.302847282139702</v>
      </c>
      <c r="I267" s="14">
        <v>60.424785004031101</v>
      </c>
      <c r="J267" s="14">
        <v>89.793270769800998</v>
      </c>
      <c r="K267" s="14">
        <v>80.785607834788095</v>
      </c>
      <c r="L267" s="14">
        <v>80.785607834788095</v>
      </c>
      <c r="M267" s="14">
        <v>87.474749436718199</v>
      </c>
    </row>
    <row r="268" spans="1:13" x14ac:dyDescent="0.3">
      <c r="A268" s="22">
        <f>VLOOKUP(B268,'[1]PORTFOLIO RAW'!A:B,2,FALSE)</f>
        <v>670129</v>
      </c>
      <c r="B268" s="23" t="s">
        <v>274</v>
      </c>
      <c r="C268" s="14">
        <v>43.554396423248903</v>
      </c>
      <c r="D268" s="14">
        <v>43.554396423248903</v>
      </c>
      <c r="E268" s="14">
        <v>56.903271380897799</v>
      </c>
      <c r="F268" s="14">
        <v>43.498356812023097</v>
      </c>
      <c r="G268" s="14">
        <v>70.305137054489904</v>
      </c>
      <c r="H268" s="14">
        <v>70.305137054489904</v>
      </c>
      <c r="I268" s="14">
        <v>77.169275732329993</v>
      </c>
      <c r="J268" s="14">
        <v>66.299934291442696</v>
      </c>
      <c r="K268" s="14">
        <v>89.237811368958901</v>
      </c>
      <c r="L268" s="14">
        <v>96.756273793800005</v>
      </c>
      <c r="M268" s="14">
        <v>91.658916450354596</v>
      </c>
    </row>
    <row r="269" spans="1:13" x14ac:dyDescent="0.3">
      <c r="A269" s="22" t="str">
        <f>VLOOKUP(B269,'[1]PORTFOLIO RAW'!A:B,2,FALSE)</f>
        <v>14861V</v>
      </c>
      <c r="B269" s="23" t="s">
        <v>275</v>
      </c>
      <c r="C269" s="14">
        <v>67.305017386984503</v>
      </c>
      <c r="D269" s="14">
        <v>70.725647333934106</v>
      </c>
      <c r="E269" s="14">
        <v>47.381469452078399</v>
      </c>
      <c r="F269" s="14">
        <v>78.940993841797294</v>
      </c>
      <c r="G269" s="14">
        <v>86.098758877015996</v>
      </c>
      <c r="H269" s="14">
        <v>75.269584789035207</v>
      </c>
      <c r="I269" s="14">
        <v>70.311525954880096</v>
      </c>
      <c r="J269" s="14">
        <v>76.771803943063105</v>
      </c>
      <c r="K269" s="14">
        <v>72.202387776158204</v>
      </c>
      <c r="L269" s="14">
        <v>79.524221117240302</v>
      </c>
      <c r="M269" s="14">
        <v>76.872197776266304</v>
      </c>
    </row>
    <row r="270" spans="1:13" x14ac:dyDescent="0.3">
      <c r="A270" s="22">
        <f>VLOOKUP(B270,'[1]PORTFOLIO RAW'!A:B,2,FALSE)</f>
        <v>902321</v>
      </c>
      <c r="B270" s="23" t="s">
        <v>276</v>
      </c>
      <c r="C270" s="14">
        <v>56.612021857923501</v>
      </c>
      <c r="D270" s="14">
        <v>75.042018853676893</v>
      </c>
      <c r="E270" s="14">
        <v>75.042018853676893</v>
      </c>
      <c r="F270" s="14">
        <v>83.695923740702995</v>
      </c>
      <c r="G270" s="14">
        <v>85.952133194588896</v>
      </c>
      <c r="H270" s="14">
        <v>80.920787422735799</v>
      </c>
      <c r="I270" s="14">
        <v>80.920787422735799</v>
      </c>
      <c r="J270" s="14">
        <v>81.0703074393343</v>
      </c>
      <c r="K270" s="14">
        <v>81.0703074393343</v>
      </c>
      <c r="L270" s="14">
        <v>77.664905601740301</v>
      </c>
      <c r="M270" s="14">
        <v>77.664905601740301</v>
      </c>
    </row>
    <row r="271" spans="1:13" x14ac:dyDescent="0.3">
      <c r="A271" s="22">
        <f>VLOOKUP(B271,'[1]PORTFOLIO RAW'!A:B,2,FALSE)</f>
        <v>905792</v>
      </c>
      <c r="B271" s="23" t="s">
        <v>277</v>
      </c>
      <c r="C271" s="14">
        <v>50.588673621460401</v>
      </c>
      <c r="D271" s="14">
        <v>46.430224344140399</v>
      </c>
      <c r="E271" s="14">
        <v>40.8039129014279</v>
      </c>
      <c r="F271" s="14">
        <v>38.439296497842101</v>
      </c>
      <c r="G271" s="14">
        <v>43.503185770226303</v>
      </c>
      <c r="H271" s="14">
        <v>58.895458210158502</v>
      </c>
      <c r="I271" s="14">
        <v>52.150691624686203</v>
      </c>
      <c r="J271" s="14">
        <v>53.943893567193101</v>
      </c>
      <c r="K271" s="14">
        <v>65.366600612502197</v>
      </c>
      <c r="L271" s="14">
        <v>73.075615725273806</v>
      </c>
      <c r="M271" s="14">
        <v>76.4939409502921</v>
      </c>
    </row>
    <row r="272" spans="1:13" x14ac:dyDescent="0.3">
      <c r="A272" s="22">
        <f>VLOOKUP(B272,'[1]PORTFOLIO RAW'!A:B,2,FALSE)</f>
        <v>912518</v>
      </c>
      <c r="B272" s="23" t="s">
        <v>278</v>
      </c>
      <c r="C272" s="14">
        <v>33.226527570789798</v>
      </c>
      <c r="D272" s="14">
        <v>41.743599736925397</v>
      </c>
      <c r="E272" s="14">
        <v>48.998712355620398</v>
      </c>
      <c r="F272" s="14">
        <v>26.2789785230548</v>
      </c>
      <c r="G272" s="14">
        <v>51.631047985663997</v>
      </c>
      <c r="H272" s="14">
        <v>78.974066111260399</v>
      </c>
      <c r="I272" s="14">
        <v>77.2126093036577</v>
      </c>
      <c r="J272" s="14">
        <v>72.631919876426295</v>
      </c>
      <c r="K272" s="14">
        <v>77.343967507901894</v>
      </c>
      <c r="L272" s="14">
        <v>73.088726594670106</v>
      </c>
      <c r="M272" s="14">
        <v>47.365736178009698</v>
      </c>
    </row>
    <row r="273" spans="1:13" x14ac:dyDescent="0.3">
      <c r="A273" s="22">
        <f>VLOOKUP(B273,'[1]PORTFOLIO RAW'!A:B,2,FALSE)</f>
        <v>546370</v>
      </c>
      <c r="B273" s="23" t="s">
        <v>279</v>
      </c>
      <c r="C273" s="14">
        <v>18.556880278191699</v>
      </c>
      <c r="D273" s="14">
        <v>51.545563052639302</v>
      </c>
      <c r="E273" s="14">
        <v>77.903445890108202</v>
      </c>
      <c r="F273" s="14">
        <v>35.355930468603297</v>
      </c>
      <c r="G273" s="14">
        <v>58.649698015530603</v>
      </c>
      <c r="H273" s="14">
        <v>67.278621338349893</v>
      </c>
      <c r="I273" s="14">
        <v>74.923761225211805</v>
      </c>
      <c r="J273" s="14">
        <v>76.236982410683098</v>
      </c>
      <c r="K273" s="14">
        <v>35.877237516581701</v>
      </c>
      <c r="L273" s="14">
        <v>52.256526299432799</v>
      </c>
      <c r="M273" s="14">
        <v>63.180688774447802</v>
      </c>
    </row>
    <row r="274" spans="1:13" x14ac:dyDescent="0.3">
      <c r="A274" s="22">
        <f>VLOOKUP(B274,'[1]PORTFOLIO RAW'!A:B,2,FALSE)</f>
        <v>877181</v>
      </c>
      <c r="B274" s="23" t="s">
        <v>280</v>
      </c>
      <c r="C274" s="14">
        <v>21.9134804348366</v>
      </c>
      <c r="D274" s="14">
        <v>39.262660463303497</v>
      </c>
      <c r="E274" s="14">
        <v>39.262660463303497</v>
      </c>
      <c r="F274" s="14">
        <v>85.969191927807401</v>
      </c>
      <c r="G274" s="14">
        <v>72.056481051304104</v>
      </c>
      <c r="H274" s="14">
        <v>72.056481051304104</v>
      </c>
      <c r="I274" s="14">
        <v>45.799706838744399</v>
      </c>
      <c r="J274" s="14">
        <v>45.799706838744399</v>
      </c>
      <c r="K274" s="14">
        <v>58.0098659624296</v>
      </c>
      <c r="L274" s="14">
        <v>49.043579371448203</v>
      </c>
      <c r="M274" s="14">
        <v>77.139406726724999</v>
      </c>
    </row>
    <row r="275" spans="1:13" x14ac:dyDescent="0.3">
      <c r="A275" s="22">
        <f>VLOOKUP(B275,'[1]PORTFOLIO RAW'!A:B,2,FALSE)</f>
        <v>894145</v>
      </c>
      <c r="B275" s="23" t="s">
        <v>281</v>
      </c>
      <c r="C275" s="14">
        <v>23.966716343765501</v>
      </c>
      <c r="D275" s="14">
        <v>24.910481572601199</v>
      </c>
      <c r="E275" s="14">
        <v>7.3789710376107402</v>
      </c>
      <c r="F275" s="14">
        <v>10.4493270329745</v>
      </c>
      <c r="G275" s="14">
        <v>44.704486626402101</v>
      </c>
      <c r="H275" s="14">
        <v>25.258667024993201</v>
      </c>
      <c r="I275" s="14">
        <v>46.422253298064099</v>
      </c>
      <c r="J275" s="14">
        <v>31.843473350274799</v>
      </c>
      <c r="K275" s="14">
        <v>45.0721409737803</v>
      </c>
      <c r="L275" s="14">
        <v>45.7059474788283</v>
      </c>
      <c r="M275" s="14">
        <v>54.979803167640597</v>
      </c>
    </row>
    <row r="276" spans="1:13" x14ac:dyDescent="0.3">
      <c r="A276" s="22">
        <f>VLOOKUP(B276,'[1]PORTFOLIO RAW'!A:B,2,FALSE)</f>
        <v>912633</v>
      </c>
      <c r="B276" s="23" t="s">
        <v>282</v>
      </c>
      <c r="C276" s="14">
        <v>85.389965226030696</v>
      </c>
      <c r="D276" s="14">
        <v>85.784230141524304</v>
      </c>
      <c r="E276" s="14">
        <v>81.976822401168405</v>
      </c>
      <c r="F276" s="14">
        <v>80.576926357448698</v>
      </c>
      <c r="G276" s="14">
        <v>81.0712152386009</v>
      </c>
      <c r="H276" s="14">
        <v>81.737940069873602</v>
      </c>
      <c r="I276" s="14">
        <v>68.931646252084903</v>
      </c>
      <c r="J276" s="14">
        <v>73.632634079093805</v>
      </c>
      <c r="K276" s="14">
        <v>71.974746564910504</v>
      </c>
      <c r="L276" s="14">
        <v>77.893131846787298</v>
      </c>
      <c r="M276" s="14">
        <v>86.536833192209897</v>
      </c>
    </row>
    <row r="277" spans="1:13" x14ac:dyDescent="0.3">
      <c r="A277" s="22">
        <f>VLOOKUP(B277,'[1]PORTFOLIO RAW'!A:B,2,FALSE)</f>
        <v>312451</v>
      </c>
      <c r="B277" s="23" t="s">
        <v>283</v>
      </c>
      <c r="C277" s="14">
        <v>27.081470442126101</v>
      </c>
      <c r="D277" s="14">
        <v>63.1987918057145</v>
      </c>
      <c r="E277" s="14">
        <v>43.390732804181901</v>
      </c>
      <c r="F277" s="14">
        <v>55.337677624059602</v>
      </c>
      <c r="G277" s="14">
        <v>38.366131280281401</v>
      </c>
      <c r="H277" s="14">
        <v>54.061408223595798</v>
      </c>
      <c r="I277" s="14">
        <v>44.456893501592099</v>
      </c>
      <c r="J277" s="14">
        <v>54.173102795356002</v>
      </c>
      <c r="K277" s="14">
        <v>56.919310197998698</v>
      </c>
      <c r="L277" s="14">
        <v>67.120367492813301</v>
      </c>
      <c r="M277" s="14">
        <v>78.488638414236306</v>
      </c>
    </row>
    <row r="278" spans="1:13" x14ac:dyDescent="0.3">
      <c r="A278" s="22">
        <f>VLOOKUP(B278,'[1]PORTFOLIO RAW'!A:B,2,FALSE)</f>
        <v>951051</v>
      </c>
      <c r="B278" s="23" t="s">
        <v>284</v>
      </c>
      <c r="C278" s="14">
        <v>21.949826130153902</v>
      </c>
      <c r="D278" s="14">
        <v>15.058582807590099</v>
      </c>
      <c r="E278" s="14">
        <v>36.371149078469401</v>
      </c>
      <c r="F278" s="14">
        <v>23.708227427031201</v>
      </c>
      <c r="G278" s="14">
        <v>18.842503484436101</v>
      </c>
      <c r="H278" s="14">
        <v>60.737201021230803</v>
      </c>
      <c r="I278" s="14">
        <v>53.6586187724293</v>
      </c>
      <c r="J278" s="14">
        <v>62.132310196488703</v>
      </c>
      <c r="K278" s="14">
        <v>60.293804556099602</v>
      </c>
      <c r="L278" s="14">
        <v>79.243551394608005</v>
      </c>
      <c r="M278" s="14">
        <v>77.488513485376302</v>
      </c>
    </row>
    <row r="279" spans="1:13" x14ac:dyDescent="0.3">
      <c r="A279" s="22">
        <f>VLOOKUP(B279,'[1]PORTFOLIO RAW'!A:B,2,FALSE)</f>
        <v>683432</v>
      </c>
      <c r="B279" s="23" t="s">
        <v>285</v>
      </c>
      <c r="C279" s="14">
        <v>31.9721808246398</v>
      </c>
      <c r="D279" s="14">
        <v>24.4622804667137</v>
      </c>
      <c r="E279" s="14">
        <v>28.738492879518699</v>
      </c>
      <c r="F279" s="14">
        <v>41.756367172173697</v>
      </c>
      <c r="G279" s="14">
        <v>41.756367172173697</v>
      </c>
      <c r="H279" s="14">
        <v>40.262660118139003</v>
      </c>
      <c r="I279" s="14">
        <v>57.614610887402499</v>
      </c>
      <c r="J279" s="14">
        <v>60.782799342269101</v>
      </c>
      <c r="K279" s="14">
        <v>69.044889536692807</v>
      </c>
      <c r="L279" s="14">
        <v>79.224127884391194</v>
      </c>
      <c r="M279" s="14">
        <v>86.554531447370195</v>
      </c>
    </row>
    <row r="280" spans="1:13" x14ac:dyDescent="0.3">
      <c r="A280" s="22">
        <f>VLOOKUP(B280,'[1]PORTFOLIO RAW'!A:B,2,FALSE)</f>
        <v>923649</v>
      </c>
      <c r="B280" s="23" t="s">
        <v>286</v>
      </c>
      <c r="C280" s="14">
        <v>41.254346746150098</v>
      </c>
      <c r="D280" s="14">
        <v>35.874357537816998</v>
      </c>
      <c r="E280" s="14">
        <v>31.0600964772356</v>
      </c>
      <c r="F280" s="14">
        <v>31.0600964772356</v>
      </c>
      <c r="G280" s="14">
        <v>36.624247283396699</v>
      </c>
      <c r="H280" s="14">
        <v>39.421417667750703</v>
      </c>
      <c r="I280" s="14">
        <v>39.852239987869197</v>
      </c>
      <c r="J280" s="14">
        <v>33.939575132459701</v>
      </c>
      <c r="K280" s="14">
        <v>33.939575132459701</v>
      </c>
      <c r="L280" s="14">
        <v>36.698547354285097</v>
      </c>
      <c r="M280" s="14">
        <v>54.747296678280399</v>
      </c>
    </row>
    <row r="281" spans="1:13" x14ac:dyDescent="0.3">
      <c r="A281" s="22">
        <f>VLOOKUP(B281,'[1]PORTFOLIO RAW'!A:B,2,FALSE)</f>
        <v>902233</v>
      </c>
      <c r="B281" s="23" t="s">
        <v>287</v>
      </c>
      <c r="C281" s="14">
        <v>53.325881768504701</v>
      </c>
      <c r="D281" s="14">
        <v>67.566316712542303</v>
      </c>
      <c r="E281" s="14">
        <v>75.566467434128299</v>
      </c>
      <c r="F281" s="14">
        <v>63.715221507650803</v>
      </c>
      <c r="G281" s="14">
        <v>57.2526050308621</v>
      </c>
      <c r="H281" s="14">
        <v>52.266695780704097</v>
      </c>
      <c r="I281" s="14">
        <v>47.156841271713297</v>
      </c>
      <c r="J281" s="14">
        <v>52.258873552909101</v>
      </c>
      <c r="K281" s="14">
        <v>47.004634709552697</v>
      </c>
      <c r="L281" s="14">
        <v>53.513712998213002</v>
      </c>
      <c r="M281" s="14">
        <v>40.776779889229701</v>
      </c>
    </row>
    <row r="282" spans="1:13" x14ac:dyDescent="0.3">
      <c r="A282" s="22">
        <f>VLOOKUP(B282,'[1]PORTFOLIO RAW'!A:B,2,FALSE)</f>
        <v>546965</v>
      </c>
      <c r="B282" s="23" t="s">
        <v>288</v>
      </c>
      <c r="C282" s="14">
        <v>37.230501738698401</v>
      </c>
      <c r="D282" s="14">
        <v>31.318052273889801</v>
      </c>
      <c r="E282" s="14">
        <v>35.322775930659397</v>
      </c>
      <c r="F282" s="14">
        <v>26.255096296548999</v>
      </c>
      <c r="G282" s="14">
        <v>34.4967478595606</v>
      </c>
      <c r="H282" s="14">
        <v>27.569873689868299</v>
      </c>
      <c r="I282" s="14">
        <v>28.620288780685101</v>
      </c>
      <c r="J282" s="14">
        <v>21.5157705914594</v>
      </c>
      <c r="K282" s="14">
        <v>53.378588624490199</v>
      </c>
      <c r="L282" s="14">
        <v>67.225254447983801</v>
      </c>
      <c r="M282" s="14">
        <v>74.554767424105705</v>
      </c>
    </row>
    <row r="283" spans="1:13" x14ac:dyDescent="0.3">
      <c r="A283" s="22">
        <f>VLOOKUP(B283,'[1]PORTFOLIO RAW'!A:B,2,FALSE)</f>
        <v>702365</v>
      </c>
      <c r="B283" s="23" t="s">
        <v>289</v>
      </c>
      <c r="C283" s="14">
        <v>17.843727455906802</v>
      </c>
      <c r="D283" s="14">
        <v>30.059922539156599</v>
      </c>
      <c r="E283" s="14">
        <v>27.058789614283199</v>
      </c>
      <c r="F283" s="14">
        <v>28.903464628716598</v>
      </c>
      <c r="G283" s="14">
        <v>28.903464628716598</v>
      </c>
      <c r="H283" s="14">
        <v>43.589467047189203</v>
      </c>
      <c r="I283" s="14">
        <v>27.163749094401201</v>
      </c>
      <c r="J283" s="14">
        <v>28.894480708223199</v>
      </c>
      <c r="K283" s="14">
        <v>28.894480708223199</v>
      </c>
      <c r="L283" s="14">
        <v>37.204277056949699</v>
      </c>
      <c r="M283" s="14">
        <v>37.204277056949699</v>
      </c>
    </row>
    <row r="284" spans="1:13" x14ac:dyDescent="0.3">
      <c r="A284" s="22">
        <f>VLOOKUP(B284,'[1]PORTFOLIO RAW'!A:B,2,FALSE)</f>
        <v>322549</v>
      </c>
      <c r="B284" s="23" t="s">
        <v>290</v>
      </c>
      <c r="C284" s="14">
        <v>50</v>
      </c>
      <c r="D284" s="14">
        <v>50</v>
      </c>
      <c r="E284" s="14">
        <v>50</v>
      </c>
      <c r="F284" s="14">
        <v>50</v>
      </c>
      <c r="G284" s="14">
        <v>50</v>
      </c>
      <c r="H284" s="14">
        <v>50</v>
      </c>
      <c r="I284" s="14">
        <v>50</v>
      </c>
      <c r="J284" s="14">
        <v>50</v>
      </c>
      <c r="K284" s="14">
        <v>50</v>
      </c>
      <c r="L284" s="14">
        <v>50</v>
      </c>
      <c r="M284" s="14">
        <v>50</v>
      </c>
    </row>
    <row r="285" spans="1:13" x14ac:dyDescent="0.3">
      <c r="A285" s="22">
        <f>VLOOKUP(B285,'[1]PORTFOLIO RAW'!A:B,2,FALSE)</f>
        <v>905414</v>
      </c>
      <c r="B285" s="23" t="s">
        <v>291</v>
      </c>
      <c r="C285" s="14">
        <v>56.202890619169601</v>
      </c>
      <c r="D285" s="14">
        <v>49.162940884252301</v>
      </c>
      <c r="E285" s="14">
        <v>39.682849000072999</v>
      </c>
      <c r="F285" s="14">
        <v>46.692483616166598</v>
      </c>
      <c r="G285" s="14">
        <v>53.673591292227997</v>
      </c>
      <c r="H285" s="14">
        <v>53.673591292227997</v>
      </c>
      <c r="I285" s="14">
        <v>45.546392098898103</v>
      </c>
      <c r="J285" s="14">
        <v>50.666352164170299</v>
      </c>
      <c r="K285" s="14">
        <v>48.224458949955903</v>
      </c>
      <c r="L285" s="14">
        <v>72.8007730557066</v>
      </c>
      <c r="M285" s="14">
        <v>83.698171874349299</v>
      </c>
    </row>
    <row r="286" spans="1:13" x14ac:dyDescent="0.3">
      <c r="A286" s="22">
        <f>VLOOKUP(B286,'[1]PORTFOLIO RAW'!A:B,2,FALSE)</f>
        <v>912090</v>
      </c>
      <c r="B286" s="23" t="s">
        <v>292</v>
      </c>
      <c r="C286" s="14">
        <v>50</v>
      </c>
      <c r="D286" s="14">
        <v>50</v>
      </c>
      <c r="E286" s="14">
        <v>50</v>
      </c>
      <c r="F286" s="14">
        <v>50</v>
      </c>
      <c r="G286" s="14">
        <v>50</v>
      </c>
      <c r="H286" s="14">
        <v>50</v>
      </c>
      <c r="I286" s="14">
        <v>50</v>
      </c>
      <c r="J286" s="14">
        <v>50</v>
      </c>
      <c r="K286" s="14">
        <v>50</v>
      </c>
      <c r="L286" s="14">
        <v>50</v>
      </c>
      <c r="M286" s="14">
        <v>50</v>
      </c>
    </row>
    <row r="287" spans="1:13" x14ac:dyDescent="0.3">
      <c r="A287" s="22" t="str">
        <f>VLOOKUP(B287,'[1]PORTFOLIO RAW'!A:B,2,FALSE)</f>
        <v>26599V</v>
      </c>
      <c r="B287" s="23" t="s">
        <v>293</v>
      </c>
      <c r="C287" s="14">
        <v>55.251024590163901</v>
      </c>
      <c r="D287" s="14">
        <v>55.251024590163901</v>
      </c>
      <c r="E287" s="14">
        <v>76.479963570127495</v>
      </c>
      <c r="F287" s="14">
        <v>76.479963570127495</v>
      </c>
      <c r="G287" s="14">
        <v>74.977231329690298</v>
      </c>
      <c r="H287" s="14">
        <v>74.977231329690298</v>
      </c>
      <c r="I287" s="14">
        <v>71.030444964871094</v>
      </c>
      <c r="J287" s="14">
        <v>69.118298626495303</v>
      </c>
      <c r="K287" s="14">
        <v>41.598360655737601</v>
      </c>
      <c r="L287" s="14">
        <v>52.719821162444099</v>
      </c>
      <c r="M287" s="14">
        <v>65.778688524590095</v>
      </c>
    </row>
    <row r="288" spans="1:13" x14ac:dyDescent="0.3">
      <c r="A288" s="22">
        <f>VLOOKUP(B288,'[1]PORTFOLIO RAW'!A:B,2,FALSE)</f>
        <v>923036</v>
      </c>
      <c r="B288" s="23" t="s">
        <v>294</v>
      </c>
      <c r="C288" s="14">
        <v>72.794336810730201</v>
      </c>
      <c r="D288" s="14">
        <v>72.794336810730201</v>
      </c>
      <c r="E288" s="14">
        <v>72.794336810730201</v>
      </c>
      <c r="F288" s="14">
        <v>77.745840742454902</v>
      </c>
      <c r="G288" s="14">
        <v>83.888109468990805</v>
      </c>
      <c r="H288" s="14">
        <v>86.848742284462702</v>
      </c>
      <c r="I288" s="14">
        <v>86.848742284462702</v>
      </c>
      <c r="J288" s="14">
        <v>52.0942496588209</v>
      </c>
      <c r="K288" s="14">
        <v>52.0942496588209</v>
      </c>
      <c r="L288" s="14">
        <v>38.048017556214198</v>
      </c>
      <c r="M288" s="14">
        <v>38.048017556214198</v>
      </c>
    </row>
    <row r="289" spans="1:13" x14ac:dyDescent="0.3">
      <c r="A289" s="22">
        <f>VLOOKUP(B289,'[1]PORTFOLIO RAW'!A:B,2,FALSE)</f>
        <v>902103</v>
      </c>
      <c r="B289" s="23" t="s">
        <v>295</v>
      </c>
      <c r="C289" s="14">
        <v>30.809736711376001</v>
      </c>
      <c r="D289" s="14">
        <v>30.809736711376001</v>
      </c>
      <c r="E289" s="14">
        <v>49.690643801914497</v>
      </c>
      <c r="F289" s="14">
        <v>49.0006342129033</v>
      </c>
      <c r="G289" s="14">
        <v>76.374693037764601</v>
      </c>
      <c r="H289" s="14">
        <v>71.770861327600102</v>
      </c>
      <c r="I289" s="14">
        <v>71.770861327600102</v>
      </c>
      <c r="J289" s="14">
        <v>80.645460212626105</v>
      </c>
      <c r="K289" s="14">
        <v>86.090487817031203</v>
      </c>
      <c r="L289" s="14">
        <v>93.054152746484306</v>
      </c>
      <c r="M289" s="14">
        <v>93.054152746484306</v>
      </c>
    </row>
    <row r="290" spans="1:13" x14ac:dyDescent="0.3">
      <c r="A290" s="22">
        <f>VLOOKUP(B290,'[1]PORTFOLIO RAW'!A:B,2,FALSE)</f>
        <v>905361</v>
      </c>
      <c r="B290" s="23" t="s">
        <v>296</v>
      </c>
      <c r="C290" s="14">
        <v>83.021965720540294</v>
      </c>
      <c r="D290" s="14">
        <v>71.134874430614104</v>
      </c>
      <c r="E290" s="14">
        <v>71.134874430614104</v>
      </c>
      <c r="F290" s="14">
        <v>62.822631791363101</v>
      </c>
      <c r="G290" s="14">
        <v>70.648743624298405</v>
      </c>
      <c r="H290" s="14">
        <v>60.0177540319904</v>
      </c>
      <c r="I290" s="14">
        <v>65.118583714055305</v>
      </c>
      <c r="J290" s="14">
        <v>75.260351786337097</v>
      </c>
      <c r="K290" s="14">
        <v>75.260351786337097</v>
      </c>
      <c r="L290" s="14">
        <v>79.427103566156404</v>
      </c>
      <c r="M290" s="14">
        <v>78.4879443650143</v>
      </c>
    </row>
    <row r="291" spans="1:13" x14ac:dyDescent="0.3">
      <c r="A291" s="22">
        <f>VLOOKUP(B291,'[1]PORTFOLIO RAW'!A:B,2,FALSE)</f>
        <v>357834</v>
      </c>
      <c r="B291" s="23" t="s">
        <v>297</v>
      </c>
      <c r="C291" s="14">
        <v>28.427719821162398</v>
      </c>
      <c r="D291" s="14">
        <v>27.2343068716049</v>
      </c>
      <c r="E291" s="14">
        <v>26.401514423538899</v>
      </c>
      <c r="F291" s="14">
        <v>40.383139148086798</v>
      </c>
      <c r="G291" s="14">
        <v>40.383139148086798</v>
      </c>
      <c r="H291" s="14">
        <v>67.888431671865703</v>
      </c>
      <c r="I291" s="14">
        <v>48.159936844934101</v>
      </c>
      <c r="J291" s="14">
        <v>50.2516318700483</v>
      </c>
      <c r="K291" s="14">
        <v>55.455200537167698</v>
      </c>
      <c r="L291" s="14">
        <v>55.455200537167698</v>
      </c>
      <c r="M291" s="14">
        <v>61.038852875445897</v>
      </c>
    </row>
    <row r="292" spans="1:13" x14ac:dyDescent="0.3">
      <c r="A292" s="22">
        <f>VLOOKUP(B292,'[1]PORTFOLIO RAW'!A:B,2,FALSE)</f>
        <v>895784</v>
      </c>
      <c r="B292" s="23" t="s">
        <v>298</v>
      </c>
      <c r="C292" s="14">
        <v>21.122415980496999</v>
      </c>
      <c r="D292" s="14">
        <v>15.165761332911099</v>
      </c>
      <c r="E292" s="14">
        <v>15.165761332911099</v>
      </c>
      <c r="F292" s="14">
        <v>14.3207195433667</v>
      </c>
      <c r="G292" s="14">
        <v>39.336795646113998</v>
      </c>
      <c r="H292" s="14">
        <v>39.336795646113998</v>
      </c>
      <c r="I292" s="14">
        <v>48.715063155065799</v>
      </c>
      <c r="J292" s="14">
        <v>46.752480919245798</v>
      </c>
      <c r="K292" s="14">
        <v>34.082311131491402</v>
      </c>
      <c r="L292" s="14">
        <v>34.082311131491402</v>
      </c>
      <c r="M292" s="14">
        <v>61.823822545494899</v>
      </c>
    </row>
    <row r="293" spans="1:13" x14ac:dyDescent="0.3">
      <c r="A293" s="22">
        <f>VLOOKUP(B293,'[1]PORTFOLIO RAW'!A:B,2,FALSE)</f>
        <v>906400</v>
      </c>
      <c r="B293" s="23" t="s">
        <v>299</v>
      </c>
      <c r="C293" s="14">
        <v>57.707401887729702</v>
      </c>
      <c r="D293" s="14">
        <v>41.995712858987098</v>
      </c>
      <c r="E293" s="14">
        <v>41.995712858987098</v>
      </c>
      <c r="F293" s="14">
        <v>51.751931901536999</v>
      </c>
      <c r="G293" s="14">
        <v>79.320700869449695</v>
      </c>
      <c r="H293" s="14">
        <v>74.627956194571297</v>
      </c>
      <c r="I293" s="14">
        <v>73.458797364918297</v>
      </c>
      <c r="J293" s="14">
        <v>59.5005564137061</v>
      </c>
      <c r="K293" s="14">
        <v>59.5005564137061</v>
      </c>
      <c r="L293" s="14">
        <v>62.471835910185597</v>
      </c>
      <c r="M293" s="14">
        <v>73.0150192251634</v>
      </c>
    </row>
    <row r="294" spans="1:13" x14ac:dyDescent="0.3">
      <c r="A294" s="22">
        <f>VLOOKUP(B294,'[1]PORTFOLIO RAW'!A:B,2,FALSE)</f>
        <v>902325</v>
      </c>
      <c r="B294" s="23" t="s">
        <v>300</v>
      </c>
      <c r="C294" s="14">
        <v>83.749379036264202</v>
      </c>
      <c r="D294" s="14">
        <v>82.869705015467801</v>
      </c>
      <c r="E294" s="14">
        <v>83.094382411162101</v>
      </c>
      <c r="F294" s="14">
        <v>73.728697906893402</v>
      </c>
      <c r="G294" s="14">
        <v>59.577221742881797</v>
      </c>
      <c r="H294" s="14">
        <v>57.589525665143803</v>
      </c>
      <c r="I294" s="14">
        <v>62.1232288174144</v>
      </c>
      <c r="J294" s="14">
        <v>60.622518976198798</v>
      </c>
      <c r="K294" s="14">
        <v>55.435548058498902</v>
      </c>
      <c r="L294" s="14">
        <v>76.047412788439104</v>
      </c>
      <c r="M294" s="14">
        <v>89.741605474660204</v>
      </c>
    </row>
    <row r="295" spans="1:13" x14ac:dyDescent="0.3">
      <c r="A295" s="22">
        <f>VLOOKUP(B295,'[1]PORTFOLIO RAW'!A:B,2,FALSE)</f>
        <v>905647</v>
      </c>
      <c r="B295" s="23" t="s">
        <v>301</v>
      </c>
      <c r="C295" s="14">
        <v>42.819175360158901</v>
      </c>
      <c r="D295" s="14">
        <v>50.921978905317502</v>
      </c>
      <c r="E295" s="14">
        <v>28.800953241212301</v>
      </c>
      <c r="F295" s="14">
        <v>35.686869893041703</v>
      </c>
      <c r="G295" s="14">
        <v>57.004546359593697</v>
      </c>
      <c r="H295" s="14">
        <v>70.027378392905106</v>
      </c>
      <c r="I295" s="14">
        <v>64.449985678904198</v>
      </c>
      <c r="J295" s="14">
        <v>63.236002458185901</v>
      </c>
      <c r="K295" s="14">
        <v>76.607818411097099</v>
      </c>
      <c r="L295" s="14">
        <v>51.7816214746329</v>
      </c>
      <c r="M295" s="14">
        <v>65.085159839535805</v>
      </c>
    </row>
    <row r="296" spans="1:13" x14ac:dyDescent="0.3">
      <c r="A296" s="22">
        <f>VLOOKUP(B296,'[1]PORTFOLIO RAW'!A:B,2,FALSE)</f>
        <v>921503</v>
      </c>
      <c r="B296" s="23" t="s">
        <v>302</v>
      </c>
      <c r="C296" s="14">
        <v>54.687034277198201</v>
      </c>
      <c r="D296" s="14">
        <v>37.810878620320103</v>
      </c>
      <c r="E296" s="14">
        <v>37.810878620320103</v>
      </c>
      <c r="F296" s="14">
        <v>48.694153972126003</v>
      </c>
      <c r="G296" s="14">
        <v>29.400345125107801</v>
      </c>
      <c r="H296" s="14">
        <v>38.055126310131598</v>
      </c>
      <c r="I296" s="14">
        <v>39.444509965797799</v>
      </c>
      <c r="J296" s="14">
        <v>41.710266248110599</v>
      </c>
      <c r="K296" s="14">
        <v>41.710266248110599</v>
      </c>
      <c r="L296" s="14">
        <v>59.786050034962301</v>
      </c>
      <c r="M296" s="14">
        <v>53.721144903596503</v>
      </c>
    </row>
    <row r="297" spans="1:13" x14ac:dyDescent="0.3">
      <c r="A297" s="22">
        <f>VLOOKUP(B297,'[1]PORTFOLIO RAW'!A:B,2,FALSE)</f>
        <v>326143</v>
      </c>
      <c r="B297" s="23" t="s">
        <v>303</v>
      </c>
      <c r="C297" s="14">
        <v>64.150521609538004</v>
      </c>
      <c r="D297" s="14">
        <v>64.150521609538004</v>
      </c>
      <c r="E297" s="14">
        <v>92.669232455606107</v>
      </c>
      <c r="F297" s="14">
        <v>74.193548387096698</v>
      </c>
      <c r="G297" s="14">
        <v>91.522864538395098</v>
      </c>
      <c r="H297" s="14">
        <v>91.522864538395098</v>
      </c>
      <c r="I297" s="14">
        <v>83.451552575269901</v>
      </c>
      <c r="J297" s="14">
        <v>83.451552575269901</v>
      </c>
      <c r="K297" s="14">
        <v>85.6880824093938</v>
      </c>
      <c r="L297" s="14">
        <v>70.065457229430507</v>
      </c>
      <c r="M297" s="14">
        <v>47.483377521133797</v>
      </c>
    </row>
    <row r="298" spans="1:13" x14ac:dyDescent="0.3">
      <c r="A298" s="22">
        <f>VLOOKUP(B298,'[1]PORTFOLIO RAW'!A:B,2,FALSE)</f>
        <v>951052</v>
      </c>
      <c r="B298" s="23" t="s">
        <v>304</v>
      </c>
      <c r="C298" s="14">
        <v>71.707650273224004</v>
      </c>
      <c r="D298" s="14">
        <v>78.755511168489406</v>
      </c>
      <c r="E298" s="14">
        <v>82.155555128476095</v>
      </c>
      <c r="F298" s="14">
        <v>78.479555108237605</v>
      </c>
      <c r="G298" s="14">
        <v>46.885577752704499</v>
      </c>
      <c r="H298" s="14">
        <v>70.716037355549503</v>
      </c>
      <c r="I298" s="14">
        <v>73.113406230519104</v>
      </c>
      <c r="J298" s="14">
        <v>81.041241051704901</v>
      </c>
      <c r="K298" s="14">
        <v>65.550023746744998</v>
      </c>
      <c r="L298" s="14">
        <v>82.9398453888586</v>
      </c>
      <c r="M298" s="14">
        <v>82.564095445648903</v>
      </c>
    </row>
    <row r="299" spans="1:13" x14ac:dyDescent="0.3">
      <c r="A299" s="22">
        <f>VLOOKUP(B299,'[1]PORTFOLIO RAW'!A:B,2,FALSE)</f>
        <v>981722</v>
      </c>
      <c r="B299" s="23" t="s">
        <v>305</v>
      </c>
      <c r="C299" s="14">
        <v>60.449577744659699</v>
      </c>
      <c r="D299" s="14">
        <v>65.842934742893306</v>
      </c>
      <c r="E299" s="14">
        <v>66.310802759787094</v>
      </c>
      <c r="F299" s="14">
        <v>56.737346684635199</v>
      </c>
      <c r="G299" s="14">
        <v>77.319638946040996</v>
      </c>
      <c r="H299" s="14">
        <v>81.775732330018798</v>
      </c>
      <c r="I299" s="14">
        <v>70.211278284164194</v>
      </c>
      <c r="J299" s="14">
        <v>74.5403358413473</v>
      </c>
      <c r="K299" s="14">
        <v>75.661224021879704</v>
      </c>
      <c r="L299" s="14">
        <v>76.756370911351098</v>
      </c>
      <c r="M299" s="14">
        <v>77.708527088741107</v>
      </c>
    </row>
    <row r="300" spans="1:13" x14ac:dyDescent="0.3">
      <c r="A300" s="22">
        <f>VLOOKUP(B300,'[1]PORTFOLIO RAW'!A:B,2,FALSE)</f>
        <v>922725</v>
      </c>
      <c r="B300" s="23" t="s">
        <v>306</v>
      </c>
      <c r="C300" s="14">
        <v>36.331346249379003</v>
      </c>
      <c r="D300" s="14">
        <v>11.737266460429201</v>
      </c>
      <c r="E300" s="14">
        <v>35.637960525051398</v>
      </c>
      <c r="F300" s="14">
        <v>60.754678357585099</v>
      </c>
      <c r="G300" s="14">
        <v>38.860589367491897</v>
      </c>
      <c r="H300" s="14">
        <v>33.996237570545503</v>
      </c>
      <c r="I300" s="14">
        <v>41.305410004549103</v>
      </c>
      <c r="J300" s="14">
        <v>48.7144351985649</v>
      </c>
      <c r="K300" s="14">
        <v>42.137370825895403</v>
      </c>
      <c r="L300" s="14">
        <v>53.104362520394702</v>
      </c>
      <c r="M300" s="14">
        <v>72.200552463180699</v>
      </c>
    </row>
    <row r="301" spans="1:13" x14ac:dyDescent="0.3">
      <c r="A301" s="22">
        <f>VLOOKUP(B301,'[1]PORTFOLIO RAW'!A:B,2,FALSE)</f>
        <v>541900</v>
      </c>
      <c r="B301" s="23" t="s">
        <v>307</v>
      </c>
      <c r="C301" s="14">
        <v>61.624441132637799</v>
      </c>
      <c r="D301" s="14">
        <v>80.813826029766403</v>
      </c>
      <c r="E301" s="14">
        <v>80.813826029766403</v>
      </c>
      <c r="F301" s="14">
        <v>92.148252070801206</v>
      </c>
      <c r="G301" s="14">
        <v>88.9382644444823</v>
      </c>
      <c r="H301" s="14">
        <v>70.865135727085601</v>
      </c>
      <c r="I301" s="14">
        <v>85.449979844127895</v>
      </c>
      <c r="J301" s="14">
        <v>82.594216619329899</v>
      </c>
      <c r="K301" s="14">
        <v>82.594216619329899</v>
      </c>
      <c r="L301" s="14">
        <v>70.979333385129294</v>
      </c>
      <c r="M301" s="14">
        <v>77.329229188934093</v>
      </c>
    </row>
    <row r="302" spans="1:13" x14ac:dyDescent="0.3">
      <c r="A302" s="22">
        <f>VLOOKUP(B302,'[1]PORTFOLIO RAW'!A:B,2,FALSE)</f>
        <v>325059</v>
      </c>
      <c r="B302" s="23" t="s">
        <v>308</v>
      </c>
      <c r="C302" s="14">
        <v>38.114754098360599</v>
      </c>
      <c r="D302" s="14">
        <v>66.398314374101801</v>
      </c>
      <c r="E302" s="14">
        <v>62.909115369092703</v>
      </c>
      <c r="F302" s="14">
        <v>62.0946418518961</v>
      </c>
      <c r="G302" s="14">
        <v>63.888796708037397</v>
      </c>
      <c r="H302" s="14">
        <v>54.091642031711899</v>
      </c>
      <c r="I302" s="14">
        <v>48.861894091284299</v>
      </c>
      <c r="J302" s="14">
        <v>46.908166824455598</v>
      </c>
      <c r="K302" s="14">
        <v>42.841584644863303</v>
      </c>
      <c r="L302" s="14">
        <v>70.428191282728605</v>
      </c>
      <c r="M302" s="14">
        <v>72.022875862356102</v>
      </c>
    </row>
    <row r="303" spans="1:13" x14ac:dyDescent="0.3">
      <c r="A303" s="22">
        <f>VLOOKUP(B303,'[1]PORTFOLIO RAW'!A:B,2,FALSE)</f>
        <v>916079</v>
      </c>
      <c r="B303" s="23" t="s">
        <v>309</v>
      </c>
      <c r="C303" s="14">
        <v>35.416303888156399</v>
      </c>
      <c r="D303" s="14">
        <v>35.416303888156399</v>
      </c>
      <c r="E303" s="14">
        <v>55.635846482040201</v>
      </c>
      <c r="F303" s="14">
        <v>25.3595128025792</v>
      </c>
      <c r="G303" s="14">
        <v>25.3595128025792</v>
      </c>
      <c r="H303" s="14">
        <v>25.3595128025792</v>
      </c>
      <c r="I303" s="14">
        <v>58.728332437516698</v>
      </c>
      <c r="J303" s="14">
        <v>58.728332437516698</v>
      </c>
      <c r="K303" s="14">
        <v>62.183040452883503</v>
      </c>
      <c r="L303" s="14">
        <v>82.130164917050095</v>
      </c>
      <c r="M303" s="14">
        <v>82.130164917050095</v>
      </c>
    </row>
    <row r="304" spans="1:13" x14ac:dyDescent="0.3">
      <c r="A304" s="22">
        <f>VLOOKUP(B304,'[1]PORTFOLIO RAW'!A:B,2,FALSE)</f>
        <v>729104</v>
      </c>
      <c r="B304" s="23" t="s">
        <v>310</v>
      </c>
      <c r="C304" s="14">
        <v>36.998432796835701</v>
      </c>
      <c r="D304" s="14">
        <v>22.332339791356102</v>
      </c>
      <c r="E304" s="14">
        <v>31.694309380585398</v>
      </c>
      <c r="F304" s="14">
        <v>43.277153238600498</v>
      </c>
      <c r="G304" s="14">
        <v>43.277153238600498</v>
      </c>
      <c r="H304" s="14">
        <v>38.306234883095897</v>
      </c>
      <c r="I304" s="14">
        <v>38.306234883095897</v>
      </c>
      <c r="J304" s="14">
        <v>40.666367698108097</v>
      </c>
      <c r="K304" s="14">
        <v>40.666367698108097</v>
      </c>
      <c r="L304" s="14">
        <v>41.231719100571503</v>
      </c>
      <c r="M304" s="14">
        <v>63.350036784608697</v>
      </c>
    </row>
    <row r="305" spans="1:13" x14ac:dyDescent="0.3">
      <c r="A305" s="22">
        <f>VLOOKUP(B305,'[1]PORTFOLIO RAW'!A:B,2,FALSE)</f>
        <v>266220</v>
      </c>
      <c r="B305" s="23" t="s">
        <v>311</v>
      </c>
      <c r="C305" s="14">
        <v>50.360158966716298</v>
      </c>
      <c r="D305" s="14">
        <v>50.360158966716298</v>
      </c>
      <c r="E305" s="14">
        <v>50.360158966716298</v>
      </c>
      <c r="F305" s="14">
        <v>41.066426326943201</v>
      </c>
      <c r="G305" s="14">
        <v>48.456184643728299</v>
      </c>
      <c r="H305" s="14">
        <v>48.456184643728299</v>
      </c>
      <c r="I305" s="14">
        <v>56.101629235253498</v>
      </c>
      <c r="J305" s="14">
        <v>56.101629235253498</v>
      </c>
      <c r="K305" s="14">
        <v>56.101629235253498</v>
      </c>
      <c r="L305" s="14">
        <v>53.862507681830998</v>
      </c>
      <c r="M305" s="14">
        <v>38.705714396705702</v>
      </c>
    </row>
    <row r="306" spans="1:13" x14ac:dyDescent="0.3">
      <c r="A306" s="22">
        <f>VLOOKUP(B306,'[1]PORTFOLIO RAW'!A:B,2,FALSE)</f>
        <v>923425</v>
      </c>
      <c r="B306" s="23" t="s">
        <v>312</v>
      </c>
      <c r="C306" s="14">
        <v>75.717834078489801</v>
      </c>
      <c r="D306" s="14">
        <v>75.717834078489801</v>
      </c>
      <c r="E306" s="14">
        <v>52.930832356389203</v>
      </c>
      <c r="F306" s="14">
        <v>59.890653520069499</v>
      </c>
      <c r="G306" s="14">
        <v>59.890653520069499</v>
      </c>
      <c r="H306" s="14">
        <v>61.963230901971102</v>
      </c>
      <c r="I306" s="14">
        <v>73.616329418900406</v>
      </c>
      <c r="J306" s="14">
        <v>73.616329418900406</v>
      </c>
      <c r="K306" s="14">
        <v>71.225106715165893</v>
      </c>
      <c r="L306" s="14">
        <v>80.259904030395802</v>
      </c>
      <c r="M306" s="14">
        <v>82.874776629632393</v>
      </c>
    </row>
    <row r="307" spans="1:13" x14ac:dyDescent="0.3">
      <c r="A307" s="22">
        <f>VLOOKUP(B307,'[1]PORTFOLIO RAW'!A:B,2,FALSE)</f>
        <v>905061</v>
      </c>
      <c r="B307" s="23" t="s">
        <v>313</v>
      </c>
      <c r="C307" s="14">
        <v>63.948087431693899</v>
      </c>
      <c r="D307" s="14">
        <v>84.984045014980595</v>
      </c>
      <c r="E307" s="14">
        <v>94.583245248207803</v>
      </c>
      <c r="F307" s="14">
        <v>93.034919226898197</v>
      </c>
      <c r="G307" s="14">
        <v>94.337791199309706</v>
      </c>
      <c r="H307" s="14">
        <v>89.288833646869094</v>
      </c>
      <c r="I307" s="14">
        <v>77.852004110996901</v>
      </c>
      <c r="J307" s="14">
        <v>79.3537296327669</v>
      </c>
      <c r="K307" s="14">
        <v>77.836917181179402</v>
      </c>
      <c r="L307" s="14">
        <v>79.4037953538963</v>
      </c>
      <c r="M307" s="14">
        <v>81.555641926125304</v>
      </c>
    </row>
    <row r="308" spans="1:13" x14ac:dyDescent="0.3">
      <c r="A308" s="22">
        <f>VLOOKUP(B308,'[1]PORTFOLIO RAW'!A:B,2,FALSE)</f>
        <v>906394</v>
      </c>
      <c r="B308" s="23" t="s">
        <v>314</v>
      </c>
      <c r="C308" s="14">
        <v>26.197218082463898</v>
      </c>
      <c r="D308" s="14">
        <v>30.582417850096199</v>
      </c>
      <c r="E308" s="14">
        <v>30.582417850096199</v>
      </c>
      <c r="F308" s="14">
        <v>44.832056771464103</v>
      </c>
      <c r="G308" s="14">
        <v>64.831253733324402</v>
      </c>
      <c r="H308" s="14">
        <v>51.961838215533398</v>
      </c>
      <c r="I308" s="14">
        <v>51.961838215533398</v>
      </c>
      <c r="J308" s="14">
        <v>58.106200275715402</v>
      </c>
      <c r="K308" s="14">
        <v>70.057811041417494</v>
      </c>
      <c r="L308" s="14">
        <v>70.057811041417494</v>
      </c>
      <c r="M308" s="14">
        <v>64.312699090979706</v>
      </c>
    </row>
    <row r="309" spans="1:13" x14ac:dyDescent="0.3">
      <c r="A309" s="22">
        <f>VLOOKUP(B309,'[1]PORTFOLIO RAW'!A:B,2,FALSE)</f>
        <v>745110</v>
      </c>
      <c r="B309" s="23" t="s">
        <v>315</v>
      </c>
      <c r="C309" s="14">
        <v>84.049354461553705</v>
      </c>
      <c r="D309" s="14">
        <v>67.202153314008697</v>
      </c>
      <c r="E309" s="14">
        <v>81.280149136125104</v>
      </c>
      <c r="F309" s="14">
        <v>77.516589618054894</v>
      </c>
      <c r="G309" s="14">
        <v>71.767770624543601</v>
      </c>
      <c r="H309" s="14">
        <v>75.105818328406301</v>
      </c>
      <c r="I309" s="14">
        <v>75.105818328406301</v>
      </c>
      <c r="J309" s="14">
        <v>70.640068741259896</v>
      </c>
      <c r="K309" s="14">
        <v>73.703223877622094</v>
      </c>
      <c r="L309" s="14">
        <v>69.038924714474305</v>
      </c>
      <c r="M309" s="14">
        <v>69.038924714474305</v>
      </c>
    </row>
    <row r="310" spans="1:13" x14ac:dyDescent="0.3">
      <c r="A310" s="22">
        <f>VLOOKUP(B310,'[1]PORTFOLIO RAW'!A:B,2,FALSE)</f>
        <v>921855</v>
      </c>
      <c r="B310" s="23" t="s">
        <v>316</v>
      </c>
      <c r="C310" s="14">
        <v>58.775093907808603</v>
      </c>
      <c r="D310" s="14">
        <v>56.470903466250903</v>
      </c>
      <c r="E310" s="14">
        <v>56.470903466250903</v>
      </c>
      <c r="F310" s="14">
        <v>43.5935927398031</v>
      </c>
      <c r="G310" s="14">
        <v>43.5935927398031</v>
      </c>
      <c r="H310" s="14">
        <v>67.045988981456603</v>
      </c>
      <c r="I310" s="14">
        <v>67.045988981456603</v>
      </c>
      <c r="J310" s="14">
        <v>59.913299118042701</v>
      </c>
      <c r="K310" s="14">
        <v>59.913299118042701</v>
      </c>
      <c r="L310" s="14">
        <v>63.645015927278301</v>
      </c>
      <c r="M310" s="14">
        <v>76.198275981732607</v>
      </c>
    </row>
    <row r="311" spans="1:13" x14ac:dyDescent="0.3">
      <c r="A311" s="22">
        <f>VLOOKUP(B311,'[1]PORTFOLIO RAW'!A:B,2,FALSE)</f>
        <v>944738</v>
      </c>
      <c r="B311" s="23" t="s">
        <v>317</v>
      </c>
      <c r="C311" s="14">
        <v>45.109289617486297</v>
      </c>
      <c r="D311" s="14">
        <v>43.359803181253497</v>
      </c>
      <c r="E311" s="14">
        <v>21.912055810735499</v>
      </c>
      <c r="F311" s="14">
        <v>34.990020641067197</v>
      </c>
      <c r="G311" s="14">
        <v>35.975973982876503</v>
      </c>
      <c r="H311" s="14">
        <v>31.457437516796499</v>
      </c>
      <c r="I311" s="14">
        <v>34.353781611712897</v>
      </c>
      <c r="J311" s="14">
        <v>38.9115883535137</v>
      </c>
      <c r="K311" s="14">
        <v>42.778532942467301</v>
      </c>
      <c r="L311" s="14">
        <v>50.7356654494601</v>
      </c>
      <c r="M311" s="14">
        <v>72.026693133077003</v>
      </c>
    </row>
    <row r="312" spans="1:13" x14ac:dyDescent="0.3">
      <c r="A312" s="22">
        <f>VLOOKUP(B312,'[1]PORTFOLIO RAW'!A:B,2,FALSE)</f>
        <v>933974</v>
      </c>
      <c r="B312" s="23" t="s">
        <v>318</v>
      </c>
      <c r="C312" s="14">
        <v>59.356681569796301</v>
      </c>
      <c r="D312" s="14">
        <v>50.964606727888302</v>
      </c>
      <c r="E312" s="14">
        <v>73.975169603905201</v>
      </c>
      <c r="F312" s="14">
        <v>63.117312908343401</v>
      </c>
      <c r="G312" s="14">
        <v>63.795878409769699</v>
      </c>
      <c r="H312" s="14">
        <v>75.305697393173901</v>
      </c>
      <c r="I312" s="14">
        <v>62.015399390089797</v>
      </c>
      <c r="J312" s="14">
        <v>68.230438321125405</v>
      </c>
      <c r="K312" s="14">
        <v>77.520839815921704</v>
      </c>
      <c r="L312" s="14">
        <v>65.115375650687497</v>
      </c>
      <c r="M312" s="14">
        <v>48.014325175941401</v>
      </c>
    </row>
    <row r="313" spans="1:13" x14ac:dyDescent="0.3">
      <c r="A313" s="22">
        <f>VLOOKUP(B313,'[1]PORTFOLIO RAW'!A:B,2,FALSE)</f>
        <v>906643</v>
      </c>
      <c r="B313" s="23" t="s">
        <v>319</v>
      </c>
      <c r="C313" s="14">
        <v>26.142573273720799</v>
      </c>
      <c r="D313" s="14">
        <v>48.875843421917899</v>
      </c>
      <c r="E313" s="14">
        <v>45.348144446793299</v>
      </c>
      <c r="F313" s="14">
        <v>54.977738353149803</v>
      </c>
      <c r="G313" s="14">
        <v>59.462733125373298</v>
      </c>
      <c r="H313" s="14">
        <v>55.049885783391503</v>
      </c>
      <c r="I313" s="14">
        <v>68.5727764392701</v>
      </c>
      <c r="J313" s="14">
        <v>62.651352832727099</v>
      </c>
      <c r="K313" s="14">
        <v>64.646009727976903</v>
      </c>
      <c r="L313" s="14">
        <v>74.507128428249501</v>
      </c>
      <c r="M313" s="14">
        <v>78.397717966158098</v>
      </c>
    </row>
    <row r="314" spans="1:13" x14ac:dyDescent="0.3">
      <c r="A314" s="22">
        <f>VLOOKUP(B314,'[1]PORTFOLIO RAW'!A:B,2,FALSE)</f>
        <v>951046</v>
      </c>
      <c r="B314" s="23" t="s">
        <v>320</v>
      </c>
      <c r="C314" s="14">
        <v>53.025335320417298</v>
      </c>
      <c r="D314" s="14">
        <v>66.774657150512695</v>
      </c>
      <c r="E314" s="14">
        <v>82.579324659350803</v>
      </c>
      <c r="F314" s="14">
        <v>62.634550758260701</v>
      </c>
      <c r="G314" s="14">
        <v>51.254397026614399</v>
      </c>
      <c r="H314" s="14">
        <v>49.004803816178402</v>
      </c>
      <c r="I314" s="14">
        <v>67.211429919296407</v>
      </c>
      <c r="J314" s="14">
        <v>56.573986413539899</v>
      </c>
      <c r="K314" s="14">
        <v>49.424346145657601</v>
      </c>
      <c r="L314" s="14">
        <v>65.278533136508401</v>
      </c>
      <c r="M314" s="14">
        <v>71.363182076872803</v>
      </c>
    </row>
    <row r="315" spans="1:13" x14ac:dyDescent="0.3">
      <c r="A315" s="22">
        <f>VLOOKUP(B315,'[1]PORTFOLIO RAW'!A:B,2,FALSE)</f>
        <v>992656</v>
      </c>
      <c r="B315" s="23" t="s">
        <v>321</v>
      </c>
      <c r="C315" s="14">
        <v>66.073025335320395</v>
      </c>
      <c r="D315" s="14">
        <v>66.063381482473801</v>
      </c>
      <c r="E315" s="14">
        <v>63.816232006611102</v>
      </c>
      <c r="F315" s="14">
        <v>65.665034714522093</v>
      </c>
      <c r="G315" s="14">
        <v>55.945941461472103</v>
      </c>
      <c r="H315" s="14">
        <v>49.6069604944907</v>
      </c>
      <c r="I315" s="14">
        <v>54.721749532458297</v>
      </c>
      <c r="J315" s="14">
        <v>48.316640922151898</v>
      </c>
      <c r="K315" s="14">
        <v>43.834034817641303</v>
      </c>
      <c r="L315" s="14">
        <v>42.392296635847998</v>
      </c>
      <c r="M315" s="14">
        <v>47.460473896808701</v>
      </c>
    </row>
    <row r="316" spans="1:13" x14ac:dyDescent="0.3">
      <c r="A316" s="22">
        <f>VLOOKUP(B316,'[1]PORTFOLIO RAW'!A:B,2,FALSE)</f>
        <v>905105</v>
      </c>
      <c r="B316" s="23" t="s">
        <v>322</v>
      </c>
      <c r="C316" s="14">
        <v>57.575757575757599</v>
      </c>
      <c r="D316" s="14">
        <v>67.900031666382503</v>
      </c>
      <c r="E316" s="14">
        <v>68.226894470816603</v>
      </c>
      <c r="F316" s="14">
        <v>56.878934170348501</v>
      </c>
      <c r="G316" s="14">
        <v>50.659553992168298</v>
      </c>
      <c r="H316" s="14">
        <v>50.659553992168298</v>
      </c>
      <c r="I316" s="14">
        <v>71.152747917226506</v>
      </c>
      <c r="J316" s="14">
        <v>59.437440829139398</v>
      </c>
      <c r="K316" s="14">
        <v>63.545470922520103</v>
      </c>
      <c r="L316" s="14">
        <v>72.004894724574598</v>
      </c>
      <c r="M316" s="14">
        <v>78.008356352632504</v>
      </c>
    </row>
    <row r="317" spans="1:13" x14ac:dyDescent="0.3">
      <c r="A317" s="22">
        <f>VLOOKUP(B317,'[1]PORTFOLIO RAW'!A:B,2,FALSE)</f>
        <v>277487</v>
      </c>
      <c r="B317" s="23" t="s">
        <v>323</v>
      </c>
      <c r="C317" s="14">
        <v>22.0826388716137</v>
      </c>
      <c r="D317" s="14">
        <v>20.906607054148001</v>
      </c>
      <c r="E317" s="14">
        <v>36.735439553747497</v>
      </c>
      <c r="F317" s="14">
        <v>69.131369304515403</v>
      </c>
      <c r="G317" s="14">
        <v>69.131369304515403</v>
      </c>
      <c r="H317" s="14">
        <v>58.480453972257202</v>
      </c>
      <c r="I317" s="14">
        <v>54.450248589088901</v>
      </c>
      <c r="J317" s="14">
        <v>36.298935339744503</v>
      </c>
      <c r="K317" s="14">
        <v>36.298935339744503</v>
      </c>
      <c r="L317" s="14">
        <v>58.948411156864204</v>
      </c>
      <c r="M317" s="14">
        <v>58.948411156864204</v>
      </c>
    </row>
    <row r="318" spans="1:13" x14ac:dyDescent="0.3">
      <c r="A318" s="22">
        <f>VLOOKUP(B318,'[1]PORTFOLIO RAW'!A:B,2,FALSE)</f>
        <v>905122</v>
      </c>
      <c r="B318" s="23" t="s">
        <v>324</v>
      </c>
      <c r="C318" s="14">
        <v>76.967088733550497</v>
      </c>
      <c r="D318" s="14">
        <v>50.446983168099699</v>
      </c>
      <c r="E318" s="14">
        <v>50.446983168099699</v>
      </c>
      <c r="F318" s="14">
        <v>60.707627851555699</v>
      </c>
      <c r="G318" s="14">
        <v>59.395097320072999</v>
      </c>
      <c r="H318" s="14">
        <v>71.049313068294893</v>
      </c>
      <c r="I318" s="14">
        <v>80.001010900881099</v>
      </c>
      <c r="J318" s="14">
        <v>80.001010900881099</v>
      </c>
      <c r="K318" s="14">
        <v>72.194199243379501</v>
      </c>
      <c r="L318" s="14">
        <v>81.883692020821897</v>
      </c>
      <c r="M318" s="14">
        <v>77.478102747046805</v>
      </c>
    </row>
    <row r="319" spans="1:13" x14ac:dyDescent="0.3">
      <c r="A319" s="22">
        <f>VLOOKUP(B319,'[1]PORTFOLIO RAW'!A:B,2,FALSE)</f>
        <v>702635</v>
      </c>
      <c r="B319" s="23" t="s">
        <v>325</v>
      </c>
      <c r="C319" s="14">
        <v>81.467958271236895</v>
      </c>
      <c r="D319" s="14">
        <v>89.009329403454103</v>
      </c>
      <c r="E319" s="14">
        <v>86.267368785193995</v>
      </c>
      <c r="F319" s="14">
        <v>84.904726974974807</v>
      </c>
      <c r="G319" s="14">
        <v>87.271852392646096</v>
      </c>
      <c r="H319" s="14">
        <v>90.069873689868302</v>
      </c>
      <c r="I319" s="14">
        <v>87.448823142890802</v>
      </c>
      <c r="J319" s="14">
        <v>86.003288654143205</v>
      </c>
      <c r="K319" s="14">
        <v>75.934721016688201</v>
      </c>
      <c r="L319" s="14">
        <v>62.3523813223525</v>
      </c>
      <c r="M319" s="14">
        <v>83.293194153329296</v>
      </c>
    </row>
    <row r="320" spans="1:13" x14ac:dyDescent="0.3">
      <c r="A320" s="22">
        <f>VLOOKUP(B320,'[1]PORTFOLIO RAW'!A:B,2,FALSE)</f>
        <v>741410</v>
      </c>
      <c r="B320" s="23" t="s">
        <v>326</v>
      </c>
      <c r="C320" s="14">
        <v>39.689518132141103</v>
      </c>
      <c r="D320" s="14">
        <v>60.0954863225586</v>
      </c>
      <c r="E320" s="14">
        <v>69.777833298099196</v>
      </c>
      <c r="F320" s="14">
        <v>74.446017638730098</v>
      </c>
      <c r="G320" s="14">
        <v>61.040684940598602</v>
      </c>
      <c r="H320" s="14">
        <v>70.797500671862394</v>
      </c>
      <c r="I320" s="14">
        <v>62.648054858221101</v>
      </c>
      <c r="J320" s="14">
        <v>63.288321955918697</v>
      </c>
      <c r="K320" s="14">
        <v>78.184929824274107</v>
      </c>
      <c r="L320" s="14">
        <v>52.3954043974827</v>
      </c>
      <c r="M320" s="14">
        <v>76.965894421232306</v>
      </c>
    </row>
    <row r="321" spans="1:13" x14ac:dyDescent="0.3">
      <c r="A321" s="22">
        <f>VLOOKUP(B321,'[1]PORTFOLIO RAW'!A:B,2,FALSE)</f>
        <v>982852</v>
      </c>
      <c r="B321" s="23" t="s">
        <v>327</v>
      </c>
      <c r="C321" s="14">
        <v>79.576606383243302</v>
      </c>
      <c r="D321" s="14">
        <v>51.477358536525898</v>
      </c>
      <c r="E321" s="14">
        <v>51.477358536525898</v>
      </c>
      <c r="F321" s="14">
        <v>57.213285341430499</v>
      </c>
      <c r="G321" s="14">
        <v>57.213285341430499</v>
      </c>
      <c r="H321" s="14">
        <v>84.2691816715936</v>
      </c>
      <c r="I321" s="14">
        <v>83.899718632588105</v>
      </c>
      <c r="J321" s="14">
        <v>80.217416579467496</v>
      </c>
      <c r="K321" s="14">
        <v>80.227149899281002</v>
      </c>
      <c r="L321" s="14">
        <v>80.227149899281002</v>
      </c>
      <c r="M321" s="14">
        <v>84.789449149250203</v>
      </c>
    </row>
    <row r="322" spans="1:13" x14ac:dyDescent="0.3">
      <c r="A322" s="22">
        <f>VLOOKUP(B322,'[1]PORTFOLIO RAW'!A:B,2,FALSE)</f>
        <v>906220</v>
      </c>
      <c r="B322" s="23" t="s">
        <v>328</v>
      </c>
      <c r="C322" s="14">
        <v>33.256333830104303</v>
      </c>
      <c r="D322" s="14">
        <v>33.256333830104303</v>
      </c>
      <c r="E322" s="14">
        <v>30.706474737185999</v>
      </c>
      <c r="F322" s="14">
        <v>34.573787550536501</v>
      </c>
      <c r="G322" s="14">
        <v>46.137253600584003</v>
      </c>
      <c r="H322" s="14">
        <v>46.137253600584003</v>
      </c>
      <c r="I322" s="14">
        <v>25.403939143766902</v>
      </c>
      <c r="J322" s="14">
        <v>31.801119471157801</v>
      </c>
      <c r="K322" s="14">
        <v>31.801119471157801</v>
      </c>
      <c r="L322" s="14">
        <v>42.559899117276103</v>
      </c>
      <c r="M322" s="14">
        <v>78.142307852472797</v>
      </c>
    </row>
    <row r="323" spans="1:13" x14ac:dyDescent="0.3">
      <c r="A323" s="22">
        <f>VLOOKUP(B323,'[1]PORTFOLIO RAW'!A:B,2,FALSE)</f>
        <v>674693</v>
      </c>
      <c r="B323" s="23" t="s">
        <v>329</v>
      </c>
      <c r="C323" s="14">
        <v>51.487829110779899</v>
      </c>
      <c r="D323" s="14">
        <v>29.299929359608299</v>
      </c>
      <c r="E323" s="14">
        <v>15.104837314780999</v>
      </c>
      <c r="F323" s="14">
        <v>21.4487982122447</v>
      </c>
      <c r="G323" s="14">
        <v>22.845456958916799</v>
      </c>
      <c r="H323" s="14">
        <v>31.083714055361401</v>
      </c>
      <c r="I323" s="14">
        <v>40.350108671844701</v>
      </c>
      <c r="J323" s="14">
        <v>40.699586426827402</v>
      </c>
      <c r="K323" s="14">
        <v>64.876926352336199</v>
      </c>
      <c r="L323" s="14">
        <v>72.7920324761091</v>
      </c>
      <c r="M323" s="14">
        <v>79.5810718896184</v>
      </c>
    </row>
    <row r="324" spans="1:13" x14ac:dyDescent="0.3">
      <c r="A324" s="22">
        <f>VLOOKUP(B324,'[1]PORTFOLIO RAW'!A:B,2,FALSE)</f>
        <v>945384</v>
      </c>
      <c r="B324" s="23" t="s">
        <v>330</v>
      </c>
      <c r="C324" s="14">
        <v>69.401390958768005</v>
      </c>
      <c r="D324" s="14">
        <v>69.401390958768005</v>
      </c>
      <c r="E324" s="14">
        <v>95.616243537754798</v>
      </c>
      <c r="F324" s="14">
        <v>90.751607785605799</v>
      </c>
      <c r="G324" s="14">
        <v>87.993628459547296</v>
      </c>
      <c r="H324" s="14">
        <v>87.993628459547296</v>
      </c>
      <c r="I324" s="14">
        <v>80.353903520558902</v>
      </c>
      <c r="J324" s="14">
        <v>84.440347467902399</v>
      </c>
      <c r="K324" s="14">
        <v>91.292314243133902</v>
      </c>
      <c r="L324" s="14">
        <v>70.709346593116294</v>
      </c>
      <c r="M324" s="14">
        <v>67.773906525450698</v>
      </c>
    </row>
    <row r="325" spans="1:13" x14ac:dyDescent="0.3">
      <c r="A325" s="22">
        <f>VLOOKUP(B325,'[1]PORTFOLIO RAW'!A:B,2,FALSE)</f>
        <v>545310</v>
      </c>
      <c r="B325" s="23" t="s">
        <v>331</v>
      </c>
      <c r="C325" s="14">
        <v>61.552409339294599</v>
      </c>
      <c r="D325" s="14">
        <v>65.248581102477303</v>
      </c>
      <c r="E325" s="14">
        <v>58.508062191301697</v>
      </c>
      <c r="F325" s="14">
        <v>55.627676088773597</v>
      </c>
      <c r="G325" s="14">
        <v>36.398254463396803</v>
      </c>
      <c r="H325" s="14">
        <v>31.080354743348501</v>
      </c>
      <c r="I325" s="14">
        <v>16.000876114097</v>
      </c>
      <c r="J325" s="14">
        <v>10.9090305114023</v>
      </c>
      <c r="K325" s="14">
        <v>27.411113476687198</v>
      </c>
      <c r="L325" s="14">
        <v>27.263324528008699</v>
      </c>
      <c r="M325" s="14">
        <v>42.724282006079797</v>
      </c>
    </row>
    <row r="326" spans="1:13" x14ac:dyDescent="0.3">
      <c r="A326" s="22">
        <f>VLOOKUP(B326,'[1]PORTFOLIO RAW'!A:B,2,FALSE)</f>
        <v>901892</v>
      </c>
      <c r="B326" s="23" t="s">
        <v>332</v>
      </c>
      <c r="C326" s="14">
        <v>53.007779938871799</v>
      </c>
      <c r="D326" s="14">
        <v>53.824722008010099</v>
      </c>
      <c r="E326" s="14">
        <v>53.824722008010099</v>
      </c>
      <c r="F326" s="14">
        <v>51.085849364826103</v>
      </c>
      <c r="G326" s="14">
        <v>51.085849364826103</v>
      </c>
      <c r="H326" s="14">
        <v>61.477069091391698</v>
      </c>
      <c r="I326" s="14">
        <v>61.477069091391698</v>
      </c>
      <c r="J326" s="14">
        <v>75.806614661432405</v>
      </c>
      <c r="K326" s="14">
        <v>75.806614661432405</v>
      </c>
      <c r="L326" s="14">
        <v>76.609456117652798</v>
      </c>
      <c r="M326" s="14">
        <v>76.609456117652798</v>
      </c>
    </row>
    <row r="327" spans="1:13" x14ac:dyDescent="0.3">
      <c r="A327" s="22">
        <f>VLOOKUP(B327,'[1]PORTFOLIO RAW'!A:B,2,FALSE)</f>
        <v>543487</v>
      </c>
      <c r="B327" s="23" t="s">
        <v>333</v>
      </c>
      <c r="C327" s="14">
        <v>47.193243914555303</v>
      </c>
      <c r="D327" s="14">
        <v>35.0144934596741</v>
      </c>
      <c r="E327" s="14">
        <v>41.249783791055599</v>
      </c>
      <c r="F327" s="14">
        <v>54.256153938008502</v>
      </c>
      <c r="G327" s="14">
        <v>65.587874162076105</v>
      </c>
      <c r="H327" s="14">
        <v>51.854340231120602</v>
      </c>
      <c r="I327" s="14">
        <v>44.878944619480102</v>
      </c>
      <c r="J327" s="14">
        <v>33.394787981463899</v>
      </c>
      <c r="K327" s="14">
        <v>57.856078347881599</v>
      </c>
      <c r="L327" s="14">
        <v>48.736015072643902</v>
      </c>
      <c r="M327" s="14">
        <v>48.3405283102677</v>
      </c>
    </row>
    <row r="328" spans="1:13" x14ac:dyDescent="0.3">
      <c r="A328" s="22">
        <f>VLOOKUP(B328,'[1]PORTFOLIO RAW'!A:B,2,FALSE)</f>
        <v>912146</v>
      </c>
      <c r="B328" s="23" t="s">
        <v>334</v>
      </c>
      <c r="C328" s="14">
        <v>59.839797009875802</v>
      </c>
      <c r="D328" s="14">
        <v>53.857426726279101</v>
      </c>
      <c r="E328" s="14">
        <v>33.9427082064648</v>
      </c>
      <c r="F328" s="14">
        <v>16.960390521399798</v>
      </c>
      <c r="G328" s="14">
        <v>44.780812371407599</v>
      </c>
      <c r="H328" s="14">
        <v>43.432545014780899</v>
      </c>
      <c r="I328" s="14">
        <v>43.432545014780899</v>
      </c>
      <c r="J328" s="14">
        <v>55.489191784745501</v>
      </c>
      <c r="K328" s="14">
        <v>49.812314182736202</v>
      </c>
      <c r="L328" s="14">
        <v>55.759813956535197</v>
      </c>
      <c r="M328" s="14">
        <v>43.656767150959404</v>
      </c>
    </row>
    <row r="329" spans="1:13" x14ac:dyDescent="0.3">
      <c r="A329" s="22">
        <f>VLOOKUP(B329,'[1]PORTFOLIO RAW'!A:B,2,FALSE)</f>
        <v>905816</v>
      </c>
      <c r="B329" s="23" t="s">
        <v>335</v>
      </c>
      <c r="C329" s="14">
        <v>56.313959264778902</v>
      </c>
      <c r="D329" s="14">
        <v>31.595742089493999</v>
      </c>
      <c r="E329" s="14">
        <v>40.686679607172302</v>
      </c>
      <c r="F329" s="14">
        <v>66.305590146875602</v>
      </c>
      <c r="G329" s="14">
        <v>53.562421185371903</v>
      </c>
      <c r="H329" s="14">
        <v>57.242676699811803</v>
      </c>
      <c r="I329" s="14">
        <v>70.762219264401097</v>
      </c>
      <c r="J329" s="14">
        <v>64.078927699436903</v>
      </c>
      <c r="K329" s="14">
        <v>29.5810746630418</v>
      </c>
      <c r="L329" s="14">
        <v>38.245862792323798</v>
      </c>
      <c r="M329" s="14">
        <v>53.667009064282801</v>
      </c>
    </row>
    <row r="330" spans="1:13" x14ac:dyDescent="0.3">
      <c r="A330" s="22">
        <f>VLOOKUP(B330,'[1]PORTFOLIO RAW'!A:B,2,FALSE)</f>
        <v>905898</v>
      </c>
      <c r="B330" s="23" t="s">
        <v>336</v>
      </c>
      <c r="C330" s="14">
        <v>38.6651409239036</v>
      </c>
      <c r="D330" s="14">
        <v>77.324888226527605</v>
      </c>
      <c r="E330" s="14">
        <v>57.591406230969703</v>
      </c>
      <c r="F330" s="14">
        <v>70.125689466300202</v>
      </c>
      <c r="G330" s="14">
        <v>72.906849405986605</v>
      </c>
      <c r="H330" s="14">
        <v>78.800221714592794</v>
      </c>
      <c r="I330" s="14">
        <v>78.800221714592794</v>
      </c>
      <c r="J330" s="14">
        <v>83.359077848090706</v>
      </c>
      <c r="K330" s="14">
        <v>83.359077848090706</v>
      </c>
      <c r="L330" s="14">
        <v>76.743260041954699</v>
      </c>
      <c r="M330" s="14">
        <v>76.743260041954699</v>
      </c>
    </row>
    <row r="331" spans="1:13" x14ac:dyDescent="0.3">
      <c r="A331" s="22">
        <f>VLOOKUP(B331,'[1]PORTFOLIO RAW'!A:B,2,FALSE)</f>
        <v>904866</v>
      </c>
      <c r="B331" s="23" t="s">
        <v>337</v>
      </c>
      <c r="C331" s="14">
        <v>24.051167411823101</v>
      </c>
      <c r="D331" s="14">
        <v>80.206075073685199</v>
      </c>
      <c r="E331" s="14">
        <v>71.146195683508495</v>
      </c>
      <c r="F331" s="14">
        <v>32.744238412855402</v>
      </c>
      <c r="G331" s="14">
        <v>46.153016526183002</v>
      </c>
      <c r="H331" s="14">
        <v>65.090029561945698</v>
      </c>
      <c r="I331" s="14">
        <v>51.809512577291798</v>
      </c>
      <c r="J331" s="14">
        <v>51.333731958077898</v>
      </c>
      <c r="K331" s="14">
        <v>69.046527243248505</v>
      </c>
      <c r="L331" s="14">
        <v>77.974710589697693</v>
      </c>
      <c r="M331" s="14">
        <v>86.016296275731804</v>
      </c>
    </row>
    <row r="332" spans="1:13" x14ac:dyDescent="0.3">
      <c r="A332" s="22">
        <f>VLOOKUP(B332,'[1]PORTFOLIO RAW'!A:B,2,FALSE)</f>
        <v>916548</v>
      </c>
      <c r="B332" s="23" t="s">
        <v>338</v>
      </c>
      <c r="C332" s="14">
        <v>76.075509190263304</v>
      </c>
      <c r="D332" s="14">
        <v>75.732589579324298</v>
      </c>
      <c r="E332" s="14">
        <v>86.745911248630605</v>
      </c>
      <c r="F332" s="14">
        <v>76.170655567117606</v>
      </c>
      <c r="G332" s="14">
        <v>51.661744209198901</v>
      </c>
      <c r="H332" s="14">
        <v>44.838417092179498</v>
      </c>
      <c r="I332" s="14">
        <v>46.153522147153403</v>
      </c>
      <c r="J332" s="14">
        <v>63.883767668211298</v>
      </c>
      <c r="K332" s="14">
        <v>72.968834444244195</v>
      </c>
      <c r="L332" s="14">
        <v>71.638275969233106</v>
      </c>
      <c r="M332" s="14">
        <v>57.522799516941703</v>
      </c>
    </row>
    <row r="333" spans="1:13" x14ac:dyDescent="0.3">
      <c r="A333" s="22">
        <f>VLOOKUP(B333,'[1]PORTFOLIO RAW'!A:B,2,FALSE)</f>
        <v>921964</v>
      </c>
      <c r="B333" s="23" t="s">
        <v>339</v>
      </c>
      <c r="C333" s="14">
        <v>77.491306507699903</v>
      </c>
      <c r="D333" s="14">
        <v>77.491306507699903</v>
      </c>
      <c r="E333" s="14">
        <v>51.458689677704498</v>
      </c>
      <c r="F333" s="14">
        <v>51.458689677704498</v>
      </c>
      <c r="G333" s="14">
        <v>70.998447655277104</v>
      </c>
      <c r="H333" s="14">
        <v>68.629064767535596</v>
      </c>
      <c r="I333" s="14">
        <v>68.629064767535596</v>
      </c>
      <c r="J333" s="14">
        <v>40.364907734980903</v>
      </c>
      <c r="K333" s="14">
        <v>40.364907734980903</v>
      </c>
      <c r="L333" s="14">
        <v>63.077849428948703</v>
      </c>
      <c r="M333" s="14">
        <v>74.471481517469201</v>
      </c>
    </row>
    <row r="334" spans="1:13" x14ac:dyDescent="0.3">
      <c r="A334" s="22">
        <f>VLOOKUP(B334,'[1]PORTFOLIO RAW'!A:B,2,FALSE)</f>
        <v>519514</v>
      </c>
      <c r="B334" s="23" t="s">
        <v>340</v>
      </c>
      <c r="C334" s="14">
        <v>87.3422752111276</v>
      </c>
      <c r="D334" s="14">
        <v>87.391908021338196</v>
      </c>
      <c r="E334" s="14">
        <v>87.391908021338196</v>
      </c>
      <c r="F334" s="14">
        <v>81.439663290604003</v>
      </c>
      <c r="G334" s="14">
        <v>86.818716842087298</v>
      </c>
      <c r="H334" s="14">
        <v>73.849306431273604</v>
      </c>
      <c r="I334" s="14">
        <v>69.714122547702203</v>
      </c>
      <c r="J334" s="14">
        <v>79.367513015348806</v>
      </c>
      <c r="K334" s="14">
        <v>52.105236932582599</v>
      </c>
      <c r="L334" s="14">
        <v>87.549335909991598</v>
      </c>
      <c r="M334" s="14">
        <v>94.036982363452694</v>
      </c>
    </row>
    <row r="335" spans="1:13" x14ac:dyDescent="0.3">
      <c r="A335" s="22">
        <f>VLOOKUP(B335,'[1]PORTFOLIO RAW'!A:B,2,FALSE)</f>
        <v>867390</v>
      </c>
      <c r="B335" s="23" t="s">
        <v>341</v>
      </c>
      <c r="C335" s="14">
        <v>72.820219408442995</v>
      </c>
      <c r="D335" s="14">
        <v>72.556207828904107</v>
      </c>
      <c r="E335" s="14">
        <v>72.556207828904107</v>
      </c>
      <c r="F335" s="14">
        <v>75.135971402763602</v>
      </c>
      <c r="G335" s="14">
        <v>78.371232152300294</v>
      </c>
      <c r="H335" s="14">
        <v>84.652143241064195</v>
      </c>
      <c r="I335" s="14">
        <v>84.652143241064195</v>
      </c>
      <c r="J335" s="14">
        <v>80.087863537462397</v>
      </c>
      <c r="K335" s="14">
        <v>80.087863537462397</v>
      </c>
      <c r="L335" s="14">
        <v>59.248018801957897</v>
      </c>
      <c r="M335" s="14">
        <v>59.3203870018461</v>
      </c>
    </row>
    <row r="336" spans="1:13" x14ac:dyDescent="0.3">
      <c r="A336" s="22">
        <f>VLOOKUP(B336,'[1]PORTFOLIO RAW'!A:B,2,FALSE)</f>
        <v>902335</v>
      </c>
      <c r="B336" s="23" t="s">
        <v>342</v>
      </c>
      <c r="C336" s="14">
        <v>94.586438152011894</v>
      </c>
      <c r="D336" s="14">
        <v>89.574452536964401</v>
      </c>
      <c r="E336" s="14">
        <v>89.449964445640205</v>
      </c>
      <c r="F336" s="14">
        <v>97.450572320499504</v>
      </c>
      <c r="G336" s="14">
        <v>96.362082697285402</v>
      </c>
      <c r="H336" s="14">
        <v>95.701760279494707</v>
      </c>
      <c r="I336" s="14">
        <v>94.996883055616394</v>
      </c>
      <c r="J336" s="14">
        <v>94.282226319198699</v>
      </c>
      <c r="K336" s="14">
        <v>98.572738736673102</v>
      </c>
      <c r="L336" s="14">
        <v>96.849506642840495</v>
      </c>
      <c r="M336" s="14">
        <v>83.718993351008393</v>
      </c>
    </row>
    <row r="337" spans="1:13" x14ac:dyDescent="0.3">
      <c r="A337" s="22">
        <f>VLOOKUP(B337,'[1]PORTFOLIO RAW'!A:B,2,FALSE)</f>
        <v>906195</v>
      </c>
      <c r="B337" s="23" t="s">
        <v>343</v>
      </c>
      <c r="C337" s="14">
        <v>75.083957312370899</v>
      </c>
      <c r="D337" s="14">
        <v>80.384997516145106</v>
      </c>
      <c r="E337" s="14">
        <v>87.779870466819105</v>
      </c>
      <c r="F337" s="14">
        <v>87.779870466819105</v>
      </c>
      <c r="G337" s="14">
        <v>93.056846087475904</v>
      </c>
      <c r="H337" s="14">
        <v>93.056846087475904</v>
      </c>
      <c r="I337" s="14">
        <v>89.477364244435805</v>
      </c>
      <c r="J337" s="14">
        <v>89.477364244435805</v>
      </c>
      <c r="K337" s="14">
        <v>89.937216602720596</v>
      </c>
      <c r="L337" s="14">
        <v>90.885032243026899</v>
      </c>
      <c r="M337" s="14">
        <v>90.885032243026899</v>
      </c>
    </row>
    <row r="338" spans="1:13" x14ac:dyDescent="0.3">
      <c r="A338" s="22">
        <f>VLOOKUP(B338,'[1]PORTFOLIO RAW'!A:B,2,FALSE)</f>
        <v>906785</v>
      </c>
      <c r="B338" s="23" t="s">
        <v>344</v>
      </c>
      <c r="C338" s="14">
        <v>24.771485345255801</v>
      </c>
      <c r="D338" s="14">
        <v>24.771485345255801</v>
      </c>
      <c r="E338" s="14">
        <v>24.771485345255801</v>
      </c>
      <c r="F338" s="14">
        <v>40.914184103476003</v>
      </c>
      <c r="G338" s="14">
        <v>62.861068937020697</v>
      </c>
      <c r="H338" s="14">
        <v>48.741918425137698</v>
      </c>
      <c r="I338" s="14">
        <v>80.039988053361597</v>
      </c>
      <c r="J338" s="14">
        <v>74.846311475409806</v>
      </c>
      <c r="K338" s="14">
        <v>81.904031809681101</v>
      </c>
      <c r="L338" s="14">
        <v>50.036029544226203</v>
      </c>
      <c r="M338" s="14">
        <v>50.036029544226203</v>
      </c>
    </row>
    <row r="339" spans="1:13" x14ac:dyDescent="0.3">
      <c r="A339" s="22" t="str">
        <f>VLOOKUP(B339,'[1]PORTFOLIO RAW'!A:B,2,FALSE)</f>
        <v>41195M</v>
      </c>
      <c r="B339" s="23" t="s">
        <v>345</v>
      </c>
      <c r="C339" s="14">
        <v>49.212617983109801</v>
      </c>
      <c r="D339" s="14">
        <v>66.422673129856506</v>
      </c>
      <c r="E339" s="14">
        <v>73.137239828570301</v>
      </c>
      <c r="F339" s="14">
        <v>66.111973524846107</v>
      </c>
      <c r="G339" s="14">
        <v>70.084456096104105</v>
      </c>
      <c r="H339" s="14">
        <v>77.858774522977697</v>
      </c>
      <c r="I339" s="14">
        <v>78.905868279615206</v>
      </c>
      <c r="J339" s="14">
        <v>69.579949175345106</v>
      </c>
      <c r="K339" s="14">
        <v>69.801509965444396</v>
      </c>
      <c r="L339" s="14">
        <v>72.335579986015105</v>
      </c>
      <c r="M339" s="14">
        <v>83.931025388320506</v>
      </c>
    </row>
    <row r="340" spans="1:13" x14ac:dyDescent="0.3">
      <c r="A340" s="22">
        <f>VLOOKUP(B340,'[1]PORTFOLIO RAW'!A:B,2,FALSE)</f>
        <v>905818</v>
      </c>
      <c r="B340" s="23" t="s">
        <v>346</v>
      </c>
      <c r="C340" s="14">
        <v>67.082514490410205</v>
      </c>
      <c r="D340" s="14">
        <v>85.930203676105293</v>
      </c>
      <c r="E340" s="14">
        <v>55.061211154459599</v>
      </c>
      <c r="F340" s="14">
        <v>83.617645553641097</v>
      </c>
      <c r="G340" s="14">
        <v>75.053096170438593</v>
      </c>
      <c r="H340" s="14">
        <v>75.053096170438593</v>
      </c>
      <c r="I340" s="14">
        <v>75.057705591966695</v>
      </c>
      <c r="J340" s="14">
        <v>81.383393957513206</v>
      </c>
      <c r="K340" s="14">
        <v>84.481911531091797</v>
      </c>
      <c r="L340" s="14">
        <v>84.481911531091797</v>
      </c>
      <c r="M340" s="14">
        <v>82.884002796985399</v>
      </c>
    </row>
    <row r="341" spans="1:13" x14ac:dyDescent="0.3">
      <c r="A341" s="22">
        <f>VLOOKUP(B341,'[1]PORTFOLIO RAW'!A:B,2,FALSE)</f>
        <v>904869</v>
      </c>
      <c r="B341" s="23" t="s">
        <v>347</v>
      </c>
      <c r="C341" s="14">
        <v>18.581718827620399</v>
      </c>
      <c r="D341" s="14">
        <v>18.9377146615351</v>
      </c>
      <c r="E341" s="14">
        <v>48.896853919627901</v>
      </c>
      <c r="F341" s="14">
        <v>49.164122072294802</v>
      </c>
      <c r="G341" s="14">
        <v>34.1068228579013</v>
      </c>
      <c r="H341" s="14">
        <v>39.174617038430497</v>
      </c>
      <c r="I341" s="14">
        <v>39.471467322629003</v>
      </c>
      <c r="J341" s="14">
        <v>37.997242845516297</v>
      </c>
      <c r="K341" s="14">
        <v>31.2155058056697</v>
      </c>
      <c r="L341" s="14">
        <v>33.0010294460414</v>
      </c>
      <c r="M341" s="14">
        <v>44.722449716133802</v>
      </c>
    </row>
    <row r="342" spans="1:13" x14ac:dyDescent="0.3">
      <c r="A342" s="22">
        <f>VLOOKUP(B342,'[1]PORTFOLIO RAW'!A:B,2,FALSE)</f>
        <v>922407</v>
      </c>
      <c r="B342" s="23" t="s">
        <v>348</v>
      </c>
      <c r="C342" s="14">
        <v>48.219076005961199</v>
      </c>
      <c r="D342" s="14">
        <v>65.576206367378703</v>
      </c>
      <c r="E342" s="14">
        <v>56.511252474391199</v>
      </c>
      <c r="F342" s="14">
        <v>83.437675918186301</v>
      </c>
      <c r="G342" s="14">
        <v>62.957954470033798</v>
      </c>
      <c r="H342" s="14">
        <v>65.884506852996495</v>
      </c>
      <c r="I342" s="14">
        <v>79.948781022020697</v>
      </c>
      <c r="J342" s="14">
        <v>84.600627833972794</v>
      </c>
      <c r="K342" s="14">
        <v>86.583907895383305</v>
      </c>
      <c r="L342" s="14">
        <v>86.797840105663795</v>
      </c>
      <c r="M342" s="14">
        <v>81.864146805291398</v>
      </c>
    </row>
    <row r="343" spans="1:13" x14ac:dyDescent="0.3">
      <c r="A343" s="22" t="str">
        <f>VLOOKUP(B343,'[1]PORTFOLIO RAW'!A:B,2,FALSE)</f>
        <v>13967H</v>
      </c>
      <c r="B343" s="23" t="s">
        <v>349</v>
      </c>
      <c r="C343" s="14">
        <v>73.4375</v>
      </c>
      <c r="D343" s="14">
        <v>69.313524590163894</v>
      </c>
      <c r="E343" s="14">
        <v>86.5943945002644</v>
      </c>
      <c r="F343" s="14">
        <v>74.098360655737693</v>
      </c>
      <c r="G343" s="14">
        <v>47.244990892531902</v>
      </c>
      <c r="H343" s="14">
        <v>66.135831381732999</v>
      </c>
      <c r="I343" s="14">
        <v>74.590163934426201</v>
      </c>
      <c r="J343" s="14">
        <v>74.590163934426201</v>
      </c>
      <c r="K343" s="14">
        <v>63.237704918032797</v>
      </c>
      <c r="L343" s="14">
        <v>60.040983606557397</v>
      </c>
      <c r="M343" s="14">
        <v>52.807377049180303</v>
      </c>
    </row>
    <row r="344" spans="1:13" x14ac:dyDescent="0.3">
      <c r="A344" s="22" t="str">
        <f>VLOOKUP(B344,'[1]PORTFOLIO RAW'!A:B,2,FALSE)</f>
        <v>26406N</v>
      </c>
      <c r="B344" s="23" t="s">
        <v>350</v>
      </c>
      <c r="C344" s="14">
        <v>22.411005248886799</v>
      </c>
      <c r="D344" s="14">
        <v>20.866928117311701</v>
      </c>
      <c r="E344" s="14">
        <v>21.208656045202101</v>
      </c>
      <c r="F344" s="14">
        <v>25.334777639412501</v>
      </c>
      <c r="G344" s="14">
        <v>25.334777639412501</v>
      </c>
      <c r="H344" s="14">
        <v>32.420720236495598</v>
      </c>
      <c r="I344" s="14">
        <v>12.5031590652536</v>
      </c>
      <c r="J344" s="14">
        <v>12.5031590652536</v>
      </c>
      <c r="K344" s="14">
        <v>17.8284917036225</v>
      </c>
      <c r="L344" s="14">
        <v>35.9888509051355</v>
      </c>
      <c r="M344" s="14">
        <v>35.9888509051355</v>
      </c>
    </row>
    <row r="345" spans="1:13" x14ac:dyDescent="0.3">
      <c r="A345" s="22">
        <f>VLOOKUP(B345,'[1]PORTFOLIO RAW'!A:B,2,FALSE)</f>
        <v>905010</v>
      </c>
      <c r="B345" s="23" t="s">
        <v>351</v>
      </c>
      <c r="C345" s="14">
        <v>80.758227816612305</v>
      </c>
      <c r="D345" s="14">
        <v>76.065573770491696</v>
      </c>
      <c r="E345" s="14">
        <v>76.389058046914897</v>
      </c>
      <c r="F345" s="14">
        <v>81.463686506640002</v>
      </c>
      <c r="G345" s="14">
        <v>57.807782194094202</v>
      </c>
      <c r="H345" s="14">
        <v>84.849339616380107</v>
      </c>
      <c r="I345" s="14">
        <v>81.783566121341806</v>
      </c>
      <c r="J345" s="14">
        <v>81.783566121341806</v>
      </c>
      <c r="K345" s="14">
        <v>76.294284717723798</v>
      </c>
      <c r="L345" s="14">
        <v>84.223739414186895</v>
      </c>
      <c r="M345" s="14">
        <v>84.843353090601099</v>
      </c>
    </row>
    <row r="346" spans="1:13" x14ac:dyDescent="0.3">
      <c r="A346" s="22">
        <f>VLOOKUP(B346,'[1]PORTFOLIO RAW'!A:B,2,FALSE)</f>
        <v>905284</v>
      </c>
      <c r="B346" s="23" t="s">
        <v>352</v>
      </c>
      <c r="C346" s="14">
        <v>87.261549925484303</v>
      </c>
      <c r="D346" s="14">
        <v>87.261549925484303</v>
      </c>
      <c r="E346" s="14">
        <v>80.305767493705901</v>
      </c>
      <c r="F346" s="14">
        <v>92.611862643080102</v>
      </c>
      <c r="G346" s="14">
        <v>92.611862643080102</v>
      </c>
      <c r="H346" s="14">
        <v>83.799717817790906</v>
      </c>
      <c r="I346" s="14">
        <v>83.799717817790906</v>
      </c>
      <c r="J346" s="14">
        <v>93.591730830792002</v>
      </c>
      <c r="K346" s="14">
        <v>76.617644650431501</v>
      </c>
      <c r="L346" s="14">
        <v>76.617644650431501</v>
      </c>
      <c r="M346" s="14">
        <v>78.888101157641202</v>
      </c>
    </row>
    <row r="347" spans="1:13" x14ac:dyDescent="0.3">
      <c r="A347" s="22">
        <f>VLOOKUP(B347,'[1]PORTFOLIO RAW'!A:B,2,FALSE)</f>
        <v>543542</v>
      </c>
      <c r="B347" s="23" t="s">
        <v>353</v>
      </c>
      <c r="C347" s="14">
        <v>29.256737982773</v>
      </c>
      <c r="D347" s="14">
        <v>66.0705414803775</v>
      </c>
      <c r="E347" s="14">
        <v>66.0705414803775</v>
      </c>
      <c r="F347" s="14">
        <v>52.740568485384202</v>
      </c>
      <c r="G347" s="14">
        <v>52.740568485384202</v>
      </c>
      <c r="H347" s="14">
        <v>74.667781170570194</v>
      </c>
      <c r="I347" s="14">
        <v>70.129837409298602</v>
      </c>
      <c r="J347" s="14">
        <v>70.129837409298602</v>
      </c>
      <c r="K347" s="14">
        <v>54.416794433305803</v>
      </c>
      <c r="L347" s="14">
        <v>61.214642815619399</v>
      </c>
      <c r="M347" s="14">
        <v>41.113804228558301</v>
      </c>
    </row>
    <row r="348" spans="1:13" x14ac:dyDescent="0.3">
      <c r="A348" s="22">
        <f>VLOOKUP(B348,'[1]PORTFOLIO RAW'!A:B,2,FALSE)</f>
        <v>878574</v>
      </c>
      <c r="B348" s="23" t="s">
        <v>354</v>
      </c>
      <c r="C348" s="14">
        <v>74.546630513196803</v>
      </c>
      <c r="D348" s="14">
        <v>81.2924755803473</v>
      </c>
      <c r="E348" s="14">
        <v>42.610458747333396</v>
      </c>
      <c r="F348" s="14">
        <v>63.1113423517169</v>
      </c>
      <c r="G348" s="14">
        <v>52.482245968009501</v>
      </c>
      <c r="H348" s="14">
        <v>30.271600376242901</v>
      </c>
      <c r="I348" s="14">
        <v>35.417754789142897</v>
      </c>
      <c r="J348" s="14">
        <v>33.992725098410403</v>
      </c>
      <c r="K348" s="14">
        <v>31.6216570314931</v>
      </c>
      <c r="L348" s="14">
        <v>31.6216570314931</v>
      </c>
      <c r="M348" s="14">
        <v>42.212143578587501</v>
      </c>
    </row>
    <row r="349" spans="1:13" x14ac:dyDescent="0.3">
      <c r="A349" s="22" t="str">
        <f>VLOOKUP(B349,'[1]PORTFOLIO RAW'!A:B,2,FALSE)</f>
        <v>14361V</v>
      </c>
      <c r="B349" s="23" t="s">
        <v>355</v>
      </c>
      <c r="C349" s="14">
        <v>45.094386487829098</v>
      </c>
      <c r="D349" s="14">
        <v>26.678927240396501</v>
      </c>
      <c r="E349" s="14">
        <v>63.870044010531799</v>
      </c>
      <c r="F349" s="14">
        <v>57.265314477746799</v>
      </c>
      <c r="G349" s="14">
        <v>78.579843366297197</v>
      </c>
      <c r="H349" s="14">
        <v>83.667024993281402</v>
      </c>
      <c r="I349" s="14">
        <v>78.146007783936795</v>
      </c>
      <c r="J349" s="14">
        <v>79.242446891557407</v>
      </c>
      <c r="K349" s="14">
        <v>64.442115261787293</v>
      </c>
      <c r="L349" s="14">
        <v>52.311883303550601</v>
      </c>
      <c r="M349" s="14">
        <v>57.911467081245299</v>
      </c>
    </row>
    <row r="350" spans="1:13" x14ac:dyDescent="0.3">
      <c r="A350" s="22">
        <f>VLOOKUP(B350,'[1]PORTFOLIO RAW'!A:B,2,FALSE)</f>
        <v>951584</v>
      </c>
      <c r="B350" s="23" t="s">
        <v>356</v>
      </c>
      <c r="C350" s="14">
        <v>58.010432190760099</v>
      </c>
      <c r="D350" s="14">
        <v>68.153362726231904</v>
      </c>
      <c r="E350" s="14">
        <v>62.117310168546801</v>
      </c>
      <c r="F350" s="14">
        <v>44.266559765271801</v>
      </c>
      <c r="G350" s="14">
        <v>32.392812105926801</v>
      </c>
      <c r="H350" s="14">
        <v>42.979037893039497</v>
      </c>
      <c r="I350" s="14">
        <v>44.3263188044412</v>
      </c>
      <c r="J350" s="14">
        <v>35.723420864683497</v>
      </c>
      <c r="K350" s="14">
        <v>42.874338775978103</v>
      </c>
      <c r="L350" s="14">
        <v>53.49283272473</v>
      </c>
      <c r="M350" s="14">
        <v>47.871351036215501</v>
      </c>
    </row>
  </sheetData>
  <mergeCells count="1">
    <mergeCell ref="A1:M1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9BB7-F8CC-42C1-BE58-201AE22D93C4}">
  <sheetPr>
    <tabColor rgb="FF92D050"/>
  </sheetPr>
  <dimension ref="A1:M350"/>
  <sheetViews>
    <sheetView topLeftCell="C1" workbookViewId="0">
      <selection activeCell="C3" sqref="C3:M350"/>
    </sheetView>
  </sheetViews>
  <sheetFormatPr baseColWidth="10" defaultRowHeight="14" x14ac:dyDescent="0.3"/>
  <cols>
    <col min="1" max="1" width="16.90625" style="9" bestFit="1" customWidth="1"/>
    <col min="2" max="16384" width="10.90625" style="8"/>
  </cols>
  <sheetData>
    <row r="1" spans="1:13" ht="23" thickBot="1" x14ac:dyDescent="0.5">
      <c r="A1" s="68" t="s">
        <v>7374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4.5" thickBot="1" x14ac:dyDescent="0.35">
      <c r="A2" s="25" t="s">
        <v>7368</v>
      </c>
      <c r="B2" s="17" t="s">
        <v>7366</v>
      </c>
      <c r="C2" s="17">
        <v>2007</v>
      </c>
      <c r="D2" s="17">
        <v>2008</v>
      </c>
      <c r="E2" s="17">
        <v>2009</v>
      </c>
      <c r="F2" s="17">
        <v>2010</v>
      </c>
      <c r="G2" s="17">
        <v>2011</v>
      </c>
      <c r="H2" s="17">
        <v>2012</v>
      </c>
      <c r="I2" s="17">
        <v>2013</v>
      </c>
      <c r="J2" s="17">
        <v>2014</v>
      </c>
      <c r="K2" s="17">
        <v>2015</v>
      </c>
      <c r="L2" s="17">
        <v>2016</v>
      </c>
      <c r="M2" s="17">
        <v>2017</v>
      </c>
    </row>
    <row r="3" spans="1:13" x14ac:dyDescent="0.3">
      <c r="A3" s="29">
        <f>VLOOKUP(B3,'[1]PORTFOLIO RAW'!A:B,2,FALSE)</f>
        <v>902172</v>
      </c>
      <c r="B3" s="30" t="s">
        <v>12</v>
      </c>
      <c r="C3" s="16">
        <v>76.923076923076906</v>
      </c>
      <c r="D3" s="16">
        <v>17.241379310344801</v>
      </c>
      <c r="E3" s="16">
        <v>8.3333333333333304</v>
      </c>
      <c r="F3" s="16">
        <v>7.5</v>
      </c>
      <c r="G3" s="16">
        <v>10.6382978723404</v>
      </c>
      <c r="H3" s="16">
        <v>5.1020408163265296</v>
      </c>
      <c r="I3" s="16">
        <v>21.1538461538461</v>
      </c>
      <c r="J3" s="16">
        <v>65.686274509803894</v>
      </c>
      <c r="K3" s="16">
        <v>12.5</v>
      </c>
      <c r="L3" s="16">
        <v>64.814814814814795</v>
      </c>
      <c r="M3" s="16">
        <v>11.818181818181801</v>
      </c>
    </row>
    <row r="4" spans="1:13" x14ac:dyDescent="0.3">
      <c r="A4" s="11">
        <f>VLOOKUP(B4,'[1]PORTFOLIO RAW'!A:B,2,FALSE)</f>
        <v>916328</v>
      </c>
      <c r="B4" s="10" t="s">
        <v>13</v>
      </c>
      <c r="C4" s="14">
        <v>1.0869565217391299</v>
      </c>
      <c r="D4" s="14">
        <v>58.163265306122398</v>
      </c>
      <c r="E4" s="14">
        <v>0.89285714285714202</v>
      </c>
      <c r="F4" s="14">
        <v>2.34375</v>
      </c>
      <c r="G4" s="14">
        <v>0.74626865671641696</v>
      </c>
      <c r="H4" s="14">
        <v>0.78125</v>
      </c>
      <c r="I4" s="14">
        <v>11.9047619047619</v>
      </c>
      <c r="J4" s="14">
        <v>3.9682539682539599</v>
      </c>
      <c r="K4" s="14">
        <v>8.4615384615384599</v>
      </c>
      <c r="L4" s="14">
        <v>10.6060606060606</v>
      </c>
      <c r="M4" s="14">
        <v>2.5547445255474401</v>
      </c>
    </row>
    <row r="5" spans="1:13" x14ac:dyDescent="0.3">
      <c r="A5" s="11" t="str">
        <f>VLOOKUP(B5,'[1]PORTFOLIO RAW'!A:B,2,FALSE)</f>
        <v>14352P</v>
      </c>
      <c r="B5" s="10" t="s">
        <v>14</v>
      </c>
      <c r="C5" s="14">
        <v>60</v>
      </c>
      <c r="D5" s="14">
        <v>57.978723404255298</v>
      </c>
      <c r="E5" s="14">
        <v>9.5</v>
      </c>
      <c r="F5" s="14">
        <v>61.739130434782602</v>
      </c>
      <c r="G5" s="14">
        <v>61.6</v>
      </c>
      <c r="H5" s="14">
        <v>14.3410852713178</v>
      </c>
      <c r="I5" s="14">
        <v>11.6541353383458</v>
      </c>
      <c r="J5" s="14">
        <v>58.571428571428498</v>
      </c>
      <c r="K5" s="14">
        <v>57.6666666666666</v>
      </c>
      <c r="L5" s="14">
        <v>55.897435897435898</v>
      </c>
      <c r="M5" s="14">
        <v>55.652173913043399</v>
      </c>
    </row>
    <row r="6" spans="1:13" x14ac:dyDescent="0.3">
      <c r="A6" s="11">
        <f>VLOOKUP(B6,'[1]PORTFOLIO RAW'!A:B,2,FALSE)</f>
        <v>312367</v>
      </c>
      <c r="B6" s="10" t="s">
        <v>15</v>
      </c>
      <c r="C6" s="14">
        <v>64.285714285714207</v>
      </c>
      <c r="D6" s="14">
        <v>63.3333333333333</v>
      </c>
      <c r="E6" s="14">
        <v>30</v>
      </c>
      <c r="F6" s="14">
        <v>28.125</v>
      </c>
      <c r="G6" s="14">
        <v>2.5</v>
      </c>
      <c r="H6" s="14">
        <v>17.5</v>
      </c>
      <c r="I6" s="14">
        <v>4.7619047619047601</v>
      </c>
      <c r="J6" s="14">
        <v>60.869565217391298</v>
      </c>
      <c r="K6" s="14">
        <v>18</v>
      </c>
      <c r="L6" s="14">
        <v>11.2903225806451</v>
      </c>
      <c r="M6" s="14">
        <v>57.352941176470502</v>
      </c>
    </row>
    <row r="7" spans="1:13" x14ac:dyDescent="0.3">
      <c r="A7" s="11">
        <f>VLOOKUP(B7,'[1]PORTFOLIO RAW'!A:B,2,FALSE)</f>
        <v>749382</v>
      </c>
      <c r="B7" s="10" t="s">
        <v>16</v>
      </c>
      <c r="C7" s="14">
        <v>12.8205128205128</v>
      </c>
      <c r="D7" s="14">
        <v>6.5789473684210504</v>
      </c>
      <c r="E7" s="14">
        <v>6.5789473684210504</v>
      </c>
      <c r="F7" s="14">
        <v>21.764705882352899</v>
      </c>
      <c r="G7" s="14">
        <v>5.6034482758620596</v>
      </c>
      <c r="H7" s="14">
        <v>20</v>
      </c>
      <c r="I7" s="14">
        <v>20</v>
      </c>
      <c r="J7" s="14">
        <v>3.87596899224806</v>
      </c>
      <c r="K7" s="14">
        <v>16.2068965517241</v>
      </c>
      <c r="L7" s="14">
        <v>7.8703703703703702</v>
      </c>
      <c r="M7" s="14">
        <v>4.5955882352941098</v>
      </c>
    </row>
    <row r="8" spans="1:13" x14ac:dyDescent="0.3">
      <c r="A8" s="11" t="str">
        <f>VLOOKUP(B8,'[1]PORTFOLIO RAW'!A:B,2,FALSE)</f>
        <v>14806F</v>
      </c>
      <c r="B8" s="10" t="s">
        <v>17</v>
      </c>
      <c r="C8" s="14">
        <v>58.3333333333333</v>
      </c>
      <c r="D8" s="14">
        <v>61.594202898550698</v>
      </c>
      <c r="E8" s="14">
        <v>61.594202898550698</v>
      </c>
      <c r="F8" s="14">
        <v>56.25</v>
      </c>
      <c r="G8" s="14">
        <v>58.823529411764703</v>
      </c>
      <c r="H8" s="14">
        <v>16.203703703703699</v>
      </c>
      <c r="I8" s="14">
        <v>61.504424778760999</v>
      </c>
      <c r="J8" s="14">
        <v>60.593220338983002</v>
      </c>
      <c r="K8" s="14">
        <v>60.593220338983002</v>
      </c>
      <c r="L8" s="14">
        <v>61.538461538461497</v>
      </c>
      <c r="M8" s="14">
        <v>8.6309523809523796</v>
      </c>
    </row>
    <row r="9" spans="1:13" x14ac:dyDescent="0.3">
      <c r="A9" s="11">
        <f>VLOOKUP(B9,'[1]PORTFOLIO RAW'!A:B,2,FALSE)</f>
        <v>936365</v>
      </c>
      <c r="B9" s="10" t="s">
        <v>18</v>
      </c>
      <c r="C9" s="14">
        <v>55.8823529411764</v>
      </c>
      <c r="D9" s="14">
        <v>65.384615384615302</v>
      </c>
      <c r="E9" s="14">
        <v>4.9019607843137196</v>
      </c>
      <c r="F9" s="14">
        <v>10.8333333333333</v>
      </c>
      <c r="G9" s="14">
        <v>2.9411764705882302</v>
      </c>
      <c r="H9" s="14">
        <v>10.2150537634408</v>
      </c>
      <c r="I9" s="14">
        <v>10.6382978723404</v>
      </c>
      <c r="J9" s="14">
        <v>10.6382978723404</v>
      </c>
      <c r="K9" s="14">
        <v>56.315789473684198</v>
      </c>
      <c r="L9" s="14">
        <v>4.1237113402061798</v>
      </c>
      <c r="M9" s="14">
        <v>0.86206896551724099</v>
      </c>
    </row>
    <row r="10" spans="1:13" x14ac:dyDescent="0.3">
      <c r="A10" s="11">
        <f>VLOOKUP(B10,'[1]PORTFOLIO RAW'!A:B,2,FALSE)</f>
        <v>545101</v>
      </c>
      <c r="B10" s="10" t="s">
        <v>19</v>
      </c>
      <c r="C10" s="14">
        <v>60.344827586206897</v>
      </c>
      <c r="D10" s="14">
        <v>10.6060606060606</v>
      </c>
      <c r="E10" s="14">
        <v>10.6382978723404</v>
      </c>
      <c r="F10" s="14">
        <v>10.6382978723404</v>
      </c>
      <c r="G10" s="14">
        <v>59.274193548387103</v>
      </c>
      <c r="H10" s="14">
        <v>59.274193548387103</v>
      </c>
      <c r="I10" s="14">
        <v>62.393162393162299</v>
      </c>
      <c r="J10" s="14">
        <v>62.393162393162299</v>
      </c>
      <c r="K10" s="14">
        <v>16.25</v>
      </c>
      <c r="L10" s="14">
        <v>59.126984126984098</v>
      </c>
      <c r="M10" s="14">
        <v>57.3333333333333</v>
      </c>
    </row>
    <row r="11" spans="1:13" x14ac:dyDescent="0.3">
      <c r="A11" s="11">
        <f>VLOOKUP(B11,'[1]PORTFOLIO RAW'!A:B,2,FALSE)</f>
        <v>933185</v>
      </c>
      <c r="B11" s="10" t="s">
        <v>20</v>
      </c>
      <c r="C11" s="14">
        <v>63.775510204081598</v>
      </c>
      <c r="D11" s="14">
        <v>16.346153846153801</v>
      </c>
      <c r="E11" s="14">
        <v>16.346153846153801</v>
      </c>
      <c r="F11" s="14">
        <v>63.095238095238102</v>
      </c>
      <c r="G11" s="14">
        <v>18.6666666666666</v>
      </c>
      <c r="H11" s="14">
        <v>61.409395973154297</v>
      </c>
      <c r="I11" s="14">
        <v>7.2847682119205297</v>
      </c>
      <c r="J11" s="14">
        <v>7.2847682119205297</v>
      </c>
      <c r="K11" s="14">
        <v>59.937888198757697</v>
      </c>
      <c r="L11" s="14">
        <v>55.851063829787201</v>
      </c>
      <c r="M11" s="14">
        <v>54.952830188679201</v>
      </c>
    </row>
    <row r="12" spans="1:13" x14ac:dyDescent="0.3">
      <c r="A12" s="11">
        <f>VLOOKUP(B12,'[1]PORTFOLIO RAW'!A:B,2,FALSE)</f>
        <v>277642</v>
      </c>
      <c r="B12" s="10" t="s">
        <v>0</v>
      </c>
      <c r="C12" s="14">
        <v>17.3913043478261</v>
      </c>
      <c r="D12" s="14">
        <v>17.3913043478261</v>
      </c>
      <c r="E12" s="14">
        <v>16.964285714285701</v>
      </c>
      <c r="F12" s="14">
        <v>16.40625</v>
      </c>
      <c r="G12" s="14">
        <v>64.925373134328296</v>
      </c>
      <c r="H12" s="14">
        <v>64.925373134328296</v>
      </c>
      <c r="I12" s="14">
        <v>63.492063492063401</v>
      </c>
      <c r="J12" s="14">
        <v>63.492063492063401</v>
      </c>
      <c r="K12" s="14">
        <v>68.253968253968196</v>
      </c>
      <c r="L12" s="14">
        <v>58.585858585858503</v>
      </c>
      <c r="M12" s="14">
        <v>55.8394160583941</v>
      </c>
    </row>
    <row r="13" spans="1:13" x14ac:dyDescent="0.3">
      <c r="A13" s="11">
        <f>VLOOKUP(B13,'[1]PORTFOLIO RAW'!A:B,2,FALSE)</f>
        <v>905271</v>
      </c>
      <c r="B13" s="10" t="s">
        <v>21</v>
      </c>
      <c r="C13" s="14">
        <v>63.461538461538403</v>
      </c>
      <c r="D13" s="14">
        <v>58.536585365853597</v>
      </c>
      <c r="E13" s="14">
        <v>59.550561797752799</v>
      </c>
      <c r="F13" s="14">
        <v>56.930693069306898</v>
      </c>
      <c r="G13" s="14">
        <v>7.2</v>
      </c>
      <c r="H13" s="14">
        <v>60</v>
      </c>
      <c r="I13" s="14">
        <v>60.074626865671597</v>
      </c>
      <c r="J13" s="14">
        <v>15.2173913043478</v>
      </c>
      <c r="K13" s="14">
        <v>13.4751773049645</v>
      </c>
      <c r="L13" s="14">
        <v>54.761904761904702</v>
      </c>
      <c r="M13" s="14">
        <v>58.2872928176795</v>
      </c>
    </row>
    <row r="14" spans="1:13" x14ac:dyDescent="0.3">
      <c r="A14" s="11">
        <f>VLOOKUP(B14,'[1]PORTFOLIO RAW'!A:B,2,FALSE)</f>
        <v>277355</v>
      </c>
      <c r="B14" s="10" t="s">
        <v>22</v>
      </c>
      <c r="C14" s="14">
        <v>64.285714285714207</v>
      </c>
      <c r="D14" s="14">
        <v>64.285714285714207</v>
      </c>
      <c r="E14" s="14">
        <v>61.842105263157897</v>
      </c>
      <c r="F14" s="14">
        <v>60.679611650485398</v>
      </c>
      <c r="G14" s="14">
        <v>60.679611650485398</v>
      </c>
      <c r="H14" s="14">
        <v>61.2068965517241</v>
      </c>
      <c r="I14" s="14">
        <v>20</v>
      </c>
      <c r="J14" s="14">
        <v>15.891472868217001</v>
      </c>
      <c r="K14" s="14">
        <v>60</v>
      </c>
      <c r="L14" s="14">
        <v>55.5555555555555</v>
      </c>
      <c r="M14" s="14">
        <v>2.5735294117647101</v>
      </c>
    </row>
    <row r="15" spans="1:13" x14ac:dyDescent="0.3">
      <c r="A15" s="11">
        <f>VLOOKUP(B15,'[1]PORTFOLIO RAW'!A:B,2,FALSE)</f>
        <v>130298</v>
      </c>
      <c r="B15" s="10" t="s">
        <v>23</v>
      </c>
      <c r="C15" s="14">
        <v>60.625</v>
      </c>
      <c r="D15" s="14">
        <v>58.536585365853597</v>
      </c>
      <c r="E15" s="14">
        <v>59.550561797752799</v>
      </c>
      <c r="F15" s="14">
        <v>59.550561797752799</v>
      </c>
      <c r="G15" s="14">
        <v>56.930693069306898</v>
      </c>
      <c r="H15" s="14">
        <v>14.4</v>
      </c>
      <c r="I15" s="14">
        <v>60.074626865671597</v>
      </c>
      <c r="J15" s="14">
        <v>60.074626865671597</v>
      </c>
      <c r="K15" s="14">
        <v>60.507246376811601</v>
      </c>
      <c r="L15" s="14">
        <v>59.574468085106297</v>
      </c>
      <c r="M15" s="14">
        <v>58.2872928176795</v>
      </c>
    </row>
    <row r="16" spans="1:13" x14ac:dyDescent="0.3">
      <c r="A16" s="11">
        <f>VLOOKUP(B16,'[1]PORTFOLIO RAW'!A:B,2,FALSE)</f>
        <v>325596</v>
      </c>
      <c r="B16" s="10" t="s">
        <v>24</v>
      </c>
      <c r="C16" s="14">
        <v>63.265306122448898</v>
      </c>
      <c r="D16" s="14">
        <v>16.981132075471599</v>
      </c>
      <c r="E16" s="14">
        <v>16.981132075471599</v>
      </c>
      <c r="F16" s="14">
        <v>23.684210526315699</v>
      </c>
      <c r="G16" s="14">
        <v>24.615384615384599</v>
      </c>
      <c r="H16" s="14">
        <v>11.8055555555555</v>
      </c>
      <c r="I16" s="14">
        <v>17.3333333333333</v>
      </c>
      <c r="J16" s="14">
        <v>15.584415584415501</v>
      </c>
      <c r="K16" s="14">
        <v>15.2439024390243</v>
      </c>
      <c r="L16" s="14">
        <v>62.745098039215598</v>
      </c>
      <c r="M16" s="14">
        <v>6.0185185185185102</v>
      </c>
    </row>
    <row r="17" spans="1:13" x14ac:dyDescent="0.3">
      <c r="A17" s="11">
        <f>VLOOKUP(B17,'[1]PORTFOLIO RAW'!A:B,2,FALSE)</f>
        <v>906979</v>
      </c>
      <c r="B17" s="10" t="s">
        <v>25</v>
      </c>
      <c r="C17" s="14">
        <v>60.344827586206897</v>
      </c>
      <c r="D17" s="14">
        <v>59.482758620689602</v>
      </c>
      <c r="E17" s="14">
        <v>60.638297872340402</v>
      </c>
      <c r="F17" s="14">
        <v>57.619047619047599</v>
      </c>
      <c r="G17" s="14">
        <v>57.619047619047599</v>
      </c>
      <c r="H17" s="14">
        <v>59.274193548387103</v>
      </c>
      <c r="I17" s="14">
        <v>61.764705882352899</v>
      </c>
      <c r="J17" s="14">
        <v>60</v>
      </c>
      <c r="K17" s="14">
        <v>60</v>
      </c>
      <c r="L17" s="14">
        <v>57.3333333333333</v>
      </c>
      <c r="M17" s="14">
        <v>57.3333333333333</v>
      </c>
    </row>
    <row r="18" spans="1:13" x14ac:dyDescent="0.3">
      <c r="A18" s="11">
        <f>VLOOKUP(B18,'[1]PORTFOLIO RAW'!A:B,2,FALSE)</f>
        <v>322677</v>
      </c>
      <c r="B18" s="10" t="s">
        <v>26</v>
      </c>
      <c r="C18" s="14">
        <v>14.285714285714199</v>
      </c>
      <c r="D18" s="14">
        <v>5.6122448979591804</v>
      </c>
      <c r="E18" s="14">
        <v>0.39682539682539603</v>
      </c>
      <c r="F18" s="14">
        <v>0.39682539682539603</v>
      </c>
      <c r="G18" s="14">
        <v>10.3333333333333</v>
      </c>
      <c r="H18" s="14">
        <v>4.0268456375838904</v>
      </c>
      <c r="I18" s="14">
        <v>13.576158940397301</v>
      </c>
      <c r="J18" s="14">
        <v>8.9743589743589691</v>
      </c>
      <c r="K18" s="14">
        <v>8.9743589743589691</v>
      </c>
      <c r="L18" s="14">
        <v>13.664596273291901</v>
      </c>
      <c r="M18" s="14">
        <v>55.851063829787201</v>
      </c>
    </row>
    <row r="19" spans="1:13" x14ac:dyDescent="0.3">
      <c r="A19" s="11" t="str">
        <f>VLOOKUP(B19,'[1]PORTFOLIO RAW'!A:B,2,FALSE)</f>
        <v>29026M</v>
      </c>
      <c r="B19" s="10" t="s">
        <v>27</v>
      </c>
      <c r="C19" s="14">
        <v>0.64102564102564097</v>
      </c>
      <c r="D19" s="14">
        <v>7.7922077922077904</v>
      </c>
      <c r="E19" s="14">
        <v>4.6052631578947301</v>
      </c>
      <c r="F19" s="14">
        <v>1.76470588235294</v>
      </c>
      <c r="G19" s="14">
        <v>0.431034482758621</v>
      </c>
      <c r="H19" s="14">
        <v>0.431034482758621</v>
      </c>
      <c r="I19" s="14">
        <v>0.42372881355932202</v>
      </c>
      <c r="J19" s="14">
        <v>0.42372881355932202</v>
      </c>
      <c r="K19" s="14">
        <v>0.34482758620689602</v>
      </c>
      <c r="L19" s="14">
        <v>0.23148148148148101</v>
      </c>
      <c r="M19" s="14">
        <v>0.23148148148148101</v>
      </c>
    </row>
    <row r="20" spans="1:13" x14ac:dyDescent="0.3">
      <c r="A20" s="11">
        <f>VLOOKUP(B20,'[1]PORTFOLIO RAW'!A:B,2,FALSE)</f>
        <v>904853</v>
      </c>
      <c r="B20" s="10" t="s">
        <v>28</v>
      </c>
      <c r="C20" s="14">
        <v>21.428571428571399</v>
      </c>
      <c r="D20" s="14">
        <v>62.857142857142797</v>
      </c>
      <c r="E20" s="14">
        <v>64.814814814814795</v>
      </c>
      <c r="F20" s="14">
        <v>1.53061224489795</v>
      </c>
      <c r="G20" s="14">
        <v>2.7027027027027</v>
      </c>
      <c r="H20" s="14">
        <v>3.75</v>
      </c>
      <c r="I20" s="14">
        <v>3.10077519379844</v>
      </c>
      <c r="J20" s="14">
        <v>7.9710144927536204</v>
      </c>
      <c r="K20" s="14">
        <v>3.125</v>
      </c>
      <c r="L20" s="14">
        <v>10.4046242774566</v>
      </c>
      <c r="M20" s="14">
        <v>58.021390374331503</v>
      </c>
    </row>
    <row r="21" spans="1:13" x14ac:dyDescent="0.3">
      <c r="A21" s="11">
        <f>VLOOKUP(B21,'[1]PORTFOLIO RAW'!A:B,2,FALSE)</f>
        <v>891399</v>
      </c>
      <c r="B21" s="10" t="s">
        <v>29</v>
      </c>
      <c r="C21" s="14">
        <v>15.517241379310301</v>
      </c>
      <c r="D21" s="14">
        <v>12.5</v>
      </c>
      <c r="E21" s="14">
        <v>12.5</v>
      </c>
      <c r="F21" s="14">
        <v>62.5</v>
      </c>
      <c r="G21" s="14">
        <v>4.46428571428571</v>
      </c>
      <c r="H21" s="14">
        <v>4.46428571428571</v>
      </c>
      <c r="I21" s="14">
        <v>2.4590163934426199</v>
      </c>
      <c r="J21" s="14">
        <v>3.125</v>
      </c>
      <c r="K21" s="14">
        <v>3.125</v>
      </c>
      <c r="L21" s="14">
        <v>3.125</v>
      </c>
      <c r="M21" s="14">
        <v>0.67567567567567499</v>
      </c>
    </row>
    <row r="22" spans="1:13" x14ac:dyDescent="0.3">
      <c r="A22" s="11">
        <f>VLOOKUP(B22,'[1]PORTFOLIO RAW'!A:B,2,FALSE)</f>
        <v>670942</v>
      </c>
      <c r="B22" s="10" t="s">
        <v>30</v>
      </c>
      <c r="C22" s="14">
        <v>54.347826086956502</v>
      </c>
      <c r="D22" s="14">
        <v>6</v>
      </c>
      <c r="E22" s="14">
        <v>65.384615384615302</v>
      </c>
      <c r="F22" s="14">
        <v>61.1111111111111</v>
      </c>
      <c r="G22" s="14">
        <v>61.1111111111111</v>
      </c>
      <c r="H22" s="14">
        <v>67.857142857142804</v>
      </c>
      <c r="I22" s="14">
        <v>67.857142857142804</v>
      </c>
      <c r="J22" s="14">
        <v>67.241379310344797</v>
      </c>
      <c r="K22" s="14">
        <v>15</v>
      </c>
      <c r="L22" s="14">
        <v>15</v>
      </c>
      <c r="M22" s="14">
        <v>61.428571428571402</v>
      </c>
    </row>
    <row r="23" spans="1:13" x14ac:dyDescent="0.3">
      <c r="A23" s="11">
        <f>VLOOKUP(B23,'[1]PORTFOLIO RAW'!A:B,2,FALSE)</f>
        <v>905425</v>
      </c>
      <c r="B23" s="10" t="s">
        <v>31</v>
      </c>
      <c r="C23" s="14">
        <v>15.517241379310301</v>
      </c>
      <c r="D23" s="14">
        <v>10.6060606060606</v>
      </c>
      <c r="E23" s="14">
        <v>10.6060606060606</v>
      </c>
      <c r="F23" s="14">
        <v>57.619047619047599</v>
      </c>
      <c r="G23" s="14">
        <v>57.619047619047599</v>
      </c>
      <c r="H23" s="14">
        <v>2.9411764705882302</v>
      </c>
      <c r="I23" s="14">
        <v>2.9411764705882302</v>
      </c>
      <c r="J23" s="14">
        <v>62.393162393162299</v>
      </c>
      <c r="K23" s="14">
        <v>60</v>
      </c>
      <c r="L23" s="14">
        <v>57.3333333333333</v>
      </c>
      <c r="M23" s="14">
        <v>11.949685534591101</v>
      </c>
    </row>
    <row r="24" spans="1:13" x14ac:dyDescent="0.3">
      <c r="A24" s="11">
        <f>VLOOKUP(B24,'[1]PORTFOLIO RAW'!A:B,2,FALSE)</f>
        <v>906156</v>
      </c>
      <c r="B24" s="10" t="s">
        <v>32</v>
      </c>
      <c r="C24" s="14">
        <v>60.975609756097498</v>
      </c>
      <c r="D24" s="14">
        <v>9.0395480225988702</v>
      </c>
      <c r="E24" s="14">
        <v>14.8230088495575</v>
      </c>
      <c r="F24" s="14">
        <v>14.8230088495575</v>
      </c>
      <c r="G24" s="14">
        <v>6.4885496183206097</v>
      </c>
      <c r="H24" s="14">
        <v>16.935483870967701</v>
      </c>
      <c r="I24" s="14">
        <v>17.993630573248399</v>
      </c>
      <c r="J24" s="14">
        <v>3.2710280373831702</v>
      </c>
      <c r="K24" s="14">
        <v>18.507462686567099</v>
      </c>
      <c r="L24" s="14">
        <v>18.507462686567099</v>
      </c>
      <c r="M24" s="14">
        <v>2.7334851936218598</v>
      </c>
    </row>
    <row r="25" spans="1:13" x14ac:dyDescent="0.3">
      <c r="A25" s="11">
        <f>VLOOKUP(B25,'[1]PORTFOLIO RAW'!A:B,2,FALSE)</f>
        <v>916305</v>
      </c>
      <c r="B25" s="10" t="s">
        <v>33</v>
      </c>
      <c r="C25" s="14">
        <v>0.51020408163265296</v>
      </c>
      <c r="D25" s="14">
        <v>0.51020408163265296</v>
      </c>
      <c r="E25" s="14">
        <v>1.19047619047619</v>
      </c>
      <c r="F25" s="14">
        <v>0.36764705882352899</v>
      </c>
      <c r="G25" s="14">
        <v>0.36764705882352899</v>
      </c>
      <c r="H25" s="14">
        <v>1.34228187919463</v>
      </c>
      <c r="I25" s="14">
        <v>1.34228187919463</v>
      </c>
      <c r="J25" s="14">
        <v>1.98675496688741</v>
      </c>
      <c r="K25" s="14">
        <v>1.5527950310559</v>
      </c>
      <c r="L25" s="14">
        <v>1.86170212765957</v>
      </c>
      <c r="M25" s="14">
        <v>2.8301886792452802</v>
      </c>
    </row>
    <row r="26" spans="1:13" x14ac:dyDescent="0.3">
      <c r="A26" s="11">
        <f>VLOOKUP(B26,'[1]PORTFOLIO RAW'!A:B,2,FALSE)</f>
        <v>680902</v>
      </c>
      <c r="B26" s="10" t="s">
        <v>34</v>
      </c>
      <c r="C26" s="14">
        <v>8.6206896551724093</v>
      </c>
      <c r="D26" s="14">
        <v>58.695652173912997</v>
      </c>
      <c r="E26" s="14">
        <v>67.171717171717106</v>
      </c>
      <c r="F26" s="14">
        <v>65.137614678899098</v>
      </c>
      <c r="G26" s="14">
        <v>65.289256198347104</v>
      </c>
      <c r="H26" s="14">
        <v>68.699186991869894</v>
      </c>
      <c r="I26" s="14">
        <v>67.441860465116207</v>
      </c>
      <c r="J26" s="14">
        <v>69.927536231884005</v>
      </c>
      <c r="K26" s="14">
        <v>67.0138888888888</v>
      </c>
      <c r="L26" s="14">
        <v>61.538461538461497</v>
      </c>
      <c r="M26" s="14">
        <v>63.924050632911303</v>
      </c>
    </row>
    <row r="27" spans="1:13" x14ac:dyDescent="0.3">
      <c r="A27" s="11" t="str">
        <f>VLOOKUP(B27,'[1]PORTFOLIO RAW'!A:B,2,FALSE)</f>
        <v>31604H</v>
      </c>
      <c r="B27" s="10" t="s">
        <v>35</v>
      </c>
      <c r="C27" s="14">
        <v>62.837837837837803</v>
      </c>
      <c r="D27" s="14">
        <v>15.625</v>
      </c>
      <c r="E27" s="14">
        <v>63.218390804597703</v>
      </c>
      <c r="F27" s="14">
        <v>6.25</v>
      </c>
      <c r="G27" s="14">
        <v>5.7522123893805297</v>
      </c>
      <c r="H27" s="14">
        <v>4.9107142857142803</v>
      </c>
      <c r="I27" s="14">
        <v>15.789473684210501</v>
      </c>
      <c r="J27" s="14">
        <v>17.622950819672099</v>
      </c>
      <c r="K27" s="14">
        <v>62.204724409448801</v>
      </c>
      <c r="L27" s="14">
        <v>57.419354838709602</v>
      </c>
      <c r="M27" s="14">
        <v>57.647058823529399</v>
      </c>
    </row>
    <row r="28" spans="1:13" x14ac:dyDescent="0.3">
      <c r="A28" s="11">
        <f>VLOOKUP(B28,'[1]PORTFOLIO RAW'!A:B,2,FALSE)</f>
        <v>154680</v>
      </c>
      <c r="B28" s="10" t="s">
        <v>36</v>
      </c>
      <c r="C28" s="14">
        <v>64.285714285714207</v>
      </c>
      <c r="D28" s="14">
        <v>23.2558139534883</v>
      </c>
      <c r="E28" s="14">
        <v>61</v>
      </c>
      <c r="F28" s="14">
        <v>59.821428571428498</v>
      </c>
      <c r="G28" s="14">
        <v>62.711864406779597</v>
      </c>
      <c r="H28" s="14">
        <v>66.40625</v>
      </c>
      <c r="I28" s="14">
        <v>25</v>
      </c>
      <c r="J28" s="14">
        <v>20.8955223880597</v>
      </c>
      <c r="K28" s="14">
        <v>66.911764705882305</v>
      </c>
      <c r="L28" s="14">
        <v>19.6202531645569</v>
      </c>
      <c r="M28" s="14">
        <v>59.523809523809497</v>
      </c>
    </row>
    <row r="29" spans="1:13" x14ac:dyDescent="0.3">
      <c r="A29" s="11">
        <f>VLOOKUP(B29,'[1]PORTFOLIO RAW'!A:B,2,FALSE)</f>
        <v>938692</v>
      </c>
      <c r="B29" s="10" t="s">
        <v>37</v>
      </c>
      <c r="C29" s="14">
        <v>61.904761904761898</v>
      </c>
      <c r="D29" s="14">
        <v>2.0833333333333299</v>
      </c>
      <c r="E29" s="14">
        <v>17.3913043478261</v>
      </c>
      <c r="F29" s="14">
        <v>4.8387096774193497</v>
      </c>
      <c r="G29" s="14">
        <v>3.3333333333333299</v>
      </c>
      <c r="H29" s="14">
        <v>1.61290322580645</v>
      </c>
      <c r="I29" s="14">
        <v>4.8387096774193497</v>
      </c>
      <c r="J29" s="14">
        <v>1.4285714285714199</v>
      </c>
      <c r="K29" s="14">
        <v>4.7619047619047601</v>
      </c>
      <c r="L29" s="14">
        <v>51.704545454545404</v>
      </c>
      <c r="M29" s="14">
        <v>52.121212121212103</v>
      </c>
    </row>
    <row r="30" spans="1:13" x14ac:dyDescent="0.3">
      <c r="A30" s="11">
        <f>VLOOKUP(B30,'[1]PORTFOLIO RAW'!A:B,2,FALSE)</f>
        <v>546075</v>
      </c>
      <c r="B30" s="10" t="s">
        <v>38</v>
      </c>
      <c r="C30" s="14">
        <v>50</v>
      </c>
      <c r="D30" s="14">
        <v>50</v>
      </c>
      <c r="E30" s="14">
        <v>64.285714285714207</v>
      </c>
      <c r="F30" s="14">
        <v>64.285714285714207</v>
      </c>
      <c r="G30" s="14">
        <v>53.571428571428498</v>
      </c>
      <c r="H30" s="14">
        <v>53.571428571428498</v>
      </c>
      <c r="I30" s="14">
        <v>65.625</v>
      </c>
      <c r="J30" s="14">
        <v>63.8888888888888</v>
      </c>
      <c r="K30" s="14">
        <v>63.8888888888888</v>
      </c>
      <c r="L30" s="14">
        <v>60.5263157894736</v>
      </c>
      <c r="M30" s="14">
        <v>55.2631578947368</v>
      </c>
    </row>
    <row r="31" spans="1:13" x14ac:dyDescent="0.3">
      <c r="A31" s="11">
        <f>VLOOKUP(B31,'[1]PORTFOLIO RAW'!A:B,2,FALSE)</f>
        <v>905276</v>
      </c>
      <c r="B31" s="10" t="s">
        <v>39</v>
      </c>
      <c r="C31" s="14">
        <v>18.269230769230699</v>
      </c>
      <c r="D31" s="14">
        <v>63.725490196078397</v>
      </c>
      <c r="E31" s="14">
        <v>22.5</v>
      </c>
      <c r="F31" s="14">
        <v>14.705882352941099</v>
      </c>
      <c r="G31" s="14">
        <v>14.5833333333333</v>
      </c>
      <c r="H31" s="14">
        <v>58.602150537634401</v>
      </c>
      <c r="I31" s="14">
        <v>59.042553191489297</v>
      </c>
      <c r="J31" s="14">
        <v>56.315789473684198</v>
      </c>
      <c r="K31" s="14">
        <v>61.855670103092699</v>
      </c>
      <c r="L31" s="14">
        <v>57.327586206896498</v>
      </c>
      <c r="M31" s="14">
        <v>53.658536585365802</v>
      </c>
    </row>
    <row r="32" spans="1:13" x14ac:dyDescent="0.3">
      <c r="A32" s="11" t="str">
        <f>VLOOKUP(B32,'[1]PORTFOLIO RAW'!A:B,2,FALSE)</f>
        <v>14737P</v>
      </c>
      <c r="B32" s="10" t="s">
        <v>40</v>
      </c>
      <c r="C32" s="14">
        <v>18.877551020408099</v>
      </c>
      <c r="D32" s="14">
        <v>16.346153846153801</v>
      </c>
      <c r="E32" s="14">
        <v>17.063492063492099</v>
      </c>
      <c r="F32" s="14">
        <v>3.3088235294117601</v>
      </c>
      <c r="G32" s="14">
        <v>1.6666666666666601</v>
      </c>
      <c r="H32" s="14">
        <v>4.0268456375838904</v>
      </c>
      <c r="I32" s="14">
        <v>5.2980132450331103</v>
      </c>
      <c r="J32" s="14">
        <v>8.9743589743589691</v>
      </c>
      <c r="K32" s="14">
        <v>5.2795031055900603</v>
      </c>
      <c r="L32" s="14">
        <v>1.86170212765957</v>
      </c>
      <c r="M32" s="14">
        <v>2.8301886792452802</v>
      </c>
    </row>
    <row r="33" spans="1:13" x14ac:dyDescent="0.3">
      <c r="A33" s="11">
        <f>VLOOKUP(B33,'[1]PORTFOLIO RAW'!A:B,2,FALSE)</f>
        <v>922817</v>
      </c>
      <c r="B33" s="10" t="s">
        <v>41</v>
      </c>
      <c r="C33" s="14">
        <v>18.877551020408099</v>
      </c>
      <c r="D33" s="14">
        <v>62.5</v>
      </c>
      <c r="E33" s="14">
        <v>63.095238095238102</v>
      </c>
      <c r="F33" s="14">
        <v>3.3088235294117601</v>
      </c>
      <c r="G33" s="14">
        <v>18.6666666666666</v>
      </c>
      <c r="H33" s="14">
        <v>4.0268456375838904</v>
      </c>
      <c r="I33" s="14">
        <v>13.576158940397301</v>
      </c>
      <c r="J33" s="14">
        <v>20.192307692307601</v>
      </c>
      <c r="K33" s="14">
        <v>13.664596273291901</v>
      </c>
      <c r="L33" s="14">
        <v>55.851063829787201</v>
      </c>
      <c r="M33" s="14">
        <v>54.952830188679201</v>
      </c>
    </row>
    <row r="34" spans="1:13" x14ac:dyDescent="0.3">
      <c r="A34" s="11">
        <f>VLOOKUP(B34,'[1]PORTFOLIO RAW'!A:B,2,FALSE)</f>
        <v>921983</v>
      </c>
      <c r="B34" s="10" t="s">
        <v>42</v>
      </c>
      <c r="C34" s="14">
        <v>61.176470588235297</v>
      </c>
      <c r="D34" s="14">
        <v>61.797752808988697</v>
      </c>
      <c r="E34" s="14">
        <v>60.087719298245602</v>
      </c>
      <c r="F34" s="14">
        <v>62.264150943396203</v>
      </c>
      <c r="G34" s="14">
        <v>63.681592039800897</v>
      </c>
      <c r="H34" s="14">
        <v>63.681592039800897</v>
      </c>
      <c r="I34" s="14">
        <v>62.686567164179102</v>
      </c>
      <c r="J34" s="14">
        <v>63.0841121495327</v>
      </c>
      <c r="K34" s="14">
        <v>63.0841121495327</v>
      </c>
      <c r="L34" s="14">
        <v>19.5067264573991</v>
      </c>
      <c r="M34" s="14">
        <v>62.8691983122362</v>
      </c>
    </row>
    <row r="35" spans="1:13" x14ac:dyDescent="0.3">
      <c r="A35" s="11">
        <f>VLOOKUP(B35,'[1]PORTFOLIO RAW'!A:B,2,FALSE)</f>
        <v>132808</v>
      </c>
      <c r="B35" s="10" t="s">
        <v>43</v>
      </c>
      <c r="C35" s="14">
        <v>56.034482758620598</v>
      </c>
      <c r="D35" s="14">
        <v>53.389830508474503</v>
      </c>
      <c r="E35" s="14">
        <v>4.9382716049382704</v>
      </c>
      <c r="F35" s="14">
        <v>53.804347826086897</v>
      </c>
      <c r="G35" s="14">
        <v>53.125</v>
      </c>
      <c r="H35" s="14">
        <v>52.475247524752398</v>
      </c>
      <c r="I35" s="14">
        <v>52.475247524752398</v>
      </c>
      <c r="J35" s="14">
        <v>53.431372549019599</v>
      </c>
      <c r="K35" s="14">
        <v>53.181818181818102</v>
      </c>
      <c r="L35" s="14">
        <v>2.1390374331550799</v>
      </c>
      <c r="M35" s="14">
        <v>52.102803738317697</v>
      </c>
    </row>
    <row r="36" spans="1:13" x14ac:dyDescent="0.3">
      <c r="A36" s="11">
        <f>VLOOKUP(B36,'[1]PORTFOLIO RAW'!A:B,2,FALSE)</f>
        <v>992816</v>
      </c>
      <c r="B36" s="10" t="s">
        <v>44</v>
      </c>
      <c r="C36" s="14">
        <v>10</v>
      </c>
      <c r="D36" s="14">
        <v>27.0833333333333</v>
      </c>
      <c r="E36" s="14">
        <v>1.72413793103448</v>
      </c>
      <c r="F36" s="14">
        <v>1.47058823529411</v>
      </c>
      <c r="G36" s="14">
        <v>0.94339622641509402</v>
      </c>
      <c r="H36" s="14">
        <v>0.92592592592592504</v>
      </c>
      <c r="I36" s="14">
        <v>0.92592592592592504</v>
      </c>
      <c r="J36" s="14">
        <v>0.92592592592592504</v>
      </c>
      <c r="K36" s="14">
        <v>0.94339622641509402</v>
      </c>
      <c r="L36" s="14">
        <v>0.89285714285714202</v>
      </c>
      <c r="M36" s="14">
        <v>0.84745762711864403</v>
      </c>
    </row>
    <row r="37" spans="1:13" x14ac:dyDescent="0.3">
      <c r="A37" s="11">
        <f>VLOOKUP(B37,'[1]PORTFOLIO RAW'!A:B,2,FALSE)</f>
        <v>905296</v>
      </c>
      <c r="B37" s="10" t="s">
        <v>45</v>
      </c>
      <c r="C37" s="14">
        <v>55.8823529411764</v>
      </c>
      <c r="D37" s="14">
        <v>63.725490196078397</v>
      </c>
      <c r="E37" s="14">
        <v>22.5</v>
      </c>
      <c r="F37" s="14">
        <v>60.294117647058798</v>
      </c>
      <c r="G37" s="14">
        <v>60.294117647058798</v>
      </c>
      <c r="H37" s="14">
        <v>10.2150537634408</v>
      </c>
      <c r="I37" s="14">
        <v>59.042553191489297</v>
      </c>
      <c r="J37" s="14">
        <v>59.042553191489297</v>
      </c>
      <c r="K37" s="14">
        <v>56.315789473684198</v>
      </c>
      <c r="L37" s="14">
        <v>61.855670103092699</v>
      </c>
      <c r="M37" s="14">
        <v>53.658536585365802</v>
      </c>
    </row>
    <row r="38" spans="1:13" x14ac:dyDescent="0.3">
      <c r="A38" s="11">
        <f>VLOOKUP(B38,'[1]PORTFOLIO RAW'!A:B,2,FALSE)</f>
        <v>921093</v>
      </c>
      <c r="B38" s="10" t="s">
        <v>46</v>
      </c>
      <c r="C38" s="14">
        <v>0.79365079365079305</v>
      </c>
      <c r="D38" s="14">
        <v>62.857142857142797</v>
      </c>
      <c r="E38" s="14">
        <v>14.1975308641975</v>
      </c>
      <c r="F38" s="14">
        <v>12.2448979591836</v>
      </c>
      <c r="G38" s="14">
        <v>23.423423423423401</v>
      </c>
      <c r="H38" s="14">
        <v>61.25</v>
      </c>
      <c r="I38" s="14">
        <v>11.6279069767441</v>
      </c>
      <c r="J38" s="14">
        <v>5.0724637681159397</v>
      </c>
      <c r="K38" s="14">
        <v>65.2777777777777</v>
      </c>
      <c r="L38" s="14">
        <v>58.6705202312138</v>
      </c>
      <c r="M38" s="14">
        <v>58.021390374331503</v>
      </c>
    </row>
    <row r="39" spans="1:13" x14ac:dyDescent="0.3">
      <c r="A39" s="11">
        <f>VLOOKUP(B39,'[1]PORTFOLIO RAW'!A:B,2,FALSE)</f>
        <v>905113</v>
      </c>
      <c r="B39" s="10" t="s">
        <v>47</v>
      </c>
      <c r="C39" s="14">
        <v>62</v>
      </c>
      <c r="D39" s="14">
        <v>58.247422680412299</v>
      </c>
      <c r="E39" s="14">
        <v>0.31446540880503099</v>
      </c>
      <c r="F39" s="14">
        <v>7.2864321608040203</v>
      </c>
      <c r="G39" s="14">
        <v>8.1521739130434696</v>
      </c>
      <c r="H39" s="14">
        <v>3.72340425531914</v>
      </c>
      <c r="I39" s="14">
        <v>1.3651877133105801</v>
      </c>
      <c r="J39" s="14">
        <v>7.2390572390572396</v>
      </c>
      <c r="K39" s="14">
        <v>3.1879194630872401</v>
      </c>
      <c r="L39" s="14">
        <v>57.142857142857103</v>
      </c>
      <c r="M39" s="14">
        <v>61.5131578947368</v>
      </c>
    </row>
    <row r="40" spans="1:13" x14ac:dyDescent="0.3">
      <c r="A40" s="11" t="str">
        <f>VLOOKUP(B40,'[1]PORTFOLIO RAW'!A:B,2,FALSE)</f>
        <v>28341F</v>
      </c>
      <c r="B40" s="10" t="s">
        <v>48</v>
      </c>
      <c r="C40" s="14">
        <v>18.877551020408099</v>
      </c>
      <c r="D40" s="14">
        <v>62.5</v>
      </c>
      <c r="E40" s="14">
        <v>63.095238095238102</v>
      </c>
      <c r="F40" s="14">
        <v>63.095238095238102</v>
      </c>
      <c r="G40" s="14">
        <v>62.3333333333333</v>
      </c>
      <c r="H40" s="14">
        <v>61.409395973154297</v>
      </c>
      <c r="I40" s="14">
        <v>61.409395973154297</v>
      </c>
      <c r="J40" s="14">
        <v>20.192307692307601</v>
      </c>
      <c r="K40" s="14">
        <v>20.192307692307601</v>
      </c>
      <c r="L40" s="14">
        <v>13.664596273291901</v>
      </c>
      <c r="M40" s="14">
        <v>55.851063829787201</v>
      </c>
    </row>
    <row r="41" spans="1:13" x14ac:dyDescent="0.3">
      <c r="A41" s="11">
        <f>VLOOKUP(B41,'[1]PORTFOLIO RAW'!A:B,2,FALSE)</f>
        <v>945388</v>
      </c>
      <c r="B41" s="10" t="s">
        <v>49</v>
      </c>
      <c r="C41" s="14">
        <v>3.44827586206896</v>
      </c>
      <c r="D41" s="14">
        <v>2.1739130434782599</v>
      </c>
      <c r="E41" s="14">
        <v>3.5353535353535301</v>
      </c>
      <c r="F41" s="14">
        <v>1.8348623853210999</v>
      </c>
      <c r="G41" s="14">
        <v>0.413223140495867</v>
      </c>
      <c r="H41" s="14">
        <v>1.2195121951219501</v>
      </c>
      <c r="I41" s="14">
        <v>1.55038759689922</v>
      </c>
      <c r="J41" s="14">
        <v>0.36231884057970998</v>
      </c>
      <c r="K41" s="14">
        <v>1.0416666666666601</v>
      </c>
      <c r="L41" s="14">
        <v>1.6025641025641</v>
      </c>
      <c r="M41" s="14">
        <v>0.632911392405063</v>
      </c>
    </row>
    <row r="42" spans="1:13" x14ac:dyDescent="0.3">
      <c r="A42" s="11">
        <f>VLOOKUP(B42,'[1]PORTFOLIO RAW'!A:B,2,FALSE)</f>
        <v>702259</v>
      </c>
      <c r="B42" s="10" t="s">
        <v>50</v>
      </c>
      <c r="C42" s="14">
        <v>64.285714285714207</v>
      </c>
      <c r="D42" s="14">
        <v>17.7631578947368</v>
      </c>
      <c r="E42" s="14">
        <v>21.764705882352899</v>
      </c>
      <c r="F42" s="14">
        <v>16.019417475728101</v>
      </c>
      <c r="G42" s="14">
        <v>16.019417475728101</v>
      </c>
      <c r="H42" s="14">
        <v>63.043478260869499</v>
      </c>
      <c r="I42" s="14">
        <v>61.440677966101703</v>
      </c>
      <c r="J42" s="14">
        <v>60.465116279069697</v>
      </c>
      <c r="K42" s="14">
        <v>60.465116279069697</v>
      </c>
      <c r="L42" s="14">
        <v>55.5555555555555</v>
      </c>
      <c r="M42" s="14">
        <v>56.985294117647001</v>
      </c>
    </row>
    <row r="43" spans="1:13" x14ac:dyDescent="0.3">
      <c r="A43" s="11">
        <f>VLOOKUP(B43,'[1]PORTFOLIO RAW'!A:B,2,FALSE)</f>
        <v>912669</v>
      </c>
      <c r="B43" s="10" t="s">
        <v>51</v>
      </c>
      <c r="C43" s="14">
        <v>57.352941176470502</v>
      </c>
      <c r="D43" s="14">
        <v>57.142857142857103</v>
      </c>
      <c r="E43" s="14">
        <v>58.5</v>
      </c>
      <c r="F43" s="14">
        <v>58.5</v>
      </c>
      <c r="G43" s="14">
        <v>58.5</v>
      </c>
      <c r="H43" s="14">
        <v>60.852713178294501</v>
      </c>
      <c r="I43" s="14">
        <v>59.398496240601503</v>
      </c>
      <c r="J43" s="14">
        <v>59.398496240601503</v>
      </c>
      <c r="K43" s="14">
        <v>59.398496240601503</v>
      </c>
      <c r="L43" s="14">
        <v>58.571428571428498</v>
      </c>
      <c r="M43" s="14">
        <v>57.6666666666666</v>
      </c>
    </row>
    <row r="44" spans="1:13" x14ac:dyDescent="0.3">
      <c r="A44" s="11">
        <f>VLOOKUP(B44,'[1]PORTFOLIO RAW'!A:B,2,FALSE)</f>
        <v>544616</v>
      </c>
      <c r="B44" s="10" t="s">
        <v>52</v>
      </c>
      <c r="C44" s="14">
        <v>10.6060606060606</v>
      </c>
      <c r="D44" s="14">
        <v>61.594202898550698</v>
      </c>
      <c r="E44" s="14">
        <v>58.3333333333333</v>
      </c>
      <c r="F44" s="14">
        <v>56.25</v>
      </c>
      <c r="G44" s="14">
        <v>6.86274509803921</v>
      </c>
      <c r="H44" s="14">
        <v>7.8703703703703702</v>
      </c>
      <c r="I44" s="14">
        <v>0.44247787610619399</v>
      </c>
      <c r="J44" s="14">
        <v>13.9830508474576</v>
      </c>
      <c r="K44" s="14">
        <v>7.0247933884297504</v>
      </c>
      <c r="L44" s="14">
        <v>7.6923076923076898</v>
      </c>
      <c r="M44" s="14">
        <v>56.547619047619001</v>
      </c>
    </row>
    <row r="45" spans="1:13" x14ac:dyDescent="0.3">
      <c r="A45" s="11">
        <f>VLOOKUP(B45,'[1]PORTFOLIO RAW'!A:B,2,FALSE)</f>
        <v>130502</v>
      </c>
      <c r="B45" s="10" t="s">
        <v>53</v>
      </c>
      <c r="C45" s="14">
        <v>53.389830508474503</v>
      </c>
      <c r="D45" s="14">
        <v>58.208955223880601</v>
      </c>
      <c r="E45" s="14">
        <v>58.208955223880601</v>
      </c>
      <c r="F45" s="14">
        <v>54.938271604938201</v>
      </c>
      <c r="G45" s="14">
        <v>3.6458333333333299</v>
      </c>
      <c r="H45" s="14">
        <v>3.6458333333333299</v>
      </c>
      <c r="I45" s="14">
        <v>3.4313725490196099</v>
      </c>
      <c r="J45" s="14">
        <v>3.4313725490196099</v>
      </c>
      <c r="K45" s="14">
        <v>51.6806722689075</v>
      </c>
      <c r="L45" s="14">
        <v>51.6806722689075</v>
      </c>
      <c r="M45" s="14">
        <v>52.102803738317697</v>
      </c>
    </row>
    <row r="46" spans="1:13" x14ac:dyDescent="0.3">
      <c r="A46" s="11">
        <f>VLOOKUP(B46,'[1]PORTFOLIO RAW'!A:B,2,FALSE)</f>
        <v>921161</v>
      </c>
      <c r="B46" s="10" t="s">
        <v>54</v>
      </c>
      <c r="C46" s="14">
        <v>60</v>
      </c>
      <c r="D46" s="14">
        <v>60</v>
      </c>
      <c r="E46" s="14">
        <v>58.5</v>
      </c>
      <c r="F46" s="14">
        <v>15.2173913043478</v>
      </c>
      <c r="G46" s="14">
        <v>15.2173913043478</v>
      </c>
      <c r="H46" s="14">
        <v>17.2</v>
      </c>
      <c r="I46" s="14">
        <v>59.398496240601503</v>
      </c>
      <c r="J46" s="14">
        <v>58.571428571428498</v>
      </c>
      <c r="K46" s="14">
        <v>58.571428571428498</v>
      </c>
      <c r="L46" s="14">
        <v>57.6666666666666</v>
      </c>
      <c r="M46" s="14">
        <v>55.652173913043399</v>
      </c>
    </row>
    <row r="47" spans="1:13" x14ac:dyDescent="0.3">
      <c r="A47" s="11">
        <f>VLOOKUP(B47,'[1]PORTFOLIO RAW'!A:B,2,FALSE)</f>
        <v>921431</v>
      </c>
      <c r="B47" s="10" t="s">
        <v>55</v>
      </c>
      <c r="C47" s="14">
        <v>9</v>
      </c>
      <c r="D47" s="14">
        <v>2.72727272727272</v>
      </c>
      <c r="E47" s="14">
        <v>2.72727272727272</v>
      </c>
      <c r="F47" s="14">
        <v>55.696202531645497</v>
      </c>
      <c r="G47" s="14">
        <v>55.696202531645497</v>
      </c>
      <c r="H47" s="14">
        <v>61.6279069767441</v>
      </c>
      <c r="I47" s="14">
        <v>57.2222222222222</v>
      </c>
      <c r="J47" s="14">
        <v>2.2471910112359499</v>
      </c>
      <c r="K47" s="14">
        <v>12.5</v>
      </c>
      <c r="L47" s="14">
        <v>12.5</v>
      </c>
      <c r="M47" s="14">
        <v>10.1851851851851</v>
      </c>
    </row>
    <row r="48" spans="1:13" x14ac:dyDescent="0.3">
      <c r="A48" s="11">
        <f>VLOOKUP(B48,'[1]PORTFOLIO RAW'!A:B,2,FALSE)</f>
        <v>932060</v>
      </c>
      <c r="B48" s="10" t="s">
        <v>56</v>
      </c>
      <c r="C48" s="14">
        <v>56.25</v>
      </c>
      <c r="D48" s="14">
        <v>55.8823529411764</v>
      </c>
      <c r="E48" s="14">
        <v>57.142857142857103</v>
      </c>
      <c r="F48" s="14">
        <v>58.3333333333333</v>
      </c>
      <c r="G48" s="14">
        <v>60.869565217391298</v>
      </c>
      <c r="H48" s="14">
        <v>9.6153846153846096</v>
      </c>
      <c r="I48" s="14">
        <v>53.448275862068897</v>
      </c>
      <c r="J48" s="14">
        <v>59.677419354838698</v>
      </c>
      <c r="K48" s="14">
        <v>57.352941176470502</v>
      </c>
      <c r="L48" s="14">
        <v>9.2105263157894708</v>
      </c>
      <c r="M48" s="14">
        <v>54.1666666666666</v>
      </c>
    </row>
    <row r="49" spans="1:13" x14ac:dyDescent="0.3">
      <c r="A49" s="11">
        <f>VLOOKUP(B49,'[1]PORTFOLIO RAW'!A:B,2,FALSE)</f>
        <v>923937</v>
      </c>
      <c r="B49" s="10" t="s">
        <v>57</v>
      </c>
      <c r="C49" s="14">
        <v>10.248447204968899</v>
      </c>
      <c r="D49" s="14">
        <v>1.41242937853107</v>
      </c>
      <c r="E49" s="14">
        <v>0.88495575221238898</v>
      </c>
      <c r="F49" s="14">
        <v>0.19083969465648801</v>
      </c>
      <c r="G49" s="14">
        <v>0.165562913907284</v>
      </c>
      <c r="H49" s="14">
        <v>0.16129032258064499</v>
      </c>
      <c r="I49" s="14">
        <v>0.47770700636942598</v>
      </c>
      <c r="J49" s="14">
        <v>0.15576323987538901</v>
      </c>
      <c r="K49" s="14">
        <v>0.44776119402985098</v>
      </c>
      <c r="L49" s="14">
        <v>0.56947608200455502</v>
      </c>
      <c r="M49" s="14">
        <v>0.95320623916811098</v>
      </c>
    </row>
    <row r="50" spans="1:13" x14ac:dyDescent="0.3">
      <c r="A50" s="11">
        <f>VLOOKUP(B50,'[1]PORTFOLIO RAW'!A:B,2,FALSE)</f>
        <v>905840</v>
      </c>
      <c r="B50" s="10" t="s">
        <v>58</v>
      </c>
      <c r="C50" s="14">
        <v>5.4054054054054097</v>
      </c>
      <c r="D50" s="14">
        <v>61.875</v>
      </c>
      <c r="E50" s="14">
        <v>6.3218390804597702</v>
      </c>
      <c r="F50" s="14">
        <v>8.8541666666666607</v>
      </c>
      <c r="G50" s="14">
        <v>3.98230088495575</v>
      </c>
      <c r="H50" s="14">
        <v>3.125</v>
      </c>
      <c r="I50" s="14">
        <v>7.0175438596491198</v>
      </c>
      <c r="J50" s="14">
        <v>3.6885245901639299</v>
      </c>
      <c r="K50" s="14">
        <v>19.685039370078702</v>
      </c>
      <c r="L50" s="14">
        <v>3.54838709677419</v>
      </c>
      <c r="M50" s="14">
        <v>3.23529411764705</v>
      </c>
    </row>
    <row r="51" spans="1:13" x14ac:dyDescent="0.3">
      <c r="A51" s="11">
        <f>VLOOKUP(B51,'[1]PORTFOLIO RAW'!A:B,2,FALSE)</f>
        <v>916365</v>
      </c>
      <c r="B51" s="10" t="s">
        <v>59</v>
      </c>
      <c r="C51" s="14">
        <v>64</v>
      </c>
      <c r="D51" s="14">
        <v>3.0612244897959102</v>
      </c>
      <c r="E51" s="14">
        <v>3.0612244897959102</v>
      </c>
      <c r="F51" s="14">
        <v>7.03125</v>
      </c>
      <c r="G51" s="14">
        <v>7.03125</v>
      </c>
      <c r="H51" s="14">
        <v>5.46875</v>
      </c>
      <c r="I51" s="14">
        <v>5.46875</v>
      </c>
      <c r="J51" s="14">
        <v>68.253968253968196</v>
      </c>
      <c r="K51" s="14">
        <v>68.253968253968196</v>
      </c>
      <c r="L51" s="14">
        <v>16.923076923076898</v>
      </c>
      <c r="M51" s="14">
        <v>58.585858585858503</v>
      </c>
    </row>
    <row r="52" spans="1:13" x14ac:dyDescent="0.3">
      <c r="A52" s="11">
        <f>VLOOKUP(B52,'[1]PORTFOLIO RAW'!A:B,2,FALSE)</f>
        <v>992305</v>
      </c>
      <c r="B52" s="10" t="s">
        <v>60</v>
      </c>
      <c r="C52" s="14">
        <v>59.937888198757697</v>
      </c>
      <c r="D52" s="14">
        <v>59.937888198757697</v>
      </c>
      <c r="E52" s="14">
        <v>18.079096045197701</v>
      </c>
      <c r="F52" s="14">
        <v>6.4885496183206097</v>
      </c>
      <c r="G52" s="14">
        <v>17.7152317880794</v>
      </c>
      <c r="H52" s="14">
        <v>17.7152317880794</v>
      </c>
      <c r="I52" s="14">
        <v>61.935483870967701</v>
      </c>
      <c r="J52" s="14">
        <v>61.783439490445801</v>
      </c>
      <c r="K52" s="14">
        <v>18.507462686567099</v>
      </c>
      <c r="L52" s="14">
        <v>57.403189066059198</v>
      </c>
      <c r="M52" s="14">
        <v>57.403189066059198</v>
      </c>
    </row>
    <row r="53" spans="1:13" x14ac:dyDescent="0.3">
      <c r="A53" s="11">
        <f>VLOOKUP(B53,'[1]PORTFOLIO RAW'!A:B,2,FALSE)</f>
        <v>905876</v>
      </c>
      <c r="B53" s="10" t="s">
        <v>61</v>
      </c>
      <c r="C53" s="14">
        <v>4.3478260869565197</v>
      </c>
      <c r="D53" s="14">
        <v>58.163265306122398</v>
      </c>
      <c r="E53" s="14">
        <v>16.964285714285701</v>
      </c>
      <c r="F53" s="14">
        <v>61.71875</v>
      </c>
      <c r="G53" s="14">
        <v>12.686567164179101</v>
      </c>
      <c r="H53" s="14">
        <v>62.5</v>
      </c>
      <c r="I53" s="14">
        <v>63.492063492063401</v>
      </c>
      <c r="J53" s="14">
        <v>5.55555555555555</v>
      </c>
      <c r="K53" s="14">
        <v>68.461538461538396</v>
      </c>
      <c r="L53" s="14">
        <v>10.6060606060606</v>
      </c>
      <c r="M53" s="14">
        <v>7.6642335766423297</v>
      </c>
    </row>
    <row r="54" spans="1:13" x14ac:dyDescent="0.3">
      <c r="A54" s="11">
        <f>VLOOKUP(B54,'[1]PORTFOLIO RAW'!A:B,2,FALSE)</f>
        <v>874227</v>
      </c>
      <c r="B54" s="10" t="s">
        <v>62</v>
      </c>
      <c r="C54" s="14">
        <v>18.877551020408099</v>
      </c>
      <c r="D54" s="14">
        <v>16.346153846153801</v>
      </c>
      <c r="E54" s="14">
        <v>63.095238095238102</v>
      </c>
      <c r="F54" s="14">
        <v>59.191176470588204</v>
      </c>
      <c r="G54" s="14">
        <v>1</v>
      </c>
      <c r="H54" s="14">
        <v>0.33557046979865701</v>
      </c>
      <c r="I54" s="14">
        <v>0.66225165562913901</v>
      </c>
      <c r="J54" s="14">
        <v>0.64102564102564097</v>
      </c>
      <c r="K54" s="14">
        <v>0.93167701863354002</v>
      </c>
      <c r="L54" s="14">
        <v>1.86170212765957</v>
      </c>
      <c r="M54" s="14">
        <v>6.8396226415094299</v>
      </c>
    </row>
    <row r="55" spans="1:13" x14ac:dyDescent="0.3">
      <c r="A55" s="11">
        <f>VLOOKUP(B55,'[1]PORTFOLIO RAW'!A:B,2,FALSE)</f>
        <v>929302</v>
      </c>
      <c r="B55" s="10" t="s">
        <v>63</v>
      </c>
      <c r="C55" s="14">
        <v>3.0303030303030298</v>
      </c>
      <c r="D55" s="14">
        <v>61.594202898550698</v>
      </c>
      <c r="E55" s="14">
        <v>12.179487179487101</v>
      </c>
      <c r="F55" s="14">
        <v>56.25</v>
      </c>
      <c r="G55" s="14">
        <v>3.9215686274509798</v>
      </c>
      <c r="H55" s="14">
        <v>0.46296296296296202</v>
      </c>
      <c r="I55" s="14">
        <v>1.76991150442477</v>
      </c>
      <c r="J55" s="14">
        <v>0.84745762711864403</v>
      </c>
      <c r="K55" s="14">
        <v>7.0247933884297504</v>
      </c>
      <c r="L55" s="14">
        <v>17.132867132867101</v>
      </c>
      <c r="M55" s="14">
        <v>56.547619047619001</v>
      </c>
    </row>
    <row r="56" spans="1:13" x14ac:dyDescent="0.3">
      <c r="A56" s="11">
        <f>VLOOKUP(B56,'[1]PORTFOLIO RAW'!A:B,2,FALSE)</f>
        <v>545725</v>
      </c>
      <c r="B56" s="10" t="s">
        <v>64</v>
      </c>
      <c r="C56" s="14">
        <v>2.38095238095238</v>
      </c>
      <c r="D56" s="14">
        <v>12.5</v>
      </c>
      <c r="E56" s="14">
        <v>12.5</v>
      </c>
      <c r="F56" s="14">
        <v>9.67741935483871</v>
      </c>
      <c r="G56" s="14">
        <v>9.67741935483871</v>
      </c>
      <c r="H56" s="14">
        <v>18.3333333333333</v>
      </c>
      <c r="I56" s="14">
        <v>11.2903225806451</v>
      </c>
      <c r="J56" s="14">
        <v>67.142857142857096</v>
      </c>
      <c r="K56" s="14">
        <v>67.142857142857096</v>
      </c>
      <c r="L56" s="14">
        <v>51.704545454545404</v>
      </c>
      <c r="M56" s="14">
        <v>2.1212121212121202</v>
      </c>
    </row>
    <row r="57" spans="1:13" x14ac:dyDescent="0.3">
      <c r="A57" s="11">
        <f>VLOOKUP(B57,'[1]PORTFOLIO RAW'!A:B,2,FALSE)</f>
        <v>904818</v>
      </c>
      <c r="B57" s="10" t="s">
        <v>65</v>
      </c>
      <c r="C57" s="14">
        <v>25.862068965517199</v>
      </c>
      <c r="D57" s="14">
        <v>1.6666666666666601</v>
      </c>
      <c r="E57" s="14">
        <v>1.6666666666666601</v>
      </c>
      <c r="F57" s="14">
        <v>1.51515151515151</v>
      </c>
      <c r="G57" s="14">
        <v>1.35135135135135</v>
      </c>
      <c r="H57" s="14">
        <v>29.761904761904699</v>
      </c>
      <c r="I57" s="14">
        <v>4.7619047619047601</v>
      </c>
      <c r="J57" s="14">
        <v>3.5714285714285698</v>
      </c>
      <c r="K57" s="14">
        <v>3.5714285714285698</v>
      </c>
      <c r="L57" s="14">
        <v>0.81967213114754101</v>
      </c>
      <c r="M57" s="14">
        <v>10.15625</v>
      </c>
    </row>
    <row r="58" spans="1:13" x14ac:dyDescent="0.3">
      <c r="A58" s="11">
        <f>VLOOKUP(B58,'[1]PORTFOLIO RAW'!A:B,2,FALSE)</f>
        <v>894371</v>
      </c>
      <c r="B58" s="10" t="s">
        <v>66</v>
      </c>
      <c r="C58" s="14">
        <v>53.389830508474503</v>
      </c>
      <c r="D58" s="14">
        <v>10.4477611940298</v>
      </c>
      <c r="E58" s="14">
        <v>54.938271604938201</v>
      </c>
      <c r="F58" s="14">
        <v>53.804347826086897</v>
      </c>
      <c r="G58" s="14">
        <v>53.125</v>
      </c>
      <c r="H58" s="14">
        <v>52.475247524752398</v>
      </c>
      <c r="I58" s="14">
        <v>3.4313725490196099</v>
      </c>
      <c r="J58" s="14">
        <v>53.181818181818102</v>
      </c>
      <c r="K58" s="14">
        <v>51.6806722689075</v>
      </c>
      <c r="L58" s="14">
        <v>52.139037433155103</v>
      </c>
      <c r="M58" s="14">
        <v>52.102803738317697</v>
      </c>
    </row>
    <row r="59" spans="1:13" x14ac:dyDescent="0.3">
      <c r="A59" s="11">
        <f>VLOOKUP(B59,'[1]PORTFOLIO RAW'!A:B,2,FALSE)</f>
        <v>325824</v>
      </c>
      <c r="B59" s="10" t="s">
        <v>67</v>
      </c>
      <c r="C59" s="14">
        <v>22</v>
      </c>
      <c r="D59" s="14">
        <v>8.6956521739130395</v>
      </c>
      <c r="E59" s="14">
        <v>58.163265306122398</v>
      </c>
      <c r="F59" s="14">
        <v>64.285714285714207</v>
      </c>
      <c r="G59" s="14">
        <v>4.6875</v>
      </c>
      <c r="H59" s="14">
        <v>6.7164179104477597</v>
      </c>
      <c r="I59" s="14">
        <v>3.90625</v>
      </c>
      <c r="J59" s="14">
        <v>11.9047619047619</v>
      </c>
      <c r="K59" s="14">
        <v>10.3174603174603</v>
      </c>
      <c r="L59" s="14">
        <v>10.6060606060606</v>
      </c>
      <c r="M59" s="14">
        <v>10.6060606060606</v>
      </c>
    </row>
    <row r="60" spans="1:13" x14ac:dyDescent="0.3">
      <c r="A60" s="11">
        <f>VLOOKUP(B60,'[1]PORTFOLIO RAW'!A:B,2,FALSE)</f>
        <v>905080</v>
      </c>
      <c r="B60" s="10" t="s">
        <v>68</v>
      </c>
      <c r="C60" s="14">
        <v>21.428571428571399</v>
      </c>
      <c r="D60" s="14">
        <v>16.981132075471599</v>
      </c>
      <c r="E60" s="14">
        <v>16.981132075471599</v>
      </c>
      <c r="F60" s="14">
        <v>68.461538461538396</v>
      </c>
      <c r="G60" s="14">
        <v>68.461538461538396</v>
      </c>
      <c r="H60" s="14">
        <v>16.6666666666666</v>
      </c>
      <c r="I60" s="14">
        <v>15.584415584415501</v>
      </c>
      <c r="J60" s="14">
        <v>20.731707317073099</v>
      </c>
      <c r="K60" s="14">
        <v>20.731707317073099</v>
      </c>
      <c r="L60" s="14">
        <v>62.745098039215598</v>
      </c>
      <c r="M60" s="14">
        <v>14.3518518518518</v>
      </c>
    </row>
    <row r="61" spans="1:13" x14ac:dyDescent="0.3">
      <c r="A61" s="11">
        <f>VLOOKUP(B61,'[1]PORTFOLIO RAW'!A:B,2,FALSE)</f>
        <v>912216</v>
      </c>
      <c r="B61" s="10" t="s">
        <v>69</v>
      </c>
      <c r="C61" s="14">
        <v>58.928571428571402</v>
      </c>
      <c r="D61" s="14">
        <v>58.620689655172399</v>
      </c>
      <c r="E61" s="14">
        <v>14.705882352941099</v>
      </c>
      <c r="F61" s="14">
        <v>62.162162162162097</v>
      </c>
      <c r="G61" s="14">
        <v>60.465116279069697</v>
      </c>
      <c r="H61" s="14">
        <v>65.2173913043478</v>
      </c>
      <c r="I61" s="14">
        <v>61.4583333333333</v>
      </c>
      <c r="J61" s="14">
        <v>64.705882352941103</v>
      </c>
      <c r="K61" s="14">
        <v>61</v>
      </c>
      <c r="L61" s="14">
        <v>62.264150943396203</v>
      </c>
      <c r="M61" s="14">
        <v>54.807692307692299</v>
      </c>
    </row>
    <row r="62" spans="1:13" x14ac:dyDescent="0.3">
      <c r="A62" s="11">
        <f>VLOOKUP(B62,'[1]PORTFOLIO RAW'!A:B,2,FALSE)</f>
        <v>879628</v>
      </c>
      <c r="B62" s="10" t="s">
        <v>70</v>
      </c>
      <c r="C62" s="14">
        <v>56.818181818181799</v>
      </c>
      <c r="D62" s="14">
        <v>60.638297872340402</v>
      </c>
      <c r="E62" s="14">
        <v>60.638297872340402</v>
      </c>
      <c r="F62" s="14">
        <v>55</v>
      </c>
      <c r="G62" s="14">
        <v>58.1967213114754</v>
      </c>
      <c r="H62" s="14">
        <v>60.4838709677419</v>
      </c>
      <c r="I62" s="14">
        <v>60.4838709677419</v>
      </c>
      <c r="J62" s="14">
        <v>57.258064516128997</v>
      </c>
      <c r="K62" s="14">
        <v>57.258064516128997</v>
      </c>
      <c r="L62" s="14">
        <v>61.71875</v>
      </c>
      <c r="M62" s="14">
        <v>56.172839506172799</v>
      </c>
    </row>
    <row r="63" spans="1:13" x14ac:dyDescent="0.3">
      <c r="A63" s="11">
        <f>VLOOKUP(B63,'[1]PORTFOLIO RAW'!A:B,2,FALSE)</f>
        <v>755148</v>
      </c>
      <c r="B63" s="10" t="s">
        <v>71</v>
      </c>
      <c r="C63" s="14">
        <v>64.285714285714207</v>
      </c>
      <c r="D63" s="14">
        <v>61.842105263157897</v>
      </c>
      <c r="E63" s="14">
        <v>61.842105263157897</v>
      </c>
      <c r="F63" s="14">
        <v>60.679611650485398</v>
      </c>
      <c r="G63" s="14">
        <v>61.2068965517241</v>
      </c>
      <c r="H63" s="14">
        <v>63.043478260869499</v>
      </c>
      <c r="I63" s="14">
        <v>61.440677966101703</v>
      </c>
      <c r="J63" s="14">
        <v>60.465116279069697</v>
      </c>
      <c r="K63" s="14">
        <v>60.465116279069697</v>
      </c>
      <c r="L63" s="14">
        <v>55.5555555555555</v>
      </c>
      <c r="M63" s="14">
        <v>56.985294117647001</v>
      </c>
    </row>
    <row r="64" spans="1:13" x14ac:dyDescent="0.3">
      <c r="A64" s="11">
        <f>VLOOKUP(B64,'[1]PORTFOLIO RAW'!A:B,2,FALSE)</f>
        <v>905075</v>
      </c>
      <c r="B64" s="10" t="s">
        <v>72</v>
      </c>
      <c r="C64" s="14">
        <v>9.5238095238095202</v>
      </c>
      <c r="D64" s="14">
        <v>9.5238095238095202</v>
      </c>
      <c r="E64" s="14">
        <v>62.857142857142797</v>
      </c>
      <c r="F64" s="14">
        <v>20.408163265306101</v>
      </c>
      <c r="G64" s="14">
        <v>20.408163265306101</v>
      </c>
      <c r="H64" s="14">
        <v>23.423423423423401</v>
      </c>
      <c r="I64" s="14">
        <v>19.1666666666666</v>
      </c>
      <c r="J64" s="14">
        <v>64.492753623188406</v>
      </c>
      <c r="K64" s="14">
        <v>65.2777777777777</v>
      </c>
      <c r="L64" s="14">
        <v>65.2777777777777</v>
      </c>
      <c r="M64" s="14">
        <v>58.6705202312138</v>
      </c>
    </row>
    <row r="65" spans="1:13" x14ac:dyDescent="0.3">
      <c r="A65" s="11">
        <f>VLOOKUP(B65,'[1]PORTFOLIO RAW'!A:B,2,FALSE)</f>
        <v>134843</v>
      </c>
      <c r="B65" s="10" t="s">
        <v>73</v>
      </c>
      <c r="C65" s="14">
        <v>16.1490683229813</v>
      </c>
      <c r="D65" s="14">
        <v>18.079096045197701</v>
      </c>
      <c r="E65" s="14">
        <v>59.955752212389299</v>
      </c>
      <c r="F65" s="14">
        <v>8.3969465648854893</v>
      </c>
      <c r="G65" s="14">
        <v>10.761589403973501</v>
      </c>
      <c r="H65" s="14">
        <v>16.935483870967701</v>
      </c>
      <c r="I65" s="14">
        <v>2.8662420382165599</v>
      </c>
      <c r="J65" s="14">
        <v>2.8662420382165599</v>
      </c>
      <c r="K65" s="14">
        <v>7.4626865671641696</v>
      </c>
      <c r="L65" s="14">
        <v>57.403189066059198</v>
      </c>
      <c r="M65" s="14">
        <v>57.403189066059198</v>
      </c>
    </row>
    <row r="66" spans="1:13" x14ac:dyDescent="0.3">
      <c r="A66" s="11">
        <f>VLOOKUP(B66,'[1]PORTFOLIO RAW'!A:B,2,FALSE)</f>
        <v>944704</v>
      </c>
      <c r="B66" s="10" t="s">
        <v>74</v>
      </c>
      <c r="C66" s="14">
        <v>72.2222222222222</v>
      </c>
      <c r="D66" s="14">
        <v>10.465116279069701</v>
      </c>
      <c r="E66" s="14">
        <v>10.465116279069701</v>
      </c>
      <c r="F66" s="14">
        <v>10.465116279069701</v>
      </c>
      <c r="G66" s="14">
        <v>17</v>
      </c>
      <c r="H66" s="14">
        <v>18.644067796610098</v>
      </c>
      <c r="I66" s="14">
        <v>18.644067796610098</v>
      </c>
      <c r="J66" s="14">
        <v>65.671641791044706</v>
      </c>
      <c r="K66" s="14">
        <v>66.911764705882305</v>
      </c>
      <c r="L66" s="14">
        <v>66.911764705882305</v>
      </c>
      <c r="M66" s="14">
        <v>66.911764705882305</v>
      </c>
    </row>
    <row r="67" spans="1:13" x14ac:dyDescent="0.3">
      <c r="A67" s="11">
        <f>VLOOKUP(B67,'[1]PORTFOLIO RAW'!A:B,2,FALSE)</f>
        <v>877723</v>
      </c>
      <c r="B67" s="10" t="s">
        <v>75</v>
      </c>
      <c r="C67" s="14">
        <v>58.3333333333333</v>
      </c>
      <c r="D67" s="14">
        <v>58.3333333333333</v>
      </c>
      <c r="E67" s="14">
        <v>58.3333333333333</v>
      </c>
      <c r="F67" s="14">
        <v>58.3333333333333</v>
      </c>
      <c r="G67" s="14">
        <v>56.25</v>
      </c>
      <c r="H67" s="14">
        <v>58.823529411764703</v>
      </c>
      <c r="I67" s="14">
        <v>60.185185185185098</v>
      </c>
      <c r="J67" s="14">
        <v>60.593220338983002</v>
      </c>
      <c r="K67" s="14">
        <v>64.049586776859499</v>
      </c>
      <c r="L67" s="14">
        <v>2.79720279720279</v>
      </c>
      <c r="M67" s="14">
        <v>56.547619047619001</v>
      </c>
    </row>
    <row r="68" spans="1:13" x14ac:dyDescent="0.3">
      <c r="A68" s="11">
        <f>VLOOKUP(B68,'[1]PORTFOLIO RAW'!A:B,2,FALSE)</f>
        <v>755695</v>
      </c>
      <c r="B68" s="10" t="s">
        <v>76</v>
      </c>
      <c r="C68" s="14">
        <v>57.894736842105203</v>
      </c>
      <c r="D68" s="14">
        <v>20</v>
      </c>
      <c r="E68" s="14">
        <v>6.3380281690140796</v>
      </c>
      <c r="F68" s="14">
        <v>13.0952380952381</v>
      </c>
      <c r="G68" s="14">
        <v>59.042553191489297</v>
      </c>
      <c r="H68" s="14">
        <v>3.0303030303030298</v>
      </c>
      <c r="I68" s="14">
        <v>17.1428571428571</v>
      </c>
      <c r="J68" s="14">
        <v>10.550458715596299</v>
      </c>
      <c r="K68" s="14">
        <v>6.1403508771929802</v>
      </c>
      <c r="L68" s="14">
        <v>56.832298136645903</v>
      </c>
      <c r="M68" s="14">
        <v>56.25</v>
      </c>
    </row>
    <row r="69" spans="1:13" x14ac:dyDescent="0.3">
      <c r="A69" s="11">
        <f>VLOOKUP(B69,'[1]PORTFOLIO RAW'!A:B,2,FALSE)</f>
        <v>902224</v>
      </c>
      <c r="B69" s="10" t="s">
        <v>77</v>
      </c>
      <c r="C69" s="14">
        <v>59.1666666666666</v>
      </c>
      <c r="D69" s="14">
        <v>1.63934426229508</v>
      </c>
      <c r="E69" s="14">
        <v>1.63934426229508</v>
      </c>
      <c r="F69" s="14">
        <v>0.3125</v>
      </c>
      <c r="G69" s="14">
        <v>2.8350515463917501</v>
      </c>
      <c r="H69" s="14">
        <v>3.8071065989847699</v>
      </c>
      <c r="I69" s="14">
        <v>3.8071065989847699</v>
      </c>
      <c r="J69" s="14">
        <v>0.25125628140703499</v>
      </c>
      <c r="K69" s="14">
        <v>0.25125628140703499</v>
      </c>
      <c r="L69" s="14">
        <v>3.46534653465346</v>
      </c>
      <c r="M69" s="14">
        <v>6.6945606694560604</v>
      </c>
    </row>
    <row r="70" spans="1:13" x14ac:dyDescent="0.3">
      <c r="A70" s="11" t="str">
        <f>VLOOKUP(B70,'[1]PORTFOLIO RAW'!A:B,2,FALSE)</f>
        <v>28513N</v>
      </c>
      <c r="B70" s="10" t="s">
        <v>78</v>
      </c>
      <c r="C70" s="14">
        <v>53.076923076923102</v>
      </c>
      <c r="D70" s="14">
        <v>51.515151515151501</v>
      </c>
      <c r="E70" s="14">
        <v>4.4871794871794801</v>
      </c>
      <c r="F70" s="14">
        <v>53.614457831325304</v>
      </c>
      <c r="G70" s="14">
        <v>2.0491803278688501</v>
      </c>
      <c r="H70" s="14">
        <v>3.515625</v>
      </c>
      <c r="I70" s="14">
        <v>51.748251748251697</v>
      </c>
      <c r="J70" s="14">
        <v>52.287581699346397</v>
      </c>
      <c r="K70" s="14">
        <v>52.941176470588204</v>
      </c>
      <c r="L70" s="14">
        <v>54.1666666666666</v>
      </c>
      <c r="M70" s="14">
        <v>52.475247524752398</v>
      </c>
    </row>
    <row r="71" spans="1:13" x14ac:dyDescent="0.3">
      <c r="A71" s="11" t="str">
        <f>VLOOKUP(B71,'[1]PORTFOLIO RAW'!A:B,2,FALSE)</f>
        <v>32480Q</v>
      </c>
      <c r="B71" s="10" t="s">
        <v>79</v>
      </c>
      <c r="C71" s="14">
        <v>58.024691358024597</v>
      </c>
      <c r="D71" s="14">
        <v>59.090909090909101</v>
      </c>
      <c r="E71" s="14">
        <v>58.823529411764703</v>
      </c>
      <c r="F71" s="14">
        <v>5.1546391752577296</v>
      </c>
      <c r="G71" s="14">
        <v>60.576923076923102</v>
      </c>
      <c r="H71" s="14">
        <v>64.953271028037307</v>
      </c>
      <c r="I71" s="14">
        <v>8.9285714285714199</v>
      </c>
      <c r="J71" s="14">
        <v>61.538461538461497</v>
      </c>
      <c r="K71" s="14">
        <v>18.3333333333333</v>
      </c>
      <c r="L71" s="14">
        <v>56.428571428571402</v>
      </c>
      <c r="M71" s="14">
        <v>13.868613138686101</v>
      </c>
    </row>
    <row r="72" spans="1:13" x14ac:dyDescent="0.3">
      <c r="A72" s="11" t="str">
        <f>VLOOKUP(B72,'[1]PORTFOLIO RAW'!A:B,2,FALSE)</f>
        <v>29756N</v>
      </c>
      <c r="B72" s="10" t="s">
        <v>80</v>
      </c>
      <c r="C72" s="14">
        <v>63.461538461538403</v>
      </c>
      <c r="D72" s="14">
        <v>12.804878048780401</v>
      </c>
      <c r="E72" s="14">
        <v>59.550561797752799</v>
      </c>
      <c r="F72" s="14">
        <v>56.930693069306898</v>
      </c>
      <c r="G72" s="14">
        <v>60</v>
      </c>
      <c r="H72" s="14">
        <v>60</v>
      </c>
      <c r="I72" s="14">
        <v>60.074626865671597</v>
      </c>
      <c r="J72" s="14">
        <v>60.507246376811601</v>
      </c>
      <c r="K72" s="14">
        <v>13.4751773049645</v>
      </c>
      <c r="L72" s="14">
        <v>54.761904761904702</v>
      </c>
      <c r="M72" s="14">
        <v>58.2872928176795</v>
      </c>
    </row>
    <row r="73" spans="1:13" x14ac:dyDescent="0.3">
      <c r="A73" s="11">
        <f>VLOOKUP(B73,'[1]PORTFOLIO RAW'!A:B,2,FALSE)</f>
        <v>755790</v>
      </c>
      <c r="B73" s="10" t="s">
        <v>81</v>
      </c>
      <c r="C73" s="14">
        <v>19.047619047619001</v>
      </c>
      <c r="D73" s="14">
        <v>60.4166666666666</v>
      </c>
      <c r="E73" s="14">
        <v>60.4166666666666</v>
      </c>
      <c r="F73" s="14">
        <v>63.043478260869499</v>
      </c>
      <c r="G73" s="14">
        <v>61.290322580645103</v>
      </c>
      <c r="H73" s="14">
        <v>11.2903225806451</v>
      </c>
      <c r="I73" s="14">
        <v>11.2903225806451</v>
      </c>
      <c r="J73" s="14">
        <v>21.428571428571399</v>
      </c>
      <c r="K73" s="14">
        <v>21.428571428571399</v>
      </c>
      <c r="L73" s="14">
        <v>9.5238095238095202</v>
      </c>
      <c r="M73" s="14">
        <v>52.121212121212103</v>
      </c>
    </row>
    <row r="74" spans="1:13" x14ac:dyDescent="0.3">
      <c r="A74" s="11">
        <f>VLOOKUP(B74,'[1]PORTFOLIO RAW'!A:B,2,FALSE)</f>
        <v>904842</v>
      </c>
      <c r="B74" s="10" t="s">
        <v>82</v>
      </c>
      <c r="C74" s="14">
        <v>54.347826086956502</v>
      </c>
      <c r="D74" s="14">
        <v>65.2173913043478</v>
      </c>
      <c r="E74" s="14">
        <v>62</v>
      </c>
      <c r="F74" s="14">
        <v>61.1111111111111</v>
      </c>
      <c r="G74" s="14">
        <v>61.1111111111111</v>
      </c>
      <c r="H74" s="14">
        <v>16.071428571428498</v>
      </c>
      <c r="I74" s="14">
        <v>16.071428571428498</v>
      </c>
      <c r="J74" s="14">
        <v>62.5</v>
      </c>
      <c r="K74" s="14">
        <v>68.3333333333333</v>
      </c>
      <c r="L74" s="14">
        <v>68.3333333333333</v>
      </c>
      <c r="M74" s="14">
        <v>15.2777777777777</v>
      </c>
    </row>
    <row r="75" spans="1:13" x14ac:dyDescent="0.3">
      <c r="A75" s="11">
        <f>VLOOKUP(B75,'[1]PORTFOLIO RAW'!A:B,2,FALSE)</f>
        <v>755741</v>
      </c>
      <c r="B75" s="10" t="s">
        <v>83</v>
      </c>
      <c r="C75" s="14">
        <v>62.837837837837803</v>
      </c>
      <c r="D75" s="14">
        <v>61.875</v>
      </c>
      <c r="E75" s="14">
        <v>4.59770114942528</v>
      </c>
      <c r="F75" s="14">
        <v>8.8541666666666607</v>
      </c>
      <c r="G75" s="14">
        <v>4.8672566371681398</v>
      </c>
      <c r="H75" s="14">
        <v>11.160714285714199</v>
      </c>
      <c r="I75" s="14">
        <v>15.789473684210501</v>
      </c>
      <c r="J75" s="14">
        <v>8.1967213114754092</v>
      </c>
      <c r="K75" s="14">
        <v>4.7244094488188901</v>
      </c>
      <c r="L75" s="14">
        <v>57.419354838709602</v>
      </c>
      <c r="M75" s="14">
        <v>57.647058823529399</v>
      </c>
    </row>
    <row r="76" spans="1:13" x14ac:dyDescent="0.3">
      <c r="A76" s="11">
        <f>VLOOKUP(B76,'[1]PORTFOLIO RAW'!A:B,2,FALSE)</f>
        <v>905024</v>
      </c>
      <c r="B76" s="10" t="s">
        <v>84</v>
      </c>
      <c r="C76" s="14">
        <v>4.4943820224719104</v>
      </c>
      <c r="D76" s="14">
        <v>0.43859649122806998</v>
      </c>
      <c r="E76" s="14">
        <v>0.94339622641509402</v>
      </c>
      <c r="F76" s="14">
        <v>2.2727272727272698</v>
      </c>
      <c r="G76" s="14">
        <v>1.24378109452736</v>
      </c>
      <c r="H76" s="14">
        <v>1.2626262626262601</v>
      </c>
      <c r="I76" s="14">
        <v>0.248756218905472</v>
      </c>
      <c r="J76" s="14">
        <v>0.233644859813084</v>
      </c>
      <c r="K76" s="14">
        <v>0.224215246636771</v>
      </c>
      <c r="L76" s="14">
        <v>4.6558704453441297</v>
      </c>
      <c r="M76" s="14">
        <v>1.89873417721519</v>
      </c>
    </row>
    <row r="77" spans="1:13" x14ac:dyDescent="0.3">
      <c r="A77" s="11">
        <f>VLOOKUP(B77,'[1]PORTFOLIO RAW'!A:B,2,FALSE)</f>
        <v>328314</v>
      </c>
      <c r="B77" s="10" t="s">
        <v>85</v>
      </c>
      <c r="C77" s="14">
        <v>8.6734693877550999</v>
      </c>
      <c r="D77" s="14">
        <v>16.346153846153801</v>
      </c>
      <c r="E77" s="14">
        <v>63.095238095238102</v>
      </c>
      <c r="F77" s="14">
        <v>14.338235294117601</v>
      </c>
      <c r="G77" s="14">
        <v>14.338235294117601</v>
      </c>
      <c r="H77" s="14">
        <v>10.3333333333333</v>
      </c>
      <c r="I77" s="14">
        <v>59.602649006622499</v>
      </c>
      <c r="J77" s="14">
        <v>59.602649006622499</v>
      </c>
      <c r="K77" s="14">
        <v>64.102564102564102</v>
      </c>
      <c r="L77" s="14">
        <v>55.851063829787201</v>
      </c>
      <c r="M77" s="14">
        <v>55.851063829787201</v>
      </c>
    </row>
    <row r="78" spans="1:13" x14ac:dyDescent="0.3">
      <c r="A78" s="11">
        <f>VLOOKUP(B78,'[1]PORTFOLIO RAW'!A:B,2,FALSE)</f>
        <v>912278</v>
      </c>
      <c r="B78" s="10" t="s">
        <v>86</v>
      </c>
      <c r="C78" s="14">
        <v>1.53061224489795</v>
      </c>
      <c r="D78" s="14">
        <v>1.53061224489795</v>
      </c>
      <c r="E78" s="14">
        <v>63.095238095238102</v>
      </c>
      <c r="F78" s="14">
        <v>1.1029411764705801</v>
      </c>
      <c r="G78" s="14">
        <v>10.3333333333333</v>
      </c>
      <c r="H78" s="14">
        <v>9.3959731543624105</v>
      </c>
      <c r="I78" s="14">
        <v>13.576158940397301</v>
      </c>
      <c r="J78" s="14">
        <v>13.576158940397301</v>
      </c>
      <c r="K78" s="14">
        <v>13.664596273291901</v>
      </c>
      <c r="L78" s="14">
        <v>0.26595744680851102</v>
      </c>
      <c r="M78" s="14">
        <v>1.4150943396226401</v>
      </c>
    </row>
    <row r="79" spans="1:13" x14ac:dyDescent="0.3">
      <c r="A79" s="11" t="str">
        <f>VLOOKUP(B79,'[1]PORTFOLIO RAW'!A:B,2,FALSE)</f>
        <v>26276P</v>
      </c>
      <c r="B79" s="10" t="s">
        <v>87</v>
      </c>
      <c r="C79" s="14">
        <v>61.797752808988697</v>
      </c>
      <c r="D79" s="14">
        <v>61.797752808988697</v>
      </c>
      <c r="E79" s="14">
        <v>62.264150943396203</v>
      </c>
      <c r="F79" s="14">
        <v>57.670454545454497</v>
      </c>
      <c r="G79" s="14">
        <v>57.670454545454497</v>
      </c>
      <c r="H79" s="14">
        <v>63.681592039800897</v>
      </c>
      <c r="I79" s="14">
        <v>63.383838383838302</v>
      </c>
      <c r="J79" s="14">
        <v>62.686567164179102</v>
      </c>
      <c r="K79" s="14">
        <v>18.925233644859802</v>
      </c>
      <c r="L79" s="14">
        <v>59.311740890688199</v>
      </c>
      <c r="M79" s="14">
        <v>62.8691983122362</v>
      </c>
    </row>
    <row r="80" spans="1:13" x14ac:dyDescent="0.3">
      <c r="A80" s="11">
        <f>VLOOKUP(B80,'[1]PORTFOLIO RAW'!A:B,2,FALSE)</f>
        <v>951545</v>
      </c>
      <c r="B80" s="10" t="s">
        <v>88</v>
      </c>
      <c r="C80" s="14">
        <v>63.775510204081598</v>
      </c>
      <c r="D80" s="14">
        <v>62.5</v>
      </c>
      <c r="E80" s="14">
        <v>63.095238095238102</v>
      </c>
      <c r="F80" s="14">
        <v>59.191176470588204</v>
      </c>
      <c r="G80" s="14">
        <v>62.3333333333333</v>
      </c>
      <c r="H80" s="14">
        <v>61.409395973154297</v>
      </c>
      <c r="I80" s="14">
        <v>59.602649006622499</v>
      </c>
      <c r="J80" s="14">
        <v>64.102564102564102</v>
      </c>
      <c r="K80" s="14">
        <v>59.937888198757697</v>
      </c>
      <c r="L80" s="14">
        <v>55.851063829787201</v>
      </c>
      <c r="M80" s="14">
        <v>54.952830188679201</v>
      </c>
    </row>
    <row r="81" spans="1:13" x14ac:dyDescent="0.3">
      <c r="A81" s="11">
        <f>VLOOKUP(B81,'[1]PORTFOLIO RAW'!A:B,2,FALSE)</f>
        <v>944777</v>
      </c>
      <c r="B81" s="10" t="s">
        <v>89</v>
      </c>
      <c r="C81" s="14">
        <v>60</v>
      </c>
      <c r="D81" s="14">
        <v>57.978723404255298</v>
      </c>
      <c r="E81" s="14">
        <v>58.5</v>
      </c>
      <c r="F81" s="14">
        <v>15.2173913043478</v>
      </c>
      <c r="G81" s="14">
        <v>15.2173913043478</v>
      </c>
      <c r="H81" s="14">
        <v>4.6511627906976702</v>
      </c>
      <c r="I81" s="14">
        <v>59.398496240601503</v>
      </c>
      <c r="J81" s="14">
        <v>59.398496240601503</v>
      </c>
      <c r="K81" s="14">
        <v>57.6666666666666</v>
      </c>
      <c r="L81" s="14">
        <v>57.6666666666666</v>
      </c>
      <c r="M81" s="14">
        <v>55.652173913043399</v>
      </c>
    </row>
    <row r="82" spans="1:13" x14ac:dyDescent="0.3">
      <c r="A82" s="11">
        <f>VLOOKUP(B82,'[1]PORTFOLIO RAW'!A:B,2,FALSE)</f>
        <v>542868</v>
      </c>
      <c r="B82" s="10" t="s">
        <v>90</v>
      </c>
      <c r="C82" s="14">
        <v>15</v>
      </c>
      <c r="D82" s="14">
        <v>15</v>
      </c>
      <c r="E82" s="14">
        <v>8.8235294117647101</v>
      </c>
      <c r="F82" s="14">
        <v>14.705882352941099</v>
      </c>
      <c r="G82" s="14">
        <v>11.9047619047619</v>
      </c>
      <c r="H82" s="14">
        <v>15.909090909090899</v>
      </c>
      <c r="I82" s="14">
        <v>2.2727272727272698</v>
      </c>
      <c r="J82" s="14">
        <v>6.25</v>
      </c>
      <c r="K82" s="14">
        <v>6.5217391304347796</v>
      </c>
      <c r="L82" s="14">
        <v>57.5757575757575</v>
      </c>
      <c r="M82" s="14">
        <v>6.4102564102564097</v>
      </c>
    </row>
    <row r="83" spans="1:13" x14ac:dyDescent="0.3">
      <c r="A83" s="11">
        <f>VLOOKUP(B83,'[1]PORTFOLIO RAW'!A:B,2,FALSE)</f>
        <v>741344</v>
      </c>
      <c r="B83" s="10" t="s">
        <v>2</v>
      </c>
      <c r="C83" s="14">
        <v>4.3478260869565197</v>
      </c>
      <c r="D83" s="14">
        <v>4.2372881355932197</v>
      </c>
      <c r="E83" s="14">
        <v>1.54867256637168</v>
      </c>
      <c r="F83" s="14">
        <v>1.1450381679389301</v>
      </c>
      <c r="G83" s="14">
        <v>0.49668874172185401</v>
      </c>
      <c r="H83" s="14">
        <v>0.80645161290322498</v>
      </c>
      <c r="I83" s="14">
        <v>0.79617834394904397</v>
      </c>
      <c r="J83" s="14">
        <v>0.77881619937694702</v>
      </c>
      <c r="K83" s="14">
        <v>0.74626865671641696</v>
      </c>
      <c r="L83" s="14">
        <v>0.797266514806378</v>
      </c>
      <c r="M83" s="14">
        <v>1.1265164644714001</v>
      </c>
    </row>
    <row r="84" spans="1:13" x14ac:dyDescent="0.3">
      <c r="A84" s="11">
        <f>VLOOKUP(B84,'[1]PORTFOLIO RAW'!A:B,2,FALSE)</f>
        <v>867705</v>
      </c>
      <c r="B84" s="10" t="s">
        <v>91</v>
      </c>
      <c r="C84" s="14">
        <v>60.256410256410199</v>
      </c>
      <c r="D84" s="14">
        <v>64.285714285714207</v>
      </c>
      <c r="E84" s="14">
        <v>61.842105263157897</v>
      </c>
      <c r="F84" s="14">
        <v>60.679611650485398</v>
      </c>
      <c r="G84" s="14">
        <v>16.810344827586199</v>
      </c>
      <c r="H84" s="14">
        <v>16.810344827586199</v>
      </c>
      <c r="I84" s="14">
        <v>63.043478260869499</v>
      </c>
      <c r="J84" s="14">
        <v>61.440677966101703</v>
      </c>
      <c r="K84" s="14">
        <v>60</v>
      </c>
      <c r="L84" s="14">
        <v>55.5555555555555</v>
      </c>
      <c r="M84" s="14">
        <v>55.5555555555555</v>
      </c>
    </row>
    <row r="85" spans="1:13" x14ac:dyDescent="0.3">
      <c r="A85" s="11">
        <f>VLOOKUP(B85,'[1]PORTFOLIO RAW'!A:B,2,FALSE)</f>
        <v>916125</v>
      </c>
      <c r="B85" s="10" t="s">
        <v>92</v>
      </c>
      <c r="C85" s="14">
        <v>55</v>
      </c>
      <c r="D85" s="14">
        <v>61.290322580645103</v>
      </c>
      <c r="E85" s="14">
        <v>61.290322580645103</v>
      </c>
      <c r="F85" s="14">
        <v>62.820512820512803</v>
      </c>
      <c r="G85" s="14">
        <v>64.814814814814795</v>
      </c>
      <c r="H85" s="14">
        <v>63.8888888888888</v>
      </c>
      <c r="I85" s="14">
        <v>63.8888888888888</v>
      </c>
      <c r="J85" s="14">
        <v>23.770491803278599</v>
      </c>
      <c r="K85" s="14">
        <v>64.84375</v>
      </c>
      <c r="L85" s="14">
        <v>64.84375</v>
      </c>
      <c r="M85" s="14">
        <v>9.0909090909090899</v>
      </c>
    </row>
    <row r="86" spans="1:13" x14ac:dyDescent="0.3">
      <c r="A86" s="11" t="str">
        <f>VLOOKUP(B86,'[1]PORTFOLIO RAW'!A:B,2,FALSE)</f>
        <v>26393N</v>
      </c>
      <c r="B86" s="10" t="s">
        <v>93</v>
      </c>
      <c r="C86" s="14">
        <v>16.891891891891799</v>
      </c>
      <c r="D86" s="14">
        <v>61.875</v>
      </c>
      <c r="E86" s="14">
        <v>63.218390804597703</v>
      </c>
      <c r="F86" s="14">
        <v>59.8958333333333</v>
      </c>
      <c r="G86" s="14">
        <v>57.964601769911503</v>
      </c>
      <c r="H86" s="14">
        <v>60.267857142857103</v>
      </c>
      <c r="I86" s="14">
        <v>15.789473684210501</v>
      </c>
      <c r="J86" s="14">
        <v>17.622950819672099</v>
      </c>
      <c r="K86" s="14">
        <v>10.2362204724409</v>
      </c>
      <c r="L86" s="14">
        <v>57.419354838709602</v>
      </c>
      <c r="M86" s="14">
        <v>11.176470588235199</v>
      </c>
    </row>
    <row r="87" spans="1:13" x14ac:dyDescent="0.3">
      <c r="A87" s="11">
        <f>VLOOKUP(B87,'[1]PORTFOLIO RAW'!A:B,2,FALSE)</f>
        <v>901686</v>
      </c>
      <c r="B87" s="10" t="s">
        <v>94</v>
      </c>
      <c r="C87" s="14">
        <v>15.2173913043478</v>
      </c>
      <c r="D87" s="14">
        <v>15.2173913043478</v>
      </c>
      <c r="E87" s="14">
        <v>65.384615384615302</v>
      </c>
      <c r="F87" s="14">
        <v>65.384615384615302</v>
      </c>
      <c r="G87" s="14">
        <v>64.285714285714207</v>
      </c>
      <c r="H87" s="14">
        <v>64.285714285714207</v>
      </c>
      <c r="I87" s="14">
        <v>62.5</v>
      </c>
      <c r="J87" s="14">
        <v>15.517241379310301</v>
      </c>
      <c r="K87" s="14">
        <v>68.3333333333333</v>
      </c>
      <c r="L87" s="14">
        <v>61.428571428571402</v>
      </c>
      <c r="M87" s="14">
        <v>58.3333333333333</v>
      </c>
    </row>
    <row r="88" spans="1:13" x14ac:dyDescent="0.3">
      <c r="A88" s="11">
        <f>VLOOKUP(B88,'[1]PORTFOLIO RAW'!A:B,2,FALSE)</f>
        <v>904282</v>
      </c>
      <c r="B88" s="10" t="s">
        <v>95</v>
      </c>
      <c r="C88" s="14">
        <v>1.78571428571428</v>
      </c>
      <c r="D88" s="14">
        <v>1.72413793103448</v>
      </c>
      <c r="E88" s="14">
        <v>1.47058823529411</v>
      </c>
      <c r="F88" s="14">
        <v>1.35135135135135</v>
      </c>
      <c r="G88" s="14">
        <v>1.16279069767441</v>
      </c>
      <c r="H88" s="14">
        <v>3.2608695652173898</v>
      </c>
      <c r="I88" s="14">
        <v>4.1666666666666599</v>
      </c>
      <c r="J88" s="14">
        <v>0.98039215686274495</v>
      </c>
      <c r="K88" s="14">
        <v>1</v>
      </c>
      <c r="L88" s="14">
        <v>4.7169811320754702</v>
      </c>
      <c r="M88" s="14">
        <v>4.8076923076923102</v>
      </c>
    </row>
    <row r="89" spans="1:13" x14ac:dyDescent="0.3">
      <c r="A89" s="11">
        <f>VLOOKUP(B89,'[1]PORTFOLIO RAW'!A:B,2,FALSE)</f>
        <v>906148</v>
      </c>
      <c r="B89" s="10" t="s">
        <v>96</v>
      </c>
      <c r="C89" s="14">
        <v>55</v>
      </c>
      <c r="D89" s="14">
        <v>61.290322580645103</v>
      </c>
      <c r="E89" s="14">
        <v>7.6923076923076898</v>
      </c>
      <c r="F89" s="14">
        <v>59.183673469387699</v>
      </c>
      <c r="G89" s="14">
        <v>12.037037037037001</v>
      </c>
      <c r="H89" s="14">
        <v>23.148148148148099</v>
      </c>
      <c r="I89" s="14">
        <v>8.7719298245614006</v>
      </c>
      <c r="J89" s="14">
        <v>23.770491803278599</v>
      </c>
      <c r="K89" s="14">
        <v>10.15625</v>
      </c>
      <c r="L89" s="14">
        <v>57.142857142857103</v>
      </c>
      <c r="M89" s="14">
        <v>0.57471264367816099</v>
      </c>
    </row>
    <row r="90" spans="1:13" x14ac:dyDescent="0.3">
      <c r="A90" s="11">
        <f>VLOOKUP(B90,'[1]PORTFOLIO RAW'!A:B,2,FALSE)</f>
        <v>981550</v>
      </c>
      <c r="B90" s="10" t="s">
        <v>97</v>
      </c>
      <c r="C90" s="14">
        <v>55.625</v>
      </c>
      <c r="D90" s="14">
        <v>58.024691358024597</v>
      </c>
      <c r="E90" s="14">
        <v>0.64935064935064901</v>
      </c>
      <c r="F90" s="14">
        <v>1.76470588235294</v>
      </c>
      <c r="G90" s="14">
        <v>1.5463917525773101</v>
      </c>
      <c r="H90" s="14">
        <v>2.4038461538461502</v>
      </c>
      <c r="I90" s="14">
        <v>2.2321428571428501</v>
      </c>
      <c r="J90" s="14">
        <v>2.5641025641025599</v>
      </c>
      <c r="K90" s="14">
        <v>0.41666666666666602</v>
      </c>
      <c r="L90" s="14">
        <v>0.35714285714285698</v>
      </c>
      <c r="M90" s="14">
        <v>0.35714285714285698</v>
      </c>
    </row>
    <row r="91" spans="1:13" x14ac:dyDescent="0.3">
      <c r="A91" s="11">
        <f>VLOOKUP(B91,'[1]PORTFOLIO RAW'!A:B,2,FALSE)</f>
        <v>922964</v>
      </c>
      <c r="B91" s="10" t="s">
        <v>98</v>
      </c>
      <c r="C91" s="14">
        <v>60.975609756097498</v>
      </c>
      <c r="D91" s="14">
        <v>59.937888198757697</v>
      </c>
      <c r="E91" s="14">
        <v>4.8672566371681398</v>
      </c>
      <c r="F91" s="14">
        <v>13.5496183206106</v>
      </c>
      <c r="G91" s="14">
        <v>60.761589403973502</v>
      </c>
      <c r="H91" s="14">
        <v>60.761589403973502</v>
      </c>
      <c r="I91" s="14">
        <v>61.935483870967701</v>
      </c>
      <c r="J91" s="14">
        <v>17.993630573248399</v>
      </c>
      <c r="K91" s="14">
        <v>63.395638629283397</v>
      </c>
      <c r="L91" s="14">
        <v>18.507462686567099</v>
      </c>
      <c r="M91" s="14">
        <v>57.452339688041597</v>
      </c>
    </row>
    <row r="92" spans="1:13" x14ac:dyDescent="0.3">
      <c r="A92" s="11">
        <f>VLOOKUP(B92,'[1]PORTFOLIO RAW'!A:B,2,FALSE)</f>
        <v>929814</v>
      </c>
      <c r="B92" s="10" t="s">
        <v>99</v>
      </c>
      <c r="C92" s="14">
        <v>21.428571428571399</v>
      </c>
      <c r="D92" s="14">
        <v>3.5714285714285698</v>
      </c>
      <c r="E92" s="14">
        <v>3.5714285714285698</v>
      </c>
      <c r="F92" s="14">
        <v>7.4074074074074101</v>
      </c>
      <c r="G92" s="14">
        <v>12.162162162162099</v>
      </c>
      <c r="H92" s="14">
        <v>12.162162162162099</v>
      </c>
      <c r="I92" s="14">
        <v>61.25</v>
      </c>
      <c r="J92" s="14">
        <v>22.4806201550387</v>
      </c>
      <c r="K92" s="14">
        <v>22.101449275362299</v>
      </c>
      <c r="L92" s="14">
        <v>58.6705202312138</v>
      </c>
      <c r="M92" s="14">
        <v>58.6705202312138</v>
      </c>
    </row>
    <row r="93" spans="1:13" x14ac:dyDescent="0.3">
      <c r="A93" s="11">
        <f>VLOOKUP(B93,'[1]PORTFOLIO RAW'!A:B,2,FALSE)</f>
        <v>901666</v>
      </c>
      <c r="B93" s="10" t="s">
        <v>100</v>
      </c>
      <c r="C93" s="14">
        <v>4.4943820224719104</v>
      </c>
      <c r="D93" s="14">
        <v>14.9122807017543</v>
      </c>
      <c r="E93" s="14">
        <v>18.867924528301799</v>
      </c>
      <c r="F93" s="14">
        <v>6.25</v>
      </c>
      <c r="G93" s="14">
        <v>5.4726368159203904</v>
      </c>
      <c r="H93" s="14">
        <v>6.0606060606060597</v>
      </c>
      <c r="I93" s="14">
        <v>3.4825870646766099</v>
      </c>
      <c r="J93" s="14">
        <v>5.6074766355140104</v>
      </c>
      <c r="K93" s="14">
        <v>9.6412556053811596</v>
      </c>
      <c r="L93" s="14">
        <v>4.6558704453441297</v>
      </c>
      <c r="M93" s="14">
        <v>9.9156118143459899</v>
      </c>
    </row>
    <row r="94" spans="1:13" x14ac:dyDescent="0.3">
      <c r="A94" s="11">
        <f>VLOOKUP(B94,'[1]PORTFOLIO RAW'!A:B,2,FALSE)</f>
        <v>902288</v>
      </c>
      <c r="B94" s="10" t="s">
        <v>101</v>
      </c>
      <c r="C94" s="14">
        <v>54.347826086956502</v>
      </c>
      <c r="D94" s="14">
        <v>65.2173913043478</v>
      </c>
      <c r="E94" s="14">
        <v>62</v>
      </c>
      <c r="F94" s="14">
        <v>19.230769230769202</v>
      </c>
      <c r="G94" s="14">
        <v>61.1111111111111</v>
      </c>
      <c r="H94" s="14">
        <v>28.571428571428498</v>
      </c>
      <c r="I94" s="14">
        <v>62.5</v>
      </c>
      <c r="J94" s="14">
        <v>67.241379310344797</v>
      </c>
      <c r="K94" s="14">
        <v>28.3333333333333</v>
      </c>
      <c r="L94" s="14">
        <v>61.428571428571402</v>
      </c>
      <c r="M94" s="14">
        <v>61.428571428571402</v>
      </c>
    </row>
    <row r="95" spans="1:13" x14ac:dyDescent="0.3">
      <c r="A95" s="11">
        <f>VLOOKUP(B95,'[1]PORTFOLIO RAW'!A:B,2,FALSE)</f>
        <v>937083</v>
      </c>
      <c r="B95" s="10" t="s">
        <v>102</v>
      </c>
      <c r="C95" s="14">
        <v>66.6666666666666</v>
      </c>
      <c r="D95" s="14">
        <v>58.928571428571402</v>
      </c>
      <c r="E95" s="14">
        <v>60.294117647058798</v>
      </c>
      <c r="F95" s="14">
        <v>62.162162162162097</v>
      </c>
      <c r="G95" s="14">
        <v>10.465116279069701</v>
      </c>
      <c r="H95" s="14">
        <v>65.2173913043478</v>
      </c>
      <c r="I95" s="14">
        <v>65.2173913043478</v>
      </c>
      <c r="J95" s="14">
        <v>61.4583333333333</v>
      </c>
      <c r="K95" s="14">
        <v>19.6078431372549</v>
      </c>
      <c r="L95" s="14">
        <v>16.037735849056599</v>
      </c>
      <c r="M95" s="14">
        <v>16.037735849056599</v>
      </c>
    </row>
    <row r="96" spans="1:13" x14ac:dyDescent="0.3">
      <c r="A96" s="11">
        <f>VLOOKUP(B96,'[1]PORTFOLIO RAW'!A:B,2,FALSE)</f>
        <v>938928</v>
      </c>
      <c r="B96" s="10" t="s">
        <v>103</v>
      </c>
      <c r="C96" s="14">
        <v>55</v>
      </c>
      <c r="D96" s="14">
        <v>61.290322580645103</v>
      </c>
      <c r="E96" s="14">
        <v>62.820512820512803</v>
      </c>
      <c r="F96" s="14">
        <v>59.183673469387699</v>
      </c>
      <c r="G96" s="14">
        <v>64.814814814814795</v>
      </c>
      <c r="H96" s="14">
        <v>63.8888888888888</v>
      </c>
      <c r="I96" s="14">
        <v>63.157894736842103</v>
      </c>
      <c r="J96" s="14">
        <v>66.393442622950801</v>
      </c>
      <c r="K96" s="14">
        <v>64.84375</v>
      </c>
      <c r="L96" s="14">
        <v>57.142857142857103</v>
      </c>
      <c r="M96" s="14">
        <v>57.471264367816097</v>
      </c>
    </row>
    <row r="97" spans="1:13" x14ac:dyDescent="0.3">
      <c r="A97" s="11">
        <f>VLOOKUP(B97,'[1]PORTFOLIO RAW'!A:B,2,FALSE)</f>
        <v>912273</v>
      </c>
      <c r="B97" s="10" t="s">
        <v>104</v>
      </c>
      <c r="C97" s="14">
        <v>50</v>
      </c>
      <c r="D97" s="14">
        <v>50</v>
      </c>
      <c r="E97" s="14">
        <v>21.428571428571399</v>
      </c>
      <c r="F97" s="14">
        <v>66.6666666666666</v>
      </c>
      <c r="G97" s="14">
        <v>53.571428571428498</v>
      </c>
      <c r="H97" s="14">
        <v>12.5</v>
      </c>
      <c r="I97" s="14">
        <v>56.25</v>
      </c>
      <c r="J97" s="14">
        <v>8.3333333333333304</v>
      </c>
      <c r="K97" s="14">
        <v>60.5263157894736</v>
      </c>
      <c r="L97" s="14">
        <v>55.2631578947368</v>
      </c>
      <c r="M97" s="14">
        <v>2.0833333333333299</v>
      </c>
    </row>
    <row r="98" spans="1:13" x14ac:dyDescent="0.3">
      <c r="A98" s="11">
        <f>VLOOKUP(B98,'[1]PORTFOLIO RAW'!A:B,2,FALSE)</f>
        <v>312385</v>
      </c>
      <c r="B98" s="10" t="s">
        <v>105</v>
      </c>
      <c r="C98" s="14">
        <v>64.814814814814795</v>
      </c>
      <c r="D98" s="14">
        <v>23.4375</v>
      </c>
      <c r="E98" s="14">
        <v>19.4444444444444</v>
      </c>
      <c r="F98" s="14">
        <v>30.952380952380899</v>
      </c>
      <c r="G98" s="14">
        <v>16.071428571428498</v>
      </c>
      <c r="H98" s="14">
        <v>5.9322033898305104</v>
      </c>
      <c r="I98" s="14">
        <v>5.9322033898305104</v>
      </c>
      <c r="J98" s="14">
        <v>6.25</v>
      </c>
      <c r="K98" s="14">
        <v>7.8125</v>
      </c>
      <c r="L98" s="14">
        <v>14.864864864864799</v>
      </c>
      <c r="M98" s="14">
        <v>57.4324324324324</v>
      </c>
    </row>
    <row r="99" spans="1:13" x14ac:dyDescent="0.3">
      <c r="A99" s="11">
        <f>VLOOKUP(B99,'[1]PORTFOLIO RAW'!A:B,2,FALSE)</f>
        <v>687197</v>
      </c>
      <c r="B99" s="10" t="s">
        <v>106</v>
      </c>
      <c r="C99" s="14">
        <v>3.3898305084745699</v>
      </c>
      <c r="D99" s="14">
        <v>58.208955223880601</v>
      </c>
      <c r="E99" s="14">
        <v>54.938271604938201</v>
      </c>
      <c r="F99" s="14">
        <v>53.804347826086897</v>
      </c>
      <c r="G99" s="14">
        <v>53.125</v>
      </c>
      <c r="H99" s="14">
        <v>52.475247524752398</v>
      </c>
      <c r="I99" s="14">
        <v>53.431372549019599</v>
      </c>
      <c r="J99" s="14">
        <v>53.181818181818102</v>
      </c>
      <c r="K99" s="14">
        <v>51.6806722689075</v>
      </c>
      <c r="L99" s="14">
        <v>52.139037433155103</v>
      </c>
      <c r="M99" s="14">
        <v>2.1028037383177498</v>
      </c>
    </row>
    <row r="100" spans="1:13" x14ac:dyDescent="0.3">
      <c r="A100" s="11">
        <f>VLOOKUP(B100,'[1]PORTFOLIO RAW'!A:B,2,FALSE)</f>
        <v>993189</v>
      </c>
      <c r="B100" s="10" t="s">
        <v>107</v>
      </c>
      <c r="C100" s="14">
        <v>60.227272727272698</v>
      </c>
      <c r="D100" s="14">
        <v>4.2553191489361701</v>
      </c>
      <c r="E100" s="14">
        <v>4.2553191489361701</v>
      </c>
      <c r="F100" s="14">
        <v>3.7735849056603699</v>
      </c>
      <c r="G100" s="14">
        <v>3.27868852459016</v>
      </c>
      <c r="H100" s="14">
        <v>3.27868852459016</v>
      </c>
      <c r="I100" s="14">
        <v>8.0645161290322491</v>
      </c>
      <c r="J100" s="14">
        <v>8.0645161290322491</v>
      </c>
      <c r="K100" s="14">
        <v>57.258064516128997</v>
      </c>
      <c r="L100" s="14">
        <v>19.53125</v>
      </c>
      <c r="M100" s="14">
        <v>56.172839506172799</v>
      </c>
    </row>
    <row r="101" spans="1:13" x14ac:dyDescent="0.3">
      <c r="A101" s="11">
        <f>VLOOKUP(B101,'[1]PORTFOLIO RAW'!A:B,2,FALSE)</f>
        <v>905966</v>
      </c>
      <c r="B101" s="10" t="s">
        <v>108</v>
      </c>
      <c r="C101" s="14">
        <v>57.0247933884297</v>
      </c>
      <c r="D101" s="14">
        <v>15.163934426229501</v>
      </c>
      <c r="E101" s="14">
        <v>15.163934426229501</v>
      </c>
      <c r="F101" s="14">
        <v>11.25</v>
      </c>
      <c r="G101" s="14">
        <v>11.25</v>
      </c>
      <c r="H101" s="14">
        <v>10.567010309278301</v>
      </c>
      <c r="I101" s="14">
        <v>56.598984771573598</v>
      </c>
      <c r="J101" s="14">
        <v>56.598984771573598</v>
      </c>
      <c r="K101" s="14">
        <v>10.643564356435601</v>
      </c>
      <c r="L101" s="14">
        <v>10.643564356435601</v>
      </c>
      <c r="M101" s="14">
        <v>9.2592592592592506</v>
      </c>
    </row>
    <row r="102" spans="1:13" x14ac:dyDescent="0.3">
      <c r="A102" s="11">
        <f>VLOOKUP(B102,'[1]PORTFOLIO RAW'!A:B,2,FALSE)</f>
        <v>912635</v>
      </c>
      <c r="B102" s="10" t="s">
        <v>109</v>
      </c>
      <c r="C102" s="14">
        <v>22.619047619047599</v>
      </c>
      <c r="D102" s="14">
        <v>10.465116279069701</v>
      </c>
      <c r="E102" s="14">
        <v>9</v>
      </c>
      <c r="F102" s="14">
        <v>2.6785714285714199</v>
      </c>
      <c r="G102" s="14">
        <v>0.84745762711864403</v>
      </c>
      <c r="H102" s="14">
        <v>0.78125</v>
      </c>
      <c r="I102" s="14">
        <v>3.0303030303030298</v>
      </c>
      <c r="J102" s="14">
        <v>5.2238805970149196</v>
      </c>
      <c r="K102" s="14">
        <v>0.73529411764705799</v>
      </c>
      <c r="L102" s="14">
        <v>19.6202531645569</v>
      </c>
      <c r="M102" s="14">
        <v>3.5714285714285698</v>
      </c>
    </row>
    <row r="103" spans="1:13" x14ac:dyDescent="0.3">
      <c r="A103" s="11">
        <f>VLOOKUP(B103,'[1]PORTFOLIO RAW'!A:B,2,FALSE)</f>
        <v>325922</v>
      </c>
      <c r="B103" s="10" t="s">
        <v>110</v>
      </c>
      <c r="C103" s="14">
        <v>55.128205128205103</v>
      </c>
      <c r="D103" s="14">
        <v>58.9743589743589</v>
      </c>
      <c r="E103" s="14">
        <v>54.761904761904702</v>
      </c>
      <c r="F103" s="14">
        <v>53.3333333333333</v>
      </c>
      <c r="G103" s="14">
        <v>6.3636363636363598</v>
      </c>
      <c r="H103" s="14">
        <v>14.4230769230769</v>
      </c>
      <c r="I103" s="14">
        <v>2.7777777777777701</v>
      </c>
      <c r="J103" s="14">
        <v>55.357142857142797</v>
      </c>
      <c r="K103" s="14">
        <v>51.785714285714199</v>
      </c>
      <c r="L103" s="14">
        <v>54</v>
      </c>
      <c r="M103" s="14">
        <v>52.5</v>
      </c>
    </row>
    <row r="104" spans="1:13" x14ac:dyDescent="0.3">
      <c r="A104" s="11">
        <f>VLOOKUP(B104,'[1]PORTFOLIO RAW'!A:B,2,FALSE)</f>
        <v>912941</v>
      </c>
      <c r="B104" s="10" t="s">
        <v>111</v>
      </c>
      <c r="C104" s="14">
        <v>5.4166666666666599</v>
      </c>
      <c r="D104" s="14">
        <v>5.4166666666666599</v>
      </c>
      <c r="E104" s="14">
        <v>61.065573770491802</v>
      </c>
      <c r="F104" s="14">
        <v>56.3829787234042</v>
      </c>
      <c r="G104" s="14">
        <v>58.4375</v>
      </c>
      <c r="H104" s="14">
        <v>59.644670050761398</v>
      </c>
      <c r="I104" s="14">
        <v>59.644670050761398</v>
      </c>
      <c r="J104" s="14">
        <v>57.537688442211099</v>
      </c>
      <c r="K104" s="14">
        <v>58.1683168316831</v>
      </c>
      <c r="L104" s="14">
        <v>58.1683168316831</v>
      </c>
      <c r="M104" s="14">
        <v>57.592592592592602</v>
      </c>
    </row>
    <row r="105" spans="1:13" x14ac:dyDescent="0.3">
      <c r="A105" s="11">
        <f>VLOOKUP(B105,'[1]PORTFOLIO RAW'!A:B,2,FALSE)</f>
        <v>152719</v>
      </c>
      <c r="B105" s="10" t="s">
        <v>112</v>
      </c>
      <c r="C105" s="14">
        <v>57.894736842105203</v>
      </c>
      <c r="D105" s="14">
        <v>57.894736842105203</v>
      </c>
      <c r="E105" s="14">
        <v>6.3380281690140796</v>
      </c>
      <c r="F105" s="14">
        <v>6.3380281690140796</v>
      </c>
      <c r="G105" s="14">
        <v>59.042553191489297</v>
      </c>
      <c r="H105" s="14">
        <v>22.2222222222222</v>
      </c>
      <c r="I105" s="14">
        <v>17.1428571428571</v>
      </c>
      <c r="J105" s="14">
        <v>17.1428571428571</v>
      </c>
      <c r="K105" s="14">
        <v>20.642201834862298</v>
      </c>
      <c r="L105" s="14">
        <v>2.4844720496894399</v>
      </c>
      <c r="M105" s="14">
        <v>2.4844720496894399</v>
      </c>
    </row>
    <row r="106" spans="1:13" x14ac:dyDescent="0.3">
      <c r="A106" s="11">
        <f>VLOOKUP(B106,'[1]PORTFOLIO RAW'!A:B,2,FALSE)</f>
        <v>867138</v>
      </c>
      <c r="B106" s="10" t="s">
        <v>113</v>
      </c>
      <c r="C106" s="14">
        <v>59.523809523809497</v>
      </c>
      <c r="D106" s="14">
        <v>28.260869565217298</v>
      </c>
      <c r="E106" s="14">
        <v>60</v>
      </c>
      <c r="F106" s="14">
        <v>63.513513513513502</v>
      </c>
      <c r="G106" s="14">
        <v>65.476190476190396</v>
      </c>
      <c r="H106" s="14">
        <v>65.476190476190396</v>
      </c>
      <c r="I106" s="14">
        <v>14.634146341463399</v>
      </c>
      <c r="J106" s="14">
        <v>14.634146341463399</v>
      </c>
      <c r="K106" s="14">
        <v>4.4444444444444402</v>
      </c>
      <c r="L106" s="14">
        <v>12.5</v>
      </c>
      <c r="M106" s="14">
        <v>3.0864197530864099</v>
      </c>
    </row>
    <row r="107" spans="1:13" x14ac:dyDescent="0.3">
      <c r="A107" s="11">
        <f>VLOOKUP(B107,'[1]PORTFOLIO RAW'!A:B,2,FALSE)</f>
        <v>906189</v>
      </c>
      <c r="B107" s="10" t="s">
        <v>114</v>
      </c>
      <c r="C107" s="14">
        <v>59.1666666666666</v>
      </c>
      <c r="D107" s="14">
        <v>59.1666666666666</v>
      </c>
      <c r="E107" s="14">
        <v>15.163934426229501</v>
      </c>
      <c r="F107" s="14">
        <v>9.2198581560283603</v>
      </c>
      <c r="G107" s="14">
        <v>58.247422680412299</v>
      </c>
      <c r="H107" s="14">
        <v>58.247422680412299</v>
      </c>
      <c r="I107" s="14">
        <v>59.644670050761398</v>
      </c>
      <c r="J107" s="14">
        <v>57.537688442211099</v>
      </c>
      <c r="K107" s="14">
        <v>58.1683168316831</v>
      </c>
      <c r="L107" s="14">
        <v>58.1683168316831</v>
      </c>
      <c r="M107" s="14">
        <v>2.7777777777777701</v>
      </c>
    </row>
    <row r="108" spans="1:13" x14ac:dyDescent="0.3">
      <c r="A108" s="11">
        <f>VLOOKUP(B108,'[1]PORTFOLIO RAW'!A:B,2,FALSE)</f>
        <v>510209</v>
      </c>
      <c r="B108" s="10" t="s">
        <v>115</v>
      </c>
      <c r="C108" s="14">
        <v>64</v>
      </c>
      <c r="D108" s="14">
        <v>58.163265306122398</v>
      </c>
      <c r="E108" s="14">
        <v>64.285714285714207</v>
      </c>
      <c r="F108" s="14">
        <v>64.285714285714207</v>
      </c>
      <c r="G108" s="14">
        <v>64.925373134328296</v>
      </c>
      <c r="H108" s="14">
        <v>62.5</v>
      </c>
      <c r="I108" s="14">
        <v>62.5</v>
      </c>
      <c r="J108" s="14">
        <v>28.571428571428498</v>
      </c>
      <c r="K108" s="14">
        <v>68.461538461538396</v>
      </c>
      <c r="L108" s="14">
        <v>68.461538461538396</v>
      </c>
      <c r="M108" s="14">
        <v>55.8394160583941</v>
      </c>
    </row>
    <row r="109" spans="1:13" x14ac:dyDescent="0.3">
      <c r="A109" s="11">
        <f>VLOOKUP(B109,'[1]PORTFOLIO RAW'!A:B,2,FALSE)</f>
        <v>271980</v>
      </c>
      <c r="B109" s="10" t="s">
        <v>116</v>
      </c>
      <c r="C109" s="14">
        <v>61.176470588235297</v>
      </c>
      <c r="D109" s="14">
        <v>14.9122807017543</v>
      </c>
      <c r="E109" s="14">
        <v>14.9122807017543</v>
      </c>
      <c r="F109" s="14">
        <v>62.264150943396203</v>
      </c>
      <c r="G109" s="14">
        <v>19.6517412935323</v>
      </c>
      <c r="H109" s="14">
        <v>18.434343434343401</v>
      </c>
      <c r="I109" s="14">
        <v>17.661691542288501</v>
      </c>
      <c r="J109" s="14">
        <v>63.0841121495327</v>
      </c>
      <c r="K109" s="14">
        <v>9.6412556053811596</v>
      </c>
      <c r="L109" s="14">
        <v>9.6412556053811596</v>
      </c>
      <c r="M109" s="14">
        <v>59.311740890688199</v>
      </c>
    </row>
    <row r="110" spans="1:13" x14ac:dyDescent="0.3">
      <c r="A110" s="11" t="str">
        <f>VLOOKUP(B110,'[1]PORTFOLIO RAW'!A:B,2,FALSE)</f>
        <v>31196R</v>
      </c>
      <c r="B110" s="10" t="s">
        <v>117</v>
      </c>
      <c r="C110" s="14">
        <v>58.024691358024597</v>
      </c>
      <c r="D110" s="14">
        <v>59.090909090909101</v>
      </c>
      <c r="E110" s="14">
        <v>58.823529411764703</v>
      </c>
      <c r="F110" s="14">
        <v>58.762886597938099</v>
      </c>
      <c r="G110" s="14">
        <v>60.576923076923102</v>
      </c>
      <c r="H110" s="14">
        <v>19.6261682242991</v>
      </c>
      <c r="I110" s="14">
        <v>62.5</v>
      </c>
      <c r="J110" s="14">
        <v>61.538461538461497</v>
      </c>
      <c r="K110" s="14">
        <v>62.0833333333333</v>
      </c>
      <c r="L110" s="14">
        <v>56.428571428571402</v>
      </c>
      <c r="M110" s="14">
        <v>59.854014598540097</v>
      </c>
    </row>
    <row r="111" spans="1:13" x14ac:dyDescent="0.3">
      <c r="A111" s="11">
        <f>VLOOKUP(B111,'[1]PORTFOLIO RAW'!A:B,2,FALSE)</f>
        <v>135448</v>
      </c>
      <c r="B111" s="10" t="s">
        <v>118</v>
      </c>
      <c r="C111" s="14">
        <v>58.024691358024597</v>
      </c>
      <c r="D111" s="14">
        <v>59.090909090909101</v>
      </c>
      <c r="E111" s="14">
        <v>58.823529411764703</v>
      </c>
      <c r="F111" s="14">
        <v>58.762886597938099</v>
      </c>
      <c r="G111" s="14">
        <v>60.576923076923102</v>
      </c>
      <c r="H111" s="14">
        <v>7.4766355140186898</v>
      </c>
      <c r="I111" s="14">
        <v>4.46428571428571</v>
      </c>
      <c r="J111" s="14">
        <v>16.6666666666666</v>
      </c>
      <c r="K111" s="14">
        <v>8.75</v>
      </c>
      <c r="L111" s="14">
        <v>7.5</v>
      </c>
      <c r="M111" s="14">
        <v>59.854014598540097</v>
      </c>
    </row>
    <row r="112" spans="1:13" x14ac:dyDescent="0.3">
      <c r="A112" s="11">
        <f>VLOOKUP(B112,'[1]PORTFOLIO RAW'!A:B,2,FALSE)</f>
        <v>154259</v>
      </c>
      <c r="B112" s="10" t="s">
        <v>119</v>
      </c>
      <c r="C112" s="14">
        <v>15.517241379310301</v>
      </c>
      <c r="D112" s="14">
        <v>12.5</v>
      </c>
      <c r="E112" s="14">
        <v>12.5</v>
      </c>
      <c r="F112" s="14">
        <v>67.857142857142804</v>
      </c>
      <c r="G112" s="14">
        <v>8.0357142857142794</v>
      </c>
      <c r="H112" s="14">
        <v>61.864406779661003</v>
      </c>
      <c r="I112" s="14">
        <v>17.213114754098299</v>
      </c>
      <c r="J112" s="14">
        <v>64.0625</v>
      </c>
      <c r="K112" s="14">
        <v>64.0625</v>
      </c>
      <c r="L112" s="14">
        <v>4.7297297297297298</v>
      </c>
      <c r="M112" s="14">
        <v>57.4324324324324</v>
      </c>
    </row>
    <row r="113" spans="1:13" x14ac:dyDescent="0.3">
      <c r="A113" s="11">
        <f>VLOOKUP(B113,'[1]PORTFOLIO RAW'!A:B,2,FALSE)</f>
        <v>944314</v>
      </c>
      <c r="B113" s="10" t="s">
        <v>3</v>
      </c>
      <c r="C113" s="14">
        <v>15.2173913043478</v>
      </c>
      <c r="D113" s="14">
        <v>62</v>
      </c>
      <c r="E113" s="14">
        <v>65.384615384615302</v>
      </c>
      <c r="F113" s="14">
        <v>61.1111111111111</v>
      </c>
      <c r="G113" s="14">
        <v>61.1111111111111</v>
      </c>
      <c r="H113" s="14">
        <v>7.1428571428571397</v>
      </c>
      <c r="I113" s="14">
        <v>17.857142857142801</v>
      </c>
      <c r="J113" s="14">
        <v>17.857142857142801</v>
      </c>
      <c r="K113" s="14">
        <v>28.3333333333333</v>
      </c>
      <c r="L113" s="14">
        <v>61.428571428571402</v>
      </c>
      <c r="M113" s="14">
        <v>58.3333333333333</v>
      </c>
    </row>
    <row r="114" spans="1:13" x14ac:dyDescent="0.3">
      <c r="A114" s="11">
        <f>VLOOKUP(B114,'[1]PORTFOLIO RAW'!A:B,2,FALSE)</f>
        <v>904830</v>
      </c>
      <c r="B114" s="10" t="s">
        <v>120</v>
      </c>
      <c r="C114" s="14">
        <v>59.1666666666666</v>
      </c>
      <c r="D114" s="14">
        <v>61.065573770491802</v>
      </c>
      <c r="E114" s="14">
        <v>56.3829787234042</v>
      </c>
      <c r="F114" s="14">
        <v>58.4375</v>
      </c>
      <c r="G114" s="14">
        <v>58.247422680412299</v>
      </c>
      <c r="H114" s="14">
        <v>59.644670050761398</v>
      </c>
      <c r="I114" s="14">
        <v>56.598984771573598</v>
      </c>
      <c r="J114" s="14">
        <v>57.537688442211099</v>
      </c>
      <c r="K114" s="14">
        <v>58.1683168316831</v>
      </c>
      <c r="L114" s="14">
        <v>55.857740585774103</v>
      </c>
      <c r="M114" s="14">
        <v>0.92592592592592504</v>
      </c>
    </row>
    <row r="115" spans="1:13" x14ac:dyDescent="0.3">
      <c r="A115" s="11">
        <f>VLOOKUP(B115,'[1]PORTFOLIO RAW'!A:B,2,FALSE)</f>
        <v>905214</v>
      </c>
      <c r="B115" s="10" t="s">
        <v>121</v>
      </c>
      <c r="C115" s="14">
        <v>60.344827586206897</v>
      </c>
      <c r="D115" s="14">
        <v>10.6060606060606</v>
      </c>
      <c r="E115" s="14">
        <v>10.6060606060606</v>
      </c>
      <c r="F115" s="14">
        <v>57.619047619047599</v>
      </c>
      <c r="G115" s="14">
        <v>9.2741935483870908</v>
      </c>
      <c r="H115" s="14">
        <v>14.285714285714199</v>
      </c>
      <c r="I115" s="14">
        <v>16.6666666666666</v>
      </c>
      <c r="J115" s="14">
        <v>16.6666666666666</v>
      </c>
      <c r="K115" s="14">
        <v>59.126984126984098</v>
      </c>
      <c r="L115" s="14">
        <v>59.126984126984098</v>
      </c>
      <c r="M115" s="14">
        <v>2.2012578616352201</v>
      </c>
    </row>
    <row r="116" spans="1:13" x14ac:dyDescent="0.3">
      <c r="A116" s="11">
        <f>VLOOKUP(B116,'[1]PORTFOLIO RAW'!A:B,2,FALSE)</f>
        <v>904383</v>
      </c>
      <c r="B116" s="10" t="s">
        <v>122</v>
      </c>
      <c r="C116" s="14">
        <v>59.482758620689602</v>
      </c>
      <c r="D116" s="14">
        <v>58.3333333333333</v>
      </c>
      <c r="E116" s="14">
        <v>1.59574468085106</v>
      </c>
      <c r="F116" s="14">
        <v>57.619047619047599</v>
      </c>
      <c r="G116" s="14">
        <v>0.40322580645161199</v>
      </c>
      <c r="H116" s="14">
        <v>0.84033613445378097</v>
      </c>
      <c r="I116" s="14">
        <v>0.427350427350427</v>
      </c>
      <c r="J116" s="14">
        <v>0.83333333333333304</v>
      </c>
      <c r="K116" s="14">
        <v>59.126984126984098</v>
      </c>
      <c r="L116" s="14">
        <v>2.3333333333333299</v>
      </c>
      <c r="M116" s="14">
        <v>5.6603773584905603</v>
      </c>
    </row>
    <row r="117" spans="1:13" x14ac:dyDescent="0.3">
      <c r="A117" s="11">
        <f>VLOOKUP(B117,'[1]PORTFOLIO RAW'!A:B,2,FALSE)</f>
        <v>513260</v>
      </c>
      <c r="B117" s="10" t="s">
        <v>123</v>
      </c>
      <c r="C117" s="14">
        <v>53.389830508474503</v>
      </c>
      <c r="D117" s="14">
        <v>58.208955223880601</v>
      </c>
      <c r="E117" s="14">
        <v>54.938271604938201</v>
      </c>
      <c r="F117" s="14">
        <v>53.804347826086897</v>
      </c>
      <c r="G117" s="14">
        <v>53.125</v>
      </c>
      <c r="H117" s="14">
        <v>52.475247524752398</v>
      </c>
      <c r="I117" s="14">
        <v>53.431372549019599</v>
      </c>
      <c r="J117" s="14">
        <v>3.1818181818181799</v>
      </c>
      <c r="K117" s="14">
        <v>51.6806722689075</v>
      </c>
      <c r="L117" s="14">
        <v>2.1390374331550799</v>
      </c>
      <c r="M117" s="14">
        <v>52.102803738317697</v>
      </c>
    </row>
    <row r="118" spans="1:13" x14ac:dyDescent="0.3">
      <c r="A118" s="11">
        <f>VLOOKUP(B118,'[1]PORTFOLIO RAW'!A:B,2,FALSE)</f>
        <v>916091</v>
      </c>
      <c r="B118" s="10" t="s">
        <v>124</v>
      </c>
      <c r="C118" s="14">
        <v>60.256410256410199</v>
      </c>
      <c r="D118" s="14">
        <v>64.285714285714207</v>
      </c>
      <c r="E118" s="14">
        <v>65.294117647058798</v>
      </c>
      <c r="F118" s="14">
        <v>60.679611650485398</v>
      </c>
      <c r="G118" s="14">
        <v>60.679611650485398</v>
      </c>
      <c r="H118" s="14">
        <v>61.2068965517241</v>
      </c>
      <c r="I118" s="14">
        <v>9.7457627118644101</v>
      </c>
      <c r="J118" s="14">
        <v>9.7457627118644101</v>
      </c>
      <c r="K118" s="14">
        <v>16.2068965517241</v>
      </c>
      <c r="L118" s="14">
        <v>3.7037037037037002</v>
      </c>
      <c r="M118" s="14">
        <v>56.985294117647001</v>
      </c>
    </row>
    <row r="119" spans="1:13" x14ac:dyDescent="0.3">
      <c r="A119" s="11">
        <f>VLOOKUP(B119,'[1]PORTFOLIO RAW'!A:B,2,FALSE)</f>
        <v>883488</v>
      </c>
      <c r="B119" s="10" t="s">
        <v>125</v>
      </c>
      <c r="C119" s="14">
        <v>62.837837837837803</v>
      </c>
      <c r="D119" s="14">
        <v>61.875</v>
      </c>
      <c r="E119" s="14">
        <v>63.218390804597703</v>
      </c>
      <c r="F119" s="14">
        <v>15.1041666666666</v>
      </c>
      <c r="G119" s="14">
        <v>12.831858407079601</v>
      </c>
      <c r="H119" s="14">
        <v>7.58928571428571</v>
      </c>
      <c r="I119" s="14">
        <v>4.3859649122807003</v>
      </c>
      <c r="J119" s="14">
        <v>17.622950819672099</v>
      </c>
      <c r="K119" s="14">
        <v>62.204724409448801</v>
      </c>
      <c r="L119" s="14">
        <v>6.1290322580645098</v>
      </c>
      <c r="M119" s="14">
        <v>57.647058823529399</v>
      </c>
    </row>
    <row r="120" spans="1:13" x14ac:dyDescent="0.3">
      <c r="A120" s="11">
        <f>VLOOKUP(B120,'[1]PORTFOLIO RAW'!A:B,2,FALSE)</f>
        <v>357922</v>
      </c>
      <c r="B120" s="10" t="s">
        <v>126</v>
      </c>
      <c r="C120" s="14">
        <v>63.461538461538403</v>
      </c>
      <c r="D120" s="14">
        <v>6.7073170731707297</v>
      </c>
      <c r="E120" s="14">
        <v>59.550561797752799</v>
      </c>
      <c r="F120" s="14">
        <v>59.550561797752799</v>
      </c>
      <c r="G120" s="14">
        <v>56.930693069306898</v>
      </c>
      <c r="H120" s="14">
        <v>60</v>
      </c>
      <c r="I120" s="14">
        <v>60.074626865671597</v>
      </c>
      <c r="J120" s="14">
        <v>60.074626865671597</v>
      </c>
      <c r="K120" s="14">
        <v>60.507246376811601</v>
      </c>
      <c r="L120" s="14">
        <v>59.574468085106297</v>
      </c>
      <c r="M120" s="14">
        <v>58.2872928176795</v>
      </c>
    </row>
    <row r="121" spans="1:13" x14ac:dyDescent="0.3">
      <c r="A121" s="11">
        <f>VLOOKUP(B121,'[1]PORTFOLIO RAW'!A:B,2,FALSE)</f>
        <v>903749</v>
      </c>
      <c r="B121" s="10" t="s">
        <v>127</v>
      </c>
      <c r="C121" s="14">
        <v>57.0247933884297</v>
      </c>
      <c r="D121" s="14">
        <v>61.065573770491802</v>
      </c>
      <c r="E121" s="14">
        <v>56.3829787234042</v>
      </c>
      <c r="F121" s="14">
        <v>11.25</v>
      </c>
      <c r="G121" s="14">
        <v>2.8350515463917501</v>
      </c>
      <c r="H121" s="14">
        <v>2.8350515463917501</v>
      </c>
      <c r="I121" s="14">
        <v>0.25380710659898398</v>
      </c>
      <c r="J121" s="14">
        <v>1.5228426395939101</v>
      </c>
      <c r="K121" s="14">
        <v>1.2376237623762301</v>
      </c>
      <c r="L121" s="14">
        <v>55.857740585774103</v>
      </c>
      <c r="M121" s="14">
        <v>57.592592592592602</v>
      </c>
    </row>
    <row r="122" spans="1:13" x14ac:dyDescent="0.3">
      <c r="A122" s="11">
        <f>VLOOKUP(B122,'[1]PORTFOLIO RAW'!A:B,2,FALSE)</f>
        <v>687609</v>
      </c>
      <c r="B122" s="10" t="s">
        <v>128</v>
      </c>
      <c r="C122" s="14">
        <v>0.64935064935064901</v>
      </c>
      <c r="D122" s="14">
        <v>9.8684210526315699</v>
      </c>
      <c r="E122" s="14">
        <v>10.588235294117601</v>
      </c>
      <c r="F122" s="14">
        <v>3.88349514563106</v>
      </c>
      <c r="G122" s="14">
        <v>3.44827586206896</v>
      </c>
      <c r="H122" s="14">
        <v>5.6521739130434696</v>
      </c>
      <c r="I122" s="14">
        <v>17.372881355932201</v>
      </c>
      <c r="J122" s="14">
        <v>10.077519379844899</v>
      </c>
      <c r="K122" s="14">
        <v>2.7586206896551699</v>
      </c>
      <c r="L122" s="14">
        <v>2.0833333333333299</v>
      </c>
      <c r="M122" s="14">
        <v>4.5955882352941098</v>
      </c>
    </row>
    <row r="123" spans="1:13" x14ac:dyDescent="0.3">
      <c r="A123" s="11">
        <f>VLOOKUP(B123,'[1]PORTFOLIO RAW'!A:B,2,FALSE)</f>
        <v>921268</v>
      </c>
      <c r="B123" s="10" t="s">
        <v>129</v>
      </c>
      <c r="C123" s="14">
        <v>60</v>
      </c>
      <c r="D123" s="14">
        <v>9.0425531914893593</v>
      </c>
      <c r="E123" s="14">
        <v>58.5</v>
      </c>
      <c r="F123" s="14">
        <v>4.3478260869565197</v>
      </c>
      <c r="G123" s="14">
        <v>17.2</v>
      </c>
      <c r="H123" s="14">
        <v>60.852713178294501</v>
      </c>
      <c r="I123" s="14">
        <v>11.6541353383458</v>
      </c>
      <c r="J123" s="14">
        <v>11.785714285714199</v>
      </c>
      <c r="K123" s="14">
        <v>57.6666666666666</v>
      </c>
      <c r="L123" s="14">
        <v>55.897435897435898</v>
      </c>
      <c r="M123" s="14">
        <v>55.652173913043399</v>
      </c>
    </row>
    <row r="124" spans="1:13" x14ac:dyDescent="0.3">
      <c r="A124" s="11">
        <f>VLOOKUP(B124,'[1]PORTFOLIO RAW'!A:B,2,FALSE)</f>
        <v>902324</v>
      </c>
      <c r="B124" s="10" t="s">
        <v>130</v>
      </c>
      <c r="C124" s="14">
        <v>60.344827586206897</v>
      </c>
      <c r="D124" s="14">
        <v>12.9310344827586</v>
      </c>
      <c r="E124" s="14">
        <v>58.3333333333333</v>
      </c>
      <c r="F124" s="14">
        <v>57.619047619047599</v>
      </c>
      <c r="G124" s="14">
        <v>57.619047619047599</v>
      </c>
      <c r="H124" s="14">
        <v>14.285714285714199</v>
      </c>
      <c r="I124" s="14">
        <v>16.6666666666666</v>
      </c>
      <c r="J124" s="14">
        <v>16.6666666666666</v>
      </c>
      <c r="K124" s="14">
        <v>3.3333333333333299</v>
      </c>
      <c r="L124" s="14">
        <v>57.3333333333333</v>
      </c>
      <c r="M124" s="14">
        <v>58.490566037735803</v>
      </c>
    </row>
    <row r="125" spans="1:13" x14ac:dyDescent="0.3">
      <c r="A125" s="11">
        <f>VLOOKUP(B125,'[1]PORTFOLIO RAW'!A:B,2,FALSE)</f>
        <v>500320</v>
      </c>
      <c r="B125" s="10" t="s">
        <v>131</v>
      </c>
      <c r="C125" s="14">
        <v>3.5714285714285698</v>
      </c>
      <c r="D125" s="14">
        <v>63.3333333333333</v>
      </c>
      <c r="E125" s="14">
        <v>3.3333333333333299</v>
      </c>
      <c r="F125" s="14">
        <v>3.125</v>
      </c>
      <c r="G125" s="14">
        <v>10</v>
      </c>
      <c r="H125" s="14">
        <v>5</v>
      </c>
      <c r="I125" s="14">
        <v>4.7619047619047601</v>
      </c>
      <c r="J125" s="14">
        <v>2.1739130434782599</v>
      </c>
      <c r="K125" s="14">
        <v>18</v>
      </c>
      <c r="L125" s="14">
        <v>1.61290322580645</v>
      </c>
      <c r="M125" s="14">
        <v>57.352941176470502</v>
      </c>
    </row>
    <row r="126" spans="1:13" x14ac:dyDescent="0.3">
      <c r="A126" s="11">
        <f>VLOOKUP(B126,'[1]PORTFOLIO RAW'!A:B,2,FALSE)</f>
        <v>921290</v>
      </c>
      <c r="B126" s="10" t="s">
        <v>132</v>
      </c>
      <c r="C126" s="14">
        <v>61</v>
      </c>
      <c r="D126" s="14">
        <v>9.4339622641509404</v>
      </c>
      <c r="E126" s="14">
        <v>23.684210526315699</v>
      </c>
      <c r="F126" s="14">
        <v>17.692307692307601</v>
      </c>
      <c r="G126" s="14">
        <v>16.6666666666666</v>
      </c>
      <c r="H126" s="14">
        <v>23.3333333333333</v>
      </c>
      <c r="I126" s="14">
        <v>24.025974025974001</v>
      </c>
      <c r="J126" s="14">
        <v>12.1951219512195</v>
      </c>
      <c r="K126" s="14">
        <v>10</v>
      </c>
      <c r="L126" s="14">
        <v>62.745098039215598</v>
      </c>
      <c r="M126" s="14">
        <v>14.3518518518518</v>
      </c>
    </row>
    <row r="127" spans="1:13" x14ac:dyDescent="0.3">
      <c r="A127" s="11">
        <f>VLOOKUP(B127,'[1]PORTFOLIO RAW'!A:B,2,FALSE)</f>
        <v>905115</v>
      </c>
      <c r="B127" s="10" t="s">
        <v>133</v>
      </c>
      <c r="C127" s="14">
        <v>59.1666666666666</v>
      </c>
      <c r="D127" s="14">
        <v>61.065573770491802</v>
      </c>
      <c r="E127" s="14">
        <v>56.3829787234042</v>
      </c>
      <c r="F127" s="14">
        <v>58.4375</v>
      </c>
      <c r="G127" s="14">
        <v>58.247422680412299</v>
      </c>
      <c r="H127" s="14">
        <v>59.644670050761398</v>
      </c>
      <c r="I127" s="14">
        <v>8.6294416243654801</v>
      </c>
      <c r="J127" s="14">
        <v>57.537688442211099</v>
      </c>
      <c r="K127" s="14">
        <v>3.46534653465346</v>
      </c>
      <c r="L127" s="14">
        <v>55.857740585774103</v>
      </c>
      <c r="M127" s="14">
        <v>57.592592592592602</v>
      </c>
    </row>
    <row r="128" spans="1:13" x14ac:dyDescent="0.3">
      <c r="A128" s="11">
        <f>VLOOKUP(B128,'[1]PORTFOLIO RAW'!A:B,2,FALSE)</f>
        <v>902306</v>
      </c>
      <c r="B128" s="10" t="s">
        <v>134</v>
      </c>
      <c r="C128" s="14">
        <v>6.0344827586206904</v>
      </c>
      <c r="D128" s="14">
        <v>58.3333333333333</v>
      </c>
      <c r="E128" s="14">
        <v>58.3333333333333</v>
      </c>
      <c r="F128" s="14">
        <v>1.59574468085106</v>
      </c>
      <c r="G128" s="14">
        <v>9.2741935483870908</v>
      </c>
      <c r="H128" s="14">
        <v>9.2741935483870908</v>
      </c>
      <c r="I128" s="14">
        <v>6.4102564102564097</v>
      </c>
      <c r="J128" s="14">
        <v>3.3333333333333299</v>
      </c>
      <c r="K128" s="14">
        <v>13.4920634920634</v>
      </c>
      <c r="L128" s="14">
        <v>57.3333333333333</v>
      </c>
      <c r="M128" s="14">
        <v>11.949685534591101</v>
      </c>
    </row>
    <row r="129" spans="1:13" x14ac:dyDescent="0.3">
      <c r="A129" s="11">
        <f>VLOOKUP(B129,'[1]PORTFOLIO RAW'!A:B,2,FALSE)</f>
        <v>500373</v>
      </c>
      <c r="B129" s="10" t="s">
        <v>135</v>
      </c>
      <c r="C129" s="14">
        <v>61.797752808988697</v>
      </c>
      <c r="D129" s="14">
        <v>60.087719298245602</v>
      </c>
      <c r="E129" s="14">
        <v>60.087719298245602</v>
      </c>
      <c r="F129" s="14">
        <v>57.670454545454497</v>
      </c>
      <c r="G129" s="14">
        <v>57.670454545454497</v>
      </c>
      <c r="H129" s="14">
        <v>63.383838383838302</v>
      </c>
      <c r="I129" s="14">
        <v>63.383838383838302</v>
      </c>
      <c r="J129" s="14">
        <v>18.925233644859802</v>
      </c>
      <c r="K129" s="14">
        <v>63.228699551569498</v>
      </c>
      <c r="L129" s="14">
        <v>59.311740890688199</v>
      </c>
      <c r="M129" s="14">
        <v>59.311740890688199</v>
      </c>
    </row>
    <row r="130" spans="1:13" x14ac:dyDescent="0.3">
      <c r="A130" s="11">
        <f>VLOOKUP(B130,'[1]PORTFOLIO RAW'!A:B,2,FALSE)</f>
        <v>906194</v>
      </c>
      <c r="B130" s="10" t="s">
        <v>136</v>
      </c>
      <c r="C130" s="14">
        <v>60</v>
      </c>
      <c r="D130" s="14">
        <v>57.978723404255298</v>
      </c>
      <c r="E130" s="14">
        <v>58.5</v>
      </c>
      <c r="F130" s="14">
        <v>15.2173913043478</v>
      </c>
      <c r="G130" s="14">
        <v>61.6</v>
      </c>
      <c r="H130" s="14">
        <v>60.852713178294501</v>
      </c>
      <c r="I130" s="14">
        <v>11.6541353383458</v>
      </c>
      <c r="J130" s="14">
        <v>4.2857142857142803</v>
      </c>
      <c r="K130" s="14">
        <v>57.6666666666666</v>
      </c>
      <c r="L130" s="14">
        <v>55.897435897435898</v>
      </c>
      <c r="M130" s="14">
        <v>55.652173913043399</v>
      </c>
    </row>
    <row r="131" spans="1:13" x14ac:dyDescent="0.3">
      <c r="A131" s="11">
        <f>VLOOKUP(B131,'[1]PORTFOLIO RAW'!A:B,2,FALSE)</f>
        <v>329534</v>
      </c>
      <c r="B131" s="10" t="s">
        <v>137</v>
      </c>
      <c r="C131" s="14">
        <v>56.034482758620598</v>
      </c>
      <c r="D131" s="14">
        <v>2.23880597014925</v>
      </c>
      <c r="E131" s="14">
        <v>2.23880597014925</v>
      </c>
      <c r="F131" s="14">
        <v>53.804347826086897</v>
      </c>
      <c r="G131" s="14">
        <v>53.804347826086897</v>
      </c>
      <c r="H131" s="14">
        <v>52.475247524752398</v>
      </c>
      <c r="I131" s="14">
        <v>53.431372549019599</v>
      </c>
      <c r="J131" s="14">
        <v>53.181818181818102</v>
      </c>
      <c r="K131" s="14">
        <v>53.181818181818102</v>
      </c>
      <c r="L131" s="14">
        <v>52.139037433155103</v>
      </c>
      <c r="M131" s="14">
        <v>52.102803738317697</v>
      </c>
    </row>
    <row r="132" spans="1:13" x14ac:dyDescent="0.3">
      <c r="A132" s="11">
        <f>VLOOKUP(B132,'[1]PORTFOLIO RAW'!A:B,2,FALSE)</f>
        <v>867375</v>
      </c>
      <c r="B132" s="10" t="s">
        <v>138</v>
      </c>
      <c r="C132" s="14">
        <v>55</v>
      </c>
      <c r="D132" s="14">
        <v>61.290322580645103</v>
      </c>
      <c r="E132" s="14">
        <v>61.290322580645103</v>
      </c>
      <c r="F132" s="14">
        <v>62.820512820512803</v>
      </c>
      <c r="G132" s="14">
        <v>64.814814814814795</v>
      </c>
      <c r="H132" s="14">
        <v>63.8888888888888</v>
      </c>
      <c r="I132" s="14">
        <v>63.8888888888888</v>
      </c>
      <c r="J132" s="14">
        <v>19.2982456140351</v>
      </c>
      <c r="K132" s="14">
        <v>23.770491803278599</v>
      </c>
      <c r="L132" s="14">
        <v>57.142857142857103</v>
      </c>
      <c r="M132" s="14">
        <v>57.142857142857103</v>
      </c>
    </row>
    <row r="133" spans="1:13" x14ac:dyDescent="0.3">
      <c r="A133" s="11">
        <f>VLOOKUP(B133,'[1]PORTFOLIO RAW'!A:B,2,FALSE)</f>
        <v>311759</v>
      </c>
      <c r="B133" s="10" t="s">
        <v>139</v>
      </c>
      <c r="C133" s="14">
        <v>63.775510204081598</v>
      </c>
      <c r="D133" s="14">
        <v>63.775510204081598</v>
      </c>
      <c r="E133" s="14">
        <v>63.095238095238102</v>
      </c>
      <c r="F133" s="14">
        <v>63.095238095238102</v>
      </c>
      <c r="G133" s="14">
        <v>62.3333333333333</v>
      </c>
      <c r="H133" s="14">
        <v>61.409395973154297</v>
      </c>
      <c r="I133" s="14">
        <v>61.409395973154297</v>
      </c>
      <c r="J133" s="14">
        <v>59.602649006622499</v>
      </c>
      <c r="K133" s="14">
        <v>59.937888198757697</v>
      </c>
      <c r="L133" s="14">
        <v>59.937888198757697</v>
      </c>
      <c r="M133" s="14">
        <v>54.952830188679201</v>
      </c>
    </row>
    <row r="134" spans="1:13" x14ac:dyDescent="0.3">
      <c r="A134" s="11">
        <f>VLOOKUP(B134,'[1]PORTFOLIO RAW'!A:B,2,FALSE)</f>
        <v>902317</v>
      </c>
      <c r="B134" s="10" t="s">
        <v>140</v>
      </c>
      <c r="C134" s="14">
        <v>60.344827586206897</v>
      </c>
      <c r="D134" s="14">
        <v>12.9310344827586</v>
      </c>
      <c r="E134" s="14">
        <v>5.31914893617021</v>
      </c>
      <c r="F134" s="14">
        <v>57.619047619047599</v>
      </c>
      <c r="G134" s="14">
        <v>59.274193548387103</v>
      </c>
      <c r="H134" s="14">
        <v>59.274193548387103</v>
      </c>
      <c r="I134" s="14">
        <v>16.6666666666666</v>
      </c>
      <c r="J134" s="14">
        <v>8.75</v>
      </c>
      <c r="K134" s="14">
        <v>2.38095238095238</v>
      </c>
      <c r="L134" s="14">
        <v>2.38095238095238</v>
      </c>
      <c r="M134" s="14">
        <v>9.6666666666666607</v>
      </c>
    </row>
    <row r="135" spans="1:13" x14ac:dyDescent="0.3">
      <c r="A135" s="11" t="str">
        <f>VLOOKUP(B135,'[1]PORTFOLIO RAW'!A:B,2,FALSE)</f>
        <v>31412T</v>
      </c>
      <c r="B135" s="10" t="s">
        <v>141</v>
      </c>
      <c r="C135" s="14">
        <v>59.090909090909101</v>
      </c>
      <c r="D135" s="14">
        <v>20</v>
      </c>
      <c r="E135" s="14">
        <v>57.042253521126703</v>
      </c>
      <c r="F135" s="14">
        <v>57.042253521126703</v>
      </c>
      <c r="G135" s="14">
        <v>5.31914893617021</v>
      </c>
      <c r="H135" s="14">
        <v>5.31914893617021</v>
      </c>
      <c r="I135" s="14">
        <v>5.0505050505050502</v>
      </c>
      <c r="J135" s="14">
        <v>3.8095238095238102</v>
      </c>
      <c r="K135" s="14">
        <v>17.982456140350799</v>
      </c>
      <c r="L135" s="14">
        <v>17.982456140350799</v>
      </c>
      <c r="M135" s="14">
        <v>56.25</v>
      </c>
    </row>
    <row r="136" spans="1:13" x14ac:dyDescent="0.3">
      <c r="A136" s="11">
        <f>VLOOKUP(B136,'[1]PORTFOLIO RAW'!A:B,2,FALSE)</f>
        <v>910722</v>
      </c>
      <c r="B136" s="10" t="s">
        <v>142</v>
      </c>
      <c r="C136" s="14">
        <v>64.285714285714207</v>
      </c>
      <c r="D136" s="14">
        <v>43.75</v>
      </c>
      <c r="E136" s="14">
        <v>31.25</v>
      </c>
      <c r="F136" s="14">
        <v>31.25</v>
      </c>
      <c r="G136" s="14">
        <v>72.2222222222222</v>
      </c>
      <c r="H136" s="14">
        <v>70</v>
      </c>
      <c r="I136" s="14">
        <v>50</v>
      </c>
      <c r="J136" s="14">
        <v>66.6666666666666</v>
      </c>
      <c r="K136" s="14">
        <v>71.428571428571402</v>
      </c>
      <c r="L136" s="14">
        <v>71.428571428571402</v>
      </c>
      <c r="M136" s="14">
        <v>68.421052631578902</v>
      </c>
    </row>
    <row r="137" spans="1:13" x14ac:dyDescent="0.3">
      <c r="A137" s="11">
        <f>VLOOKUP(B137,'[1]PORTFOLIO RAW'!A:B,2,FALSE)</f>
        <v>905039</v>
      </c>
      <c r="B137" s="10" t="s">
        <v>143</v>
      </c>
      <c r="C137" s="14">
        <v>1.76470588235294</v>
      </c>
      <c r="D137" s="14">
        <v>1.68539325842696</v>
      </c>
      <c r="E137" s="14">
        <v>4.0880503144654101</v>
      </c>
      <c r="F137" s="14">
        <v>2.2727272727272698</v>
      </c>
      <c r="G137" s="14">
        <v>2.2727272727272698</v>
      </c>
      <c r="H137" s="14">
        <v>1.7412935323383101</v>
      </c>
      <c r="I137" s="14">
        <v>2.7777777777777701</v>
      </c>
      <c r="J137" s="14">
        <v>2.1028037383177498</v>
      </c>
      <c r="K137" s="14">
        <v>2.1028037383177498</v>
      </c>
      <c r="L137" s="14">
        <v>4.70852017937219</v>
      </c>
      <c r="M137" s="14">
        <v>2.8340080971659898</v>
      </c>
    </row>
    <row r="138" spans="1:13" x14ac:dyDescent="0.3">
      <c r="A138" s="11">
        <f>VLOOKUP(B138,'[1]PORTFOLIO RAW'!A:B,2,FALSE)</f>
        <v>755980</v>
      </c>
      <c r="B138" s="10" t="s">
        <v>144</v>
      </c>
      <c r="C138" s="14">
        <v>59.1666666666666</v>
      </c>
      <c r="D138" s="14">
        <v>61.065573770491802</v>
      </c>
      <c r="E138" s="14">
        <v>56.3829787234042</v>
      </c>
      <c r="F138" s="14">
        <v>58.4375</v>
      </c>
      <c r="G138" s="14">
        <v>10.567010309278301</v>
      </c>
      <c r="H138" s="14">
        <v>12.690355329949201</v>
      </c>
      <c r="I138" s="14">
        <v>56.598984771573598</v>
      </c>
      <c r="J138" s="14">
        <v>57.537688442211099</v>
      </c>
      <c r="K138" s="14">
        <v>10.643564356435601</v>
      </c>
      <c r="L138" s="14">
        <v>6.6945606694560604</v>
      </c>
      <c r="M138" s="14">
        <v>9.2592592592592506</v>
      </c>
    </row>
    <row r="139" spans="1:13" x14ac:dyDescent="0.3">
      <c r="A139" s="11">
        <f>VLOOKUP(B139,'[1]PORTFOLIO RAW'!A:B,2,FALSE)</f>
        <v>905994</v>
      </c>
      <c r="B139" s="10" t="s">
        <v>145</v>
      </c>
      <c r="C139" s="14">
        <v>53.389830508474503</v>
      </c>
      <c r="D139" s="14">
        <v>58.208955223880601</v>
      </c>
      <c r="E139" s="14">
        <v>54.938271604938201</v>
      </c>
      <c r="F139" s="14">
        <v>53.804347826086897</v>
      </c>
      <c r="G139" s="14">
        <v>53.125</v>
      </c>
      <c r="H139" s="14">
        <v>52.475247524752398</v>
      </c>
      <c r="I139" s="14">
        <v>53.431372549019599</v>
      </c>
      <c r="J139" s="14">
        <v>53.181818181818102</v>
      </c>
      <c r="K139" s="14">
        <v>51.6806722689075</v>
      </c>
      <c r="L139" s="14">
        <v>52.139037433155103</v>
      </c>
      <c r="M139" s="14">
        <v>52.102803738317697</v>
      </c>
    </row>
    <row r="140" spans="1:13" x14ac:dyDescent="0.3">
      <c r="A140" s="11">
        <f>VLOOKUP(B140,'[1]PORTFOLIO RAW'!A:B,2,FALSE)</f>
        <v>951849</v>
      </c>
      <c r="B140" s="10" t="s">
        <v>146</v>
      </c>
      <c r="C140" s="14">
        <v>21.428571428571399</v>
      </c>
      <c r="D140" s="14">
        <v>6.25</v>
      </c>
      <c r="E140" s="14">
        <v>6.25</v>
      </c>
      <c r="F140" s="14">
        <v>16.6666666666666</v>
      </c>
      <c r="G140" s="14">
        <v>35</v>
      </c>
      <c r="H140" s="14">
        <v>35</v>
      </c>
      <c r="I140" s="14">
        <v>4.5454545454545396</v>
      </c>
      <c r="J140" s="14">
        <v>4.5454545454545396</v>
      </c>
      <c r="K140" s="14">
        <v>12.5</v>
      </c>
      <c r="L140" s="14">
        <v>2.6315789473684199</v>
      </c>
      <c r="M140" s="14">
        <v>2.6315789473684199</v>
      </c>
    </row>
    <row r="141" spans="1:13" x14ac:dyDescent="0.3">
      <c r="A141" s="11" t="str">
        <f>VLOOKUP(B141,'[1]PORTFOLIO RAW'!A:B,2,FALSE)</f>
        <v>14015T</v>
      </c>
      <c r="B141" s="10" t="s">
        <v>147</v>
      </c>
      <c r="C141" s="14">
        <v>16.1490683229813</v>
      </c>
      <c r="D141" s="14">
        <v>62.146892655367203</v>
      </c>
      <c r="E141" s="14">
        <v>59.955752212389299</v>
      </c>
      <c r="F141" s="14">
        <v>58.778625954198397</v>
      </c>
      <c r="G141" s="14">
        <v>60.761589403973502</v>
      </c>
      <c r="H141" s="14">
        <v>61.935483870967701</v>
      </c>
      <c r="I141" s="14">
        <v>61.783439490445801</v>
      </c>
      <c r="J141" s="14">
        <v>63.395638629283397</v>
      </c>
      <c r="K141" s="14">
        <v>61.9402985074626</v>
      </c>
      <c r="L141" s="14">
        <v>57.403189066059198</v>
      </c>
      <c r="M141" s="14">
        <v>57.452339688041597</v>
      </c>
    </row>
    <row r="142" spans="1:13" x14ac:dyDescent="0.3">
      <c r="A142" s="11">
        <f>VLOOKUP(B142,'[1]PORTFOLIO RAW'!A:B,2,FALSE)</f>
        <v>997198</v>
      </c>
      <c r="B142" s="10" t="s">
        <v>148</v>
      </c>
      <c r="C142" s="14">
        <v>16.1490683229813</v>
      </c>
      <c r="D142" s="14">
        <v>18.079096045197701</v>
      </c>
      <c r="E142" s="14">
        <v>7.74336283185841</v>
      </c>
      <c r="F142" s="14">
        <v>58.778625954198397</v>
      </c>
      <c r="G142" s="14">
        <v>4.8013245033112497</v>
      </c>
      <c r="H142" s="14">
        <v>16.935483870967701</v>
      </c>
      <c r="I142" s="14">
        <v>7.4840764331210101</v>
      </c>
      <c r="J142" s="14">
        <v>3.2710280373831702</v>
      </c>
      <c r="K142" s="14">
        <v>5.8208955223880503</v>
      </c>
      <c r="L142" s="14">
        <v>57.403189066059198</v>
      </c>
      <c r="M142" s="14">
        <v>10.3986135181975</v>
      </c>
    </row>
    <row r="143" spans="1:13" x14ac:dyDescent="0.3">
      <c r="A143" s="11">
        <f>VLOOKUP(B143,'[1]PORTFOLIO RAW'!A:B,2,FALSE)</f>
        <v>905159</v>
      </c>
      <c r="B143" s="10" t="s">
        <v>149</v>
      </c>
      <c r="C143" s="14">
        <v>59.482758620689602</v>
      </c>
      <c r="D143" s="14">
        <v>58.3333333333333</v>
      </c>
      <c r="E143" s="14">
        <v>58.3333333333333</v>
      </c>
      <c r="F143" s="14">
        <v>57.619047619047599</v>
      </c>
      <c r="G143" s="14">
        <v>57.619047619047599</v>
      </c>
      <c r="H143" s="14">
        <v>5.24193548387096</v>
      </c>
      <c r="I143" s="14">
        <v>16.6666666666666</v>
      </c>
      <c r="J143" s="14">
        <v>16.6666666666666</v>
      </c>
      <c r="K143" s="14">
        <v>0.83333333333333304</v>
      </c>
      <c r="L143" s="14">
        <v>57.3333333333333</v>
      </c>
      <c r="M143" s="14">
        <v>57.3333333333333</v>
      </c>
    </row>
    <row r="144" spans="1:13" x14ac:dyDescent="0.3">
      <c r="A144" s="11">
        <f>VLOOKUP(B144,'[1]PORTFOLIO RAW'!A:B,2,FALSE)</f>
        <v>741123</v>
      </c>
      <c r="B144" s="10" t="s">
        <v>150</v>
      </c>
      <c r="C144" s="14">
        <v>60</v>
      </c>
      <c r="D144" s="14">
        <v>57.978723404255298</v>
      </c>
      <c r="E144" s="14">
        <v>9.5</v>
      </c>
      <c r="F144" s="14">
        <v>61.739130434782602</v>
      </c>
      <c r="G144" s="14">
        <v>61.6</v>
      </c>
      <c r="H144" s="14">
        <v>60.852713178294501</v>
      </c>
      <c r="I144" s="14">
        <v>59.398496240601503</v>
      </c>
      <c r="J144" s="14">
        <v>58.571428571428498</v>
      </c>
      <c r="K144" s="14">
        <v>57.6666666666666</v>
      </c>
      <c r="L144" s="14">
        <v>55.897435897435898</v>
      </c>
      <c r="M144" s="14">
        <v>55.652173913043399</v>
      </c>
    </row>
    <row r="145" spans="1:13" x14ac:dyDescent="0.3">
      <c r="A145" s="11">
        <f>VLOOKUP(B145,'[1]PORTFOLIO RAW'!A:B,2,FALSE)</f>
        <v>905082</v>
      </c>
      <c r="B145" s="10" t="s">
        <v>151</v>
      </c>
      <c r="C145" s="14">
        <v>63.461538461538403</v>
      </c>
      <c r="D145" s="14">
        <v>58.536585365853597</v>
      </c>
      <c r="E145" s="14">
        <v>15.1685393258426</v>
      </c>
      <c r="F145" s="14">
        <v>56.930693069306898</v>
      </c>
      <c r="G145" s="14">
        <v>56.930693069306898</v>
      </c>
      <c r="H145" s="14">
        <v>7.2</v>
      </c>
      <c r="I145" s="14">
        <v>60.074626865671597</v>
      </c>
      <c r="J145" s="14">
        <v>60.507246376811601</v>
      </c>
      <c r="K145" s="14">
        <v>13.4751773049645</v>
      </c>
      <c r="L145" s="14">
        <v>13.4751773049645</v>
      </c>
      <c r="M145" s="14">
        <v>54.761904761904702</v>
      </c>
    </row>
    <row r="146" spans="1:13" x14ac:dyDescent="0.3">
      <c r="A146" s="11">
        <f>VLOOKUP(B146,'[1]PORTFOLIO RAW'!A:B,2,FALSE)</f>
        <v>902230</v>
      </c>
      <c r="B146" s="10" t="s">
        <v>152</v>
      </c>
      <c r="C146" s="14">
        <v>61.538461538461497</v>
      </c>
      <c r="D146" s="14">
        <v>17.272727272727199</v>
      </c>
      <c r="E146" s="14">
        <v>0.78125</v>
      </c>
      <c r="F146" s="14">
        <v>0.68493150684931503</v>
      </c>
      <c r="G146" s="14">
        <v>0.53191489361702105</v>
      </c>
      <c r="H146" s="14">
        <v>1.53061224489795</v>
      </c>
      <c r="I146" s="14">
        <v>3.5353535353535301</v>
      </c>
      <c r="J146" s="14">
        <v>0.49019607843137197</v>
      </c>
      <c r="K146" s="14">
        <v>1.4285714285714199</v>
      </c>
      <c r="L146" s="14">
        <v>8.0508474576271105</v>
      </c>
      <c r="M146" s="14">
        <v>4.1044776119402897</v>
      </c>
    </row>
    <row r="147" spans="1:13" x14ac:dyDescent="0.3">
      <c r="A147" s="11">
        <f>VLOOKUP(B147,'[1]PORTFOLIO RAW'!A:B,2,FALSE)</f>
        <v>938076</v>
      </c>
      <c r="B147" s="10" t="s">
        <v>153</v>
      </c>
      <c r="C147" s="14">
        <v>62.837837837837803</v>
      </c>
      <c r="D147" s="14">
        <v>61.875</v>
      </c>
      <c r="E147" s="14">
        <v>63.218390804597703</v>
      </c>
      <c r="F147" s="14">
        <v>59.8958333333333</v>
      </c>
      <c r="G147" s="14">
        <v>57.964601769911503</v>
      </c>
      <c r="H147" s="14">
        <v>60.267857142857103</v>
      </c>
      <c r="I147" s="14">
        <v>15.789473684210501</v>
      </c>
      <c r="J147" s="14">
        <v>62.7049180327868</v>
      </c>
      <c r="K147" s="14">
        <v>62.204724409448801</v>
      </c>
      <c r="L147" s="14">
        <v>57.419354838709602</v>
      </c>
      <c r="M147" s="14">
        <v>57.647058823529399</v>
      </c>
    </row>
    <row r="148" spans="1:13" x14ac:dyDescent="0.3">
      <c r="A148" s="11">
        <f>VLOOKUP(B148,'[1]PORTFOLIO RAW'!A:B,2,FALSE)</f>
        <v>152594</v>
      </c>
      <c r="B148" s="10" t="s">
        <v>154</v>
      </c>
      <c r="C148" s="14">
        <v>6</v>
      </c>
      <c r="D148" s="14">
        <v>10.309278350515401</v>
      </c>
      <c r="E148" s="14">
        <v>8.1761006289308096</v>
      </c>
      <c r="F148" s="14">
        <v>4.2713567839195896</v>
      </c>
      <c r="G148" s="14">
        <v>58.876811594202799</v>
      </c>
      <c r="H148" s="14">
        <v>2.3049645390070901</v>
      </c>
      <c r="I148" s="14">
        <v>14.334470989761099</v>
      </c>
      <c r="J148" s="14">
        <v>17.003367003367</v>
      </c>
      <c r="K148" s="14">
        <v>17.2818791946308</v>
      </c>
      <c r="L148" s="14">
        <v>1.13636363636363</v>
      </c>
      <c r="M148" s="14">
        <v>16.118421052631501</v>
      </c>
    </row>
    <row r="149" spans="1:13" x14ac:dyDescent="0.3">
      <c r="A149" s="11">
        <f>VLOOKUP(B149,'[1]PORTFOLIO RAW'!A:B,2,FALSE)</f>
        <v>951018</v>
      </c>
      <c r="B149" s="10" t="s">
        <v>155</v>
      </c>
      <c r="C149" s="14">
        <v>61.363636363636303</v>
      </c>
      <c r="D149" s="14">
        <v>14.492753623188401</v>
      </c>
      <c r="E149" s="14">
        <v>58.3333333333333</v>
      </c>
      <c r="F149" s="14">
        <v>56.25</v>
      </c>
      <c r="G149" s="14">
        <v>58.823529411764703</v>
      </c>
      <c r="H149" s="14">
        <v>60.185185185185098</v>
      </c>
      <c r="I149" s="14">
        <v>60.185185185185098</v>
      </c>
      <c r="J149" s="14">
        <v>14.6017699115044</v>
      </c>
      <c r="K149" s="14">
        <v>60.593220338983002</v>
      </c>
      <c r="L149" s="14">
        <v>2.79720279720279</v>
      </c>
      <c r="M149" s="14">
        <v>2.79720279720279</v>
      </c>
    </row>
    <row r="150" spans="1:13" x14ac:dyDescent="0.3">
      <c r="A150" s="11">
        <f>VLOOKUP(B150,'[1]PORTFOLIO RAW'!A:B,2,FALSE)</f>
        <v>255781</v>
      </c>
      <c r="B150" s="10" t="s">
        <v>156</v>
      </c>
      <c r="C150" s="14">
        <v>45</v>
      </c>
      <c r="D150" s="14">
        <v>75</v>
      </c>
      <c r="E150" s="14">
        <v>40.909090909090899</v>
      </c>
      <c r="F150" s="14">
        <v>24.324324324324301</v>
      </c>
      <c r="G150" s="14">
        <v>24.324324324324301</v>
      </c>
      <c r="H150" s="14">
        <v>24.324324324324301</v>
      </c>
      <c r="I150" s="14">
        <v>24.358974358974301</v>
      </c>
      <c r="J150" s="14">
        <v>26.190476190476101</v>
      </c>
      <c r="K150" s="14">
        <v>26.190476190476101</v>
      </c>
      <c r="L150" s="14">
        <v>67.857142857142804</v>
      </c>
      <c r="M150" s="14">
        <v>67.857142857142804</v>
      </c>
    </row>
    <row r="151" spans="1:13" x14ac:dyDescent="0.3">
      <c r="A151" s="11">
        <f>VLOOKUP(B151,'[1]PORTFOLIO RAW'!A:B,2,FALSE)</f>
        <v>907652</v>
      </c>
      <c r="B151" s="10" t="s">
        <v>157</v>
      </c>
      <c r="C151" s="14">
        <v>45</v>
      </c>
      <c r="D151" s="14">
        <v>45</v>
      </c>
      <c r="E151" s="14">
        <v>38.3333333333333</v>
      </c>
      <c r="F151" s="14">
        <v>40.909090909090899</v>
      </c>
      <c r="G151" s="14">
        <v>24.358974358974301</v>
      </c>
      <c r="H151" s="14">
        <v>29.761904761904699</v>
      </c>
      <c r="I151" s="14">
        <v>26.190476190476101</v>
      </c>
      <c r="J151" s="14">
        <v>26.190476190476101</v>
      </c>
      <c r="K151" s="14">
        <v>26.190476190476101</v>
      </c>
      <c r="L151" s="14">
        <v>26.190476190476101</v>
      </c>
      <c r="M151" s="14">
        <v>54.918032786885199</v>
      </c>
    </row>
    <row r="152" spans="1:13" x14ac:dyDescent="0.3">
      <c r="A152" s="11">
        <f>VLOOKUP(B152,'[1]PORTFOLIO RAW'!A:B,2,FALSE)</f>
        <v>906150</v>
      </c>
      <c r="B152" s="10" t="s">
        <v>158</v>
      </c>
      <c r="C152" s="14">
        <v>18.181818181818102</v>
      </c>
      <c r="D152" s="14">
        <v>15.3846153846153</v>
      </c>
      <c r="E152" s="14">
        <v>8.6206896551724093</v>
      </c>
      <c r="F152" s="14">
        <v>8.6206896551724093</v>
      </c>
      <c r="G152" s="14">
        <v>4.1666666666666599</v>
      </c>
      <c r="H152" s="14">
        <v>1.0638297872340401</v>
      </c>
      <c r="I152" s="14">
        <v>1.0638297872340401</v>
      </c>
      <c r="J152" s="14">
        <v>7.1428571428571397</v>
      </c>
      <c r="K152" s="14">
        <v>0.96153846153846101</v>
      </c>
      <c r="L152" s="14">
        <v>0.96153846153846101</v>
      </c>
      <c r="M152" s="14">
        <v>0.96153846153846101</v>
      </c>
    </row>
    <row r="153" spans="1:13" x14ac:dyDescent="0.3">
      <c r="A153" s="11">
        <f>VLOOKUP(B153,'[1]PORTFOLIO RAW'!A:B,2,FALSE)</f>
        <v>905801</v>
      </c>
      <c r="B153" s="10" t="s">
        <v>159</v>
      </c>
      <c r="C153" s="14">
        <v>27.7777777777777</v>
      </c>
      <c r="D153" s="14">
        <v>63.492063492063401</v>
      </c>
      <c r="E153" s="14">
        <v>16.428571428571399</v>
      </c>
      <c r="F153" s="14">
        <v>12.2448979591836</v>
      </c>
      <c r="G153" s="14">
        <v>12.2448979591836</v>
      </c>
      <c r="H153" s="14">
        <v>8.75</v>
      </c>
      <c r="I153" s="14">
        <v>8.75</v>
      </c>
      <c r="J153" s="14">
        <v>11.6279069767441</v>
      </c>
      <c r="K153" s="14">
        <v>12.3188405797101</v>
      </c>
      <c r="L153" s="14">
        <v>58.6705202312138</v>
      </c>
      <c r="M153" s="14">
        <v>58.6705202312138</v>
      </c>
    </row>
    <row r="154" spans="1:13" x14ac:dyDescent="0.3">
      <c r="A154" s="11">
        <f>VLOOKUP(B154,'[1]PORTFOLIO RAW'!A:B,2,FALSE)</f>
        <v>906511</v>
      </c>
      <c r="B154" s="10" t="s">
        <v>160</v>
      </c>
      <c r="C154" s="14">
        <v>61.538461538461497</v>
      </c>
      <c r="D154" s="14">
        <v>61.538461538461497</v>
      </c>
      <c r="E154" s="14">
        <v>61.71875</v>
      </c>
      <c r="F154" s="14">
        <v>61.71875</v>
      </c>
      <c r="G154" s="14">
        <v>67.123287671232802</v>
      </c>
      <c r="H154" s="14">
        <v>62.244897959183596</v>
      </c>
      <c r="I154" s="14">
        <v>62.244897959183596</v>
      </c>
      <c r="J154" s="14">
        <v>65.686274509803894</v>
      </c>
      <c r="K154" s="14">
        <v>65.686274509803894</v>
      </c>
      <c r="L154" s="14">
        <v>67.142857142857096</v>
      </c>
      <c r="M154" s="14">
        <v>63.0597014925373</v>
      </c>
    </row>
    <row r="155" spans="1:13" x14ac:dyDescent="0.3">
      <c r="A155" s="11">
        <f>VLOOKUP(B155,'[1]PORTFOLIO RAW'!A:B,2,FALSE)</f>
        <v>546697</v>
      </c>
      <c r="B155" s="10" t="s">
        <v>161</v>
      </c>
      <c r="C155" s="14">
        <v>61.904761904761898</v>
      </c>
      <c r="D155" s="14">
        <v>61.904761904761898</v>
      </c>
      <c r="E155" s="14">
        <v>63.043478260869499</v>
      </c>
      <c r="F155" s="14">
        <v>63.043478260869499</v>
      </c>
      <c r="G155" s="14">
        <v>65</v>
      </c>
      <c r="H155" s="14">
        <v>58.064516129032199</v>
      </c>
      <c r="I155" s="14">
        <v>58.064516129032199</v>
      </c>
      <c r="J155" s="14">
        <v>21.428571428571399</v>
      </c>
      <c r="K155" s="14">
        <v>63.095238095238102</v>
      </c>
      <c r="L155" s="14">
        <v>51.704545454545404</v>
      </c>
      <c r="M155" s="14">
        <v>51.704545454545404</v>
      </c>
    </row>
    <row r="156" spans="1:13" x14ac:dyDescent="0.3">
      <c r="A156" s="11">
        <f>VLOOKUP(B156,'[1]PORTFOLIO RAW'!A:B,2,FALSE)</f>
        <v>993394</v>
      </c>
      <c r="B156" s="10" t="s">
        <v>162</v>
      </c>
      <c r="C156" s="14">
        <v>60.2040816326531</v>
      </c>
      <c r="D156" s="14">
        <v>62.5</v>
      </c>
      <c r="E156" s="14">
        <v>63.095238095238102</v>
      </c>
      <c r="F156" s="14">
        <v>63.095238095238102</v>
      </c>
      <c r="G156" s="14">
        <v>59.191176470588204</v>
      </c>
      <c r="H156" s="14">
        <v>61.409395973154297</v>
      </c>
      <c r="I156" s="14">
        <v>59.602649006622499</v>
      </c>
      <c r="J156" s="14">
        <v>59.602649006622499</v>
      </c>
      <c r="K156" s="14">
        <v>59.937888198757697</v>
      </c>
      <c r="L156" s="14">
        <v>59.937888198757697</v>
      </c>
      <c r="M156" s="14">
        <v>54.952830188679201</v>
      </c>
    </row>
    <row r="157" spans="1:13" x14ac:dyDescent="0.3">
      <c r="A157" s="11">
        <f>VLOOKUP(B157,'[1]PORTFOLIO RAW'!A:B,2,FALSE)</f>
        <v>696738</v>
      </c>
      <c r="B157" s="10" t="s">
        <v>163</v>
      </c>
      <c r="C157" s="14">
        <v>16.891891891891799</v>
      </c>
      <c r="D157" s="14">
        <v>61.875</v>
      </c>
      <c r="E157" s="14">
        <v>2.8735632183908</v>
      </c>
      <c r="F157" s="14">
        <v>4.1666666666666599</v>
      </c>
      <c r="G157" s="14">
        <v>0.44247787610619399</v>
      </c>
      <c r="H157" s="14">
        <v>4.0178571428571397</v>
      </c>
      <c r="I157" s="14">
        <v>1.7543859649122799</v>
      </c>
      <c r="J157" s="14">
        <v>2.8688524590163902</v>
      </c>
      <c r="K157" s="14">
        <v>2.7559055118110201</v>
      </c>
      <c r="L157" s="14">
        <v>0.32258064516128998</v>
      </c>
      <c r="M157" s="14">
        <v>0.58823529411764697</v>
      </c>
    </row>
    <row r="158" spans="1:13" x14ac:dyDescent="0.3">
      <c r="A158" s="11">
        <f>VLOOKUP(B158,'[1]PORTFOLIO RAW'!A:B,2,FALSE)</f>
        <v>905596</v>
      </c>
      <c r="B158" s="10" t="s">
        <v>164</v>
      </c>
      <c r="C158" s="14">
        <v>55</v>
      </c>
      <c r="D158" s="14">
        <v>16.129032258064498</v>
      </c>
      <c r="E158" s="14">
        <v>19.230769230769202</v>
      </c>
      <c r="F158" s="14">
        <v>19.230769230769202</v>
      </c>
      <c r="G158" s="14">
        <v>22.2222222222222</v>
      </c>
      <c r="H158" s="14">
        <v>13.8888888888888</v>
      </c>
      <c r="I158" s="14">
        <v>4.3859649122807003</v>
      </c>
      <c r="J158" s="14">
        <v>5.7377049180327804</v>
      </c>
      <c r="K158" s="14">
        <v>5.7377049180327804</v>
      </c>
      <c r="L158" s="14">
        <v>57.142857142857103</v>
      </c>
      <c r="M158" s="14">
        <v>57.142857142857103</v>
      </c>
    </row>
    <row r="159" spans="1:13" x14ac:dyDescent="0.3">
      <c r="A159" s="11">
        <f>VLOOKUP(B159,'[1]PORTFOLIO RAW'!A:B,2,FALSE)</f>
        <v>904678</v>
      </c>
      <c r="B159" s="10" t="s">
        <v>165</v>
      </c>
      <c r="C159" s="14">
        <v>1</v>
      </c>
      <c r="D159" s="14">
        <v>0.90909090909090895</v>
      </c>
      <c r="E159" s="14">
        <v>0.67567567567567499</v>
      </c>
      <c r="F159" s="14">
        <v>0.632911392405063</v>
      </c>
      <c r="G159" s="14">
        <v>4.0697674418604599</v>
      </c>
      <c r="H159" s="14">
        <v>57.2222222222222</v>
      </c>
      <c r="I159" s="14">
        <v>9.5505617977528097</v>
      </c>
      <c r="J159" s="14">
        <v>0.54347826086956497</v>
      </c>
      <c r="K159" s="14">
        <v>1.0416666666666601</v>
      </c>
      <c r="L159" s="14">
        <v>1.38888888888888</v>
      </c>
      <c r="M159" s="14">
        <v>2.72727272727272</v>
      </c>
    </row>
    <row r="160" spans="1:13" x14ac:dyDescent="0.3">
      <c r="A160" s="11" t="str">
        <f>VLOOKUP(B160,'[1]PORTFOLIO RAW'!A:B,2,FALSE)</f>
        <v>41071J</v>
      </c>
      <c r="B160" s="10" t="s">
        <v>166</v>
      </c>
      <c r="C160" s="14">
        <v>64.814814814814795</v>
      </c>
      <c r="D160" s="14">
        <v>57.142857142857103</v>
      </c>
      <c r="E160" s="14">
        <v>57.142857142857103</v>
      </c>
      <c r="F160" s="14">
        <v>56.6666666666666</v>
      </c>
      <c r="G160" s="14">
        <v>57.142857142857103</v>
      </c>
      <c r="H160" s="14">
        <v>57.954545454545404</v>
      </c>
      <c r="I160" s="14">
        <v>65.909090909090907</v>
      </c>
      <c r="J160" s="14">
        <v>60.4166666666666</v>
      </c>
      <c r="K160" s="14">
        <v>60.4166666666666</v>
      </c>
      <c r="L160" s="14">
        <v>55.357142857142797</v>
      </c>
      <c r="M160" s="14">
        <v>56.779661016949099</v>
      </c>
    </row>
    <row r="161" spans="1:13" x14ac:dyDescent="0.3">
      <c r="A161" s="11">
        <f>VLOOKUP(B161,'[1]PORTFOLIO RAW'!A:B,2,FALSE)</f>
        <v>729665</v>
      </c>
      <c r="B161" s="10" t="s">
        <v>167</v>
      </c>
      <c r="C161" s="14">
        <v>61.538461538461497</v>
      </c>
      <c r="D161" s="14">
        <v>62.727272727272698</v>
      </c>
      <c r="E161" s="14">
        <v>61.71875</v>
      </c>
      <c r="F161" s="14">
        <v>67.123287671232802</v>
      </c>
      <c r="G161" s="14">
        <v>19.1489361702127</v>
      </c>
      <c r="H161" s="14">
        <v>62.244897959183596</v>
      </c>
      <c r="I161" s="14">
        <v>62.626262626262601</v>
      </c>
      <c r="J161" s="14">
        <v>65.686274509803894</v>
      </c>
      <c r="K161" s="14">
        <v>27.619047619047599</v>
      </c>
      <c r="L161" s="14">
        <v>62.288135593220296</v>
      </c>
      <c r="M161" s="14">
        <v>8.5820895522388003</v>
      </c>
    </row>
    <row r="162" spans="1:13" x14ac:dyDescent="0.3">
      <c r="A162" s="11">
        <f>VLOOKUP(B162,'[1]PORTFOLIO RAW'!A:B,2,FALSE)</f>
        <v>867871</v>
      </c>
      <c r="B162" s="10" t="s">
        <v>168</v>
      </c>
      <c r="C162" s="14">
        <v>60.2040816326531</v>
      </c>
      <c r="D162" s="14">
        <v>3.3653846153846101</v>
      </c>
      <c r="E162" s="14">
        <v>6.7460317460317398</v>
      </c>
      <c r="F162" s="14">
        <v>6.7460317460317398</v>
      </c>
      <c r="G162" s="14">
        <v>14.338235294117601</v>
      </c>
      <c r="H162" s="14">
        <v>9.3959731543624105</v>
      </c>
      <c r="I162" s="14">
        <v>13.576158940397301</v>
      </c>
      <c r="J162" s="14">
        <v>8.9743589743589691</v>
      </c>
      <c r="K162" s="14">
        <v>8.9743589743589691</v>
      </c>
      <c r="L162" s="14">
        <v>1.86170212765957</v>
      </c>
      <c r="M162" s="14">
        <v>1.86170212765957</v>
      </c>
    </row>
    <row r="163" spans="1:13" x14ac:dyDescent="0.3">
      <c r="A163" s="11">
        <f>VLOOKUP(B163,'[1]PORTFOLIO RAW'!A:B,2,FALSE)</f>
        <v>912030</v>
      </c>
      <c r="B163" s="10" t="s">
        <v>169</v>
      </c>
      <c r="C163" s="14">
        <v>64.285714285714207</v>
      </c>
      <c r="D163" s="14">
        <v>20</v>
      </c>
      <c r="E163" s="14">
        <v>13.3333333333333</v>
      </c>
      <c r="F163" s="14">
        <v>68.75</v>
      </c>
      <c r="G163" s="14">
        <v>68.75</v>
      </c>
      <c r="H163" s="14">
        <v>27.5</v>
      </c>
      <c r="I163" s="14">
        <v>27.5</v>
      </c>
      <c r="J163" s="14">
        <v>60.869565217391298</v>
      </c>
      <c r="K163" s="14">
        <v>66</v>
      </c>
      <c r="L163" s="14">
        <v>59.677419354838698</v>
      </c>
      <c r="M163" s="14">
        <v>59.677419354838698</v>
      </c>
    </row>
    <row r="164" spans="1:13" x14ac:dyDescent="0.3">
      <c r="A164" s="11">
        <f>VLOOKUP(B164,'[1]PORTFOLIO RAW'!A:B,2,FALSE)</f>
        <v>749688</v>
      </c>
      <c r="B164" s="10" t="s">
        <v>170</v>
      </c>
      <c r="C164" s="14">
        <v>59.523809523809497</v>
      </c>
      <c r="D164" s="14">
        <v>9.5238095238095202</v>
      </c>
      <c r="E164" s="14">
        <v>6.6666666666666599</v>
      </c>
      <c r="F164" s="14">
        <v>1.35135135135135</v>
      </c>
      <c r="G164" s="14">
        <v>1.35135135135135</v>
      </c>
      <c r="H164" s="14">
        <v>23.076923076923102</v>
      </c>
      <c r="I164" s="14">
        <v>23.076923076923102</v>
      </c>
      <c r="J164" s="14">
        <v>13.3333333333333</v>
      </c>
      <c r="K164" s="14">
        <v>20.192307692307601</v>
      </c>
      <c r="L164" s="14">
        <v>8.0246913580246897</v>
      </c>
      <c r="M164" s="14">
        <v>56.122448979591802</v>
      </c>
    </row>
    <row r="165" spans="1:13" x14ac:dyDescent="0.3">
      <c r="A165" s="11">
        <f>VLOOKUP(B165,'[1]PORTFOLIO RAW'!A:B,2,FALSE)</f>
        <v>945589</v>
      </c>
      <c r="B165" s="10" t="s">
        <v>171</v>
      </c>
      <c r="C165" s="14">
        <v>59.523809523809497</v>
      </c>
      <c r="D165" s="14">
        <v>28.260869565217298</v>
      </c>
      <c r="E165" s="14">
        <v>60</v>
      </c>
      <c r="F165" s="14">
        <v>63.513513513513502</v>
      </c>
      <c r="G165" s="14">
        <v>65.476190476190396</v>
      </c>
      <c r="H165" s="14">
        <v>64.102564102564102</v>
      </c>
      <c r="I165" s="14">
        <v>65.8536585365853</v>
      </c>
      <c r="J165" s="14">
        <v>65.5555555555555</v>
      </c>
      <c r="K165" s="14">
        <v>62.5</v>
      </c>
      <c r="L165" s="14">
        <v>56.172839506172799</v>
      </c>
      <c r="M165" s="14">
        <v>56.122448979591802</v>
      </c>
    </row>
    <row r="166" spans="1:13" x14ac:dyDescent="0.3">
      <c r="A166" s="11">
        <f>VLOOKUP(B166,'[1]PORTFOLIO RAW'!A:B,2,FALSE)</f>
        <v>905077</v>
      </c>
      <c r="B166" s="10" t="s">
        <v>172</v>
      </c>
      <c r="C166" s="14">
        <v>67.460317460317398</v>
      </c>
      <c r="D166" s="14">
        <v>16.428571428571399</v>
      </c>
      <c r="E166" s="14">
        <v>16.428571428571399</v>
      </c>
      <c r="F166" s="14">
        <v>20.408163265306101</v>
      </c>
      <c r="G166" s="14">
        <v>12.162162162162099</v>
      </c>
      <c r="H166" s="14">
        <v>12.162162162162099</v>
      </c>
      <c r="I166" s="14">
        <v>13.3333333333333</v>
      </c>
      <c r="J166" s="14">
        <v>22.4806201550387</v>
      </c>
      <c r="K166" s="14">
        <v>5.0724637681159397</v>
      </c>
      <c r="L166" s="14">
        <v>58.6705202312138</v>
      </c>
      <c r="M166" s="14">
        <v>58.6705202312138</v>
      </c>
    </row>
    <row r="167" spans="1:13" x14ac:dyDescent="0.3">
      <c r="A167" s="11">
        <f>VLOOKUP(B167,'[1]PORTFOLIO RAW'!A:B,2,FALSE)</f>
        <v>905802</v>
      </c>
      <c r="B167" s="10" t="s">
        <v>173</v>
      </c>
      <c r="C167" s="14">
        <v>19.101123595505602</v>
      </c>
      <c r="D167" s="14">
        <v>19.101123595505602</v>
      </c>
      <c r="E167" s="14">
        <v>18.867924528301799</v>
      </c>
      <c r="F167" s="14">
        <v>18.867924528301799</v>
      </c>
      <c r="G167" s="14">
        <v>6.25</v>
      </c>
      <c r="H167" s="14">
        <v>18.434343434343401</v>
      </c>
      <c r="I167" s="14">
        <v>18.434343434343401</v>
      </c>
      <c r="J167" s="14">
        <v>62.686567164179102</v>
      </c>
      <c r="K167" s="14">
        <v>63.0841121495327</v>
      </c>
      <c r="L167" s="14">
        <v>59.311740890688199</v>
      </c>
      <c r="M167" s="14">
        <v>59.311740890688199</v>
      </c>
    </row>
    <row r="168" spans="1:13" x14ac:dyDescent="0.3">
      <c r="A168" s="11">
        <f>VLOOKUP(B168,'[1]PORTFOLIO RAW'!A:B,2,FALSE)</f>
        <v>542983</v>
      </c>
      <c r="B168" s="10" t="s">
        <v>174</v>
      </c>
      <c r="C168" s="14">
        <v>61.956521739130402</v>
      </c>
      <c r="D168" s="14">
        <v>58.163265306122398</v>
      </c>
      <c r="E168" s="14">
        <v>64.285714285714207</v>
      </c>
      <c r="F168" s="14">
        <v>16.40625</v>
      </c>
      <c r="G168" s="14">
        <v>64.925373134328296</v>
      </c>
      <c r="H168" s="14">
        <v>62.5</v>
      </c>
      <c r="I168" s="14">
        <v>21.428571428571399</v>
      </c>
      <c r="J168" s="14">
        <v>28.571428571428498</v>
      </c>
      <c r="K168" s="14">
        <v>68.461538461538396</v>
      </c>
      <c r="L168" s="14">
        <v>10.6060606060606</v>
      </c>
      <c r="M168" s="14">
        <v>55.8394160583941</v>
      </c>
    </row>
    <row r="169" spans="1:13" x14ac:dyDescent="0.3">
      <c r="A169" s="11">
        <f>VLOOKUP(B169,'[1]PORTFOLIO RAW'!A:B,2,FALSE)</f>
        <v>998171</v>
      </c>
      <c r="B169" s="10" t="s">
        <v>175</v>
      </c>
      <c r="C169" s="14">
        <v>61.363636363636303</v>
      </c>
      <c r="D169" s="14">
        <v>14.492753623188401</v>
      </c>
      <c r="E169" s="14">
        <v>5.7692307692307603</v>
      </c>
      <c r="F169" s="14">
        <v>5.7692307692307603</v>
      </c>
      <c r="G169" s="14">
        <v>0.56818181818181801</v>
      </c>
      <c r="H169" s="14">
        <v>3.9215686274509798</v>
      </c>
      <c r="I169" s="14">
        <v>60.185185185185098</v>
      </c>
      <c r="J169" s="14">
        <v>61.504424778760999</v>
      </c>
      <c r="K169" s="14">
        <v>0.84745762711864403</v>
      </c>
      <c r="L169" s="14">
        <v>0.413223140495867</v>
      </c>
      <c r="M169" s="14">
        <v>0.34965034965034902</v>
      </c>
    </row>
    <row r="170" spans="1:13" x14ac:dyDescent="0.3">
      <c r="A170" s="11">
        <f>VLOOKUP(B170,'[1]PORTFOLIO RAW'!A:B,2,FALSE)</f>
        <v>906191</v>
      </c>
      <c r="B170" s="10" t="s">
        <v>176</v>
      </c>
      <c r="C170" s="14">
        <v>28.3333333333333</v>
      </c>
      <c r="D170" s="14">
        <v>21.6666666666666</v>
      </c>
      <c r="E170" s="14">
        <v>40.909090909090899</v>
      </c>
      <c r="F170" s="14">
        <v>8.1081081081081106</v>
      </c>
      <c r="G170" s="14">
        <v>24.358974358974301</v>
      </c>
      <c r="H170" s="14">
        <v>2.38095238095238</v>
      </c>
      <c r="I170" s="14">
        <v>26.190476190476101</v>
      </c>
      <c r="J170" s="14">
        <v>7.1428571428571397</v>
      </c>
      <c r="K170" s="14">
        <v>2.38095238095238</v>
      </c>
      <c r="L170" s="14">
        <v>54.918032786885199</v>
      </c>
      <c r="M170" s="14">
        <v>10.15625</v>
      </c>
    </row>
    <row r="171" spans="1:13" x14ac:dyDescent="0.3">
      <c r="A171" s="11">
        <f>VLOOKUP(B171,'[1]PORTFOLIO RAW'!A:B,2,FALSE)</f>
        <v>912588</v>
      </c>
      <c r="B171" s="10" t="s">
        <v>177</v>
      </c>
      <c r="C171" s="14">
        <v>59.090909090909101</v>
      </c>
      <c r="D171" s="14">
        <v>57.894736842105203</v>
      </c>
      <c r="E171" s="14">
        <v>20</v>
      </c>
      <c r="F171" s="14">
        <v>57.042253521126703</v>
      </c>
      <c r="G171" s="14">
        <v>59.042553191489297</v>
      </c>
      <c r="H171" s="14">
        <v>65.151515151515099</v>
      </c>
      <c r="I171" s="14">
        <v>62.380952380952301</v>
      </c>
      <c r="J171" s="14">
        <v>62.380952380952301</v>
      </c>
      <c r="K171" s="14">
        <v>62.280701754385902</v>
      </c>
      <c r="L171" s="14">
        <v>56.832298136645903</v>
      </c>
      <c r="M171" s="14">
        <v>56.832298136645903</v>
      </c>
    </row>
    <row r="172" spans="1:13" x14ac:dyDescent="0.3">
      <c r="A172" s="11">
        <f>VLOOKUP(B172,'[1]PORTFOLIO RAW'!A:B,2,FALSE)</f>
        <v>905277</v>
      </c>
      <c r="B172" s="10" t="s">
        <v>178</v>
      </c>
      <c r="C172" s="14">
        <v>6</v>
      </c>
      <c r="D172" s="14">
        <v>8.3333333333333304</v>
      </c>
      <c r="E172" s="14">
        <v>8.3333333333333304</v>
      </c>
      <c r="F172" s="14">
        <v>7.3529411764705799</v>
      </c>
      <c r="G172" s="14">
        <v>2.8301886792452802</v>
      </c>
      <c r="H172" s="14">
        <v>2.8301886792452802</v>
      </c>
      <c r="I172" s="14">
        <v>2.7777777777777701</v>
      </c>
      <c r="J172" s="14">
        <v>2.7777777777777701</v>
      </c>
      <c r="K172" s="14">
        <v>2.8301886792452802</v>
      </c>
      <c r="L172" s="14">
        <v>58.035714285714199</v>
      </c>
      <c r="M172" s="14">
        <v>58.035714285714199</v>
      </c>
    </row>
    <row r="173" spans="1:13" x14ac:dyDescent="0.3">
      <c r="A173" s="11">
        <f>VLOOKUP(B173,'[1]PORTFOLIO RAW'!A:B,2,FALSE)</f>
        <v>916860</v>
      </c>
      <c r="B173" s="10" t="s">
        <v>179</v>
      </c>
      <c r="C173" s="14">
        <v>59.523809523809497</v>
      </c>
      <c r="D173" s="14">
        <v>71.739130434782595</v>
      </c>
      <c r="E173" s="14">
        <v>71.739130434782595</v>
      </c>
      <c r="F173" s="14">
        <v>18.918918918918902</v>
      </c>
      <c r="G173" s="14">
        <v>65.476190476190396</v>
      </c>
      <c r="H173" s="14">
        <v>12.8205128205128</v>
      </c>
      <c r="I173" s="14">
        <v>65.8536585365853</v>
      </c>
      <c r="J173" s="14">
        <v>25.5555555555555</v>
      </c>
      <c r="K173" s="14">
        <v>20.192307692307601</v>
      </c>
      <c r="L173" s="14">
        <v>20.192307692307601</v>
      </c>
      <c r="M173" s="14">
        <v>8.0246913580246897</v>
      </c>
    </row>
    <row r="174" spans="1:13" x14ac:dyDescent="0.3">
      <c r="A174" s="11">
        <f>VLOOKUP(B174,'[1]PORTFOLIO RAW'!A:B,2,FALSE)</f>
        <v>951068</v>
      </c>
      <c r="B174" s="10" t="s">
        <v>180</v>
      </c>
      <c r="C174" s="14">
        <v>59.937888198757697</v>
      </c>
      <c r="D174" s="14">
        <v>62.146892655367203</v>
      </c>
      <c r="E174" s="14">
        <v>59.955752212389299</v>
      </c>
      <c r="F174" s="14">
        <v>13.5496183206106</v>
      </c>
      <c r="G174" s="14">
        <v>60.761589403973502</v>
      </c>
      <c r="H174" s="14">
        <v>16.935483870967701</v>
      </c>
      <c r="I174" s="14">
        <v>17.993630573248399</v>
      </c>
      <c r="J174" s="14">
        <v>19.781931464174399</v>
      </c>
      <c r="K174" s="14">
        <v>61.9402985074626</v>
      </c>
      <c r="L174" s="14">
        <v>57.403189066059198</v>
      </c>
      <c r="M174" s="14">
        <v>57.452339688041597</v>
      </c>
    </row>
    <row r="175" spans="1:13" x14ac:dyDescent="0.3">
      <c r="A175" s="11">
        <f>VLOOKUP(B175,'[1]PORTFOLIO RAW'!A:B,2,FALSE)</f>
        <v>905052</v>
      </c>
      <c r="B175" s="10" t="s">
        <v>181</v>
      </c>
      <c r="C175" s="14">
        <v>11.538461538461499</v>
      </c>
      <c r="D175" s="14">
        <v>32.758620689655103</v>
      </c>
      <c r="E175" s="14">
        <v>8.3333333333333304</v>
      </c>
      <c r="F175" s="14">
        <v>8.3333333333333304</v>
      </c>
      <c r="G175" s="14">
        <v>57.5</v>
      </c>
      <c r="H175" s="14">
        <v>63.265306122448898</v>
      </c>
      <c r="I175" s="14">
        <v>64.423076923076906</v>
      </c>
      <c r="J175" s="14">
        <v>64.423076923076906</v>
      </c>
      <c r="K175" s="14">
        <v>23.529411764705799</v>
      </c>
      <c r="L175" s="14">
        <v>69.230769230769198</v>
      </c>
      <c r="M175" s="14">
        <v>59.090909090909101</v>
      </c>
    </row>
    <row r="176" spans="1:13" x14ac:dyDescent="0.3">
      <c r="A176" s="11">
        <f>VLOOKUP(B176,'[1]PORTFOLIO RAW'!A:B,2,FALSE)</f>
        <v>905446</v>
      </c>
      <c r="B176" s="10" t="s">
        <v>182</v>
      </c>
      <c r="C176" s="14">
        <v>12.9166666666666</v>
      </c>
      <c r="D176" s="14">
        <v>15.163934426229501</v>
      </c>
      <c r="E176" s="14">
        <v>9.2198581560283603</v>
      </c>
      <c r="F176" s="14">
        <v>58.4375</v>
      </c>
      <c r="G176" s="14">
        <v>58.247422680412299</v>
      </c>
      <c r="H176" s="14">
        <v>12.690355329949201</v>
      </c>
      <c r="I176" s="14">
        <v>56.598984771573598</v>
      </c>
      <c r="J176" s="14">
        <v>57.537688442211099</v>
      </c>
      <c r="K176" s="14">
        <v>10.643564356435601</v>
      </c>
      <c r="L176" s="14">
        <v>55.857740585774103</v>
      </c>
      <c r="M176" s="14">
        <v>57.592592592592602</v>
      </c>
    </row>
    <row r="177" spans="1:13" x14ac:dyDescent="0.3">
      <c r="A177" s="11">
        <f>VLOOKUP(B177,'[1]PORTFOLIO RAW'!A:B,2,FALSE)</f>
        <v>922726</v>
      </c>
      <c r="B177" s="10" t="s">
        <v>183</v>
      </c>
      <c r="C177" s="14">
        <v>18.269230769230699</v>
      </c>
      <c r="D177" s="14">
        <v>4.9019607843137196</v>
      </c>
      <c r="E177" s="14">
        <v>0.83333333333333304</v>
      </c>
      <c r="F177" s="14">
        <v>0.73529411764705799</v>
      </c>
      <c r="G177" s="14">
        <v>0.52083333333333304</v>
      </c>
      <c r="H177" s="14">
        <v>0.53763440860214995</v>
      </c>
      <c r="I177" s="14">
        <v>10.6382978723404</v>
      </c>
      <c r="J177" s="14">
        <v>0.52631578947368396</v>
      </c>
      <c r="K177" s="14">
        <v>1.5463917525773101</v>
      </c>
      <c r="L177" s="14">
        <v>8.18965517241379</v>
      </c>
      <c r="M177" s="14">
        <v>3.6585365853658498</v>
      </c>
    </row>
    <row r="178" spans="1:13" x14ac:dyDescent="0.3">
      <c r="A178" s="11" t="str">
        <f>VLOOKUP(B178,'[1]PORTFOLIO RAW'!A:B,2,FALSE)</f>
        <v>30730Q</v>
      </c>
      <c r="B178" s="10" t="s">
        <v>184</v>
      </c>
      <c r="C178" s="14">
        <v>16.891891891891799</v>
      </c>
      <c r="D178" s="14">
        <v>61.875</v>
      </c>
      <c r="E178" s="14">
        <v>63.218390804597703</v>
      </c>
      <c r="F178" s="14">
        <v>59.8958333333333</v>
      </c>
      <c r="G178" s="14">
        <v>57.964601769911503</v>
      </c>
      <c r="H178" s="14">
        <v>60.267857142857103</v>
      </c>
      <c r="I178" s="14">
        <v>61.403508771929801</v>
      </c>
      <c r="J178" s="14">
        <v>62.7049180327868</v>
      </c>
      <c r="K178" s="14">
        <v>3.54330708661417</v>
      </c>
      <c r="L178" s="14">
        <v>57.419354838709602</v>
      </c>
      <c r="M178" s="14">
        <v>57.647058823529399</v>
      </c>
    </row>
    <row r="179" spans="1:13" x14ac:dyDescent="0.3">
      <c r="A179" s="11">
        <f>VLOOKUP(B179,'[1]PORTFOLIO RAW'!A:B,2,FALSE)</f>
        <v>906187</v>
      </c>
      <c r="B179" s="10" t="s">
        <v>185</v>
      </c>
      <c r="C179" s="14">
        <v>60.256410256410199</v>
      </c>
      <c r="D179" s="14">
        <v>7.7922077922077904</v>
      </c>
      <c r="E179" s="14">
        <v>61.842105263157897</v>
      </c>
      <c r="F179" s="14">
        <v>2.4271844660194102</v>
      </c>
      <c r="G179" s="14">
        <v>2.1551724137931001</v>
      </c>
      <c r="H179" s="14">
        <v>20</v>
      </c>
      <c r="I179" s="14">
        <v>5.9322033898305104</v>
      </c>
      <c r="J179" s="14">
        <v>3.87596899224806</v>
      </c>
      <c r="K179" s="14">
        <v>3.87596899224806</v>
      </c>
      <c r="L179" s="14">
        <v>3.7037037037037002</v>
      </c>
      <c r="M179" s="14">
        <v>3.7037037037037002</v>
      </c>
    </row>
    <row r="180" spans="1:13" x14ac:dyDescent="0.3">
      <c r="A180" s="11">
        <f>VLOOKUP(B180,'[1]PORTFOLIO RAW'!A:B,2,FALSE)</f>
        <v>905050</v>
      </c>
      <c r="B180" s="10" t="s">
        <v>186</v>
      </c>
      <c r="C180" s="14">
        <v>55</v>
      </c>
      <c r="D180" s="14">
        <v>16.129032258064498</v>
      </c>
      <c r="E180" s="14">
        <v>16.129032258064498</v>
      </c>
      <c r="F180" s="14">
        <v>59.183673469387699</v>
      </c>
      <c r="G180" s="14">
        <v>59.183673469387699</v>
      </c>
      <c r="H180" s="14">
        <v>64.814814814814795</v>
      </c>
      <c r="I180" s="14">
        <v>63.157894736842103</v>
      </c>
      <c r="J180" s="14">
        <v>66.393442622950801</v>
      </c>
      <c r="K180" s="14">
        <v>64.84375</v>
      </c>
      <c r="L180" s="14">
        <v>57.142857142857103</v>
      </c>
      <c r="M180" s="14">
        <v>57.142857142857103</v>
      </c>
    </row>
    <row r="181" spans="1:13" x14ac:dyDescent="0.3">
      <c r="A181" s="11">
        <f>VLOOKUP(B181,'[1]PORTFOLIO RAW'!A:B,2,FALSE)</f>
        <v>904069</v>
      </c>
      <c r="B181" s="10" t="s">
        <v>187</v>
      </c>
      <c r="C181" s="14">
        <v>56.25</v>
      </c>
      <c r="D181" s="14">
        <v>55.8823529411764</v>
      </c>
      <c r="E181" s="14">
        <v>57.142857142857103</v>
      </c>
      <c r="F181" s="14">
        <v>10.4166666666666</v>
      </c>
      <c r="G181" s="14">
        <v>2.1739130434782599</v>
      </c>
      <c r="H181" s="14">
        <v>57.692307692307601</v>
      </c>
      <c r="I181" s="14">
        <v>53.448275862068897</v>
      </c>
      <c r="J181" s="14">
        <v>12.9032258064516</v>
      </c>
      <c r="K181" s="14">
        <v>57.352941176470502</v>
      </c>
      <c r="L181" s="14">
        <v>57.894736842105203</v>
      </c>
      <c r="M181" s="14">
        <v>54.1666666666666</v>
      </c>
    </row>
    <row r="182" spans="1:13" x14ac:dyDescent="0.3">
      <c r="A182" s="11">
        <f>VLOOKUP(B182,'[1]PORTFOLIO RAW'!A:B,2,FALSE)</f>
        <v>923465</v>
      </c>
      <c r="B182" s="10" t="s">
        <v>188</v>
      </c>
      <c r="C182" s="14">
        <v>58.024691358024597</v>
      </c>
      <c r="D182" s="14">
        <v>59.090909090909101</v>
      </c>
      <c r="E182" s="14">
        <v>58.823529411764703</v>
      </c>
      <c r="F182" s="14">
        <v>58.762886597938099</v>
      </c>
      <c r="G182" s="14">
        <v>58.762886597938099</v>
      </c>
      <c r="H182" s="14">
        <v>64.953271028037307</v>
      </c>
      <c r="I182" s="14">
        <v>62.5</v>
      </c>
      <c r="J182" s="14">
        <v>62.5</v>
      </c>
      <c r="K182" s="14">
        <v>18.3333333333333</v>
      </c>
      <c r="L182" s="14">
        <v>18.3333333333333</v>
      </c>
      <c r="M182" s="14">
        <v>13.868613138686101</v>
      </c>
    </row>
    <row r="183" spans="1:13" x14ac:dyDescent="0.3">
      <c r="A183" s="11">
        <f>VLOOKUP(B183,'[1]PORTFOLIO RAW'!A:B,2,FALSE)</f>
        <v>328184</v>
      </c>
      <c r="B183" s="10" t="s">
        <v>189</v>
      </c>
      <c r="C183" s="14">
        <v>64.285714285714207</v>
      </c>
      <c r="D183" s="14">
        <v>61.842105263157897</v>
      </c>
      <c r="E183" s="14">
        <v>65.294117647058798</v>
      </c>
      <c r="F183" s="14">
        <v>60.679611650485398</v>
      </c>
      <c r="G183" s="14">
        <v>60.679611650485398</v>
      </c>
      <c r="H183" s="14">
        <v>20</v>
      </c>
      <c r="I183" s="14">
        <v>20</v>
      </c>
      <c r="J183" s="14">
        <v>60.465116279069697</v>
      </c>
      <c r="K183" s="14">
        <v>9.31034482758621</v>
      </c>
      <c r="L183" s="14">
        <v>55.5555555555555</v>
      </c>
      <c r="M183" s="14">
        <v>56.985294117647001</v>
      </c>
    </row>
    <row r="184" spans="1:13" x14ac:dyDescent="0.3">
      <c r="A184" s="11" t="str">
        <f>VLOOKUP(B184,'[1]PORTFOLIO RAW'!A:B,2,FALSE)</f>
        <v>51245V</v>
      </c>
      <c r="B184" s="10" t="s">
        <v>190</v>
      </c>
      <c r="C184" s="14">
        <v>16.891891891891799</v>
      </c>
      <c r="D184" s="14">
        <v>61.875</v>
      </c>
      <c r="E184" s="14">
        <v>63.218390804597703</v>
      </c>
      <c r="F184" s="14">
        <v>59.8958333333333</v>
      </c>
      <c r="G184" s="14">
        <v>12.831858407079601</v>
      </c>
      <c r="H184" s="14">
        <v>60.267857142857103</v>
      </c>
      <c r="I184" s="14">
        <v>61.403508771929801</v>
      </c>
      <c r="J184" s="14">
        <v>62.7049180327868</v>
      </c>
      <c r="K184" s="14">
        <v>19.685039370078702</v>
      </c>
      <c r="L184" s="14">
        <v>57.419354838709602</v>
      </c>
      <c r="M184" s="14">
        <v>57.647058823529399</v>
      </c>
    </row>
    <row r="185" spans="1:13" x14ac:dyDescent="0.3">
      <c r="A185" s="11">
        <f>VLOOKUP(B185,'[1]PORTFOLIO RAW'!A:B,2,FALSE)</f>
        <v>894720</v>
      </c>
      <c r="B185" s="10" t="s">
        <v>191</v>
      </c>
      <c r="C185" s="14">
        <v>53.389830508474503</v>
      </c>
      <c r="D185" s="14">
        <v>2.23880597014925</v>
      </c>
      <c r="E185" s="14">
        <v>54.938271604938201</v>
      </c>
      <c r="F185" s="14">
        <v>53.804347826086897</v>
      </c>
      <c r="G185" s="14">
        <v>3.6458333333333299</v>
      </c>
      <c r="H185" s="14">
        <v>52.475247524752398</v>
      </c>
      <c r="I185" s="14">
        <v>3.4313725490196099</v>
      </c>
      <c r="J185" s="14">
        <v>3.1818181818181799</v>
      </c>
      <c r="K185" s="14">
        <v>0.42016806722689098</v>
      </c>
      <c r="L185" s="14">
        <v>52.139037433155103</v>
      </c>
      <c r="M185" s="14">
        <v>2.1028037383177498</v>
      </c>
    </row>
    <row r="186" spans="1:13" x14ac:dyDescent="0.3">
      <c r="A186" s="11">
        <f>VLOOKUP(B186,'[1]PORTFOLIO RAW'!A:B,2,FALSE)</f>
        <v>912142</v>
      </c>
      <c r="B186" s="10" t="s">
        <v>192</v>
      </c>
      <c r="C186" s="14">
        <v>61.25</v>
      </c>
      <c r="D186" s="14">
        <v>55.5555555555555</v>
      </c>
      <c r="E186" s="14">
        <v>63.207547169811299</v>
      </c>
      <c r="F186" s="14">
        <v>61.475409836065502</v>
      </c>
      <c r="G186" s="14">
        <v>57.051282051282001</v>
      </c>
      <c r="H186" s="14">
        <v>7.1428571428571397</v>
      </c>
      <c r="I186" s="14">
        <v>61.931818181818102</v>
      </c>
      <c r="J186" s="14">
        <v>20.1086956521739</v>
      </c>
      <c r="K186" s="14">
        <v>61.827956989247298</v>
      </c>
      <c r="L186" s="14">
        <v>57.425742574257399</v>
      </c>
      <c r="M186" s="14">
        <v>62.626262626262601</v>
      </c>
    </row>
    <row r="187" spans="1:13" x14ac:dyDescent="0.3">
      <c r="A187" s="11">
        <f>VLOOKUP(B187,'[1]PORTFOLIO RAW'!A:B,2,FALSE)</f>
        <v>921925</v>
      </c>
      <c r="B187" s="10" t="s">
        <v>193</v>
      </c>
      <c r="C187" s="14">
        <v>76.923076923076906</v>
      </c>
      <c r="D187" s="14">
        <v>70.689655172413694</v>
      </c>
      <c r="E187" s="14">
        <v>59.7222222222222</v>
      </c>
      <c r="F187" s="14">
        <v>57.5</v>
      </c>
      <c r="G187" s="14">
        <v>61.702127659574401</v>
      </c>
      <c r="H187" s="14">
        <v>63.265306122448898</v>
      </c>
      <c r="I187" s="14">
        <v>21.1538461538461</v>
      </c>
      <c r="J187" s="14">
        <v>23.529411764705799</v>
      </c>
      <c r="K187" s="14">
        <v>29.807692307692299</v>
      </c>
      <c r="L187" s="14">
        <v>20.370370370370299</v>
      </c>
      <c r="M187" s="14">
        <v>59.090909090909101</v>
      </c>
    </row>
    <row r="188" spans="1:13" x14ac:dyDescent="0.3">
      <c r="A188" s="11">
        <f>VLOOKUP(B188,'[1]PORTFOLIO RAW'!A:B,2,FALSE)</f>
        <v>912212</v>
      </c>
      <c r="B188" s="10" t="s">
        <v>194</v>
      </c>
      <c r="C188" s="14">
        <v>16</v>
      </c>
      <c r="D188" s="14">
        <v>16.981132075471599</v>
      </c>
      <c r="E188" s="14">
        <v>17.543859649122801</v>
      </c>
      <c r="F188" s="14">
        <v>17.543859649122801</v>
      </c>
      <c r="G188" s="14">
        <v>2.0833333333333299</v>
      </c>
      <c r="H188" s="14">
        <v>0.66666666666666596</v>
      </c>
      <c r="I188" s="14">
        <v>1.94805194805194</v>
      </c>
      <c r="J188" s="14">
        <v>0.60975609756097504</v>
      </c>
      <c r="K188" s="14">
        <v>0.55555555555555503</v>
      </c>
      <c r="L188" s="14">
        <v>0.55555555555555503</v>
      </c>
      <c r="M188" s="14">
        <v>2.31481481481481</v>
      </c>
    </row>
    <row r="189" spans="1:13" x14ac:dyDescent="0.3">
      <c r="A189" s="11">
        <f>VLOOKUP(B189,'[1]PORTFOLIO RAW'!A:B,2,FALSE)</f>
        <v>545615</v>
      </c>
      <c r="B189" s="10" t="s">
        <v>195</v>
      </c>
      <c r="C189" s="14">
        <v>59.1666666666666</v>
      </c>
      <c r="D189" s="14">
        <v>5.3278688524590097</v>
      </c>
      <c r="E189" s="14">
        <v>56.3829787234042</v>
      </c>
      <c r="F189" s="14">
        <v>56.3829787234042</v>
      </c>
      <c r="G189" s="14">
        <v>11.25</v>
      </c>
      <c r="H189" s="14">
        <v>12.690355329949201</v>
      </c>
      <c r="I189" s="14">
        <v>12.690355329949201</v>
      </c>
      <c r="J189" s="14">
        <v>9.0452261306532602</v>
      </c>
      <c r="K189" s="14">
        <v>3.46534653465346</v>
      </c>
      <c r="L189" s="14">
        <v>55.857740585774103</v>
      </c>
      <c r="M189" s="14">
        <v>55.857740585774103</v>
      </c>
    </row>
    <row r="190" spans="1:13" x14ac:dyDescent="0.3">
      <c r="A190" s="11">
        <f>VLOOKUP(B190,'[1]PORTFOLIO RAW'!A:B,2,FALSE)</f>
        <v>902242</v>
      </c>
      <c r="B190" s="10" t="s">
        <v>196</v>
      </c>
      <c r="C190" s="14">
        <v>59.937888198757697</v>
      </c>
      <c r="D190" s="14">
        <v>18.079096045197701</v>
      </c>
      <c r="E190" s="14">
        <v>0.88495575221238898</v>
      </c>
      <c r="F190" s="14">
        <v>1.1450381679389301</v>
      </c>
      <c r="G190" s="14">
        <v>0.82781456953642296</v>
      </c>
      <c r="H190" s="14">
        <v>1.12903225806451</v>
      </c>
      <c r="I190" s="14">
        <v>0.15923566878980799</v>
      </c>
      <c r="J190" s="14">
        <v>0.467289719626168</v>
      </c>
      <c r="K190" s="14">
        <v>0.14925373134328301</v>
      </c>
      <c r="L190" s="14">
        <v>0.11389521640091101</v>
      </c>
      <c r="M190" s="14">
        <v>0.77989601386481799</v>
      </c>
    </row>
    <row r="191" spans="1:13" x14ac:dyDescent="0.3">
      <c r="A191" s="11">
        <f>VLOOKUP(B191,'[1]PORTFOLIO RAW'!A:B,2,FALSE)</f>
        <v>699943</v>
      </c>
      <c r="B191" s="10" t="s">
        <v>197</v>
      </c>
      <c r="C191" s="14">
        <v>15</v>
      </c>
      <c r="D191" s="14">
        <v>23.529411764705799</v>
      </c>
      <c r="E191" s="14">
        <v>67.647058823529406</v>
      </c>
      <c r="F191" s="14">
        <v>30.952380952380899</v>
      </c>
      <c r="G191" s="14">
        <v>61.363636363636303</v>
      </c>
      <c r="H191" s="14">
        <v>29.545454545454501</v>
      </c>
      <c r="I191" s="14">
        <v>75</v>
      </c>
      <c r="J191" s="14">
        <v>14.5833333333333</v>
      </c>
      <c r="K191" s="14">
        <v>28.260869565217298</v>
      </c>
      <c r="L191" s="14">
        <v>7.5757575757575699</v>
      </c>
      <c r="M191" s="14">
        <v>16.6666666666666</v>
      </c>
    </row>
    <row r="192" spans="1:13" x14ac:dyDescent="0.3">
      <c r="A192" s="11">
        <f>VLOOKUP(B192,'[1]PORTFOLIO RAW'!A:B,2,FALSE)</f>
        <v>905922</v>
      </c>
      <c r="B192" s="10" t="s">
        <v>198</v>
      </c>
      <c r="C192" s="14">
        <v>67.460317460317398</v>
      </c>
      <c r="D192" s="14">
        <v>16.428571428571399</v>
      </c>
      <c r="E192" s="14">
        <v>16.428571428571399</v>
      </c>
      <c r="F192" s="14">
        <v>20.408163265306101</v>
      </c>
      <c r="G192" s="14">
        <v>4.5045045045045002</v>
      </c>
      <c r="H192" s="14">
        <v>19.1666666666666</v>
      </c>
      <c r="I192" s="14">
        <v>22.4806201550387</v>
      </c>
      <c r="J192" s="14">
        <v>7.9710144927536204</v>
      </c>
      <c r="K192" s="14">
        <v>7.9710144927536204</v>
      </c>
      <c r="L192" s="14">
        <v>58.6705202312138</v>
      </c>
      <c r="M192" s="14">
        <v>0.80213903743315496</v>
      </c>
    </row>
    <row r="193" spans="1:13" x14ac:dyDescent="0.3">
      <c r="A193" s="11">
        <f>VLOOKUP(B193,'[1]PORTFOLIO RAW'!A:B,2,FALSE)</f>
        <v>916130</v>
      </c>
      <c r="B193" s="10" t="s">
        <v>199</v>
      </c>
      <c r="C193" s="14">
        <v>59.937888198757697</v>
      </c>
      <c r="D193" s="14">
        <v>62.146892655367203</v>
      </c>
      <c r="E193" s="14">
        <v>59.955752212389299</v>
      </c>
      <c r="F193" s="14">
        <v>59.955752212389299</v>
      </c>
      <c r="G193" s="14">
        <v>17.7152317880794</v>
      </c>
      <c r="H193" s="14">
        <v>17.7152317880794</v>
      </c>
      <c r="I193" s="14">
        <v>16.935483870967701</v>
      </c>
      <c r="J193" s="14">
        <v>19.781931464174399</v>
      </c>
      <c r="K193" s="14">
        <v>19.781931464174399</v>
      </c>
      <c r="L193" s="14">
        <v>57.403189066059198</v>
      </c>
      <c r="M193" s="14">
        <v>10.3986135181975</v>
      </c>
    </row>
    <row r="194" spans="1:13" x14ac:dyDescent="0.3">
      <c r="A194" s="11">
        <f>VLOOKUP(B194,'[1]PORTFOLIO RAW'!A:B,2,FALSE)</f>
        <v>902354</v>
      </c>
      <c r="B194" s="10" t="s">
        <v>200</v>
      </c>
      <c r="C194" s="14">
        <v>55.5555555555555</v>
      </c>
      <c r="D194" s="14">
        <v>57.142857142857103</v>
      </c>
      <c r="E194" s="14">
        <v>57.142857142857103</v>
      </c>
      <c r="F194" s="14">
        <v>7.1428571428571397</v>
      </c>
      <c r="G194" s="14">
        <v>15.625</v>
      </c>
      <c r="H194" s="14">
        <v>15.625</v>
      </c>
      <c r="I194" s="14">
        <v>10</v>
      </c>
      <c r="J194" s="14">
        <v>55</v>
      </c>
      <c r="K194" s="14">
        <v>59.677419354838698</v>
      </c>
      <c r="L194" s="14">
        <v>8.0645161290322491</v>
      </c>
      <c r="M194" s="14">
        <v>52.7777777777777</v>
      </c>
    </row>
    <row r="195" spans="1:13" x14ac:dyDescent="0.3">
      <c r="A195" s="11">
        <f>VLOOKUP(B195,'[1]PORTFOLIO RAW'!A:B,2,FALSE)</f>
        <v>546169</v>
      </c>
      <c r="B195" s="10" t="s">
        <v>201</v>
      </c>
      <c r="C195" s="14">
        <v>53.389830508474503</v>
      </c>
      <c r="D195" s="14">
        <v>58.208955223880601</v>
      </c>
      <c r="E195" s="14">
        <v>54.938271604938201</v>
      </c>
      <c r="F195" s="14">
        <v>53.804347826086897</v>
      </c>
      <c r="G195" s="14">
        <v>53.125</v>
      </c>
      <c r="H195" s="14">
        <v>52.475247524752398</v>
      </c>
      <c r="I195" s="14">
        <v>53.431372549019599</v>
      </c>
      <c r="J195" s="14">
        <v>53.181818181818102</v>
      </c>
      <c r="K195" s="14">
        <v>51.6806722689075</v>
      </c>
      <c r="L195" s="14">
        <v>52.139037433155103</v>
      </c>
      <c r="M195" s="14">
        <v>52.102803738317697</v>
      </c>
    </row>
    <row r="196" spans="1:13" x14ac:dyDescent="0.3">
      <c r="A196" s="11">
        <f>VLOOKUP(B196,'[1]PORTFOLIO RAW'!A:B,2,FALSE)</f>
        <v>993062</v>
      </c>
      <c r="B196" s="10" t="s">
        <v>202</v>
      </c>
      <c r="C196" s="14">
        <v>55.128205128205103</v>
      </c>
      <c r="D196" s="14">
        <v>63.725490196078397</v>
      </c>
      <c r="E196" s="14">
        <v>65</v>
      </c>
      <c r="F196" s="14">
        <v>65</v>
      </c>
      <c r="G196" s="14">
        <v>65</v>
      </c>
      <c r="H196" s="14">
        <v>60.294117647058798</v>
      </c>
      <c r="I196" s="14">
        <v>10.2150537634408</v>
      </c>
      <c r="J196" s="14">
        <v>10.2150537634408</v>
      </c>
      <c r="K196" s="14">
        <v>59.042553191489297</v>
      </c>
      <c r="L196" s="14">
        <v>14.4329896907216</v>
      </c>
      <c r="M196" s="14">
        <v>14.4329896907216</v>
      </c>
    </row>
    <row r="197" spans="1:13" x14ac:dyDescent="0.3">
      <c r="A197" s="11">
        <f>VLOOKUP(B197,'[1]PORTFOLIO RAW'!A:B,2,FALSE)</f>
        <v>325849</v>
      </c>
      <c r="B197" s="10" t="s">
        <v>203</v>
      </c>
      <c r="C197" s="14">
        <v>20.370370370370299</v>
      </c>
      <c r="D197" s="14">
        <v>64.0625</v>
      </c>
      <c r="E197" s="14">
        <v>62.5</v>
      </c>
      <c r="F197" s="14">
        <v>62.5</v>
      </c>
      <c r="G197" s="14">
        <v>30.952380952380899</v>
      </c>
      <c r="H197" s="14">
        <v>61.864406779661003</v>
      </c>
      <c r="I197" s="14">
        <v>62.2950819672131</v>
      </c>
      <c r="J197" s="14">
        <v>16.40625</v>
      </c>
      <c r="K197" s="14">
        <v>7.8125</v>
      </c>
      <c r="L197" s="14">
        <v>22.972972972972901</v>
      </c>
      <c r="M197" s="14">
        <v>57.4324324324324</v>
      </c>
    </row>
    <row r="198" spans="1:13" x14ac:dyDescent="0.3">
      <c r="A198" s="11">
        <f>VLOOKUP(B198,'[1]PORTFOLIO RAW'!A:B,2,FALSE)</f>
        <v>912134</v>
      </c>
      <c r="B198" s="10" t="s">
        <v>204</v>
      </c>
      <c r="C198" s="14">
        <v>1.25</v>
      </c>
      <c r="D198" s="14">
        <v>11.9047619047619</v>
      </c>
      <c r="E198" s="14">
        <v>65.116279069767401</v>
      </c>
      <c r="F198" s="14">
        <v>61</v>
      </c>
      <c r="G198" s="14">
        <v>3.3898305084745699</v>
      </c>
      <c r="H198" s="14">
        <v>3.3898305084745699</v>
      </c>
      <c r="I198" s="14">
        <v>25</v>
      </c>
      <c r="J198" s="14">
        <v>20.8955223880597</v>
      </c>
      <c r="K198" s="14">
        <v>20.8955223880597</v>
      </c>
      <c r="L198" s="14">
        <v>4.43037974683544</v>
      </c>
      <c r="M198" s="14">
        <v>59.523809523809497</v>
      </c>
    </row>
    <row r="199" spans="1:13" x14ac:dyDescent="0.3">
      <c r="A199" s="11">
        <f>VLOOKUP(B199,'[1]PORTFOLIO RAW'!A:B,2,FALSE)</f>
        <v>937343</v>
      </c>
      <c r="B199" s="10" t="s">
        <v>205</v>
      </c>
      <c r="C199" s="14">
        <v>58.3333333333333</v>
      </c>
      <c r="D199" s="14">
        <v>14.492753623188401</v>
      </c>
      <c r="E199" s="14">
        <v>14.492753623188401</v>
      </c>
      <c r="F199" s="14">
        <v>9.6590909090909101</v>
      </c>
      <c r="G199" s="14">
        <v>58.823529411764703</v>
      </c>
      <c r="H199" s="14">
        <v>60.185185185185098</v>
      </c>
      <c r="I199" s="14">
        <v>14.6017699115044</v>
      </c>
      <c r="J199" s="14">
        <v>60.593220338983002</v>
      </c>
      <c r="K199" s="14">
        <v>60.593220338983002</v>
      </c>
      <c r="L199" s="14">
        <v>61.538461538461497</v>
      </c>
      <c r="M199" s="14">
        <v>61.538461538461497</v>
      </c>
    </row>
    <row r="200" spans="1:13" x14ac:dyDescent="0.3">
      <c r="A200" s="11">
        <f>VLOOKUP(B200,'[1]PORTFOLIO RAW'!A:B,2,FALSE)</f>
        <v>905409</v>
      </c>
      <c r="B200" s="10" t="s">
        <v>206</v>
      </c>
      <c r="C200" s="14">
        <v>76.6666666666666</v>
      </c>
      <c r="D200" s="14">
        <v>76.6666666666666</v>
      </c>
      <c r="E200" s="14">
        <v>75</v>
      </c>
      <c r="F200" s="14">
        <v>66.216216216216196</v>
      </c>
      <c r="G200" s="14">
        <v>73.076923076923094</v>
      </c>
      <c r="H200" s="14">
        <v>73.076923076923094</v>
      </c>
      <c r="I200" s="14">
        <v>70.238095238095198</v>
      </c>
      <c r="J200" s="14">
        <v>70.238095238095198</v>
      </c>
      <c r="K200" s="14">
        <v>70.238095238095198</v>
      </c>
      <c r="L200" s="14">
        <v>67.857142857142804</v>
      </c>
      <c r="M200" s="14">
        <v>61.71875</v>
      </c>
    </row>
    <row r="201" spans="1:13" x14ac:dyDescent="0.3">
      <c r="A201" s="11">
        <f>VLOOKUP(B201,'[1]PORTFOLIO RAW'!A:B,2,FALSE)</f>
        <v>152533</v>
      </c>
      <c r="B201" s="10" t="s">
        <v>207</v>
      </c>
      <c r="C201" s="14">
        <v>59.523809523809497</v>
      </c>
      <c r="D201" s="14">
        <v>71.739130434782595</v>
      </c>
      <c r="E201" s="14">
        <v>60</v>
      </c>
      <c r="F201" s="14">
        <v>18.918918918918902</v>
      </c>
      <c r="G201" s="14">
        <v>23.8095238095238</v>
      </c>
      <c r="H201" s="14">
        <v>23.076923076923102</v>
      </c>
      <c r="I201" s="14">
        <v>65.8536585365853</v>
      </c>
      <c r="J201" s="14">
        <v>65.5555555555555</v>
      </c>
      <c r="K201" s="14">
        <v>62.5</v>
      </c>
      <c r="L201" s="14">
        <v>56.172839506172799</v>
      </c>
      <c r="M201" s="14">
        <v>56.122448979591802</v>
      </c>
    </row>
    <row r="202" spans="1:13" x14ac:dyDescent="0.3">
      <c r="A202" s="11">
        <f>VLOOKUP(B202,'[1]PORTFOLIO RAW'!A:B,2,FALSE)</f>
        <v>906487</v>
      </c>
      <c r="B202" s="10" t="s">
        <v>208</v>
      </c>
      <c r="C202" s="14">
        <v>57.142857142857103</v>
      </c>
      <c r="D202" s="14">
        <v>56.6666666666666</v>
      </c>
      <c r="E202" s="14">
        <v>64.705882352941103</v>
      </c>
      <c r="F202" s="14">
        <v>55</v>
      </c>
      <c r="G202" s="14">
        <v>61.363636363636303</v>
      </c>
      <c r="H202" s="14">
        <v>58.3333333333333</v>
      </c>
      <c r="I202" s="14">
        <v>62.5</v>
      </c>
      <c r="J202" s="14">
        <v>56.25</v>
      </c>
      <c r="K202" s="14">
        <v>20</v>
      </c>
      <c r="L202" s="14">
        <v>9.67741935483871</v>
      </c>
      <c r="M202" s="14">
        <v>56.578947368420998</v>
      </c>
    </row>
    <row r="203" spans="1:13" x14ac:dyDescent="0.3">
      <c r="A203" s="11">
        <f>VLOOKUP(B203,'[1]PORTFOLIO RAW'!A:B,2,FALSE)</f>
        <v>912219</v>
      </c>
      <c r="B203" s="10" t="s">
        <v>209</v>
      </c>
      <c r="C203" s="14">
        <v>55.128205128205103</v>
      </c>
      <c r="D203" s="14">
        <v>58.9743589743589</v>
      </c>
      <c r="E203" s="14">
        <v>54.761904761904702</v>
      </c>
      <c r="F203" s="14">
        <v>53.3333333333333</v>
      </c>
      <c r="G203" s="14">
        <v>6.3636363636363598</v>
      </c>
      <c r="H203" s="14">
        <v>60.576923076923102</v>
      </c>
      <c r="I203" s="14">
        <v>52.7777777777777</v>
      </c>
      <c r="J203" s="14">
        <v>55.357142857142797</v>
      </c>
      <c r="K203" s="14">
        <v>51.785714285714199</v>
      </c>
      <c r="L203" s="14">
        <v>54</v>
      </c>
      <c r="M203" s="14">
        <v>2.5</v>
      </c>
    </row>
    <row r="204" spans="1:13" x14ac:dyDescent="0.3">
      <c r="A204" s="11">
        <f>VLOOKUP(B204,'[1]PORTFOLIO RAW'!A:B,2,FALSE)</f>
        <v>912402</v>
      </c>
      <c r="B204" s="10" t="s">
        <v>210</v>
      </c>
      <c r="C204" s="14">
        <v>18.877551020408099</v>
      </c>
      <c r="D204" s="14">
        <v>16.346153846153801</v>
      </c>
      <c r="E204" s="14">
        <v>16.346153846153801</v>
      </c>
      <c r="F204" s="14">
        <v>59.191176470588204</v>
      </c>
      <c r="G204" s="14">
        <v>18.6666666666666</v>
      </c>
      <c r="H204" s="14">
        <v>18.6666666666666</v>
      </c>
      <c r="I204" s="14">
        <v>13.576158940397301</v>
      </c>
      <c r="J204" s="14">
        <v>13.576158940397301</v>
      </c>
      <c r="K204" s="14">
        <v>8.9743589743589691</v>
      </c>
      <c r="L204" s="14">
        <v>59.937888198757697</v>
      </c>
      <c r="M204" s="14">
        <v>54.952830188679201</v>
      </c>
    </row>
    <row r="205" spans="1:13" x14ac:dyDescent="0.3">
      <c r="A205" s="11" t="str">
        <f>VLOOKUP(B205,'[1]PORTFOLIO RAW'!A:B,2,FALSE)</f>
        <v>9373MH</v>
      </c>
      <c r="B205" s="10" t="s">
        <v>211</v>
      </c>
      <c r="C205" s="14">
        <v>63.461538461538403</v>
      </c>
      <c r="D205" s="14">
        <v>12.804878048780401</v>
      </c>
      <c r="E205" s="14">
        <v>59.550561797752799</v>
      </c>
      <c r="F205" s="14">
        <v>56.930693069306898</v>
      </c>
      <c r="G205" s="14">
        <v>14.4</v>
      </c>
      <c r="H205" s="14">
        <v>12.692307692307599</v>
      </c>
      <c r="I205" s="14">
        <v>60.074626865671597</v>
      </c>
      <c r="J205" s="14">
        <v>15.2173913043478</v>
      </c>
      <c r="K205" s="14">
        <v>59.574468085106297</v>
      </c>
      <c r="L205" s="14">
        <v>54.761904761904702</v>
      </c>
      <c r="M205" s="14">
        <v>58.2872928176795</v>
      </c>
    </row>
    <row r="206" spans="1:13" x14ac:dyDescent="0.3">
      <c r="A206" s="11">
        <f>VLOOKUP(B206,'[1]PORTFOLIO RAW'!A:B,2,FALSE)</f>
        <v>154423</v>
      </c>
      <c r="B206" s="10" t="s">
        <v>212</v>
      </c>
      <c r="C206" s="14">
        <v>45</v>
      </c>
      <c r="D206" s="14">
        <v>5</v>
      </c>
      <c r="E206" s="14">
        <v>16.6666666666666</v>
      </c>
      <c r="F206" s="14">
        <v>24.324324324324301</v>
      </c>
      <c r="G206" s="14">
        <v>6.4102564102564097</v>
      </c>
      <c r="H206" s="14">
        <v>11.9047619047619</v>
      </c>
      <c r="I206" s="14">
        <v>4.7619047619047601</v>
      </c>
      <c r="J206" s="14">
        <v>20.238095238095202</v>
      </c>
      <c r="K206" s="14">
        <v>13.0952380952381</v>
      </c>
      <c r="L206" s="14">
        <v>5.7377049180327804</v>
      </c>
      <c r="M206" s="14">
        <v>61.71875</v>
      </c>
    </row>
    <row r="207" spans="1:13" x14ac:dyDescent="0.3">
      <c r="A207" s="11">
        <f>VLOOKUP(B207,'[1]PORTFOLIO RAW'!A:B,2,FALSE)</f>
        <v>922418</v>
      </c>
      <c r="B207" s="10" t="s">
        <v>213</v>
      </c>
      <c r="C207" s="14">
        <v>60.2040816326531</v>
      </c>
      <c r="D207" s="14">
        <v>16.346153846153801</v>
      </c>
      <c r="E207" s="14">
        <v>17.063492063492099</v>
      </c>
      <c r="F207" s="14">
        <v>59.191176470588204</v>
      </c>
      <c r="G207" s="14">
        <v>59.191176470588204</v>
      </c>
      <c r="H207" s="14">
        <v>18.6666666666666</v>
      </c>
      <c r="I207" s="14">
        <v>61.409395973154297</v>
      </c>
      <c r="J207" s="14">
        <v>20.192307692307601</v>
      </c>
      <c r="K207" s="14">
        <v>20.192307692307601</v>
      </c>
      <c r="L207" s="14">
        <v>59.937888198757697</v>
      </c>
      <c r="M207" s="14">
        <v>55.851063829787201</v>
      </c>
    </row>
    <row r="208" spans="1:13" x14ac:dyDescent="0.3">
      <c r="A208" s="11">
        <f>VLOOKUP(B208,'[1]PORTFOLIO RAW'!A:B,2,FALSE)</f>
        <v>905620</v>
      </c>
      <c r="B208" s="10" t="s">
        <v>214</v>
      </c>
      <c r="C208" s="14">
        <v>61.363636363636303</v>
      </c>
      <c r="D208" s="14">
        <v>61.363636363636303</v>
      </c>
      <c r="E208" s="14">
        <v>58.3333333333333</v>
      </c>
      <c r="F208" s="14">
        <v>9.6590909090909101</v>
      </c>
      <c r="G208" s="14">
        <v>12.7450980392156</v>
      </c>
      <c r="H208" s="14">
        <v>12.7450980392156</v>
      </c>
      <c r="I208" s="14">
        <v>12.7450980392156</v>
      </c>
      <c r="J208" s="14">
        <v>14.6017699115044</v>
      </c>
      <c r="K208" s="14">
        <v>14.6017699115044</v>
      </c>
      <c r="L208" s="14">
        <v>64.049586776859499</v>
      </c>
      <c r="M208" s="14">
        <v>64.049586776859499</v>
      </c>
    </row>
    <row r="209" spans="1:13" x14ac:dyDescent="0.3">
      <c r="A209" s="11">
        <f>VLOOKUP(B209,'[1]PORTFOLIO RAW'!A:B,2,FALSE)</f>
        <v>951503</v>
      </c>
      <c r="B209" s="10" t="s">
        <v>215</v>
      </c>
      <c r="C209" s="14">
        <v>59.937888198757697</v>
      </c>
      <c r="D209" s="14">
        <v>62.146892655367203</v>
      </c>
      <c r="E209" s="14">
        <v>59.955752212389299</v>
      </c>
      <c r="F209" s="14">
        <v>58.778625954198397</v>
      </c>
      <c r="G209" s="14">
        <v>10.761589403973501</v>
      </c>
      <c r="H209" s="14">
        <v>61.935483870967701</v>
      </c>
      <c r="I209" s="14">
        <v>61.783439490445801</v>
      </c>
      <c r="J209" s="14">
        <v>19.781931464174399</v>
      </c>
      <c r="K209" s="14">
        <v>18.507462686567099</v>
      </c>
      <c r="L209" s="14">
        <v>4.1002277904328004</v>
      </c>
      <c r="M209" s="14">
        <v>57.452339688041597</v>
      </c>
    </row>
    <row r="210" spans="1:13" x14ac:dyDescent="0.3">
      <c r="A210" s="11">
        <f>VLOOKUP(B210,'[1]PORTFOLIO RAW'!A:B,2,FALSE)</f>
        <v>357366</v>
      </c>
      <c r="B210" s="10" t="s">
        <v>216</v>
      </c>
      <c r="C210" s="14">
        <v>53.389830508474503</v>
      </c>
      <c r="D210" s="14">
        <v>58.208955223880601</v>
      </c>
      <c r="E210" s="14">
        <v>58.208955223880601</v>
      </c>
      <c r="F210" s="14">
        <v>54.938271604938201</v>
      </c>
      <c r="G210" s="14">
        <v>53.125</v>
      </c>
      <c r="H210" s="14">
        <v>52.475247524752398</v>
      </c>
      <c r="I210" s="14">
        <v>53.431372549019599</v>
      </c>
      <c r="J210" s="14">
        <v>53.431372549019599</v>
      </c>
      <c r="K210" s="14">
        <v>51.6806722689075</v>
      </c>
      <c r="L210" s="14">
        <v>51.6806722689075</v>
      </c>
      <c r="M210" s="14">
        <v>52.102803738317697</v>
      </c>
    </row>
    <row r="211" spans="1:13" x14ac:dyDescent="0.3">
      <c r="A211" s="11">
        <f>VLOOKUP(B211,'[1]PORTFOLIO RAW'!A:B,2,FALSE)</f>
        <v>546814</v>
      </c>
      <c r="B211" s="10" t="s">
        <v>217</v>
      </c>
      <c r="C211" s="14">
        <v>64.814814814814795</v>
      </c>
      <c r="D211" s="14">
        <v>64.814814814814795</v>
      </c>
      <c r="E211" s="14">
        <v>62.5</v>
      </c>
      <c r="F211" s="14">
        <v>67.857142857142804</v>
      </c>
      <c r="G211" s="14">
        <v>16.071428571428498</v>
      </c>
      <c r="H211" s="14">
        <v>11.864406779661</v>
      </c>
      <c r="I211" s="14">
        <v>62.2950819672131</v>
      </c>
      <c r="J211" s="14">
        <v>62.2950819672131</v>
      </c>
      <c r="K211" s="14">
        <v>62.2950819672131</v>
      </c>
      <c r="L211" s="14">
        <v>8.1081081081081106</v>
      </c>
      <c r="M211" s="14">
        <v>8.1081081081081106</v>
      </c>
    </row>
    <row r="212" spans="1:13" x14ac:dyDescent="0.3">
      <c r="A212" s="11">
        <f>VLOOKUP(B212,'[1]PORTFOLIO RAW'!A:B,2,FALSE)</f>
        <v>544682</v>
      </c>
      <c r="B212" s="10" t="s">
        <v>218</v>
      </c>
      <c r="C212" s="14">
        <v>14.705882352941099</v>
      </c>
      <c r="D212" s="14">
        <v>61.797752808988697</v>
      </c>
      <c r="E212" s="14">
        <v>8.8050314465408803</v>
      </c>
      <c r="F212" s="14">
        <v>8.8050314465408803</v>
      </c>
      <c r="G212" s="14">
        <v>11.647727272727201</v>
      </c>
      <c r="H212" s="14">
        <v>63.383838383838302</v>
      </c>
      <c r="I212" s="14">
        <v>63.383838383838302</v>
      </c>
      <c r="J212" s="14">
        <v>18.925233644859802</v>
      </c>
      <c r="K212" s="14">
        <v>18.925233644859802</v>
      </c>
      <c r="L212" s="14">
        <v>12.1457489878542</v>
      </c>
      <c r="M212" s="14">
        <v>62.8691983122362</v>
      </c>
    </row>
    <row r="213" spans="1:13" x14ac:dyDescent="0.3">
      <c r="A213" s="11">
        <f>VLOOKUP(B213,'[1]PORTFOLIO RAW'!A:B,2,FALSE)</f>
        <v>904780</v>
      </c>
      <c r="B213" s="10" t="s">
        <v>219</v>
      </c>
      <c r="C213" s="14">
        <v>5.6122448979591804</v>
      </c>
      <c r="D213" s="14">
        <v>1.4423076923076901</v>
      </c>
      <c r="E213" s="14">
        <v>1.4423076923076901</v>
      </c>
      <c r="F213" s="14">
        <v>63.095238095238102</v>
      </c>
      <c r="G213" s="14">
        <v>6.6666666666666599</v>
      </c>
      <c r="H213" s="14">
        <v>18.120805369127499</v>
      </c>
      <c r="I213" s="14">
        <v>18.120805369127499</v>
      </c>
      <c r="J213" s="14">
        <v>59.602649006622499</v>
      </c>
      <c r="K213" s="14">
        <v>64.102564102564102</v>
      </c>
      <c r="L213" s="14">
        <v>55.851063829787201</v>
      </c>
      <c r="M213" s="14">
        <v>54.952830188679201</v>
      </c>
    </row>
    <row r="214" spans="1:13" x14ac:dyDescent="0.3">
      <c r="A214" s="11">
        <f>VLOOKUP(B214,'[1]PORTFOLIO RAW'!A:B,2,FALSE)</f>
        <v>130062</v>
      </c>
      <c r="B214" s="10" t="s">
        <v>220</v>
      </c>
      <c r="C214" s="14">
        <v>71.428571428571402</v>
      </c>
      <c r="D214" s="14">
        <v>54.761904761904702</v>
      </c>
      <c r="E214" s="14">
        <v>54.761904761904702</v>
      </c>
      <c r="F214" s="14">
        <v>62.5</v>
      </c>
      <c r="G214" s="14">
        <v>56.976744186046503</v>
      </c>
      <c r="H214" s="14">
        <v>54.651162790697597</v>
      </c>
      <c r="I214" s="14">
        <v>54.651162790697597</v>
      </c>
      <c r="J214" s="14">
        <v>60.465116279069697</v>
      </c>
      <c r="K214" s="14">
        <v>63.3333333333333</v>
      </c>
      <c r="L214" s="14">
        <v>58.823529411764703</v>
      </c>
      <c r="M214" s="14">
        <v>57.407407407407398</v>
      </c>
    </row>
    <row r="215" spans="1:13" x14ac:dyDescent="0.3">
      <c r="A215" s="11">
        <f>VLOOKUP(B215,'[1]PORTFOLIO RAW'!A:B,2,FALSE)</f>
        <v>905624</v>
      </c>
      <c r="B215" s="10" t="s">
        <v>221</v>
      </c>
      <c r="C215" s="14">
        <v>55.128205128205103</v>
      </c>
      <c r="D215" s="14">
        <v>58.9743589743589</v>
      </c>
      <c r="E215" s="14">
        <v>54.761904761904702</v>
      </c>
      <c r="F215" s="14">
        <v>54.761904761904702</v>
      </c>
      <c r="G215" s="14">
        <v>54.545454545454497</v>
      </c>
      <c r="H215" s="14">
        <v>54.545454545454497</v>
      </c>
      <c r="I215" s="14">
        <v>60.576923076923102</v>
      </c>
      <c r="J215" s="14">
        <v>7.1428571428571397</v>
      </c>
      <c r="K215" s="14">
        <v>51.785714285714199</v>
      </c>
      <c r="L215" s="14">
        <v>51.785714285714199</v>
      </c>
      <c r="M215" s="14">
        <v>54</v>
      </c>
    </row>
    <row r="216" spans="1:13" x14ac:dyDescent="0.3">
      <c r="A216" s="11">
        <f>VLOOKUP(B216,'[1]PORTFOLIO RAW'!A:B,2,FALSE)</f>
        <v>771830</v>
      </c>
      <c r="B216" s="10" t="s">
        <v>222</v>
      </c>
      <c r="C216" s="14">
        <v>18.269230769230699</v>
      </c>
      <c r="D216" s="14">
        <v>18.269230769230699</v>
      </c>
      <c r="E216" s="14">
        <v>18.627450980392101</v>
      </c>
      <c r="F216" s="14">
        <v>60.294117647058798</v>
      </c>
      <c r="G216" s="14">
        <v>60.4166666666666</v>
      </c>
      <c r="H216" s="14">
        <v>58.602150537634401</v>
      </c>
      <c r="I216" s="14">
        <v>59.042553191489297</v>
      </c>
      <c r="J216" s="14">
        <v>56.315789473684198</v>
      </c>
      <c r="K216" s="14">
        <v>61.855670103092699</v>
      </c>
      <c r="L216" s="14">
        <v>57.327586206896498</v>
      </c>
      <c r="M216" s="14">
        <v>53.658536585365802</v>
      </c>
    </row>
    <row r="217" spans="1:13" x14ac:dyDescent="0.3">
      <c r="A217" s="11">
        <f>VLOOKUP(B217,'[1]PORTFOLIO RAW'!A:B,2,FALSE)</f>
        <v>510493</v>
      </c>
      <c r="B217" s="10" t="s">
        <v>223</v>
      </c>
      <c r="C217" s="14">
        <v>63.492063492063401</v>
      </c>
      <c r="D217" s="14">
        <v>63.492063492063401</v>
      </c>
      <c r="E217" s="14">
        <v>64.814814814814795</v>
      </c>
      <c r="F217" s="14">
        <v>63.265306122448898</v>
      </c>
      <c r="G217" s="14">
        <v>63.963963963963899</v>
      </c>
      <c r="H217" s="14">
        <v>61.25</v>
      </c>
      <c r="I217" s="14">
        <v>61.25</v>
      </c>
      <c r="J217" s="14">
        <v>64.492753623188406</v>
      </c>
      <c r="K217" s="14">
        <v>65.2777777777777</v>
      </c>
      <c r="L217" s="14">
        <v>58.6705202312138</v>
      </c>
      <c r="M217" s="14">
        <v>58.6705202312138</v>
      </c>
    </row>
    <row r="218" spans="1:13" x14ac:dyDescent="0.3">
      <c r="A218" s="11">
        <f>VLOOKUP(B218,'[1]PORTFOLIO RAW'!A:B,2,FALSE)</f>
        <v>921910</v>
      </c>
      <c r="B218" s="10" t="s">
        <v>224</v>
      </c>
      <c r="C218" s="14">
        <v>0.87719298245613997</v>
      </c>
      <c r="D218" s="14">
        <v>0.83333333333333304</v>
      </c>
      <c r="E218" s="14">
        <v>0.70422535211267601</v>
      </c>
      <c r="F218" s="14">
        <v>0.70422535211267601</v>
      </c>
      <c r="G218" s="14">
        <v>1.0638297872340401</v>
      </c>
      <c r="H218" s="14">
        <v>1.0638297872340401</v>
      </c>
      <c r="I218" s="14">
        <v>5.0505050505050502</v>
      </c>
      <c r="J218" s="14">
        <v>1.4285714285714199</v>
      </c>
      <c r="K218" s="14">
        <v>0.43859649122806998</v>
      </c>
      <c r="L218" s="14">
        <v>0.31055900621117999</v>
      </c>
      <c r="M218" s="14">
        <v>0.31055900621117999</v>
      </c>
    </row>
    <row r="219" spans="1:13" x14ac:dyDescent="0.3">
      <c r="A219" s="11">
        <f>VLOOKUP(B219,'[1]PORTFOLIO RAW'!A:B,2,FALSE)</f>
        <v>134784</v>
      </c>
      <c r="B219" s="10" t="s">
        <v>225</v>
      </c>
      <c r="C219" s="14">
        <v>64.285714285714207</v>
      </c>
      <c r="D219" s="14">
        <v>65.116279069767401</v>
      </c>
      <c r="E219" s="14">
        <v>61</v>
      </c>
      <c r="F219" s="14">
        <v>61</v>
      </c>
      <c r="G219" s="14">
        <v>62.711864406779597</v>
      </c>
      <c r="H219" s="14">
        <v>62.711864406779597</v>
      </c>
      <c r="I219" s="14">
        <v>10.15625</v>
      </c>
      <c r="J219" s="14">
        <v>6.7164179104477597</v>
      </c>
      <c r="K219" s="14">
        <v>11.764705882352899</v>
      </c>
      <c r="L219" s="14">
        <v>19.6202531645569</v>
      </c>
      <c r="M219" s="14">
        <v>59.523809523809497</v>
      </c>
    </row>
    <row r="220" spans="1:13" x14ac:dyDescent="0.3">
      <c r="A220" s="11">
        <f>VLOOKUP(B220,'[1]PORTFOLIO RAW'!A:B,2,FALSE)</f>
        <v>906496</v>
      </c>
      <c r="B220" s="10" t="s">
        <v>226</v>
      </c>
      <c r="C220" s="14">
        <v>8.6956521739130395</v>
      </c>
      <c r="D220" s="14">
        <v>58.163265306122398</v>
      </c>
      <c r="E220" s="14">
        <v>58.163265306122398</v>
      </c>
      <c r="F220" s="14">
        <v>3.5714285714285698</v>
      </c>
      <c r="G220" s="14">
        <v>0.78125</v>
      </c>
      <c r="H220" s="14">
        <v>3.7313432835820799</v>
      </c>
      <c r="I220" s="14">
        <v>2.34375</v>
      </c>
      <c r="J220" s="14">
        <v>0.79365079365079305</v>
      </c>
      <c r="K220" s="14">
        <v>0.79365079365079305</v>
      </c>
      <c r="L220" s="14">
        <v>0.76923076923076905</v>
      </c>
      <c r="M220" s="14">
        <v>0.50505050505050497</v>
      </c>
    </row>
    <row r="221" spans="1:13" x14ac:dyDescent="0.3">
      <c r="A221" s="11">
        <f>VLOOKUP(B221,'[1]PORTFOLIO RAW'!A:B,2,FALSE)</f>
        <v>905019</v>
      </c>
      <c r="B221" s="10" t="s">
        <v>227</v>
      </c>
      <c r="C221" s="14">
        <v>61</v>
      </c>
      <c r="D221" s="14">
        <v>61</v>
      </c>
      <c r="E221" s="14">
        <v>6.1403508771929802</v>
      </c>
      <c r="F221" s="14">
        <v>6.1403508771929802</v>
      </c>
      <c r="G221" s="14">
        <v>7.6388888888888902</v>
      </c>
      <c r="H221" s="14">
        <v>3.3333333333333299</v>
      </c>
      <c r="I221" s="14">
        <v>5.8441558441558401</v>
      </c>
      <c r="J221" s="14">
        <v>7.9268292682926802</v>
      </c>
      <c r="K221" s="14">
        <v>19.4444444444444</v>
      </c>
      <c r="L221" s="14">
        <v>19.4444444444444</v>
      </c>
      <c r="M221" s="14">
        <v>12.037037037037001</v>
      </c>
    </row>
    <row r="222" spans="1:13" x14ac:dyDescent="0.3">
      <c r="A222" s="11">
        <f>VLOOKUP(B222,'[1]PORTFOLIO RAW'!A:B,2,FALSE)</f>
        <v>286738</v>
      </c>
      <c r="B222" s="10" t="s">
        <v>228</v>
      </c>
      <c r="C222" s="14">
        <v>8.6734693877550999</v>
      </c>
      <c r="D222" s="14">
        <v>6.25</v>
      </c>
      <c r="E222" s="14">
        <v>63.095238095238102</v>
      </c>
      <c r="F222" s="14">
        <v>14.338235294117601</v>
      </c>
      <c r="G222" s="14">
        <v>3.6666666666666599</v>
      </c>
      <c r="H222" s="14">
        <v>18.120805369127499</v>
      </c>
      <c r="I222" s="14">
        <v>0.66225165562913901</v>
      </c>
      <c r="J222" s="14">
        <v>8.9743589743589691</v>
      </c>
      <c r="K222" s="14">
        <v>2.4844720496894399</v>
      </c>
      <c r="L222" s="14">
        <v>7.4468085106382897</v>
      </c>
      <c r="M222" s="14">
        <v>54.952830188679201</v>
      </c>
    </row>
    <row r="223" spans="1:13" x14ac:dyDescent="0.3">
      <c r="A223" s="11">
        <f>VLOOKUP(B223,'[1]PORTFOLIO RAW'!A:B,2,FALSE)</f>
        <v>516007</v>
      </c>
      <c r="B223" s="10" t="s">
        <v>229</v>
      </c>
      <c r="C223" s="14">
        <v>59.090909090909101</v>
      </c>
      <c r="D223" s="14">
        <v>20</v>
      </c>
      <c r="E223" s="14">
        <v>20</v>
      </c>
      <c r="F223" s="14">
        <v>57.042253521126703</v>
      </c>
      <c r="G223" s="14">
        <v>8.5106382978723403</v>
      </c>
      <c r="H223" s="14">
        <v>65.151515151515099</v>
      </c>
      <c r="I223" s="14">
        <v>65.151515151515099</v>
      </c>
      <c r="J223" s="14">
        <v>17.1428571428571</v>
      </c>
      <c r="K223" s="14">
        <v>6.4220183486238502</v>
      </c>
      <c r="L223" s="14">
        <v>56.832298136645903</v>
      </c>
      <c r="M223" s="14">
        <v>56.25</v>
      </c>
    </row>
    <row r="224" spans="1:13" x14ac:dyDescent="0.3">
      <c r="A224" s="11">
        <f>VLOOKUP(B224,'[1]PORTFOLIO RAW'!A:B,2,FALSE)</f>
        <v>328228</v>
      </c>
      <c r="B224" s="10" t="s">
        <v>230</v>
      </c>
      <c r="C224" s="14">
        <v>55.8823529411764</v>
      </c>
      <c r="D224" s="14">
        <v>63.725490196078397</v>
      </c>
      <c r="E224" s="14">
        <v>65</v>
      </c>
      <c r="F224" s="14">
        <v>14.705882352941099</v>
      </c>
      <c r="G224" s="14">
        <v>14.705882352941099</v>
      </c>
      <c r="H224" s="14">
        <v>58.602150537634401</v>
      </c>
      <c r="I224" s="14">
        <v>58.602150537634401</v>
      </c>
      <c r="J224" s="14">
        <v>59.042553191489297</v>
      </c>
      <c r="K224" s="14">
        <v>56.315789473684198</v>
      </c>
      <c r="L224" s="14">
        <v>57.327586206896498</v>
      </c>
      <c r="M224" s="14">
        <v>53.658536585365802</v>
      </c>
    </row>
    <row r="225" spans="1:13" x14ac:dyDescent="0.3">
      <c r="A225" s="11">
        <f>VLOOKUP(B225,'[1]PORTFOLIO RAW'!A:B,2,FALSE)</f>
        <v>999506</v>
      </c>
      <c r="B225" s="10" t="s">
        <v>231</v>
      </c>
      <c r="C225" s="14">
        <v>9.8039215686274499</v>
      </c>
      <c r="D225" s="14">
        <v>18.269230769230699</v>
      </c>
      <c r="E225" s="14">
        <v>65</v>
      </c>
      <c r="F225" s="14">
        <v>60.294117647058798</v>
      </c>
      <c r="G225" s="14">
        <v>60.294117647058798</v>
      </c>
      <c r="H225" s="14">
        <v>14.5833333333333</v>
      </c>
      <c r="I225" s="14">
        <v>1.59574468085106</v>
      </c>
      <c r="J225" s="14">
        <v>56.315789473684198</v>
      </c>
      <c r="K225" s="14">
        <v>1.5463917525773101</v>
      </c>
      <c r="L225" s="14">
        <v>57.327586206896498</v>
      </c>
      <c r="M225" s="14">
        <v>57.327586206896498</v>
      </c>
    </row>
    <row r="226" spans="1:13" x14ac:dyDescent="0.3">
      <c r="A226" s="11">
        <f>VLOOKUP(B226,'[1]PORTFOLIO RAW'!A:B,2,FALSE)</f>
        <v>719643</v>
      </c>
      <c r="B226" s="10" t="s">
        <v>232</v>
      </c>
      <c r="C226" s="14">
        <v>2.5974025974025898</v>
      </c>
      <c r="D226" s="14">
        <v>2.6315789473684199</v>
      </c>
      <c r="E226" s="14">
        <v>2.9411764705882302</v>
      </c>
      <c r="F226" s="14">
        <v>2.9411764705882302</v>
      </c>
      <c r="G226" s="14">
        <v>2.9411764705882302</v>
      </c>
      <c r="H226" s="14">
        <v>1.3043478260869501</v>
      </c>
      <c r="I226" s="14">
        <v>2.5423728813559299</v>
      </c>
      <c r="J226" s="14">
        <v>2.5423728813559299</v>
      </c>
      <c r="K226" s="14">
        <v>2.5423728813559299</v>
      </c>
      <c r="L226" s="14">
        <v>1.16279069767441</v>
      </c>
      <c r="M226" s="14">
        <v>3.7037037037037002</v>
      </c>
    </row>
    <row r="227" spans="1:13" x14ac:dyDescent="0.3">
      <c r="A227" s="11">
        <f>VLOOKUP(B227,'[1]PORTFOLIO RAW'!A:B,2,FALSE)</f>
        <v>325475</v>
      </c>
      <c r="B227" s="10" t="s">
        <v>233</v>
      </c>
      <c r="C227" s="14">
        <v>57.142857142857103</v>
      </c>
      <c r="D227" s="14">
        <v>57.142857142857103</v>
      </c>
      <c r="E227" s="14">
        <v>56.6666666666666</v>
      </c>
      <c r="F227" s="14">
        <v>55</v>
      </c>
      <c r="G227" s="14">
        <v>55</v>
      </c>
      <c r="H227" s="14">
        <v>13.636363636363599</v>
      </c>
      <c r="I227" s="14">
        <v>16.6666666666666</v>
      </c>
      <c r="J227" s="14">
        <v>16.6666666666666</v>
      </c>
      <c r="K227" s="14">
        <v>66</v>
      </c>
      <c r="L227" s="14">
        <v>1.61290322580645</v>
      </c>
      <c r="M227" s="14">
        <v>56.578947368420998</v>
      </c>
    </row>
    <row r="228" spans="1:13" x14ac:dyDescent="0.3">
      <c r="A228" s="11">
        <f>VLOOKUP(B228,'[1]PORTFOLIO RAW'!A:B,2,FALSE)</f>
        <v>905997</v>
      </c>
      <c r="B228" s="10" t="s">
        <v>234</v>
      </c>
      <c r="C228" s="14">
        <v>14.814814814814801</v>
      </c>
      <c r="D228" s="14">
        <v>58.620689655172399</v>
      </c>
      <c r="E228" s="14">
        <v>60.294117647058798</v>
      </c>
      <c r="F228" s="14">
        <v>60.294117647058798</v>
      </c>
      <c r="G228" s="14">
        <v>60.465116279069697</v>
      </c>
      <c r="H228" s="14">
        <v>60.465116279069697</v>
      </c>
      <c r="I228" s="14">
        <v>13.043478260869501</v>
      </c>
      <c r="J228" s="14">
        <v>19.6078431372549</v>
      </c>
      <c r="K228" s="14">
        <v>61</v>
      </c>
      <c r="L228" s="14">
        <v>61</v>
      </c>
      <c r="M228" s="14">
        <v>16.037735849056599</v>
      </c>
    </row>
    <row r="229" spans="1:13" x14ac:dyDescent="0.3">
      <c r="A229" s="11" t="str">
        <f>VLOOKUP(B229,'[1]PORTFOLIO RAW'!A:B,2,FALSE)</f>
        <v>13967E</v>
      </c>
      <c r="B229" s="10" t="s">
        <v>235</v>
      </c>
      <c r="C229" s="14">
        <v>15.0793650793651</v>
      </c>
      <c r="D229" s="14">
        <v>63.492063492063401</v>
      </c>
      <c r="E229" s="14">
        <v>62.857142857142797</v>
      </c>
      <c r="F229" s="14">
        <v>22.2222222222222</v>
      </c>
      <c r="G229" s="14">
        <v>1.35135135135135</v>
      </c>
      <c r="H229" s="14">
        <v>1.35135135135135</v>
      </c>
      <c r="I229" s="14">
        <v>5.0387596899224798</v>
      </c>
      <c r="J229" s="14">
        <v>1.8115942028985501</v>
      </c>
      <c r="K229" s="14">
        <v>20.4861111111111</v>
      </c>
      <c r="L229" s="14">
        <v>20.4861111111111</v>
      </c>
      <c r="M229" s="14">
        <v>2.4064171122994602</v>
      </c>
    </row>
    <row r="230" spans="1:13" x14ac:dyDescent="0.3">
      <c r="A230" s="11">
        <f>VLOOKUP(B230,'[1]PORTFOLIO RAW'!A:B,2,FALSE)</f>
        <v>683118</v>
      </c>
      <c r="B230" s="10" t="s">
        <v>236</v>
      </c>
      <c r="C230" s="14">
        <v>60</v>
      </c>
      <c r="D230" s="14">
        <v>57.978723404255298</v>
      </c>
      <c r="E230" s="14">
        <v>1</v>
      </c>
      <c r="F230" s="14">
        <v>4.3478260869565197</v>
      </c>
      <c r="G230" s="14">
        <v>17.2</v>
      </c>
      <c r="H230" s="14">
        <v>14.3410852713178</v>
      </c>
      <c r="I230" s="14">
        <v>11.6541353383458</v>
      </c>
      <c r="J230" s="14">
        <v>11.785714285714199</v>
      </c>
      <c r="K230" s="14">
        <v>57.6666666666666</v>
      </c>
      <c r="L230" s="14">
        <v>55.897435897435898</v>
      </c>
      <c r="M230" s="14">
        <v>55.652173913043399</v>
      </c>
    </row>
    <row r="231" spans="1:13" x14ac:dyDescent="0.3">
      <c r="A231" s="11">
        <f>VLOOKUP(B231,'[1]PORTFOLIO RAW'!A:B,2,FALSE)</f>
        <v>327998</v>
      </c>
      <c r="B231" s="10" t="s">
        <v>237</v>
      </c>
      <c r="C231" s="14">
        <v>0.67567567567567499</v>
      </c>
      <c r="D231" s="14">
        <v>1.25</v>
      </c>
      <c r="E231" s="14">
        <v>1.25</v>
      </c>
      <c r="F231" s="14">
        <v>1.5625</v>
      </c>
      <c r="G231" s="14">
        <v>1.5625</v>
      </c>
      <c r="H231" s="14">
        <v>0.89285714285714202</v>
      </c>
      <c r="I231" s="14">
        <v>1.7543859649122799</v>
      </c>
      <c r="J231" s="14">
        <v>1.63934426229508</v>
      </c>
      <c r="K231" s="14">
        <v>1.1811023622047201</v>
      </c>
      <c r="L231" s="14">
        <v>0.967741935483871</v>
      </c>
      <c r="M231" s="14">
        <v>0.967741935483871</v>
      </c>
    </row>
    <row r="232" spans="1:13" x14ac:dyDescent="0.3">
      <c r="A232" s="11">
        <f>VLOOKUP(B232,'[1]PORTFOLIO RAW'!A:B,2,FALSE)</f>
        <v>771767</v>
      </c>
      <c r="B232" s="10" t="s">
        <v>238</v>
      </c>
      <c r="C232" s="14">
        <v>2.5641025641025599</v>
      </c>
      <c r="D232" s="14">
        <v>58.536585365853597</v>
      </c>
      <c r="E232" s="14">
        <v>59.550561797752799</v>
      </c>
      <c r="F232" s="14">
        <v>56.930693069306898</v>
      </c>
      <c r="G232" s="14">
        <v>60</v>
      </c>
      <c r="H232" s="14">
        <v>12.692307692307599</v>
      </c>
      <c r="I232" s="14">
        <v>14.179104477611901</v>
      </c>
      <c r="J232" s="14">
        <v>2.8985507246376798</v>
      </c>
      <c r="K232" s="14">
        <v>59.574468085106297</v>
      </c>
      <c r="L232" s="14">
        <v>54.761904761904702</v>
      </c>
      <c r="M232" s="14">
        <v>3.03867403314917</v>
      </c>
    </row>
    <row r="233" spans="1:13" x14ac:dyDescent="0.3">
      <c r="A233" s="11">
        <f>VLOOKUP(B233,'[1]PORTFOLIO RAW'!A:B,2,FALSE)</f>
        <v>904878</v>
      </c>
      <c r="B233" s="10" t="s">
        <v>239</v>
      </c>
      <c r="C233" s="14">
        <v>2.5</v>
      </c>
      <c r="D233" s="14">
        <v>14.705882352941099</v>
      </c>
      <c r="E233" s="14">
        <v>14.705882352941099</v>
      </c>
      <c r="F233" s="14">
        <v>8.8235294117647101</v>
      </c>
      <c r="G233" s="14">
        <v>6.8181818181818103</v>
      </c>
      <c r="H233" s="14">
        <v>6.8181818181818103</v>
      </c>
      <c r="I233" s="14">
        <v>11.363636363636299</v>
      </c>
      <c r="J233" s="14">
        <v>29.1666666666666</v>
      </c>
      <c r="K233" s="14">
        <v>28.260869565217298</v>
      </c>
      <c r="L233" s="14">
        <v>28.260869565217298</v>
      </c>
      <c r="M233" s="14">
        <v>57.5757575757575</v>
      </c>
    </row>
    <row r="234" spans="1:13" x14ac:dyDescent="0.3">
      <c r="A234" s="11">
        <f>VLOOKUP(B234,'[1]PORTFOLIO RAW'!A:B,2,FALSE)</f>
        <v>906931</v>
      </c>
      <c r="B234" s="10" t="s">
        <v>240</v>
      </c>
      <c r="C234" s="14">
        <v>61</v>
      </c>
      <c r="D234" s="14">
        <v>68.867924528301799</v>
      </c>
      <c r="E234" s="14">
        <v>67.543859649122794</v>
      </c>
      <c r="F234" s="14">
        <v>13.0769230769231</v>
      </c>
      <c r="G234" s="14">
        <v>14.5833333333333</v>
      </c>
      <c r="H234" s="14">
        <v>10.6666666666666</v>
      </c>
      <c r="I234" s="14">
        <v>11.6883116883116</v>
      </c>
      <c r="J234" s="14">
        <v>15.2439024390243</v>
      </c>
      <c r="K234" s="14">
        <v>25.5555555555555</v>
      </c>
      <c r="L234" s="14">
        <v>62.745098039215598</v>
      </c>
      <c r="M234" s="14">
        <v>0.46296296296296202</v>
      </c>
    </row>
    <row r="235" spans="1:13" x14ac:dyDescent="0.3">
      <c r="A235" s="11">
        <f>VLOOKUP(B235,'[1]PORTFOLIO RAW'!A:B,2,FALSE)</f>
        <v>884383</v>
      </c>
      <c r="B235" s="10" t="s">
        <v>241</v>
      </c>
      <c r="C235" s="14">
        <v>56</v>
      </c>
      <c r="D235" s="14">
        <v>10</v>
      </c>
      <c r="E235" s="14">
        <v>59.459459459459403</v>
      </c>
      <c r="F235" s="14">
        <v>55.696202531645497</v>
      </c>
      <c r="G235" s="14">
        <v>16.860465116279101</v>
      </c>
      <c r="H235" s="14">
        <v>57.2222222222222</v>
      </c>
      <c r="I235" s="14">
        <v>57.303370786516801</v>
      </c>
      <c r="J235" s="14">
        <v>14.673913043478199</v>
      </c>
      <c r="K235" s="14">
        <v>4.1666666666666599</v>
      </c>
      <c r="L235" s="14">
        <v>10.1851851851851</v>
      </c>
      <c r="M235" s="14">
        <v>60.909090909090899</v>
      </c>
    </row>
    <row r="236" spans="1:13" x14ac:dyDescent="0.3">
      <c r="A236" s="11">
        <f>VLOOKUP(B236,'[1]PORTFOLIO RAW'!A:B,2,FALSE)</f>
        <v>867422</v>
      </c>
      <c r="B236" s="10" t="s">
        <v>242</v>
      </c>
      <c r="C236" s="14">
        <v>80</v>
      </c>
      <c r="D236" s="14">
        <v>30</v>
      </c>
      <c r="E236" s="14">
        <v>30</v>
      </c>
      <c r="F236" s="14">
        <v>54.1666666666666</v>
      </c>
      <c r="G236" s="14">
        <v>54.1666666666666</v>
      </c>
      <c r="H236" s="14">
        <v>78.571428571428498</v>
      </c>
      <c r="I236" s="14">
        <v>82.142857142857096</v>
      </c>
      <c r="J236" s="14">
        <v>82.142857142857096</v>
      </c>
      <c r="K236" s="14">
        <v>71.428571428571402</v>
      </c>
      <c r="L236" s="14">
        <v>71.428571428571402</v>
      </c>
      <c r="M236" s="14">
        <v>69.4444444444444</v>
      </c>
    </row>
    <row r="237" spans="1:13" x14ac:dyDescent="0.3">
      <c r="A237" s="11">
        <f>VLOOKUP(B237,'[1]PORTFOLIO RAW'!A:B,2,FALSE)</f>
        <v>906933</v>
      </c>
      <c r="B237" s="10" t="s">
        <v>243</v>
      </c>
      <c r="C237" s="14">
        <v>55</v>
      </c>
      <c r="D237" s="14">
        <v>61.290322580645103</v>
      </c>
      <c r="E237" s="14">
        <v>62.820512820512803</v>
      </c>
      <c r="F237" s="14">
        <v>59.183673469387699</v>
      </c>
      <c r="G237" s="14">
        <v>64.814814814814795</v>
      </c>
      <c r="H237" s="14">
        <v>63.8888888888888</v>
      </c>
      <c r="I237" s="14">
        <v>63.157894736842103</v>
      </c>
      <c r="J237" s="14">
        <v>66.393442622950801</v>
      </c>
      <c r="K237" s="14">
        <v>10.15625</v>
      </c>
      <c r="L237" s="14">
        <v>57.142857142857103</v>
      </c>
      <c r="M237" s="14">
        <v>57.471264367816097</v>
      </c>
    </row>
    <row r="238" spans="1:13" x14ac:dyDescent="0.3">
      <c r="A238" s="11">
        <f>VLOOKUP(B238,'[1]PORTFOLIO RAW'!A:B,2,FALSE)</f>
        <v>912160</v>
      </c>
      <c r="B238" s="10" t="s">
        <v>244</v>
      </c>
      <c r="C238" s="14">
        <v>10</v>
      </c>
      <c r="D238" s="14">
        <v>10.309278350515401</v>
      </c>
      <c r="E238" s="14">
        <v>58.490566037735803</v>
      </c>
      <c r="F238" s="14">
        <v>12.0603015075376</v>
      </c>
      <c r="G238" s="14">
        <v>13.768115942028899</v>
      </c>
      <c r="H238" s="14">
        <v>6.9148936170212698</v>
      </c>
      <c r="I238" s="14">
        <v>3.2423208191126198</v>
      </c>
      <c r="J238" s="14">
        <v>3.8720538720538702</v>
      </c>
      <c r="K238" s="14">
        <v>6.3758389261744899</v>
      </c>
      <c r="L238" s="14">
        <v>57.142857142857103</v>
      </c>
      <c r="M238" s="14">
        <v>16.118421052631501</v>
      </c>
    </row>
    <row r="239" spans="1:13" x14ac:dyDescent="0.3">
      <c r="A239" s="11">
        <f>VLOOKUP(B239,'[1]PORTFOLIO RAW'!A:B,2,FALSE)</f>
        <v>905016</v>
      </c>
      <c r="B239" s="10" t="s">
        <v>245</v>
      </c>
      <c r="C239" s="14">
        <v>59.482758620689602</v>
      </c>
      <c r="D239" s="14">
        <v>58.3333333333333</v>
      </c>
      <c r="E239" s="14">
        <v>60.638297872340402</v>
      </c>
      <c r="F239" s="14">
        <v>9.5238095238095202</v>
      </c>
      <c r="G239" s="14">
        <v>9.2741935483870908</v>
      </c>
      <c r="H239" s="14">
        <v>61.764705882352899</v>
      </c>
      <c r="I239" s="14">
        <v>61.764705882352899</v>
      </c>
      <c r="J239" s="14">
        <v>16.6666666666666</v>
      </c>
      <c r="K239" s="14">
        <v>60</v>
      </c>
      <c r="L239" s="14">
        <v>57.3333333333333</v>
      </c>
      <c r="M239" s="14">
        <v>57.3333333333333</v>
      </c>
    </row>
    <row r="240" spans="1:13" x14ac:dyDescent="0.3">
      <c r="A240" s="11">
        <f>VLOOKUP(B240,'[1]PORTFOLIO RAW'!A:B,2,FALSE)</f>
        <v>993249</v>
      </c>
      <c r="B240" s="10" t="s">
        <v>246</v>
      </c>
      <c r="C240" s="14">
        <v>20.370370370370299</v>
      </c>
      <c r="D240" s="14">
        <v>20.370370370370299</v>
      </c>
      <c r="E240" s="14">
        <v>8.9285714285714199</v>
      </c>
      <c r="F240" s="14">
        <v>1.6666666666666601</v>
      </c>
      <c r="G240" s="14">
        <v>1.19047619047619</v>
      </c>
      <c r="H240" s="14">
        <v>4.5454545454545396</v>
      </c>
      <c r="I240" s="14">
        <v>65.909090909090907</v>
      </c>
      <c r="J240" s="14">
        <v>65.909090909090907</v>
      </c>
      <c r="K240" s="14">
        <v>12.5</v>
      </c>
      <c r="L240" s="14">
        <v>55.357142857142797</v>
      </c>
      <c r="M240" s="14">
        <v>55.357142857142797</v>
      </c>
    </row>
    <row r="241" spans="1:13" x14ac:dyDescent="0.3">
      <c r="A241" s="11">
        <f>VLOOKUP(B241,'[1]PORTFOLIO RAW'!A:B,2,FALSE)</f>
        <v>906176</v>
      </c>
      <c r="B241" s="10" t="s">
        <v>247</v>
      </c>
      <c r="C241" s="14">
        <v>65.2173913043478</v>
      </c>
      <c r="D241" s="14">
        <v>65.2173913043478</v>
      </c>
      <c r="E241" s="14">
        <v>62</v>
      </c>
      <c r="F241" s="14">
        <v>61.1111111111111</v>
      </c>
      <c r="G241" s="14">
        <v>61.1111111111111</v>
      </c>
      <c r="H241" s="14">
        <v>67.857142857142804</v>
      </c>
      <c r="I241" s="14">
        <v>62.5</v>
      </c>
      <c r="J241" s="14">
        <v>62.5</v>
      </c>
      <c r="K241" s="14">
        <v>28.3333333333333</v>
      </c>
      <c r="L241" s="14">
        <v>61.428571428571402</v>
      </c>
      <c r="M241" s="14">
        <v>58.3333333333333</v>
      </c>
    </row>
    <row r="242" spans="1:13" x14ac:dyDescent="0.3">
      <c r="A242" s="11">
        <f>VLOOKUP(B242,'[1]PORTFOLIO RAW'!A:B,2,FALSE)</f>
        <v>906557</v>
      </c>
      <c r="B242" s="10" t="s">
        <v>248</v>
      </c>
      <c r="C242" s="14">
        <v>61.797752808988697</v>
      </c>
      <c r="D242" s="14">
        <v>60.087719298245602</v>
      </c>
      <c r="E242" s="14">
        <v>62.264150943396203</v>
      </c>
      <c r="F242" s="14">
        <v>57.670454545454497</v>
      </c>
      <c r="G242" s="14">
        <v>63.681592039800897</v>
      </c>
      <c r="H242" s="14">
        <v>63.383838383838302</v>
      </c>
      <c r="I242" s="14">
        <v>62.686567164179102</v>
      </c>
      <c r="J242" s="14">
        <v>63.0841121495327</v>
      </c>
      <c r="K242" s="14">
        <v>63.228699551569498</v>
      </c>
      <c r="L242" s="14">
        <v>59.311740890688199</v>
      </c>
      <c r="M242" s="14">
        <v>62.8691983122362</v>
      </c>
    </row>
    <row r="243" spans="1:13" x14ac:dyDescent="0.3">
      <c r="A243" s="11">
        <f>VLOOKUP(B243,'[1]PORTFOLIO RAW'!A:B,2,FALSE)</f>
        <v>906560</v>
      </c>
      <c r="B243" s="10" t="s">
        <v>249</v>
      </c>
      <c r="C243" s="14">
        <v>61.363636363636303</v>
      </c>
      <c r="D243" s="14">
        <v>58.3333333333333</v>
      </c>
      <c r="E243" s="14">
        <v>58.3333333333333</v>
      </c>
      <c r="F243" s="14">
        <v>56.25</v>
      </c>
      <c r="G243" s="14">
        <v>56.25</v>
      </c>
      <c r="H243" s="14">
        <v>58.823529411764703</v>
      </c>
      <c r="I243" s="14">
        <v>61.504424778760999</v>
      </c>
      <c r="J243" s="14">
        <v>60.593220338983002</v>
      </c>
      <c r="K243" s="14">
        <v>60.593220338983002</v>
      </c>
      <c r="L243" s="14">
        <v>19.008264462809901</v>
      </c>
      <c r="M243" s="14">
        <v>61.538461538461497</v>
      </c>
    </row>
    <row r="244" spans="1:13" x14ac:dyDescent="0.3">
      <c r="A244" s="11">
        <f>VLOOKUP(B244,'[1]PORTFOLIO RAW'!A:B,2,FALSE)</f>
        <v>901899</v>
      </c>
      <c r="B244" s="10" t="s">
        <v>250</v>
      </c>
      <c r="C244" s="14">
        <v>13.636363636363599</v>
      </c>
      <c r="D244" s="14">
        <v>56.818181818181799</v>
      </c>
      <c r="E244" s="14">
        <v>4.2553191489361701</v>
      </c>
      <c r="F244" s="14">
        <v>55.6603773584905</v>
      </c>
      <c r="G244" s="14">
        <v>0.81967213114754101</v>
      </c>
      <c r="H244" s="14">
        <v>0.81967213114754101</v>
      </c>
      <c r="I244" s="14">
        <v>3.2258064516128999</v>
      </c>
      <c r="J244" s="14">
        <v>1.61290322580645</v>
      </c>
      <c r="K244" s="14">
        <v>4.6875</v>
      </c>
      <c r="L244" s="14">
        <v>56.172839506172799</v>
      </c>
      <c r="M244" s="14">
        <v>56.25</v>
      </c>
    </row>
    <row r="245" spans="1:13" x14ac:dyDescent="0.3">
      <c r="A245" s="11">
        <f>VLOOKUP(B245,'[1]PORTFOLIO RAW'!A:B,2,FALSE)</f>
        <v>905861</v>
      </c>
      <c r="B245" s="10" t="s">
        <v>251</v>
      </c>
      <c r="C245" s="14">
        <v>63.698630136986303</v>
      </c>
      <c r="D245" s="14">
        <v>61.875</v>
      </c>
      <c r="E245" s="14">
        <v>18.965517241379299</v>
      </c>
      <c r="F245" s="14">
        <v>18.965517241379299</v>
      </c>
      <c r="G245" s="14">
        <v>12.831858407079601</v>
      </c>
      <c r="H245" s="14">
        <v>12.831858407079601</v>
      </c>
      <c r="I245" s="14">
        <v>16.964285714285701</v>
      </c>
      <c r="J245" s="14">
        <v>62.7049180327868</v>
      </c>
      <c r="K245" s="14">
        <v>62.7049180327868</v>
      </c>
      <c r="L245" s="14">
        <v>19.685039370078702</v>
      </c>
      <c r="M245" s="14">
        <v>57.647058823529399</v>
      </c>
    </row>
    <row r="246" spans="1:13" x14ac:dyDescent="0.3">
      <c r="A246" s="11">
        <f>VLOOKUP(B246,'[1]PORTFOLIO RAW'!A:B,2,FALSE)</f>
        <v>905809</v>
      </c>
      <c r="B246" s="10" t="s">
        <v>252</v>
      </c>
      <c r="C246" s="14">
        <v>10.344827586206801</v>
      </c>
      <c r="D246" s="14">
        <v>21.6666666666666</v>
      </c>
      <c r="E246" s="14">
        <v>16.6666666666666</v>
      </c>
      <c r="F246" s="14">
        <v>8.1081081081081106</v>
      </c>
      <c r="G246" s="14">
        <v>8.1081081081081106</v>
      </c>
      <c r="H246" s="14">
        <v>24.358974358974301</v>
      </c>
      <c r="I246" s="14">
        <v>70.238095238095198</v>
      </c>
      <c r="J246" s="14">
        <v>20.238095238095202</v>
      </c>
      <c r="K246" s="14">
        <v>20.238095238095202</v>
      </c>
      <c r="L246" s="14">
        <v>54.918032786885199</v>
      </c>
      <c r="M246" s="14">
        <v>54.918032786885199</v>
      </c>
    </row>
    <row r="247" spans="1:13" x14ac:dyDescent="0.3">
      <c r="A247" s="11">
        <f>VLOOKUP(B247,'[1]PORTFOLIO RAW'!A:B,2,FALSE)</f>
        <v>921482</v>
      </c>
      <c r="B247" s="10" t="s">
        <v>253</v>
      </c>
      <c r="C247" s="14">
        <v>62</v>
      </c>
      <c r="D247" s="14">
        <v>58.247422680412299</v>
      </c>
      <c r="E247" s="14">
        <v>58.490566037735803</v>
      </c>
      <c r="F247" s="14">
        <v>7.2864321608040203</v>
      </c>
      <c r="G247" s="14">
        <v>13.768115942028899</v>
      </c>
      <c r="H247" s="14">
        <v>14.0070921985815</v>
      </c>
      <c r="I247" s="14">
        <v>60.068259385665499</v>
      </c>
      <c r="J247" s="14">
        <v>17.003367003367</v>
      </c>
      <c r="K247" s="14">
        <v>17.2818791946308</v>
      </c>
      <c r="L247" s="14">
        <v>57.142857142857103</v>
      </c>
      <c r="M247" s="14">
        <v>16.118421052631501</v>
      </c>
    </row>
    <row r="248" spans="1:13" x14ac:dyDescent="0.3">
      <c r="A248" s="11">
        <f>VLOOKUP(B248,'[1]PORTFOLIO RAW'!A:B,2,FALSE)</f>
        <v>694405</v>
      </c>
      <c r="B248" s="10" t="s">
        <v>254</v>
      </c>
      <c r="C248" s="14">
        <v>55.8823529411764</v>
      </c>
      <c r="D248" s="14">
        <v>63.725490196078397</v>
      </c>
      <c r="E248" s="14">
        <v>63.725490196078397</v>
      </c>
      <c r="F248" s="14">
        <v>2.9411764705882302</v>
      </c>
      <c r="G248" s="14">
        <v>1.5625</v>
      </c>
      <c r="H248" s="14">
        <v>1.5625</v>
      </c>
      <c r="I248" s="14">
        <v>58.602150537634401</v>
      </c>
      <c r="J248" s="14">
        <v>56.315789473684198</v>
      </c>
      <c r="K248" s="14">
        <v>61.855670103092699</v>
      </c>
      <c r="L248" s="14">
        <v>57.327586206896498</v>
      </c>
      <c r="M248" s="14">
        <v>53.658536585365802</v>
      </c>
    </row>
    <row r="249" spans="1:13" x14ac:dyDescent="0.3">
      <c r="A249" s="11">
        <f>VLOOKUP(B249,'[1]PORTFOLIO RAW'!A:B,2,FALSE)</f>
        <v>905102</v>
      </c>
      <c r="B249" s="10" t="s">
        <v>255</v>
      </c>
      <c r="C249" s="14">
        <v>12.3595505617977</v>
      </c>
      <c r="D249" s="14">
        <v>12.3595505617977</v>
      </c>
      <c r="E249" s="14">
        <v>8.8050314465408803</v>
      </c>
      <c r="F249" s="14">
        <v>8.8050314465408803</v>
      </c>
      <c r="G249" s="14">
        <v>57.670454545454497</v>
      </c>
      <c r="H249" s="14">
        <v>9.9502487562189099</v>
      </c>
      <c r="I249" s="14">
        <v>18.434343434343401</v>
      </c>
      <c r="J249" s="14">
        <v>62.686567164179102</v>
      </c>
      <c r="K249" s="14">
        <v>63.228699551569498</v>
      </c>
      <c r="L249" s="14">
        <v>63.228699551569498</v>
      </c>
      <c r="M249" s="14">
        <v>59.311740890688199</v>
      </c>
    </row>
    <row r="250" spans="1:13" x14ac:dyDescent="0.3">
      <c r="A250" s="11">
        <f>VLOOKUP(B250,'[1]PORTFOLIO RAW'!A:B,2,FALSE)</f>
        <v>932913</v>
      </c>
      <c r="B250" s="10" t="s">
        <v>256</v>
      </c>
      <c r="C250" s="14">
        <v>55.625</v>
      </c>
      <c r="D250" s="14">
        <v>59.090909090909101</v>
      </c>
      <c r="E250" s="14">
        <v>59.090909090909101</v>
      </c>
      <c r="F250" s="14">
        <v>58.823529411764703</v>
      </c>
      <c r="G250" s="14">
        <v>58.762886597938099</v>
      </c>
      <c r="H250" s="14">
        <v>9.6153846153846096</v>
      </c>
      <c r="I250" s="14">
        <v>64.953271028037307</v>
      </c>
      <c r="J250" s="14">
        <v>16.6666666666666</v>
      </c>
      <c r="K250" s="14">
        <v>16.6666666666666</v>
      </c>
      <c r="L250" s="14">
        <v>8.75</v>
      </c>
      <c r="M250" s="14">
        <v>59.854014598540097</v>
      </c>
    </row>
    <row r="251" spans="1:13" x14ac:dyDescent="0.3">
      <c r="A251" s="11">
        <f>VLOOKUP(B251,'[1]PORTFOLIO RAW'!A:B,2,FALSE)</f>
        <v>719618</v>
      </c>
      <c r="B251" s="10" t="s">
        <v>257</v>
      </c>
      <c r="C251" s="14">
        <v>60.256410256410199</v>
      </c>
      <c r="D251" s="14">
        <v>61.842105263157897</v>
      </c>
      <c r="E251" s="14">
        <v>61.842105263157897</v>
      </c>
      <c r="F251" s="14">
        <v>65.294117647058798</v>
      </c>
      <c r="G251" s="14">
        <v>7.7586206896551699</v>
      </c>
      <c r="H251" s="14">
        <v>7.7586206896551699</v>
      </c>
      <c r="I251" s="14">
        <v>2.1739130434782599</v>
      </c>
      <c r="J251" s="14">
        <v>5.9322033898305104</v>
      </c>
      <c r="K251" s="14">
        <v>7.3643410852713096</v>
      </c>
      <c r="L251" s="14">
        <v>0.92592592592592504</v>
      </c>
      <c r="M251" s="14">
        <v>4.5955882352941098</v>
      </c>
    </row>
    <row r="252" spans="1:13" x14ac:dyDescent="0.3">
      <c r="A252" s="11">
        <f>VLOOKUP(B252,'[1]PORTFOLIO RAW'!A:B,2,FALSE)</f>
        <v>921757</v>
      </c>
      <c r="B252" s="10" t="s">
        <v>258</v>
      </c>
      <c r="C252" s="14">
        <v>57.0247933884297</v>
      </c>
      <c r="D252" s="14">
        <v>61.065573770491802</v>
      </c>
      <c r="E252" s="14">
        <v>61.065573770491802</v>
      </c>
      <c r="F252" s="14">
        <v>58.4375</v>
      </c>
      <c r="G252" s="14">
        <v>10.567010309278301</v>
      </c>
      <c r="H252" s="14">
        <v>10.567010309278301</v>
      </c>
      <c r="I252" s="14">
        <v>56.598984771573598</v>
      </c>
      <c r="J252" s="14">
        <v>56.598984771573598</v>
      </c>
      <c r="K252" s="14">
        <v>58.1683168316831</v>
      </c>
      <c r="L252" s="14">
        <v>55.857740585774103</v>
      </c>
      <c r="M252" s="14">
        <v>55.857740585774103</v>
      </c>
    </row>
    <row r="253" spans="1:13" x14ac:dyDescent="0.3">
      <c r="A253" s="11">
        <f>VLOOKUP(B253,'[1]PORTFOLIO RAW'!A:B,2,FALSE)</f>
        <v>905150</v>
      </c>
      <c r="B253" s="10" t="s">
        <v>259</v>
      </c>
      <c r="C253" s="14">
        <v>12.9166666666666</v>
      </c>
      <c r="D253" s="14">
        <v>61.065573770491802</v>
      </c>
      <c r="E253" s="14">
        <v>61.065573770491802</v>
      </c>
      <c r="F253" s="14">
        <v>61.065573770491802</v>
      </c>
      <c r="G253" s="14">
        <v>58.247422680412299</v>
      </c>
      <c r="H253" s="14">
        <v>58.247422680412299</v>
      </c>
      <c r="I253" s="14">
        <v>58.247422680412299</v>
      </c>
      <c r="J253" s="14">
        <v>56.598984771573598</v>
      </c>
      <c r="K253" s="14">
        <v>56.598984771573598</v>
      </c>
      <c r="L253" s="14">
        <v>6.6945606694560604</v>
      </c>
      <c r="M253" s="14">
        <v>6.6945606694560604</v>
      </c>
    </row>
    <row r="254" spans="1:13" x14ac:dyDescent="0.3">
      <c r="A254" s="11">
        <f>VLOOKUP(B254,'[1]PORTFOLIO RAW'!A:B,2,FALSE)</f>
        <v>945297</v>
      </c>
      <c r="B254" s="10" t="s">
        <v>260</v>
      </c>
      <c r="C254" s="14">
        <v>60</v>
      </c>
      <c r="D254" s="14">
        <v>60</v>
      </c>
      <c r="E254" s="14">
        <v>58.5</v>
      </c>
      <c r="F254" s="14">
        <v>58.5</v>
      </c>
      <c r="G254" s="14">
        <v>17.2</v>
      </c>
      <c r="H254" s="14">
        <v>17.2</v>
      </c>
      <c r="I254" s="14">
        <v>59.398496240601503</v>
      </c>
      <c r="J254" s="14">
        <v>58.571428571428498</v>
      </c>
      <c r="K254" s="14">
        <v>58.571428571428498</v>
      </c>
      <c r="L254" s="14">
        <v>55.897435897435898</v>
      </c>
      <c r="M254" s="14">
        <v>55.652173913043399</v>
      </c>
    </row>
    <row r="255" spans="1:13" x14ac:dyDescent="0.3">
      <c r="A255" s="11">
        <f>VLOOKUP(B255,'[1]PORTFOLIO RAW'!A:B,2,FALSE)</f>
        <v>906585</v>
      </c>
      <c r="B255" s="10" t="s">
        <v>261</v>
      </c>
      <c r="C255" s="14">
        <v>12.9166666666666</v>
      </c>
      <c r="D255" s="14">
        <v>12.9166666666666</v>
      </c>
      <c r="E255" s="14">
        <v>61.065573770491802</v>
      </c>
      <c r="F255" s="14">
        <v>58.4375</v>
      </c>
      <c r="G255" s="14">
        <v>58.247422680412299</v>
      </c>
      <c r="H255" s="14">
        <v>58.247422680412299</v>
      </c>
      <c r="I255" s="14">
        <v>59.644670050761398</v>
      </c>
      <c r="J255" s="14">
        <v>57.537688442211099</v>
      </c>
      <c r="K255" s="14">
        <v>58.1683168316831</v>
      </c>
      <c r="L255" s="14">
        <v>55.857740585774103</v>
      </c>
      <c r="M255" s="14">
        <v>57.592592592592602</v>
      </c>
    </row>
    <row r="256" spans="1:13" x14ac:dyDescent="0.3">
      <c r="A256" s="11">
        <f>VLOOKUP(B256,'[1]PORTFOLIO RAW'!A:B,2,FALSE)</f>
        <v>517465</v>
      </c>
      <c r="B256" s="10" t="s">
        <v>262</v>
      </c>
      <c r="C256" s="14">
        <v>59.937888198757697</v>
      </c>
      <c r="D256" s="14">
        <v>62.146892655367203</v>
      </c>
      <c r="E256" s="14">
        <v>59.955752212389299</v>
      </c>
      <c r="F256" s="14">
        <v>13.5496183206106</v>
      </c>
      <c r="G256" s="14">
        <v>60.761589403973502</v>
      </c>
      <c r="H256" s="14">
        <v>61.935483870967701</v>
      </c>
      <c r="I256" s="14">
        <v>61.783439490445801</v>
      </c>
      <c r="J256" s="14">
        <v>63.395638629283397</v>
      </c>
      <c r="K256" s="14">
        <v>61.9402985074626</v>
      </c>
      <c r="L256" s="14">
        <v>57.403189066059198</v>
      </c>
      <c r="M256" s="14">
        <v>57.452339688041597</v>
      </c>
    </row>
    <row r="257" spans="1:13" x14ac:dyDescent="0.3">
      <c r="A257" s="11">
        <f>VLOOKUP(B257,'[1]PORTFOLIO RAW'!A:B,2,FALSE)</f>
        <v>905677</v>
      </c>
      <c r="B257" s="10" t="s">
        <v>263</v>
      </c>
      <c r="C257" s="14">
        <v>14.814814814814801</v>
      </c>
      <c r="D257" s="14">
        <v>6.8965517241379297</v>
      </c>
      <c r="E257" s="14">
        <v>6.8965517241379297</v>
      </c>
      <c r="F257" s="14">
        <v>6.7567567567567499</v>
      </c>
      <c r="G257" s="14">
        <v>6.7567567567567499</v>
      </c>
      <c r="H257" s="14">
        <v>5.4347826086956497</v>
      </c>
      <c r="I257" s="14">
        <v>1.0416666666666601</v>
      </c>
      <c r="J257" s="14">
        <v>2.9411764705882302</v>
      </c>
      <c r="K257" s="14">
        <v>2.9411764705882302</v>
      </c>
      <c r="L257" s="14">
        <v>5</v>
      </c>
      <c r="M257" s="14">
        <v>16.037735849056599</v>
      </c>
    </row>
    <row r="258" spans="1:13" x14ac:dyDescent="0.3">
      <c r="A258" s="11">
        <f>VLOOKUP(B258,'[1]PORTFOLIO RAW'!A:B,2,FALSE)</f>
        <v>912157</v>
      </c>
      <c r="B258" s="10" t="s">
        <v>264</v>
      </c>
      <c r="C258" s="14">
        <v>64</v>
      </c>
      <c r="D258" s="14">
        <v>64</v>
      </c>
      <c r="E258" s="14">
        <v>64.285714285714207</v>
      </c>
      <c r="F258" s="14">
        <v>64.285714285714207</v>
      </c>
      <c r="G258" s="14">
        <v>64.285714285714207</v>
      </c>
      <c r="H258" s="14">
        <v>61.71875</v>
      </c>
      <c r="I258" s="14">
        <v>62.5</v>
      </c>
      <c r="J258" s="14">
        <v>62.5</v>
      </c>
      <c r="K258" s="14">
        <v>68.461538461538396</v>
      </c>
      <c r="L258" s="14">
        <v>68.461538461538396</v>
      </c>
      <c r="M258" s="14">
        <v>68.461538461538396</v>
      </c>
    </row>
    <row r="259" spans="1:13" x14ac:dyDescent="0.3">
      <c r="A259" s="11">
        <f>VLOOKUP(B259,'[1]PORTFOLIO RAW'!A:B,2,FALSE)</f>
        <v>904030</v>
      </c>
      <c r="B259" s="10" t="s">
        <v>265</v>
      </c>
      <c r="C259" s="14">
        <v>7</v>
      </c>
      <c r="D259" s="14">
        <v>5.6603773584905603</v>
      </c>
      <c r="E259" s="14">
        <v>2.6315789473684199</v>
      </c>
      <c r="F259" s="14">
        <v>1.5384615384615301</v>
      </c>
      <c r="G259" s="14">
        <v>0.69444444444444398</v>
      </c>
      <c r="H259" s="14">
        <v>7.3333333333333304</v>
      </c>
      <c r="I259" s="14">
        <v>0.64935064935064901</v>
      </c>
      <c r="J259" s="14">
        <v>10.3658536585365</v>
      </c>
      <c r="K259" s="14">
        <v>1.6666666666666601</v>
      </c>
      <c r="L259" s="14">
        <v>5.3921568627450904</v>
      </c>
      <c r="M259" s="14">
        <v>4.1666666666666599</v>
      </c>
    </row>
    <row r="260" spans="1:13" x14ac:dyDescent="0.3">
      <c r="A260" s="11">
        <f>VLOOKUP(B260,'[1]PORTFOLIO RAW'!A:B,2,FALSE)</f>
        <v>902607</v>
      </c>
      <c r="B260" s="10" t="s">
        <v>266</v>
      </c>
      <c r="C260" s="14">
        <v>59.482758620689602</v>
      </c>
      <c r="D260" s="14">
        <v>58.3333333333333</v>
      </c>
      <c r="E260" s="14">
        <v>60.638297872340402</v>
      </c>
      <c r="F260" s="14">
        <v>57.619047619047599</v>
      </c>
      <c r="G260" s="14">
        <v>59.274193548387103</v>
      </c>
      <c r="H260" s="14">
        <v>61.764705882352899</v>
      </c>
      <c r="I260" s="14">
        <v>62.393162393162299</v>
      </c>
      <c r="J260" s="14">
        <v>60</v>
      </c>
      <c r="K260" s="14">
        <v>59.126984126984098</v>
      </c>
      <c r="L260" s="14">
        <v>57.3333333333333</v>
      </c>
      <c r="M260" s="14">
        <v>58.490566037735803</v>
      </c>
    </row>
    <row r="261" spans="1:13" x14ac:dyDescent="0.3">
      <c r="A261" s="11">
        <f>VLOOKUP(B261,'[1]PORTFOLIO RAW'!A:B,2,FALSE)</f>
        <v>895705</v>
      </c>
      <c r="B261" s="10" t="s">
        <v>267</v>
      </c>
      <c r="C261" s="14">
        <v>61.797752808988697</v>
      </c>
      <c r="D261" s="14">
        <v>61.797752808988697</v>
      </c>
      <c r="E261" s="14">
        <v>62.264150943396203</v>
      </c>
      <c r="F261" s="14">
        <v>57.670454545454497</v>
      </c>
      <c r="G261" s="14">
        <v>57.670454545454497</v>
      </c>
      <c r="H261" s="14">
        <v>63.383838383838302</v>
      </c>
      <c r="I261" s="14">
        <v>63.383838383838302</v>
      </c>
      <c r="J261" s="14">
        <v>62.686567164179102</v>
      </c>
      <c r="K261" s="14">
        <v>18.925233644859802</v>
      </c>
      <c r="L261" s="14">
        <v>63.228699551569498</v>
      </c>
      <c r="M261" s="14">
        <v>62.8691983122362</v>
      </c>
    </row>
    <row r="262" spans="1:13" x14ac:dyDescent="0.3">
      <c r="A262" s="11">
        <f>VLOOKUP(B262,'[1]PORTFOLIO RAW'!A:B,2,FALSE)</f>
        <v>944175</v>
      </c>
      <c r="B262" s="10" t="s">
        <v>268</v>
      </c>
      <c r="C262" s="14">
        <v>10.248447204968899</v>
      </c>
      <c r="D262" s="14">
        <v>18.079096045197701</v>
      </c>
      <c r="E262" s="14">
        <v>18.079096045197701</v>
      </c>
      <c r="F262" s="14">
        <v>13.5496183206106</v>
      </c>
      <c r="G262" s="14">
        <v>4.8013245033112497</v>
      </c>
      <c r="H262" s="14">
        <v>4.8013245033112497</v>
      </c>
      <c r="I262" s="14">
        <v>7.4840764331210101</v>
      </c>
      <c r="J262" s="14">
        <v>3.2710280373831702</v>
      </c>
      <c r="K262" s="14">
        <v>3.2710280373831702</v>
      </c>
      <c r="L262" s="14">
        <v>18.507462686567099</v>
      </c>
      <c r="M262" s="14">
        <v>10.3986135181975</v>
      </c>
    </row>
    <row r="263" spans="1:13" x14ac:dyDescent="0.3">
      <c r="A263" s="11">
        <f>VLOOKUP(B263,'[1]PORTFOLIO RAW'!A:B,2,FALSE)</f>
        <v>901897</v>
      </c>
      <c r="B263" s="10" t="s">
        <v>269</v>
      </c>
      <c r="C263" s="14">
        <v>63.461538461538403</v>
      </c>
      <c r="D263" s="14">
        <v>58.536585365853597</v>
      </c>
      <c r="E263" s="14">
        <v>8.4269662921348303</v>
      </c>
      <c r="F263" s="14">
        <v>56.930693069306898</v>
      </c>
      <c r="G263" s="14">
        <v>4.4000000000000004</v>
      </c>
      <c r="H263" s="14">
        <v>4.6153846153846096</v>
      </c>
      <c r="I263" s="14">
        <v>14.179104477611901</v>
      </c>
      <c r="J263" s="14">
        <v>7.9710144927536204</v>
      </c>
      <c r="K263" s="14">
        <v>13.4751773049645</v>
      </c>
      <c r="L263" s="14">
        <v>54.761904761904702</v>
      </c>
      <c r="M263" s="14">
        <v>58.2872928176795</v>
      </c>
    </row>
    <row r="264" spans="1:13" x14ac:dyDescent="0.3">
      <c r="A264" s="11">
        <f>VLOOKUP(B264,'[1]PORTFOLIO RAW'!A:B,2,FALSE)</f>
        <v>902107</v>
      </c>
      <c r="B264" s="10" t="s">
        <v>270</v>
      </c>
      <c r="C264" s="14">
        <v>59.482758620689602</v>
      </c>
      <c r="D264" s="14">
        <v>58.3333333333333</v>
      </c>
      <c r="E264" s="14">
        <v>17.553191489361701</v>
      </c>
      <c r="F264" s="14">
        <v>57.619047619047599</v>
      </c>
      <c r="G264" s="14">
        <v>5.24193548387096</v>
      </c>
      <c r="H264" s="14">
        <v>14.285714285714199</v>
      </c>
      <c r="I264" s="14">
        <v>3.4188034188034102</v>
      </c>
      <c r="J264" s="14">
        <v>8.75</v>
      </c>
      <c r="K264" s="14">
        <v>59.126984126984098</v>
      </c>
      <c r="L264" s="14">
        <v>57.3333333333333</v>
      </c>
      <c r="M264" s="14">
        <v>58.490566037735803</v>
      </c>
    </row>
    <row r="265" spans="1:13" x14ac:dyDescent="0.3">
      <c r="A265" s="11" t="str">
        <f>VLOOKUP(B265,'[1]PORTFOLIO RAW'!A:B,2,FALSE)</f>
        <v>14698C</v>
      </c>
      <c r="B265" s="10" t="s">
        <v>271</v>
      </c>
      <c r="C265" s="14">
        <v>63.775510204081598</v>
      </c>
      <c r="D265" s="14">
        <v>62.5</v>
      </c>
      <c r="E265" s="14">
        <v>62.5</v>
      </c>
      <c r="F265" s="14">
        <v>63.095238095238102</v>
      </c>
      <c r="G265" s="14">
        <v>59.191176470588204</v>
      </c>
      <c r="H265" s="14">
        <v>61.409395973154297</v>
      </c>
      <c r="I265" s="14">
        <v>61.409395973154297</v>
      </c>
      <c r="J265" s="14">
        <v>59.602649006622499</v>
      </c>
      <c r="K265" s="14">
        <v>59.937888198757697</v>
      </c>
      <c r="L265" s="14">
        <v>55.851063829787201</v>
      </c>
      <c r="M265" s="14">
        <v>55.851063829787201</v>
      </c>
    </row>
    <row r="266" spans="1:13" x14ac:dyDescent="0.3">
      <c r="A266" s="11">
        <f>VLOOKUP(B266,'[1]PORTFOLIO RAW'!A:B,2,FALSE)</f>
        <v>912228</v>
      </c>
      <c r="B266" s="10" t="s">
        <v>272</v>
      </c>
      <c r="C266" s="14">
        <v>55</v>
      </c>
      <c r="D266" s="14">
        <v>55</v>
      </c>
      <c r="E266" s="14">
        <v>2.5641025641025599</v>
      </c>
      <c r="F266" s="14">
        <v>2.5641025641025599</v>
      </c>
      <c r="G266" s="14">
        <v>1.0204081632653099</v>
      </c>
      <c r="H266" s="14">
        <v>0.92592592592592504</v>
      </c>
      <c r="I266" s="14">
        <v>19.2982456140351</v>
      </c>
      <c r="J266" s="14">
        <v>1.63934426229508</v>
      </c>
      <c r="K266" s="14">
        <v>1.63934426229508</v>
      </c>
      <c r="L266" s="14">
        <v>23.4375</v>
      </c>
      <c r="M266" s="14">
        <v>10.919540229885</v>
      </c>
    </row>
    <row r="267" spans="1:13" x14ac:dyDescent="0.3">
      <c r="A267" s="11">
        <f>VLOOKUP(B267,'[1]PORTFOLIO RAW'!A:B,2,FALSE)</f>
        <v>936324</v>
      </c>
      <c r="B267" s="10" t="s">
        <v>273</v>
      </c>
      <c r="C267" s="14">
        <v>63.775510204081598</v>
      </c>
      <c r="D267" s="14">
        <v>63.775510204081598</v>
      </c>
      <c r="E267" s="14">
        <v>63.095238095238102</v>
      </c>
      <c r="F267" s="14">
        <v>59.191176470588204</v>
      </c>
      <c r="G267" s="14">
        <v>62.3333333333333</v>
      </c>
      <c r="H267" s="14">
        <v>62.3333333333333</v>
      </c>
      <c r="I267" s="14">
        <v>61.409395973154297</v>
      </c>
      <c r="J267" s="14">
        <v>59.602649006622499</v>
      </c>
      <c r="K267" s="14">
        <v>59.937888198757697</v>
      </c>
      <c r="L267" s="14">
        <v>59.937888198757697</v>
      </c>
      <c r="M267" s="14">
        <v>55.851063829787201</v>
      </c>
    </row>
    <row r="268" spans="1:13" x14ac:dyDescent="0.3">
      <c r="A268" s="11">
        <f>VLOOKUP(B268,'[1]PORTFOLIO RAW'!A:B,2,FALSE)</f>
        <v>670129</v>
      </c>
      <c r="B268" s="10" t="s">
        <v>274</v>
      </c>
      <c r="C268" s="14">
        <v>53.389830508474503</v>
      </c>
      <c r="D268" s="14">
        <v>53.389830508474503</v>
      </c>
      <c r="E268" s="14">
        <v>10.4477611940298</v>
      </c>
      <c r="F268" s="14">
        <v>54.938271604938201</v>
      </c>
      <c r="G268" s="14">
        <v>53.125</v>
      </c>
      <c r="H268" s="14">
        <v>53.125</v>
      </c>
      <c r="I268" s="14">
        <v>52.475247524752398</v>
      </c>
      <c r="J268" s="14">
        <v>53.431372549019599</v>
      </c>
      <c r="K268" s="14">
        <v>51.6806722689075</v>
      </c>
      <c r="L268" s="14">
        <v>52.139037433155103</v>
      </c>
      <c r="M268" s="14">
        <v>52.102803738317697</v>
      </c>
    </row>
    <row r="269" spans="1:13" x14ac:dyDescent="0.3">
      <c r="A269" s="11" t="str">
        <f>VLOOKUP(B269,'[1]PORTFOLIO RAW'!A:B,2,FALSE)</f>
        <v>14861V</v>
      </c>
      <c r="B269" s="10" t="s">
        <v>275</v>
      </c>
      <c r="C269" s="14">
        <v>18.877551020408099</v>
      </c>
      <c r="D269" s="14">
        <v>62.5</v>
      </c>
      <c r="E269" s="14">
        <v>63.095238095238102</v>
      </c>
      <c r="F269" s="14">
        <v>59.191176470588204</v>
      </c>
      <c r="G269" s="14">
        <v>3.6666666666666599</v>
      </c>
      <c r="H269" s="14">
        <v>9.3959731543624105</v>
      </c>
      <c r="I269" s="14">
        <v>5.2980132450331103</v>
      </c>
      <c r="J269" s="14">
        <v>4.1666666666666599</v>
      </c>
      <c r="K269" s="14">
        <v>5.2795031055900603</v>
      </c>
      <c r="L269" s="14">
        <v>55.851063829787201</v>
      </c>
      <c r="M269" s="14">
        <v>6.8396226415094299</v>
      </c>
    </row>
    <row r="270" spans="1:13" x14ac:dyDescent="0.3">
      <c r="A270" s="11">
        <f>VLOOKUP(B270,'[1]PORTFOLIO RAW'!A:B,2,FALSE)</f>
        <v>902321</v>
      </c>
      <c r="B270" s="10" t="s">
        <v>276</v>
      </c>
      <c r="C270" s="14">
        <v>59.482758620689602</v>
      </c>
      <c r="D270" s="14">
        <v>58.3333333333333</v>
      </c>
      <c r="E270" s="14">
        <v>58.3333333333333</v>
      </c>
      <c r="F270" s="14">
        <v>10.6382978723404</v>
      </c>
      <c r="G270" s="14">
        <v>57.619047619047599</v>
      </c>
      <c r="H270" s="14">
        <v>61.764705882352899</v>
      </c>
      <c r="I270" s="14">
        <v>61.764705882352899</v>
      </c>
      <c r="J270" s="14">
        <v>60</v>
      </c>
      <c r="K270" s="14">
        <v>60</v>
      </c>
      <c r="L270" s="14">
        <v>57.3333333333333</v>
      </c>
      <c r="M270" s="14">
        <v>57.3333333333333</v>
      </c>
    </row>
    <row r="271" spans="1:13" x14ac:dyDescent="0.3">
      <c r="A271" s="11">
        <f>VLOOKUP(B271,'[1]PORTFOLIO RAW'!A:B,2,FALSE)</f>
        <v>905792</v>
      </c>
      <c r="B271" s="10" t="s">
        <v>277</v>
      </c>
      <c r="C271" s="14">
        <v>56.818181818181799</v>
      </c>
      <c r="D271" s="14">
        <v>60.638297872340402</v>
      </c>
      <c r="E271" s="14">
        <v>55.6603773584905</v>
      </c>
      <c r="F271" s="14">
        <v>55</v>
      </c>
      <c r="G271" s="14">
        <v>58.1967213114754</v>
      </c>
      <c r="H271" s="14">
        <v>60.4838709677419</v>
      </c>
      <c r="I271" s="14">
        <v>61.290322580645103</v>
      </c>
      <c r="J271" s="14">
        <v>57.258064516128997</v>
      </c>
      <c r="K271" s="14">
        <v>61.71875</v>
      </c>
      <c r="L271" s="14">
        <v>56.172839506172799</v>
      </c>
      <c r="M271" s="14">
        <v>56.25</v>
      </c>
    </row>
    <row r="272" spans="1:13" x14ac:dyDescent="0.3">
      <c r="A272" s="11">
        <f>VLOOKUP(B272,'[1]PORTFOLIO RAW'!A:B,2,FALSE)</f>
        <v>912518</v>
      </c>
      <c r="B272" s="10" t="s">
        <v>278</v>
      </c>
      <c r="C272" s="14">
        <v>55.128205128205103</v>
      </c>
      <c r="D272" s="14">
        <v>58.9743589743589</v>
      </c>
      <c r="E272" s="14">
        <v>54.761904761904702</v>
      </c>
      <c r="F272" s="14">
        <v>4.4444444444444402</v>
      </c>
      <c r="G272" s="14">
        <v>6.3636363636363598</v>
      </c>
      <c r="H272" s="14">
        <v>60.576923076923102</v>
      </c>
      <c r="I272" s="14">
        <v>52.7777777777777</v>
      </c>
      <c r="J272" s="14">
        <v>55.357142857142797</v>
      </c>
      <c r="K272" s="14">
        <v>51.785714285714199</v>
      </c>
      <c r="L272" s="14">
        <v>54</v>
      </c>
      <c r="M272" s="14">
        <v>52.5</v>
      </c>
    </row>
    <row r="273" spans="1:13" x14ac:dyDescent="0.3">
      <c r="A273" s="11">
        <f>VLOOKUP(B273,'[1]PORTFOLIO RAW'!A:B,2,FALSE)</f>
        <v>546370</v>
      </c>
      <c r="B273" s="10" t="s">
        <v>279</v>
      </c>
      <c r="C273" s="14">
        <v>23.275862068965498</v>
      </c>
      <c r="D273" s="14">
        <v>58.695652173912997</v>
      </c>
      <c r="E273" s="14">
        <v>13.636363636363599</v>
      </c>
      <c r="F273" s="14">
        <v>3.6697247706421998</v>
      </c>
      <c r="G273" s="14">
        <v>6.61157024793388</v>
      </c>
      <c r="H273" s="14">
        <v>10.9756097560975</v>
      </c>
      <c r="I273" s="14">
        <v>67.441860465116207</v>
      </c>
      <c r="J273" s="14">
        <v>30.797101449275299</v>
      </c>
      <c r="K273" s="14">
        <v>3.4722222222222201</v>
      </c>
      <c r="L273" s="14">
        <v>5.7692307692307603</v>
      </c>
      <c r="M273" s="14">
        <v>3.1645569620253098</v>
      </c>
    </row>
    <row r="274" spans="1:13" x14ac:dyDescent="0.3">
      <c r="A274" s="11">
        <f>VLOOKUP(B274,'[1]PORTFOLIO RAW'!A:B,2,FALSE)</f>
        <v>877181</v>
      </c>
      <c r="B274" s="10" t="s">
        <v>280</v>
      </c>
      <c r="C274" s="14">
        <v>59.523809523809497</v>
      </c>
      <c r="D274" s="14">
        <v>28.260869565217298</v>
      </c>
      <c r="E274" s="14">
        <v>28.260869565217298</v>
      </c>
      <c r="F274" s="14">
        <v>18.918918918918902</v>
      </c>
      <c r="G274" s="14">
        <v>23.8095238095238</v>
      </c>
      <c r="H274" s="14">
        <v>23.8095238095238</v>
      </c>
      <c r="I274" s="14">
        <v>25.609756097560901</v>
      </c>
      <c r="J274" s="14">
        <v>25.609756097560901</v>
      </c>
      <c r="K274" s="14">
        <v>13.3333333333333</v>
      </c>
      <c r="L274" s="14">
        <v>62.5</v>
      </c>
      <c r="M274" s="14">
        <v>2.5510204081632599</v>
      </c>
    </row>
    <row r="275" spans="1:13" x14ac:dyDescent="0.3">
      <c r="A275" s="11">
        <f>VLOOKUP(B275,'[1]PORTFOLIO RAW'!A:B,2,FALSE)</f>
        <v>894145</v>
      </c>
      <c r="B275" s="10" t="s">
        <v>281</v>
      </c>
      <c r="C275" s="14">
        <v>64.814814814814795</v>
      </c>
      <c r="D275" s="14">
        <v>57.142857142857103</v>
      </c>
      <c r="E275" s="14">
        <v>60.344827586206897</v>
      </c>
      <c r="F275" s="14">
        <v>56.6666666666666</v>
      </c>
      <c r="G275" s="14">
        <v>57.142857142857103</v>
      </c>
      <c r="H275" s="14">
        <v>11.363636363636299</v>
      </c>
      <c r="I275" s="14">
        <v>20.4545454545454</v>
      </c>
      <c r="J275" s="14">
        <v>60.4166666666666</v>
      </c>
      <c r="K275" s="14">
        <v>13</v>
      </c>
      <c r="L275" s="14">
        <v>55.357142857142797</v>
      </c>
      <c r="M275" s="14">
        <v>56.779661016949099</v>
      </c>
    </row>
    <row r="276" spans="1:13" x14ac:dyDescent="0.3">
      <c r="A276" s="11">
        <f>VLOOKUP(B276,'[1]PORTFOLIO RAW'!A:B,2,FALSE)</f>
        <v>912633</v>
      </c>
      <c r="B276" s="10" t="s">
        <v>282</v>
      </c>
      <c r="C276" s="14">
        <v>28.3333333333333</v>
      </c>
      <c r="D276" s="14">
        <v>8.3333333333333304</v>
      </c>
      <c r="E276" s="14">
        <v>7.5757575757575699</v>
      </c>
      <c r="F276" s="14">
        <v>66.216216216216196</v>
      </c>
      <c r="G276" s="14">
        <v>24.358974358974301</v>
      </c>
      <c r="H276" s="14">
        <v>29.761904761904699</v>
      </c>
      <c r="I276" s="14">
        <v>70.238095238095198</v>
      </c>
      <c r="J276" s="14">
        <v>33.3333333333333</v>
      </c>
      <c r="K276" s="14">
        <v>67.857142857142804</v>
      </c>
      <c r="L276" s="14">
        <v>54.918032786885199</v>
      </c>
      <c r="M276" s="14">
        <v>61.71875</v>
      </c>
    </row>
    <row r="277" spans="1:13" x14ac:dyDescent="0.3">
      <c r="A277" s="11">
        <f>VLOOKUP(B277,'[1]PORTFOLIO RAW'!A:B,2,FALSE)</f>
        <v>312451</v>
      </c>
      <c r="B277" s="10" t="s">
        <v>283</v>
      </c>
      <c r="C277" s="14">
        <v>53.389830508474503</v>
      </c>
      <c r="D277" s="14">
        <v>2.23880597014925</v>
      </c>
      <c r="E277" s="14">
        <v>54.938271604938201</v>
      </c>
      <c r="F277" s="14">
        <v>53.804347826086897</v>
      </c>
      <c r="G277" s="14">
        <v>53.125</v>
      </c>
      <c r="H277" s="14">
        <v>52.475247524752398</v>
      </c>
      <c r="I277" s="14">
        <v>53.431372549019599</v>
      </c>
      <c r="J277" s="14">
        <v>53.181818181818102</v>
      </c>
      <c r="K277" s="14">
        <v>51.6806722689075</v>
      </c>
      <c r="L277" s="14">
        <v>52.139037433155103</v>
      </c>
      <c r="M277" s="14">
        <v>52.102803738317697</v>
      </c>
    </row>
    <row r="278" spans="1:13" x14ac:dyDescent="0.3">
      <c r="A278" s="11">
        <f>VLOOKUP(B278,'[1]PORTFOLIO RAW'!A:B,2,FALSE)</f>
        <v>951051</v>
      </c>
      <c r="B278" s="10" t="s">
        <v>284</v>
      </c>
      <c r="C278" s="14">
        <v>59.937888198757697</v>
      </c>
      <c r="D278" s="14">
        <v>18.079096045197701</v>
      </c>
      <c r="E278" s="14">
        <v>7.74336283185841</v>
      </c>
      <c r="F278" s="14">
        <v>6.4885496183206097</v>
      </c>
      <c r="G278" s="14">
        <v>6.6225165562913899</v>
      </c>
      <c r="H278" s="14">
        <v>8.0645161290322491</v>
      </c>
      <c r="I278" s="14">
        <v>7.4840764331210101</v>
      </c>
      <c r="J278" s="14">
        <v>10.4361370716511</v>
      </c>
      <c r="K278" s="14">
        <v>18.507462686567099</v>
      </c>
      <c r="L278" s="14">
        <v>9.7949886104783594</v>
      </c>
      <c r="M278" s="14">
        <v>10.3986135181975</v>
      </c>
    </row>
    <row r="279" spans="1:13" x14ac:dyDescent="0.3">
      <c r="A279" s="11">
        <f>VLOOKUP(B279,'[1]PORTFOLIO RAW'!A:B,2,FALSE)</f>
        <v>683432</v>
      </c>
      <c r="B279" s="10" t="s">
        <v>285</v>
      </c>
      <c r="C279" s="14">
        <v>60</v>
      </c>
      <c r="D279" s="14">
        <v>9.0425531914893593</v>
      </c>
      <c r="E279" s="14">
        <v>58.5</v>
      </c>
      <c r="F279" s="14">
        <v>61.739130434782602</v>
      </c>
      <c r="G279" s="14">
        <v>61.739130434782602</v>
      </c>
      <c r="H279" s="14">
        <v>7.2</v>
      </c>
      <c r="I279" s="14">
        <v>11.6541353383458</v>
      </c>
      <c r="J279" s="14">
        <v>4.2857142857142803</v>
      </c>
      <c r="K279" s="14">
        <v>57.6666666666666</v>
      </c>
      <c r="L279" s="14">
        <v>55.897435897435898</v>
      </c>
      <c r="M279" s="14">
        <v>55.652173913043399</v>
      </c>
    </row>
    <row r="280" spans="1:13" x14ac:dyDescent="0.3">
      <c r="A280" s="11">
        <f>VLOOKUP(B280,'[1]PORTFOLIO RAW'!A:B,2,FALSE)</f>
        <v>923649</v>
      </c>
      <c r="B280" s="10" t="s">
        <v>286</v>
      </c>
      <c r="C280" s="14">
        <v>60</v>
      </c>
      <c r="D280" s="14">
        <v>57.978723404255298</v>
      </c>
      <c r="E280" s="14">
        <v>58.5</v>
      </c>
      <c r="F280" s="14">
        <v>58.5</v>
      </c>
      <c r="G280" s="14">
        <v>61.739130434782602</v>
      </c>
      <c r="H280" s="14">
        <v>17.2</v>
      </c>
      <c r="I280" s="14">
        <v>11.6541353383458</v>
      </c>
      <c r="J280" s="14">
        <v>58.571428571428498</v>
      </c>
      <c r="K280" s="14">
        <v>58.571428571428498</v>
      </c>
      <c r="L280" s="14">
        <v>57.6666666666666</v>
      </c>
      <c r="M280" s="14">
        <v>55.652173913043399</v>
      </c>
    </row>
    <row r="281" spans="1:13" x14ac:dyDescent="0.3">
      <c r="A281" s="11">
        <f>VLOOKUP(B281,'[1]PORTFOLIO RAW'!A:B,2,FALSE)</f>
        <v>902233</v>
      </c>
      <c r="B281" s="10" t="s">
        <v>287</v>
      </c>
      <c r="C281" s="14">
        <v>59.1666666666666</v>
      </c>
      <c r="D281" s="14">
        <v>15.163934426229501</v>
      </c>
      <c r="E281" s="14">
        <v>56.3829787234042</v>
      </c>
      <c r="F281" s="14">
        <v>58.4375</v>
      </c>
      <c r="G281" s="14">
        <v>58.247422680412299</v>
      </c>
      <c r="H281" s="14">
        <v>59.644670050761398</v>
      </c>
      <c r="I281" s="14">
        <v>56.598984771573598</v>
      </c>
      <c r="J281" s="14">
        <v>57.537688442211099</v>
      </c>
      <c r="K281" s="14">
        <v>58.1683168316831</v>
      </c>
      <c r="L281" s="14">
        <v>55.857740585774103</v>
      </c>
      <c r="M281" s="14">
        <v>57.592592592592602</v>
      </c>
    </row>
    <row r="282" spans="1:13" x14ac:dyDescent="0.3">
      <c r="A282" s="11">
        <f>VLOOKUP(B282,'[1]PORTFOLIO RAW'!A:B,2,FALSE)</f>
        <v>546965</v>
      </c>
      <c r="B282" s="10" t="s">
        <v>288</v>
      </c>
      <c r="C282" s="14">
        <v>36.538461538461497</v>
      </c>
      <c r="D282" s="14">
        <v>70.689655172413694</v>
      </c>
      <c r="E282" s="14">
        <v>59.7222222222222</v>
      </c>
      <c r="F282" s="14">
        <v>57.5</v>
      </c>
      <c r="G282" s="14">
        <v>61.702127659574401</v>
      </c>
      <c r="H282" s="14">
        <v>63.265306122448898</v>
      </c>
      <c r="I282" s="14">
        <v>64.423076923076906</v>
      </c>
      <c r="J282" s="14">
        <v>65.686274509803894</v>
      </c>
      <c r="K282" s="14">
        <v>69.230769230769198</v>
      </c>
      <c r="L282" s="14">
        <v>64.814814814814795</v>
      </c>
      <c r="M282" s="14">
        <v>59.090909090909101</v>
      </c>
    </row>
    <row r="283" spans="1:13" x14ac:dyDescent="0.3">
      <c r="A283" s="11">
        <f>VLOOKUP(B283,'[1]PORTFOLIO RAW'!A:B,2,FALSE)</f>
        <v>702365</v>
      </c>
      <c r="B283" s="10" t="s">
        <v>289</v>
      </c>
      <c r="C283" s="14">
        <v>13.636363636363599</v>
      </c>
      <c r="D283" s="14">
        <v>61.594202898550698</v>
      </c>
      <c r="E283" s="14">
        <v>58.3333333333333</v>
      </c>
      <c r="F283" s="14">
        <v>56.25</v>
      </c>
      <c r="G283" s="14">
        <v>56.25</v>
      </c>
      <c r="H283" s="14">
        <v>58.823529411764703</v>
      </c>
      <c r="I283" s="14">
        <v>61.504424778760999</v>
      </c>
      <c r="J283" s="14">
        <v>60.593220338983002</v>
      </c>
      <c r="K283" s="14">
        <v>60.593220338983002</v>
      </c>
      <c r="L283" s="14">
        <v>17.132867132867101</v>
      </c>
      <c r="M283" s="14">
        <v>17.132867132867101</v>
      </c>
    </row>
    <row r="284" spans="1:13" x14ac:dyDescent="0.3">
      <c r="A284" s="11">
        <f>VLOOKUP(B284,'[1]PORTFOLIO RAW'!A:B,2,FALSE)</f>
        <v>322549</v>
      </c>
      <c r="B284" s="10" t="s">
        <v>290</v>
      </c>
      <c r="C284" s="14">
        <v>59.090909090909101</v>
      </c>
      <c r="D284" s="14">
        <v>65.8333333333333</v>
      </c>
      <c r="E284" s="14">
        <v>65.8333333333333</v>
      </c>
      <c r="F284" s="14">
        <v>58.928571428571402</v>
      </c>
      <c r="G284" s="14">
        <v>58.928571428571402</v>
      </c>
      <c r="H284" s="14">
        <v>8.5106382978723403</v>
      </c>
      <c r="I284" s="14">
        <v>62.380952380952301</v>
      </c>
      <c r="J284" s="14">
        <v>62.380952380952301</v>
      </c>
      <c r="K284" s="14">
        <v>20.642201834862298</v>
      </c>
      <c r="L284" s="14">
        <v>56.832298136645903</v>
      </c>
      <c r="M284" s="14">
        <v>8.8541666666666607</v>
      </c>
    </row>
    <row r="285" spans="1:13" x14ac:dyDescent="0.3">
      <c r="A285" s="11">
        <f>VLOOKUP(B285,'[1]PORTFOLIO RAW'!A:B,2,FALSE)</f>
        <v>905414</v>
      </c>
      <c r="B285" s="10" t="s">
        <v>291</v>
      </c>
      <c r="C285" s="14">
        <v>57.142857142857103</v>
      </c>
      <c r="D285" s="14">
        <v>12.9411764705882</v>
      </c>
      <c r="E285" s="14">
        <v>57.978723404255298</v>
      </c>
      <c r="F285" s="14">
        <v>9.5</v>
      </c>
      <c r="G285" s="14">
        <v>61.6</v>
      </c>
      <c r="H285" s="14">
        <v>61.6</v>
      </c>
      <c r="I285" s="14">
        <v>4.6511627906976702</v>
      </c>
      <c r="J285" s="14">
        <v>11.6541353383458</v>
      </c>
      <c r="K285" s="14">
        <v>1.0714285714285701</v>
      </c>
      <c r="L285" s="14">
        <v>2.3076923076923102</v>
      </c>
      <c r="M285" s="14">
        <v>55.652173913043399</v>
      </c>
    </row>
    <row r="286" spans="1:13" x14ac:dyDescent="0.3">
      <c r="A286" s="11">
        <f>VLOOKUP(B286,'[1]PORTFOLIO RAW'!A:B,2,FALSE)</f>
        <v>912090</v>
      </c>
      <c r="B286" s="10" t="s">
        <v>292</v>
      </c>
      <c r="C286" s="14">
        <v>56</v>
      </c>
      <c r="D286" s="14">
        <v>56</v>
      </c>
      <c r="E286" s="14">
        <v>5.4054054054054097</v>
      </c>
      <c r="F286" s="14">
        <v>5.4054054054054097</v>
      </c>
      <c r="G286" s="14">
        <v>55.696202531645497</v>
      </c>
      <c r="H286" s="14">
        <v>1.7441860465116199</v>
      </c>
      <c r="I286" s="14">
        <v>57.2222222222222</v>
      </c>
      <c r="J286" s="14">
        <v>57.303370786516801</v>
      </c>
      <c r="K286" s="14">
        <v>61.413043478260803</v>
      </c>
      <c r="L286" s="14">
        <v>10.1851851851851</v>
      </c>
      <c r="M286" s="14">
        <v>10.1851851851851</v>
      </c>
    </row>
    <row r="287" spans="1:13" x14ac:dyDescent="0.3">
      <c r="A287" s="11" t="str">
        <f>VLOOKUP(B287,'[1]PORTFOLIO RAW'!A:B,2,FALSE)</f>
        <v>26599V</v>
      </c>
      <c r="B287" s="10" t="s">
        <v>293</v>
      </c>
      <c r="C287" s="14">
        <v>58</v>
      </c>
      <c r="D287" s="14">
        <v>58</v>
      </c>
      <c r="E287" s="14">
        <v>65.517241379310306</v>
      </c>
      <c r="F287" s="14">
        <v>65.517241379310306</v>
      </c>
      <c r="G287" s="14">
        <v>22.641509433962199</v>
      </c>
      <c r="H287" s="14">
        <v>22.641509433962199</v>
      </c>
      <c r="I287" s="14">
        <v>23.148148148148099</v>
      </c>
      <c r="J287" s="14">
        <v>61.1111111111111</v>
      </c>
      <c r="K287" s="14">
        <v>69.811320754716903</v>
      </c>
      <c r="L287" s="14">
        <v>58.035714285714199</v>
      </c>
      <c r="M287" s="14">
        <v>12.711864406779601</v>
      </c>
    </row>
    <row r="288" spans="1:13" x14ac:dyDescent="0.3">
      <c r="A288" s="11">
        <f>VLOOKUP(B288,'[1]PORTFOLIO RAW'!A:B,2,FALSE)</f>
        <v>923036</v>
      </c>
      <c r="B288" s="10" t="s">
        <v>294</v>
      </c>
      <c r="C288" s="14">
        <v>56.25</v>
      </c>
      <c r="D288" s="14">
        <v>56.25</v>
      </c>
      <c r="E288" s="14">
        <v>56.25</v>
      </c>
      <c r="F288" s="14">
        <v>55.8823529411764</v>
      </c>
      <c r="G288" s="14">
        <v>57.142857142857103</v>
      </c>
      <c r="H288" s="14">
        <v>60.869565217391298</v>
      </c>
      <c r="I288" s="14">
        <v>60.869565217391298</v>
      </c>
      <c r="J288" s="14">
        <v>3.44827586206896</v>
      </c>
      <c r="K288" s="14">
        <v>3.44827586206896</v>
      </c>
      <c r="L288" s="14">
        <v>8.8235294117647101</v>
      </c>
      <c r="M288" s="14">
        <v>8.8235294117647101</v>
      </c>
    </row>
    <row r="289" spans="1:13" x14ac:dyDescent="0.3">
      <c r="A289" s="11">
        <f>VLOOKUP(B289,'[1]PORTFOLIO RAW'!A:B,2,FALSE)</f>
        <v>902103</v>
      </c>
      <c r="B289" s="10" t="s">
        <v>295</v>
      </c>
      <c r="C289" s="14">
        <v>15.2173913043478</v>
      </c>
      <c r="D289" s="14">
        <v>15.2173913043478</v>
      </c>
      <c r="E289" s="14">
        <v>62</v>
      </c>
      <c r="F289" s="14">
        <v>65.384615384615302</v>
      </c>
      <c r="G289" s="14">
        <v>19.6428571428571</v>
      </c>
      <c r="H289" s="14">
        <v>28.571428571428498</v>
      </c>
      <c r="I289" s="14">
        <v>28.571428571428498</v>
      </c>
      <c r="J289" s="14">
        <v>17.857142857142801</v>
      </c>
      <c r="K289" s="14">
        <v>67.241379310344797</v>
      </c>
      <c r="L289" s="14">
        <v>5.71428571428571</v>
      </c>
      <c r="M289" s="14">
        <v>5.71428571428571</v>
      </c>
    </row>
    <row r="290" spans="1:13" x14ac:dyDescent="0.3">
      <c r="A290" s="11">
        <f>VLOOKUP(B290,'[1]PORTFOLIO RAW'!A:B,2,FALSE)</f>
        <v>905361</v>
      </c>
      <c r="B290" s="10" t="s">
        <v>296</v>
      </c>
      <c r="C290" s="14">
        <v>14.375</v>
      </c>
      <c r="D290" s="14">
        <v>58.536585365853597</v>
      </c>
      <c r="E290" s="14">
        <v>58.536585365853597</v>
      </c>
      <c r="F290" s="14">
        <v>59.550561797752799</v>
      </c>
      <c r="G290" s="14">
        <v>9.4059405940594107</v>
      </c>
      <c r="H290" s="14">
        <v>60</v>
      </c>
      <c r="I290" s="14">
        <v>12.692307692307599</v>
      </c>
      <c r="J290" s="14">
        <v>1.4492753623188399</v>
      </c>
      <c r="K290" s="14">
        <v>1.4492753623188399</v>
      </c>
      <c r="L290" s="14">
        <v>54.761904761904702</v>
      </c>
      <c r="M290" s="14">
        <v>58.2872928176795</v>
      </c>
    </row>
    <row r="291" spans="1:13" x14ac:dyDescent="0.3">
      <c r="A291" s="11">
        <f>VLOOKUP(B291,'[1]PORTFOLIO RAW'!A:B,2,FALSE)</f>
        <v>357834</v>
      </c>
      <c r="B291" s="10" t="s">
        <v>297</v>
      </c>
      <c r="C291" s="14">
        <v>53.389830508474503</v>
      </c>
      <c r="D291" s="14">
        <v>58.208955223880601</v>
      </c>
      <c r="E291" s="14">
        <v>54.938271604938201</v>
      </c>
      <c r="F291" s="14">
        <v>3.8043478260869499</v>
      </c>
      <c r="G291" s="14">
        <v>3.8043478260869499</v>
      </c>
      <c r="H291" s="14">
        <v>53.125</v>
      </c>
      <c r="I291" s="14">
        <v>0.49504950495049499</v>
      </c>
      <c r="J291" s="14">
        <v>3.1818181818181799</v>
      </c>
      <c r="K291" s="14">
        <v>2.1008403361344499</v>
      </c>
      <c r="L291" s="14">
        <v>2.1008403361344499</v>
      </c>
      <c r="M291" s="14">
        <v>52.102803738317697</v>
      </c>
    </row>
    <row r="292" spans="1:13" x14ac:dyDescent="0.3">
      <c r="A292" s="11">
        <f>VLOOKUP(B292,'[1]PORTFOLIO RAW'!A:B,2,FALSE)</f>
        <v>895784</v>
      </c>
      <c r="B292" s="10" t="s">
        <v>298</v>
      </c>
      <c r="C292" s="14">
        <v>56.034482758620598</v>
      </c>
      <c r="D292" s="14">
        <v>58.208955223880601</v>
      </c>
      <c r="E292" s="14">
        <v>58.208955223880601</v>
      </c>
      <c r="F292" s="14">
        <v>54.938271604938201</v>
      </c>
      <c r="G292" s="14">
        <v>3.6458333333333299</v>
      </c>
      <c r="H292" s="14">
        <v>3.6458333333333299</v>
      </c>
      <c r="I292" s="14">
        <v>52.475247524752398</v>
      </c>
      <c r="J292" s="14">
        <v>53.431372549019599</v>
      </c>
      <c r="K292" s="14">
        <v>51.6806722689075</v>
      </c>
      <c r="L292" s="14">
        <v>51.6806722689075</v>
      </c>
      <c r="M292" s="14">
        <v>52.102803738317697</v>
      </c>
    </row>
    <row r="293" spans="1:13" x14ac:dyDescent="0.3">
      <c r="A293" s="11">
        <f>VLOOKUP(B293,'[1]PORTFOLIO RAW'!A:B,2,FALSE)</f>
        <v>906400</v>
      </c>
      <c r="B293" s="10" t="s">
        <v>299</v>
      </c>
      <c r="C293" s="14">
        <v>59.1666666666666</v>
      </c>
      <c r="D293" s="14">
        <v>61.065573770491802</v>
      </c>
      <c r="E293" s="14">
        <v>61.065573770491802</v>
      </c>
      <c r="F293" s="14">
        <v>58.4375</v>
      </c>
      <c r="G293" s="14">
        <v>58.247422680412299</v>
      </c>
      <c r="H293" s="14">
        <v>59.644670050761398</v>
      </c>
      <c r="I293" s="14">
        <v>56.598984771573598</v>
      </c>
      <c r="J293" s="14">
        <v>57.537688442211099</v>
      </c>
      <c r="K293" s="14">
        <v>57.537688442211099</v>
      </c>
      <c r="L293" s="14">
        <v>55.857740585774103</v>
      </c>
      <c r="M293" s="14">
        <v>57.592592592592602</v>
      </c>
    </row>
    <row r="294" spans="1:13" x14ac:dyDescent="0.3">
      <c r="A294" s="11">
        <f>VLOOKUP(B294,'[1]PORTFOLIO RAW'!A:B,2,FALSE)</f>
        <v>902325</v>
      </c>
      <c r="B294" s="10" t="s">
        <v>300</v>
      </c>
      <c r="C294" s="14">
        <v>2.5862068965517202</v>
      </c>
      <c r="D294" s="14">
        <v>58.3333333333333</v>
      </c>
      <c r="E294" s="14">
        <v>60.638297872340402</v>
      </c>
      <c r="F294" s="14">
        <v>57.619047619047599</v>
      </c>
      <c r="G294" s="14">
        <v>59.274193548387103</v>
      </c>
      <c r="H294" s="14">
        <v>61.764705882352899</v>
      </c>
      <c r="I294" s="14">
        <v>62.393162393162299</v>
      </c>
      <c r="J294" s="14">
        <v>3.3333333333333299</v>
      </c>
      <c r="K294" s="14">
        <v>59.126984126984098</v>
      </c>
      <c r="L294" s="14">
        <v>57.3333333333333</v>
      </c>
      <c r="M294" s="14">
        <v>58.490566037735803</v>
      </c>
    </row>
    <row r="295" spans="1:13" x14ac:dyDescent="0.3">
      <c r="A295" s="11">
        <f>VLOOKUP(B295,'[1]PORTFOLIO RAW'!A:B,2,FALSE)</f>
        <v>905647</v>
      </c>
      <c r="B295" s="10" t="s">
        <v>301</v>
      </c>
      <c r="C295" s="14">
        <v>50</v>
      </c>
      <c r="D295" s="14">
        <v>70.454545454545396</v>
      </c>
      <c r="E295" s="14">
        <v>16.6666666666666</v>
      </c>
      <c r="F295" s="14">
        <v>29.6875</v>
      </c>
      <c r="G295" s="14">
        <v>31.1111111111111</v>
      </c>
      <c r="H295" s="14">
        <v>74.4444444444444</v>
      </c>
      <c r="I295" s="14">
        <v>17.7083333333333</v>
      </c>
      <c r="J295" s="14">
        <v>21.428571428571399</v>
      </c>
      <c r="K295" s="14">
        <v>6.1224489795918302</v>
      </c>
      <c r="L295" s="14">
        <v>5.7377049180327804</v>
      </c>
      <c r="M295" s="14">
        <v>3.7878787878787801</v>
      </c>
    </row>
    <row r="296" spans="1:13" x14ac:dyDescent="0.3">
      <c r="A296" s="11">
        <f>VLOOKUP(B296,'[1]PORTFOLIO RAW'!A:B,2,FALSE)</f>
        <v>921503</v>
      </c>
      <c r="B296" s="10" t="s">
        <v>302</v>
      </c>
      <c r="C296" s="14">
        <v>12.9166666666666</v>
      </c>
      <c r="D296" s="14">
        <v>61.065573770491802</v>
      </c>
      <c r="E296" s="14">
        <v>61.065573770491802</v>
      </c>
      <c r="F296" s="14">
        <v>3.4375</v>
      </c>
      <c r="G296" s="14">
        <v>10.567010309278301</v>
      </c>
      <c r="H296" s="14">
        <v>12.690355329949201</v>
      </c>
      <c r="I296" s="14">
        <v>56.598984771573598</v>
      </c>
      <c r="J296" s="14">
        <v>9.0452261306532602</v>
      </c>
      <c r="K296" s="14">
        <v>9.0452261306532602</v>
      </c>
      <c r="L296" s="14">
        <v>55.857740585774103</v>
      </c>
      <c r="M296" s="14">
        <v>57.592592592592602</v>
      </c>
    </row>
    <row r="297" spans="1:13" x14ac:dyDescent="0.3">
      <c r="A297" s="11">
        <f>VLOOKUP(B297,'[1]PORTFOLIO RAW'!A:B,2,FALSE)</f>
        <v>326143</v>
      </c>
      <c r="B297" s="10" t="s">
        <v>303</v>
      </c>
      <c r="C297" s="14">
        <v>12.2807017543859</v>
      </c>
      <c r="D297" s="14">
        <v>12.2807017543859</v>
      </c>
      <c r="E297" s="14">
        <v>65.8333333333333</v>
      </c>
      <c r="F297" s="14">
        <v>1.78571428571428</v>
      </c>
      <c r="G297" s="14">
        <v>14.3617021276595</v>
      </c>
      <c r="H297" s="14">
        <v>14.3617021276595</v>
      </c>
      <c r="I297" s="14">
        <v>7.1428571428571397</v>
      </c>
      <c r="J297" s="14">
        <v>7.1428571428571397</v>
      </c>
      <c r="K297" s="14">
        <v>3.0701754385964901</v>
      </c>
      <c r="L297" s="14">
        <v>8.6956521739130395</v>
      </c>
      <c r="M297" s="14">
        <v>0.78125</v>
      </c>
    </row>
    <row r="298" spans="1:13" x14ac:dyDescent="0.3">
      <c r="A298" s="11">
        <f>VLOOKUP(B298,'[1]PORTFOLIO RAW'!A:B,2,FALSE)</f>
        <v>951052</v>
      </c>
      <c r="B298" s="10" t="s">
        <v>304</v>
      </c>
      <c r="C298" s="14">
        <v>5.4054054054054097</v>
      </c>
      <c r="D298" s="14">
        <v>15.625</v>
      </c>
      <c r="E298" s="14">
        <v>18.965517241379299</v>
      </c>
      <c r="F298" s="14">
        <v>8.8541666666666607</v>
      </c>
      <c r="G298" s="14">
        <v>57.964601769911503</v>
      </c>
      <c r="H298" s="14">
        <v>7.58928571428571</v>
      </c>
      <c r="I298" s="14">
        <v>15.789473684210501</v>
      </c>
      <c r="J298" s="14">
        <v>17.622950819672099</v>
      </c>
      <c r="K298" s="14">
        <v>10.2362204724409</v>
      </c>
      <c r="L298" s="14">
        <v>57.419354838709602</v>
      </c>
      <c r="M298" s="14">
        <v>3.23529411764705</v>
      </c>
    </row>
    <row r="299" spans="1:13" x14ac:dyDescent="0.3">
      <c r="A299" s="11">
        <f>VLOOKUP(B299,'[1]PORTFOLIO RAW'!A:B,2,FALSE)</f>
        <v>981722</v>
      </c>
      <c r="B299" s="10" t="s">
        <v>305</v>
      </c>
      <c r="C299" s="14">
        <v>61.956521739130402</v>
      </c>
      <c r="D299" s="14">
        <v>13.2653061224489</v>
      </c>
      <c r="E299" s="14">
        <v>64.285714285714207</v>
      </c>
      <c r="F299" s="14">
        <v>8.59375</v>
      </c>
      <c r="G299" s="14">
        <v>12.686567164179101</v>
      </c>
      <c r="H299" s="14">
        <v>62.5</v>
      </c>
      <c r="I299" s="14">
        <v>11.9047619047619</v>
      </c>
      <c r="J299" s="14">
        <v>2.38095238095238</v>
      </c>
      <c r="K299" s="14">
        <v>4.6153846153846096</v>
      </c>
      <c r="L299" s="14">
        <v>58.585858585858503</v>
      </c>
      <c r="M299" s="14">
        <v>7.6642335766423297</v>
      </c>
    </row>
    <row r="300" spans="1:13" x14ac:dyDescent="0.3">
      <c r="A300" s="11">
        <f>VLOOKUP(B300,'[1]PORTFOLIO RAW'!A:B,2,FALSE)</f>
        <v>922725</v>
      </c>
      <c r="B300" s="10" t="s">
        <v>306</v>
      </c>
      <c r="C300" s="14">
        <v>59.937888198757697</v>
      </c>
      <c r="D300" s="14">
        <v>62.146892655367203</v>
      </c>
      <c r="E300" s="14">
        <v>59.955752212389299</v>
      </c>
      <c r="F300" s="14">
        <v>8.3969465648854893</v>
      </c>
      <c r="G300" s="14">
        <v>10.761589403973501</v>
      </c>
      <c r="H300" s="14">
        <v>16.935483870967701</v>
      </c>
      <c r="I300" s="14">
        <v>4.1401273885350296</v>
      </c>
      <c r="J300" s="14">
        <v>6.8535825545171303</v>
      </c>
      <c r="K300" s="14">
        <v>7.4626865671641696</v>
      </c>
      <c r="L300" s="14">
        <v>57.403189066059198</v>
      </c>
      <c r="M300" s="14">
        <v>10.3986135181975</v>
      </c>
    </row>
    <row r="301" spans="1:13" x14ac:dyDescent="0.3">
      <c r="A301" s="11">
        <f>VLOOKUP(B301,'[1]PORTFOLIO RAW'!A:B,2,FALSE)</f>
        <v>541900</v>
      </c>
      <c r="B301" s="10" t="s">
        <v>307</v>
      </c>
      <c r="C301" s="14">
        <v>2.5974025974025898</v>
      </c>
      <c r="D301" s="14">
        <v>61.842105263157897</v>
      </c>
      <c r="E301" s="14">
        <v>61.842105263157897</v>
      </c>
      <c r="F301" s="14">
        <v>10.588235294117601</v>
      </c>
      <c r="G301" s="14">
        <v>16.019417475728101</v>
      </c>
      <c r="H301" s="14">
        <v>9.9137931034482705</v>
      </c>
      <c r="I301" s="14">
        <v>5.6521739130434696</v>
      </c>
      <c r="J301" s="14">
        <v>7.3643410852713096</v>
      </c>
      <c r="K301" s="14">
        <v>7.3643410852713096</v>
      </c>
      <c r="L301" s="14">
        <v>55.5555555555555</v>
      </c>
      <c r="M301" s="14">
        <v>56.985294117647001</v>
      </c>
    </row>
    <row r="302" spans="1:13" x14ac:dyDescent="0.3">
      <c r="A302" s="11">
        <f>VLOOKUP(B302,'[1]PORTFOLIO RAW'!A:B,2,FALSE)</f>
        <v>325059</v>
      </c>
      <c r="B302" s="10" t="s">
        <v>308</v>
      </c>
      <c r="C302" s="14">
        <v>64.285714285714207</v>
      </c>
      <c r="D302" s="14">
        <v>61.842105263157897</v>
      </c>
      <c r="E302" s="14">
        <v>65.294117647058798</v>
      </c>
      <c r="F302" s="14">
        <v>60.679611650485398</v>
      </c>
      <c r="G302" s="14">
        <v>61.2068965517241</v>
      </c>
      <c r="H302" s="14">
        <v>63.043478260869499</v>
      </c>
      <c r="I302" s="14">
        <v>61.440677966101703</v>
      </c>
      <c r="J302" s="14">
        <v>60.465116279069697</v>
      </c>
      <c r="K302" s="14">
        <v>16.2068965517241</v>
      </c>
      <c r="L302" s="14">
        <v>55.5555555555555</v>
      </c>
      <c r="M302" s="14">
        <v>10.110294117647101</v>
      </c>
    </row>
    <row r="303" spans="1:13" x14ac:dyDescent="0.3">
      <c r="A303" s="11">
        <f>VLOOKUP(B303,'[1]PORTFOLIO RAW'!A:B,2,FALSE)</f>
        <v>916079</v>
      </c>
      <c r="B303" s="10" t="s">
        <v>309</v>
      </c>
      <c r="C303" s="14">
        <v>63.75</v>
      </c>
      <c r="D303" s="14">
        <v>63.75</v>
      </c>
      <c r="E303" s="14">
        <v>61</v>
      </c>
      <c r="F303" s="14">
        <v>59.821428571428498</v>
      </c>
      <c r="G303" s="14">
        <v>59.821428571428498</v>
      </c>
      <c r="H303" s="14">
        <v>59.821428571428498</v>
      </c>
      <c r="I303" s="14">
        <v>23.4375</v>
      </c>
      <c r="J303" s="14">
        <v>23.4375</v>
      </c>
      <c r="K303" s="14">
        <v>66.6666666666666</v>
      </c>
      <c r="L303" s="14">
        <v>16.911764705882302</v>
      </c>
      <c r="M303" s="14">
        <v>16.911764705882302</v>
      </c>
    </row>
    <row r="304" spans="1:13" x14ac:dyDescent="0.3">
      <c r="A304" s="11">
        <f>VLOOKUP(B304,'[1]PORTFOLIO RAW'!A:B,2,FALSE)</f>
        <v>729104</v>
      </c>
      <c r="B304" s="10" t="s">
        <v>310</v>
      </c>
      <c r="C304" s="14">
        <v>63.698630136986303</v>
      </c>
      <c r="D304" s="14">
        <v>62.837837837837803</v>
      </c>
      <c r="E304" s="14">
        <v>63.218390804597703</v>
      </c>
      <c r="F304" s="14">
        <v>59.8958333333333</v>
      </c>
      <c r="G304" s="14">
        <v>59.8958333333333</v>
      </c>
      <c r="H304" s="14">
        <v>60.267857142857103</v>
      </c>
      <c r="I304" s="14">
        <v>60.267857142857103</v>
      </c>
      <c r="J304" s="14">
        <v>62.7049180327868</v>
      </c>
      <c r="K304" s="14">
        <v>62.7049180327868</v>
      </c>
      <c r="L304" s="14">
        <v>62.204724409448801</v>
      </c>
      <c r="M304" s="14">
        <v>57.647058823529399</v>
      </c>
    </row>
    <row r="305" spans="1:13" x14ac:dyDescent="0.3">
      <c r="A305" s="11">
        <f>VLOOKUP(B305,'[1]PORTFOLIO RAW'!A:B,2,FALSE)</f>
        <v>266220</v>
      </c>
      <c r="B305" s="10" t="s">
        <v>311</v>
      </c>
      <c r="C305" s="14">
        <v>10.6060606060606</v>
      </c>
      <c r="D305" s="14">
        <v>10.6060606060606</v>
      </c>
      <c r="E305" s="14">
        <v>10.6060606060606</v>
      </c>
      <c r="F305" s="14">
        <v>61.594202898550698</v>
      </c>
      <c r="G305" s="14">
        <v>56.25</v>
      </c>
      <c r="H305" s="14">
        <v>56.25</v>
      </c>
      <c r="I305" s="14">
        <v>61.504424778760999</v>
      </c>
      <c r="J305" s="14">
        <v>61.504424778760999</v>
      </c>
      <c r="K305" s="14">
        <v>61.504424778760999</v>
      </c>
      <c r="L305" s="14">
        <v>60.593220338983002</v>
      </c>
      <c r="M305" s="14">
        <v>61.538461538461497</v>
      </c>
    </row>
    <row r="306" spans="1:13" x14ac:dyDescent="0.3">
      <c r="A306" s="11">
        <f>VLOOKUP(B306,'[1]PORTFOLIO RAW'!A:B,2,FALSE)</f>
        <v>923425</v>
      </c>
      <c r="B306" s="10" t="s">
        <v>312</v>
      </c>
      <c r="C306" s="14">
        <v>8.6206896551724093</v>
      </c>
      <c r="D306" s="14">
        <v>8.6206896551724093</v>
      </c>
      <c r="E306" s="14">
        <v>4.1666666666666599</v>
      </c>
      <c r="F306" s="14">
        <v>5.9523809523809499</v>
      </c>
      <c r="G306" s="14">
        <v>5.9523809523809499</v>
      </c>
      <c r="H306" s="14">
        <v>8.0357142857142794</v>
      </c>
      <c r="I306" s="14">
        <v>17.213114754098299</v>
      </c>
      <c r="J306" s="14">
        <v>17.213114754098299</v>
      </c>
      <c r="K306" s="14">
        <v>3.125</v>
      </c>
      <c r="L306" s="14">
        <v>7.8125</v>
      </c>
      <c r="M306" s="14">
        <v>2.0270270270270201</v>
      </c>
    </row>
    <row r="307" spans="1:13" x14ac:dyDescent="0.3">
      <c r="A307" s="11">
        <f>VLOOKUP(B307,'[1]PORTFOLIO RAW'!A:B,2,FALSE)</f>
        <v>905061</v>
      </c>
      <c r="B307" s="10" t="s">
        <v>313</v>
      </c>
      <c r="C307" s="14">
        <v>65.384615384615302</v>
      </c>
      <c r="D307" s="14">
        <v>63.725490196078397</v>
      </c>
      <c r="E307" s="14">
        <v>10.8333333333333</v>
      </c>
      <c r="F307" s="14">
        <v>14.705882352941099</v>
      </c>
      <c r="G307" s="14">
        <v>14.5833333333333</v>
      </c>
      <c r="H307" s="14">
        <v>58.602150537634401</v>
      </c>
      <c r="I307" s="14">
        <v>59.042553191489297</v>
      </c>
      <c r="J307" s="14">
        <v>56.315789473684198</v>
      </c>
      <c r="K307" s="14">
        <v>61.855670103092699</v>
      </c>
      <c r="L307" s="14">
        <v>57.327586206896498</v>
      </c>
      <c r="M307" s="14">
        <v>53.658536585365802</v>
      </c>
    </row>
    <row r="308" spans="1:13" x14ac:dyDescent="0.3">
      <c r="A308" s="11">
        <f>VLOOKUP(B308,'[1]PORTFOLIO RAW'!A:B,2,FALSE)</f>
        <v>906394</v>
      </c>
      <c r="B308" s="10" t="s">
        <v>314</v>
      </c>
      <c r="C308" s="14">
        <v>61.956521739130402</v>
      </c>
      <c r="D308" s="14">
        <v>58.163265306122398</v>
      </c>
      <c r="E308" s="14">
        <v>58.163265306122398</v>
      </c>
      <c r="F308" s="14">
        <v>16.40625</v>
      </c>
      <c r="G308" s="14">
        <v>64.925373134328296</v>
      </c>
      <c r="H308" s="14">
        <v>62.5</v>
      </c>
      <c r="I308" s="14">
        <v>62.5</v>
      </c>
      <c r="J308" s="14">
        <v>68.253968253968196</v>
      </c>
      <c r="K308" s="14">
        <v>68.461538461538396</v>
      </c>
      <c r="L308" s="14">
        <v>68.461538461538396</v>
      </c>
      <c r="M308" s="14">
        <v>58.585858585858503</v>
      </c>
    </row>
    <row r="309" spans="1:13" x14ac:dyDescent="0.3">
      <c r="A309" s="11">
        <f>VLOOKUP(B309,'[1]PORTFOLIO RAW'!A:B,2,FALSE)</f>
        <v>745110</v>
      </c>
      <c r="B309" s="10" t="s">
        <v>315</v>
      </c>
      <c r="C309" s="14">
        <v>61.363636363636303</v>
      </c>
      <c r="D309" s="14">
        <v>61.594202898550698</v>
      </c>
      <c r="E309" s="14">
        <v>58.3333333333333</v>
      </c>
      <c r="F309" s="14">
        <v>56.25</v>
      </c>
      <c r="G309" s="14">
        <v>58.823529411764703</v>
      </c>
      <c r="H309" s="14">
        <v>60.185185185185098</v>
      </c>
      <c r="I309" s="14">
        <v>60.185185185185098</v>
      </c>
      <c r="J309" s="14">
        <v>61.504424778760999</v>
      </c>
      <c r="K309" s="14">
        <v>60.593220338983002</v>
      </c>
      <c r="L309" s="14">
        <v>61.538461538461497</v>
      </c>
      <c r="M309" s="14">
        <v>61.538461538461497</v>
      </c>
    </row>
    <row r="310" spans="1:13" x14ac:dyDescent="0.3">
      <c r="A310" s="11">
        <f>VLOOKUP(B310,'[1]PORTFOLIO RAW'!A:B,2,FALSE)</f>
        <v>921855</v>
      </c>
      <c r="B310" s="10" t="s">
        <v>316</v>
      </c>
      <c r="C310" s="14">
        <v>61.363636363636303</v>
      </c>
      <c r="D310" s="14">
        <v>14.492753623188401</v>
      </c>
      <c r="E310" s="14">
        <v>14.492753623188401</v>
      </c>
      <c r="F310" s="14">
        <v>56.25</v>
      </c>
      <c r="G310" s="14">
        <v>56.25</v>
      </c>
      <c r="H310" s="14">
        <v>60.185185185185098</v>
      </c>
      <c r="I310" s="14">
        <v>60.185185185185098</v>
      </c>
      <c r="J310" s="14">
        <v>60.593220338983002</v>
      </c>
      <c r="K310" s="14">
        <v>60.593220338983002</v>
      </c>
      <c r="L310" s="14">
        <v>7.6923076923076898</v>
      </c>
      <c r="M310" s="14">
        <v>8.6309523809523796</v>
      </c>
    </row>
    <row r="311" spans="1:13" x14ac:dyDescent="0.3">
      <c r="A311" s="11">
        <f>VLOOKUP(B311,'[1]PORTFOLIO RAW'!A:B,2,FALSE)</f>
        <v>944738</v>
      </c>
      <c r="B311" s="10" t="s">
        <v>317</v>
      </c>
      <c r="C311" s="14">
        <v>19.480519480519401</v>
      </c>
      <c r="D311" s="14">
        <v>61.842105263157897</v>
      </c>
      <c r="E311" s="14">
        <v>65.294117647058798</v>
      </c>
      <c r="F311" s="14">
        <v>60.679611650485398</v>
      </c>
      <c r="G311" s="14">
        <v>61.2068965517241</v>
      </c>
      <c r="H311" s="14">
        <v>63.043478260869499</v>
      </c>
      <c r="I311" s="14">
        <v>61.440677966101703</v>
      </c>
      <c r="J311" s="14">
        <v>60.465116279069697</v>
      </c>
      <c r="K311" s="14">
        <v>60</v>
      </c>
      <c r="L311" s="14">
        <v>55.5555555555555</v>
      </c>
      <c r="M311" s="14">
        <v>56.985294117647001</v>
      </c>
    </row>
    <row r="312" spans="1:13" x14ac:dyDescent="0.3">
      <c r="A312" s="11">
        <f>VLOOKUP(B312,'[1]PORTFOLIO RAW'!A:B,2,FALSE)</f>
        <v>933974</v>
      </c>
      <c r="B312" s="10" t="s">
        <v>318</v>
      </c>
      <c r="C312" s="14">
        <v>3.0612244897959102</v>
      </c>
      <c r="D312" s="14">
        <v>6.25</v>
      </c>
      <c r="E312" s="14">
        <v>63.095238095238102</v>
      </c>
      <c r="F312" s="14">
        <v>59.191176470588204</v>
      </c>
      <c r="G312" s="14">
        <v>6.6666666666666599</v>
      </c>
      <c r="H312" s="14">
        <v>18.120805369127499</v>
      </c>
      <c r="I312" s="14">
        <v>13.576158940397301</v>
      </c>
      <c r="J312" s="14">
        <v>64.102564102564102</v>
      </c>
      <c r="K312" s="14">
        <v>13.664596273291901</v>
      </c>
      <c r="L312" s="14">
        <v>55.851063829787201</v>
      </c>
      <c r="M312" s="14">
        <v>54.952830188679201</v>
      </c>
    </row>
    <row r="313" spans="1:13" x14ac:dyDescent="0.3">
      <c r="A313" s="11">
        <f>VLOOKUP(B313,'[1]PORTFOLIO RAW'!A:B,2,FALSE)</f>
        <v>906643</v>
      </c>
      <c r="B313" s="10" t="s">
        <v>319</v>
      </c>
      <c r="C313" s="14">
        <v>63.492063492063401</v>
      </c>
      <c r="D313" s="14">
        <v>3.5714285714285698</v>
      </c>
      <c r="E313" s="14">
        <v>64.814814814814795</v>
      </c>
      <c r="F313" s="14">
        <v>8.6734693877550999</v>
      </c>
      <c r="G313" s="14">
        <v>5.8558558558558502</v>
      </c>
      <c r="H313" s="14">
        <v>2.0833333333333299</v>
      </c>
      <c r="I313" s="14">
        <v>1.93798449612403</v>
      </c>
      <c r="J313" s="14">
        <v>7.9710144927536204</v>
      </c>
      <c r="K313" s="14">
        <v>4.8611111111111098</v>
      </c>
      <c r="L313" s="14">
        <v>1.7341040462427699</v>
      </c>
      <c r="M313" s="14">
        <v>2.4064171122994602</v>
      </c>
    </row>
    <row r="314" spans="1:13" x14ac:dyDescent="0.3">
      <c r="A314" s="11">
        <f>VLOOKUP(B314,'[1]PORTFOLIO RAW'!A:B,2,FALSE)</f>
        <v>951046</v>
      </c>
      <c r="B314" s="10" t="s">
        <v>320</v>
      </c>
      <c r="C314" s="14">
        <v>16.1490683229813</v>
      </c>
      <c r="D314" s="14">
        <v>4.2372881355932197</v>
      </c>
      <c r="E314" s="14">
        <v>59.955752212389299</v>
      </c>
      <c r="F314" s="14">
        <v>58.778625954198397</v>
      </c>
      <c r="G314" s="14">
        <v>10.761589403973501</v>
      </c>
      <c r="H314" s="14">
        <v>8.0645161290322491</v>
      </c>
      <c r="I314" s="14">
        <v>7.4840764331210101</v>
      </c>
      <c r="J314" s="14">
        <v>10.4361370716511</v>
      </c>
      <c r="K314" s="14">
        <v>3.4328358208955199</v>
      </c>
      <c r="L314" s="14">
        <v>57.403189066059198</v>
      </c>
      <c r="M314" s="14">
        <v>57.452339688041597</v>
      </c>
    </row>
    <row r="315" spans="1:13" x14ac:dyDescent="0.3">
      <c r="A315" s="11">
        <f>VLOOKUP(B315,'[1]PORTFOLIO RAW'!A:B,2,FALSE)</f>
        <v>992656</v>
      </c>
      <c r="B315" s="10" t="s">
        <v>321</v>
      </c>
      <c r="C315" s="14">
        <v>53.389830508474503</v>
      </c>
      <c r="D315" s="14">
        <v>10.4477611940298</v>
      </c>
      <c r="E315" s="14">
        <v>54.938271604938201</v>
      </c>
      <c r="F315" s="14">
        <v>53.804347826086897</v>
      </c>
      <c r="G315" s="14">
        <v>53.125</v>
      </c>
      <c r="H315" s="14">
        <v>52.475247524752398</v>
      </c>
      <c r="I315" s="14">
        <v>53.431372549019599</v>
      </c>
      <c r="J315" s="14">
        <v>53.181818181818102</v>
      </c>
      <c r="K315" s="14">
        <v>51.6806722689075</v>
      </c>
      <c r="L315" s="14">
        <v>52.139037433155103</v>
      </c>
      <c r="M315" s="14">
        <v>2.1028037383177498</v>
      </c>
    </row>
    <row r="316" spans="1:13" x14ac:dyDescent="0.3">
      <c r="A316" s="11">
        <f>VLOOKUP(B316,'[1]PORTFOLIO RAW'!A:B,2,FALSE)</f>
        <v>905105</v>
      </c>
      <c r="B316" s="10" t="s">
        <v>322</v>
      </c>
      <c r="C316" s="14">
        <v>56.818181818181799</v>
      </c>
      <c r="D316" s="14">
        <v>13.829787234042501</v>
      </c>
      <c r="E316" s="14">
        <v>55.6603773584905</v>
      </c>
      <c r="F316" s="14">
        <v>0.83333333333333304</v>
      </c>
      <c r="G316" s="14">
        <v>5.7377049180327804</v>
      </c>
      <c r="H316" s="14">
        <v>5.7377049180327804</v>
      </c>
      <c r="I316" s="14">
        <v>0.80645161290322498</v>
      </c>
      <c r="J316" s="14">
        <v>9.67741935483871</v>
      </c>
      <c r="K316" s="14">
        <v>4.6875</v>
      </c>
      <c r="L316" s="14">
        <v>56.172839506172799</v>
      </c>
      <c r="M316" s="14">
        <v>0.56818181818181801</v>
      </c>
    </row>
    <row r="317" spans="1:13" x14ac:dyDescent="0.3">
      <c r="A317" s="11">
        <f>VLOOKUP(B317,'[1]PORTFOLIO RAW'!A:B,2,FALSE)</f>
        <v>277487</v>
      </c>
      <c r="B317" s="10" t="s">
        <v>323</v>
      </c>
      <c r="C317" s="14">
        <v>7.1428571428571397</v>
      </c>
      <c r="D317" s="14">
        <v>7.1428571428571397</v>
      </c>
      <c r="E317" s="14">
        <v>25</v>
      </c>
      <c r="F317" s="14">
        <v>5.55555555555555</v>
      </c>
      <c r="G317" s="14">
        <v>5.55555555555555</v>
      </c>
      <c r="H317" s="14">
        <v>5</v>
      </c>
      <c r="I317" s="14">
        <v>13.636363636363599</v>
      </c>
      <c r="J317" s="14">
        <v>4.1666666666666599</v>
      </c>
      <c r="K317" s="14">
        <v>4.1666666666666599</v>
      </c>
      <c r="L317" s="14">
        <v>7.8947368421052602</v>
      </c>
      <c r="M317" s="14">
        <v>7.8947368421052602</v>
      </c>
    </row>
    <row r="318" spans="1:13" x14ac:dyDescent="0.3">
      <c r="A318" s="11">
        <f>VLOOKUP(B318,'[1]PORTFOLIO RAW'!A:B,2,FALSE)</f>
        <v>905122</v>
      </c>
      <c r="B318" s="10" t="s">
        <v>324</v>
      </c>
      <c r="C318" s="14">
        <v>25.862068965517199</v>
      </c>
      <c r="D318" s="14">
        <v>21.6666666666666</v>
      </c>
      <c r="E318" s="14">
        <v>21.6666666666666</v>
      </c>
      <c r="F318" s="14">
        <v>25.757575757575701</v>
      </c>
      <c r="G318" s="14">
        <v>66.216216216216196</v>
      </c>
      <c r="H318" s="14">
        <v>3.84615384615384</v>
      </c>
      <c r="I318" s="14">
        <v>26.190476190476101</v>
      </c>
      <c r="J318" s="14">
        <v>26.190476190476101</v>
      </c>
      <c r="K318" s="14">
        <v>7.1428571428571397</v>
      </c>
      <c r="L318" s="14">
        <v>54.918032786885199</v>
      </c>
      <c r="M318" s="14">
        <v>18.75</v>
      </c>
    </row>
    <row r="319" spans="1:13" x14ac:dyDescent="0.3">
      <c r="A319" s="11">
        <f>VLOOKUP(B319,'[1]PORTFOLIO RAW'!A:B,2,FALSE)</f>
        <v>702635</v>
      </c>
      <c r="B319" s="10" t="s">
        <v>325</v>
      </c>
      <c r="C319" s="14">
        <v>2.38095238095238</v>
      </c>
      <c r="D319" s="14">
        <v>28.260869565217298</v>
      </c>
      <c r="E319" s="14">
        <v>1.6666666666666601</v>
      </c>
      <c r="F319" s="14">
        <v>9.4594594594594597</v>
      </c>
      <c r="G319" s="14">
        <v>7.1428571428571397</v>
      </c>
      <c r="H319" s="14">
        <v>1.2820512820512799</v>
      </c>
      <c r="I319" s="14">
        <v>6.09756097560975</v>
      </c>
      <c r="J319" s="14">
        <v>13.3333333333333</v>
      </c>
      <c r="K319" s="14">
        <v>6.7307692307692299</v>
      </c>
      <c r="L319" s="14">
        <v>56.172839506172799</v>
      </c>
      <c r="M319" s="14">
        <v>56.122448979591802</v>
      </c>
    </row>
    <row r="320" spans="1:13" x14ac:dyDescent="0.3">
      <c r="A320" s="11">
        <f>VLOOKUP(B320,'[1]PORTFOLIO RAW'!A:B,2,FALSE)</f>
        <v>741410</v>
      </c>
      <c r="B320" s="10" t="s">
        <v>326</v>
      </c>
      <c r="C320" s="14">
        <v>18.877551020408099</v>
      </c>
      <c r="D320" s="14">
        <v>62.5</v>
      </c>
      <c r="E320" s="14">
        <v>17.063492063492099</v>
      </c>
      <c r="F320" s="14">
        <v>14.338235294117601</v>
      </c>
      <c r="G320" s="14">
        <v>18.6666666666666</v>
      </c>
      <c r="H320" s="14">
        <v>9.3959731543624105</v>
      </c>
      <c r="I320" s="14">
        <v>13.576158940397301</v>
      </c>
      <c r="J320" s="14">
        <v>0.64102564102564097</v>
      </c>
      <c r="K320" s="14">
        <v>0.31055900621117999</v>
      </c>
      <c r="L320" s="14">
        <v>55.851063829787201</v>
      </c>
      <c r="M320" s="14">
        <v>54.952830188679201</v>
      </c>
    </row>
    <row r="321" spans="1:13" x14ac:dyDescent="0.3">
      <c r="A321" s="11">
        <f>VLOOKUP(B321,'[1]PORTFOLIO RAW'!A:B,2,FALSE)</f>
        <v>982852</v>
      </c>
      <c r="B321" s="10" t="s">
        <v>327</v>
      </c>
      <c r="C321" s="14">
        <v>14.705882352941099</v>
      </c>
      <c r="D321" s="14">
        <v>60.087719298245602</v>
      </c>
      <c r="E321" s="14">
        <v>60.087719298245602</v>
      </c>
      <c r="F321" s="14">
        <v>6.25</v>
      </c>
      <c r="G321" s="14">
        <v>6.25</v>
      </c>
      <c r="H321" s="14">
        <v>63.383838383838302</v>
      </c>
      <c r="I321" s="14">
        <v>7.4626865671641696</v>
      </c>
      <c r="J321" s="14">
        <v>63.0841121495327</v>
      </c>
      <c r="K321" s="14">
        <v>63.228699551569498</v>
      </c>
      <c r="L321" s="14">
        <v>63.228699551569498</v>
      </c>
      <c r="M321" s="14">
        <v>12.1457489878542</v>
      </c>
    </row>
    <row r="322" spans="1:13" x14ac:dyDescent="0.3">
      <c r="A322" s="11">
        <f>VLOOKUP(B322,'[1]PORTFOLIO RAW'!A:B,2,FALSE)</f>
        <v>906220</v>
      </c>
      <c r="B322" s="10" t="s">
        <v>328</v>
      </c>
      <c r="C322" s="14">
        <v>61.956521739130402</v>
      </c>
      <c r="D322" s="14">
        <v>61.956521739130402</v>
      </c>
      <c r="E322" s="14">
        <v>64.285714285714207</v>
      </c>
      <c r="F322" s="14">
        <v>61.71875</v>
      </c>
      <c r="G322" s="14">
        <v>64.925373134328296</v>
      </c>
      <c r="H322" s="14">
        <v>64.925373134328296</v>
      </c>
      <c r="I322" s="14">
        <v>63.492063492063401</v>
      </c>
      <c r="J322" s="14">
        <v>68.253968253968196</v>
      </c>
      <c r="K322" s="14">
        <v>68.253968253968196</v>
      </c>
      <c r="L322" s="14">
        <v>30</v>
      </c>
      <c r="M322" s="14">
        <v>55.8394160583941</v>
      </c>
    </row>
    <row r="323" spans="1:13" x14ac:dyDescent="0.3">
      <c r="A323" s="11">
        <f>VLOOKUP(B323,'[1]PORTFOLIO RAW'!A:B,2,FALSE)</f>
        <v>674693</v>
      </c>
      <c r="B323" s="10" t="s">
        <v>329</v>
      </c>
      <c r="C323" s="14">
        <v>19.480519480519401</v>
      </c>
      <c r="D323" s="14">
        <v>61.842105263157897</v>
      </c>
      <c r="E323" s="14">
        <v>65.294117647058798</v>
      </c>
      <c r="F323" s="14">
        <v>16.019417475728101</v>
      </c>
      <c r="G323" s="14">
        <v>61.2068965517241</v>
      </c>
      <c r="H323" s="14">
        <v>63.043478260869499</v>
      </c>
      <c r="I323" s="14">
        <v>61.440677966101703</v>
      </c>
      <c r="J323" s="14">
        <v>7.3643410852713096</v>
      </c>
      <c r="K323" s="14">
        <v>60</v>
      </c>
      <c r="L323" s="14">
        <v>55.5555555555555</v>
      </c>
      <c r="M323" s="14">
        <v>56.985294117647001</v>
      </c>
    </row>
    <row r="324" spans="1:13" x14ac:dyDescent="0.3">
      <c r="A324" s="11">
        <f>VLOOKUP(B324,'[1]PORTFOLIO RAW'!A:B,2,FALSE)</f>
        <v>945384</v>
      </c>
      <c r="B324" s="10" t="s">
        <v>330</v>
      </c>
      <c r="C324" s="14">
        <v>3.44827586206896</v>
      </c>
      <c r="D324" s="14">
        <v>3.44827586206896</v>
      </c>
      <c r="E324" s="14">
        <v>2.5252525252525202</v>
      </c>
      <c r="F324" s="14">
        <v>1.8348623853210999</v>
      </c>
      <c r="G324" s="14">
        <v>1.2396694214876001</v>
      </c>
      <c r="H324" s="14">
        <v>1.2396694214876001</v>
      </c>
      <c r="I324" s="14">
        <v>2.03252032520325</v>
      </c>
      <c r="J324" s="14">
        <v>3.6231884057971002</v>
      </c>
      <c r="K324" s="14">
        <v>9.375</v>
      </c>
      <c r="L324" s="14">
        <v>15.3846153846153</v>
      </c>
      <c r="M324" s="14">
        <v>1.89873417721519</v>
      </c>
    </row>
    <row r="325" spans="1:13" x14ac:dyDescent="0.3">
      <c r="A325" s="11">
        <f>VLOOKUP(B325,'[1]PORTFOLIO RAW'!A:B,2,FALSE)</f>
        <v>545310</v>
      </c>
      <c r="B325" s="10" t="s">
        <v>331</v>
      </c>
      <c r="C325" s="14">
        <v>61.904761904761898</v>
      </c>
      <c r="D325" s="14">
        <v>60.4166666666666</v>
      </c>
      <c r="E325" s="14">
        <v>63.043478260869499</v>
      </c>
      <c r="F325" s="14">
        <v>61.290322580645103</v>
      </c>
      <c r="G325" s="14">
        <v>65</v>
      </c>
      <c r="H325" s="14">
        <v>58.064516129032199</v>
      </c>
      <c r="I325" s="14">
        <v>58.064516129032199</v>
      </c>
      <c r="J325" s="14">
        <v>21.428571428571399</v>
      </c>
      <c r="K325" s="14">
        <v>9.5238095238095202</v>
      </c>
      <c r="L325" s="14">
        <v>51.704545454545404</v>
      </c>
      <c r="M325" s="14">
        <v>52.121212121212103</v>
      </c>
    </row>
    <row r="326" spans="1:13" x14ac:dyDescent="0.3">
      <c r="A326" s="11">
        <f>VLOOKUP(B326,'[1]PORTFOLIO RAW'!A:B,2,FALSE)</f>
        <v>901892</v>
      </c>
      <c r="B326" s="10" t="s">
        <v>332</v>
      </c>
      <c r="C326" s="14">
        <v>65.789473684210506</v>
      </c>
      <c r="D326" s="14">
        <v>61.538461538461497</v>
      </c>
      <c r="E326" s="14">
        <v>61.538461538461497</v>
      </c>
      <c r="F326" s="14">
        <v>60.344827586206897</v>
      </c>
      <c r="G326" s="14">
        <v>60.344827586206897</v>
      </c>
      <c r="H326" s="14">
        <v>57.142857142857103</v>
      </c>
      <c r="I326" s="14">
        <v>57.142857142857103</v>
      </c>
      <c r="J326" s="14">
        <v>5.6818181818181799</v>
      </c>
      <c r="K326" s="14">
        <v>5.6818181818181799</v>
      </c>
      <c r="L326" s="14">
        <v>61</v>
      </c>
      <c r="M326" s="14">
        <v>61</v>
      </c>
    </row>
    <row r="327" spans="1:13" x14ac:dyDescent="0.3">
      <c r="A327" s="11">
        <f>VLOOKUP(B327,'[1]PORTFOLIO RAW'!A:B,2,FALSE)</f>
        <v>543487</v>
      </c>
      <c r="B327" s="10" t="s">
        <v>333</v>
      </c>
      <c r="C327" s="14">
        <v>58.024691358024597</v>
      </c>
      <c r="D327" s="14">
        <v>59.090909090909101</v>
      </c>
      <c r="E327" s="14">
        <v>7.6470588235294104</v>
      </c>
      <c r="F327" s="14">
        <v>58.762886597938099</v>
      </c>
      <c r="G327" s="14">
        <v>60.576923076923102</v>
      </c>
      <c r="H327" s="14">
        <v>7.4766355140186898</v>
      </c>
      <c r="I327" s="14">
        <v>18.75</v>
      </c>
      <c r="J327" s="14">
        <v>4.7008547008547001</v>
      </c>
      <c r="K327" s="14">
        <v>8.75</v>
      </c>
      <c r="L327" s="14">
        <v>7.5</v>
      </c>
      <c r="M327" s="14">
        <v>2.1897810218978102</v>
      </c>
    </row>
    <row r="328" spans="1:13" x14ac:dyDescent="0.3">
      <c r="A328" s="11">
        <f>VLOOKUP(B328,'[1]PORTFOLIO RAW'!A:B,2,FALSE)</f>
        <v>912146</v>
      </c>
      <c r="B328" s="10" t="s">
        <v>334</v>
      </c>
      <c r="C328" s="14">
        <v>6.8965517241379297</v>
      </c>
      <c r="D328" s="14">
        <v>53.389830508474503</v>
      </c>
      <c r="E328" s="14">
        <v>58.208955223880601</v>
      </c>
      <c r="F328" s="14">
        <v>54.938271604938201</v>
      </c>
      <c r="G328" s="14">
        <v>53.125</v>
      </c>
      <c r="H328" s="14">
        <v>52.475247524752398</v>
      </c>
      <c r="I328" s="14">
        <v>52.475247524752398</v>
      </c>
      <c r="J328" s="14">
        <v>53.431372549019599</v>
      </c>
      <c r="K328" s="14">
        <v>3.1818181818181799</v>
      </c>
      <c r="L328" s="14">
        <v>51.6806722689075</v>
      </c>
      <c r="M328" s="14">
        <v>52.139037433155103</v>
      </c>
    </row>
    <row r="329" spans="1:13" x14ac:dyDescent="0.3">
      <c r="A329" s="11">
        <f>VLOOKUP(B329,'[1]PORTFOLIO RAW'!A:B,2,FALSE)</f>
        <v>905816</v>
      </c>
      <c r="B329" s="10" t="s">
        <v>335</v>
      </c>
      <c r="C329" s="14">
        <v>19.047619047619001</v>
      </c>
      <c r="D329" s="14">
        <v>54.761904761904702</v>
      </c>
      <c r="E329" s="14">
        <v>62.5</v>
      </c>
      <c r="F329" s="14">
        <v>12.068965517241301</v>
      </c>
      <c r="G329" s="14">
        <v>10.465116279069701</v>
      </c>
      <c r="H329" s="14">
        <v>54.651162790697597</v>
      </c>
      <c r="I329" s="14">
        <v>60.465116279069697</v>
      </c>
      <c r="J329" s="14">
        <v>62.5</v>
      </c>
      <c r="K329" s="14">
        <v>63.3333333333333</v>
      </c>
      <c r="L329" s="14">
        <v>58.823529411764703</v>
      </c>
      <c r="M329" s="14">
        <v>57.407407407407398</v>
      </c>
    </row>
    <row r="330" spans="1:13" x14ac:dyDescent="0.3">
      <c r="A330" s="11">
        <f>VLOOKUP(B330,'[1]PORTFOLIO RAW'!A:B,2,FALSE)</f>
        <v>905898</v>
      </c>
      <c r="B330" s="10" t="s">
        <v>336</v>
      </c>
      <c r="C330" s="14">
        <v>8.6776859504132204</v>
      </c>
      <c r="D330" s="14">
        <v>12.9166666666666</v>
      </c>
      <c r="E330" s="14">
        <v>61.065573770491802</v>
      </c>
      <c r="F330" s="14">
        <v>9.2198581560283603</v>
      </c>
      <c r="G330" s="14">
        <v>58.247422680412299</v>
      </c>
      <c r="H330" s="14">
        <v>59.644670050761398</v>
      </c>
      <c r="I330" s="14">
        <v>59.644670050761398</v>
      </c>
      <c r="J330" s="14">
        <v>57.537688442211099</v>
      </c>
      <c r="K330" s="14">
        <v>57.537688442211099</v>
      </c>
      <c r="L330" s="14">
        <v>55.857740585774103</v>
      </c>
      <c r="M330" s="14">
        <v>55.857740585774103</v>
      </c>
    </row>
    <row r="331" spans="1:13" x14ac:dyDescent="0.3">
      <c r="A331" s="11">
        <f>VLOOKUP(B331,'[1]PORTFOLIO RAW'!A:B,2,FALSE)</f>
        <v>904866</v>
      </c>
      <c r="B331" s="10" t="s">
        <v>337</v>
      </c>
      <c r="C331" s="14">
        <v>11.9047619047619</v>
      </c>
      <c r="D331" s="14">
        <v>23.2558139534883</v>
      </c>
      <c r="E331" s="14">
        <v>61</v>
      </c>
      <c r="F331" s="14">
        <v>8.0357142857142794</v>
      </c>
      <c r="G331" s="14">
        <v>3.3898305084745699</v>
      </c>
      <c r="H331" s="14">
        <v>2.34375</v>
      </c>
      <c r="I331" s="14">
        <v>25</v>
      </c>
      <c r="J331" s="14">
        <v>0.74626865671641696</v>
      </c>
      <c r="K331" s="14">
        <v>5.1470588235294104</v>
      </c>
      <c r="L331" s="14">
        <v>4.43037974683544</v>
      </c>
      <c r="M331" s="14">
        <v>59.523809523809497</v>
      </c>
    </row>
    <row r="332" spans="1:13" x14ac:dyDescent="0.3">
      <c r="A332" s="11">
        <f>VLOOKUP(B332,'[1]PORTFOLIO RAW'!A:B,2,FALSE)</f>
        <v>916548</v>
      </c>
      <c r="B332" s="10" t="s">
        <v>338</v>
      </c>
      <c r="C332" s="14">
        <v>1.72413793103448</v>
      </c>
      <c r="D332" s="14">
        <v>1.5625</v>
      </c>
      <c r="E332" s="14">
        <v>1.38888888888888</v>
      </c>
      <c r="F332" s="14">
        <v>1.19047619047619</v>
      </c>
      <c r="G332" s="14">
        <v>0.89285714285714202</v>
      </c>
      <c r="H332" s="14">
        <v>0.84745762711864403</v>
      </c>
      <c r="I332" s="14">
        <v>0.81967213114754101</v>
      </c>
      <c r="J332" s="14">
        <v>0.78125</v>
      </c>
      <c r="K332" s="14">
        <v>0.78125</v>
      </c>
      <c r="L332" s="14">
        <v>0.67567567567567499</v>
      </c>
      <c r="M332" s="14">
        <v>10.8108108108108</v>
      </c>
    </row>
    <row r="333" spans="1:13" x14ac:dyDescent="0.3">
      <c r="A333" s="11">
        <f>VLOOKUP(B333,'[1]PORTFOLIO RAW'!A:B,2,FALSE)</f>
        <v>921964</v>
      </c>
      <c r="B333" s="10" t="s">
        <v>339</v>
      </c>
      <c r="C333" s="14">
        <v>0.61728395061728303</v>
      </c>
      <c r="D333" s="14">
        <v>0.61728395061728303</v>
      </c>
      <c r="E333" s="14">
        <v>0.58823529411764697</v>
      </c>
      <c r="F333" s="14">
        <v>0.58823529411764697</v>
      </c>
      <c r="G333" s="14">
        <v>0.51546391752577303</v>
      </c>
      <c r="H333" s="14">
        <v>0.467289719626168</v>
      </c>
      <c r="I333" s="14">
        <v>0.467289719626168</v>
      </c>
      <c r="J333" s="14">
        <v>0.427350427350427</v>
      </c>
      <c r="K333" s="14">
        <v>0.427350427350427</v>
      </c>
      <c r="L333" s="14">
        <v>7.5</v>
      </c>
      <c r="M333" s="14">
        <v>3.6496350364963499</v>
      </c>
    </row>
    <row r="334" spans="1:13" x14ac:dyDescent="0.3">
      <c r="A334" s="11">
        <f>VLOOKUP(B334,'[1]PORTFOLIO RAW'!A:B,2,FALSE)</f>
        <v>519514</v>
      </c>
      <c r="B334" s="10" t="s">
        <v>340</v>
      </c>
      <c r="C334" s="14">
        <v>12.9411764705882</v>
      </c>
      <c r="D334" s="14">
        <v>57.978723404255298</v>
      </c>
      <c r="E334" s="14">
        <v>57.978723404255298</v>
      </c>
      <c r="F334" s="14">
        <v>58.5</v>
      </c>
      <c r="G334" s="14">
        <v>61.739130434782602</v>
      </c>
      <c r="H334" s="14">
        <v>0.4</v>
      </c>
      <c r="I334" s="14">
        <v>60.852713178294501</v>
      </c>
      <c r="J334" s="14">
        <v>1.8796992481203001</v>
      </c>
      <c r="K334" s="14">
        <v>11.785714285714199</v>
      </c>
      <c r="L334" s="14">
        <v>57.6666666666666</v>
      </c>
      <c r="M334" s="14">
        <v>55.897435897435898</v>
      </c>
    </row>
    <row r="335" spans="1:13" x14ac:dyDescent="0.3">
      <c r="A335" s="11">
        <f>VLOOKUP(B335,'[1]PORTFOLIO RAW'!A:B,2,FALSE)</f>
        <v>867390</v>
      </c>
      <c r="B335" s="10" t="s">
        <v>341</v>
      </c>
      <c r="C335" s="14">
        <v>64</v>
      </c>
      <c r="D335" s="14">
        <v>58.163265306122398</v>
      </c>
      <c r="E335" s="14">
        <v>58.163265306122398</v>
      </c>
      <c r="F335" s="14">
        <v>64.285714285714207</v>
      </c>
      <c r="G335" s="14">
        <v>61.71875</v>
      </c>
      <c r="H335" s="14">
        <v>62.5</v>
      </c>
      <c r="I335" s="14">
        <v>62.5</v>
      </c>
      <c r="J335" s="14">
        <v>28.571428571428498</v>
      </c>
      <c r="K335" s="14">
        <v>28.571428571428498</v>
      </c>
      <c r="L335" s="14">
        <v>58.585858585858503</v>
      </c>
      <c r="M335" s="14">
        <v>55.8394160583941</v>
      </c>
    </row>
    <row r="336" spans="1:13" x14ac:dyDescent="0.3">
      <c r="A336" s="11">
        <f>VLOOKUP(B336,'[1]PORTFOLIO RAW'!A:B,2,FALSE)</f>
        <v>902335</v>
      </c>
      <c r="B336" s="10" t="s">
        <v>342</v>
      </c>
      <c r="C336" s="14">
        <v>59.482758620689602</v>
      </c>
      <c r="D336" s="14">
        <v>58.3333333333333</v>
      </c>
      <c r="E336" s="14">
        <v>60.638297872340402</v>
      </c>
      <c r="F336" s="14">
        <v>57.619047619047599</v>
      </c>
      <c r="G336" s="14">
        <v>59.274193548387103</v>
      </c>
      <c r="H336" s="14">
        <v>14.285714285714199</v>
      </c>
      <c r="I336" s="14">
        <v>62.393162393162299</v>
      </c>
      <c r="J336" s="14">
        <v>60</v>
      </c>
      <c r="K336" s="14">
        <v>13.4920634920634</v>
      </c>
      <c r="L336" s="14">
        <v>57.3333333333333</v>
      </c>
      <c r="M336" s="14">
        <v>58.490566037735803</v>
      </c>
    </row>
    <row r="337" spans="1:13" x14ac:dyDescent="0.3">
      <c r="A337" s="11">
        <f>VLOOKUP(B337,'[1]PORTFOLIO RAW'!A:B,2,FALSE)</f>
        <v>906195</v>
      </c>
      <c r="B337" s="10" t="s">
        <v>343</v>
      </c>
      <c r="C337" s="14">
        <v>15.2439024390243</v>
      </c>
      <c r="D337" s="14">
        <v>59.937888198757697</v>
      </c>
      <c r="E337" s="14">
        <v>2.2123893805309698</v>
      </c>
      <c r="F337" s="14">
        <v>2.2123893805309698</v>
      </c>
      <c r="G337" s="14">
        <v>1.32450331125827</v>
      </c>
      <c r="H337" s="14">
        <v>1.32450331125827</v>
      </c>
      <c r="I337" s="14">
        <v>1.11464968152866</v>
      </c>
      <c r="J337" s="14">
        <v>1.11464968152866</v>
      </c>
      <c r="K337" s="14">
        <v>1.2461059190031101</v>
      </c>
      <c r="L337" s="14">
        <v>1.3667425968109299</v>
      </c>
      <c r="M337" s="14">
        <v>1.3667425968109299</v>
      </c>
    </row>
    <row r="338" spans="1:13" x14ac:dyDescent="0.3">
      <c r="A338" s="11">
        <f>VLOOKUP(B338,'[1]PORTFOLIO RAW'!A:B,2,FALSE)</f>
        <v>906785</v>
      </c>
      <c r="B338" s="10" t="s">
        <v>344</v>
      </c>
      <c r="C338" s="14">
        <v>58</v>
      </c>
      <c r="D338" s="14">
        <v>58</v>
      </c>
      <c r="E338" s="14">
        <v>58</v>
      </c>
      <c r="F338" s="14">
        <v>66.6666666666666</v>
      </c>
      <c r="G338" s="14">
        <v>24.137931034482701</v>
      </c>
      <c r="H338" s="14">
        <v>69.117647058823493</v>
      </c>
      <c r="I338" s="14">
        <v>63.207547169811299</v>
      </c>
      <c r="J338" s="14">
        <v>23.148148148148099</v>
      </c>
      <c r="K338" s="14">
        <v>10.1851851851851</v>
      </c>
      <c r="L338" s="14">
        <v>69.811320754716903</v>
      </c>
      <c r="M338" s="14">
        <v>69.811320754716903</v>
      </c>
    </row>
    <row r="339" spans="1:13" x14ac:dyDescent="0.3">
      <c r="A339" s="11" t="str">
        <f>VLOOKUP(B339,'[1]PORTFOLIO RAW'!A:B,2,FALSE)</f>
        <v>41195M</v>
      </c>
      <c r="B339" s="10" t="s">
        <v>345</v>
      </c>
      <c r="C339" s="14">
        <v>60</v>
      </c>
      <c r="D339" s="14">
        <v>57.978723404255298</v>
      </c>
      <c r="E339" s="14">
        <v>9.5</v>
      </c>
      <c r="F339" s="14">
        <v>61.739130434782602</v>
      </c>
      <c r="G339" s="14">
        <v>61.6</v>
      </c>
      <c r="H339" s="14">
        <v>60.852713178294501</v>
      </c>
      <c r="I339" s="14">
        <v>59.398496240601503</v>
      </c>
      <c r="J339" s="14">
        <v>58.571428571428498</v>
      </c>
      <c r="K339" s="14">
        <v>4.6666666666666599</v>
      </c>
      <c r="L339" s="14">
        <v>55.897435897435898</v>
      </c>
      <c r="M339" s="14">
        <v>7.3913043478260798</v>
      </c>
    </row>
    <row r="340" spans="1:13" x14ac:dyDescent="0.3">
      <c r="A340" s="11">
        <f>VLOOKUP(B340,'[1]PORTFOLIO RAW'!A:B,2,FALSE)</f>
        <v>905818</v>
      </c>
      <c r="B340" s="10" t="s">
        <v>346</v>
      </c>
      <c r="C340" s="14">
        <v>55.5555555555555</v>
      </c>
      <c r="D340" s="14">
        <v>13.8888888888888</v>
      </c>
      <c r="E340" s="14">
        <v>2</v>
      </c>
      <c r="F340" s="14">
        <v>21.428571428571399</v>
      </c>
      <c r="G340" s="14">
        <v>7.8125</v>
      </c>
      <c r="H340" s="14">
        <v>7.8125</v>
      </c>
      <c r="I340" s="14">
        <v>6.6666666666666599</v>
      </c>
      <c r="J340" s="14">
        <v>59.677419354838698</v>
      </c>
      <c r="K340" s="14">
        <v>58.064516129032199</v>
      </c>
      <c r="L340" s="14">
        <v>58.064516129032199</v>
      </c>
      <c r="M340" s="14">
        <v>52.7777777777777</v>
      </c>
    </row>
    <row r="341" spans="1:13" x14ac:dyDescent="0.3">
      <c r="A341" s="11">
        <f>VLOOKUP(B341,'[1]PORTFOLIO RAW'!A:B,2,FALSE)</f>
        <v>904869</v>
      </c>
      <c r="B341" s="10" t="s">
        <v>347</v>
      </c>
      <c r="C341" s="14">
        <v>57.142857142857103</v>
      </c>
      <c r="D341" s="14">
        <v>56.6666666666666</v>
      </c>
      <c r="E341" s="14">
        <v>11.764705882352899</v>
      </c>
      <c r="F341" s="14">
        <v>2.5</v>
      </c>
      <c r="G341" s="14">
        <v>2.2727272727272698</v>
      </c>
      <c r="H341" s="14">
        <v>2.0833333333333299</v>
      </c>
      <c r="I341" s="14">
        <v>6.25</v>
      </c>
      <c r="J341" s="14">
        <v>2.0833333333333299</v>
      </c>
      <c r="K341" s="14">
        <v>2</v>
      </c>
      <c r="L341" s="14">
        <v>59.677419354838698</v>
      </c>
      <c r="M341" s="14">
        <v>6.5789473684210504</v>
      </c>
    </row>
    <row r="342" spans="1:13" x14ac:dyDescent="0.3">
      <c r="A342" s="11">
        <f>VLOOKUP(B342,'[1]PORTFOLIO RAW'!A:B,2,FALSE)</f>
        <v>922407</v>
      </c>
      <c r="B342" s="10" t="s">
        <v>348</v>
      </c>
      <c r="C342" s="14">
        <v>61.797752808988697</v>
      </c>
      <c r="D342" s="14">
        <v>60.087719298245602</v>
      </c>
      <c r="E342" s="14">
        <v>62.264150943396203</v>
      </c>
      <c r="F342" s="14">
        <v>57.670454545454497</v>
      </c>
      <c r="G342" s="14">
        <v>63.681592039800897</v>
      </c>
      <c r="H342" s="14">
        <v>63.383838383838302</v>
      </c>
      <c r="I342" s="14">
        <v>62.686567164179102</v>
      </c>
      <c r="J342" s="14">
        <v>9.3457943925233593</v>
      </c>
      <c r="K342" s="14">
        <v>6.2780269058295897</v>
      </c>
      <c r="L342" s="14">
        <v>59.311740890688199</v>
      </c>
      <c r="M342" s="14">
        <v>9.9156118143459899</v>
      </c>
    </row>
    <row r="343" spans="1:13" x14ac:dyDescent="0.3">
      <c r="A343" s="11" t="str">
        <f>VLOOKUP(B343,'[1]PORTFOLIO RAW'!A:B,2,FALSE)</f>
        <v>13967H</v>
      </c>
      <c r="B343" s="10" t="s">
        <v>349</v>
      </c>
      <c r="C343" s="14">
        <v>60.2040816326531</v>
      </c>
      <c r="D343" s="14">
        <v>63.775510204081598</v>
      </c>
      <c r="E343" s="14">
        <v>62.5</v>
      </c>
      <c r="F343" s="14">
        <v>7.7205882352941098</v>
      </c>
      <c r="G343" s="14">
        <v>18.6666666666666</v>
      </c>
      <c r="H343" s="14">
        <v>9.3959731543624105</v>
      </c>
      <c r="I343" s="14">
        <v>59.602649006622499</v>
      </c>
      <c r="J343" s="14">
        <v>59.602649006622499</v>
      </c>
      <c r="K343" s="14">
        <v>59.937888198757697</v>
      </c>
      <c r="L343" s="14">
        <v>7.4468085106382897</v>
      </c>
      <c r="M343" s="14">
        <v>54.952830188679201</v>
      </c>
    </row>
    <row r="344" spans="1:13" x14ac:dyDescent="0.3">
      <c r="A344" s="11" t="str">
        <f>VLOOKUP(B344,'[1]PORTFOLIO RAW'!A:B,2,FALSE)</f>
        <v>26406N</v>
      </c>
      <c r="B344" s="10" t="s">
        <v>350</v>
      </c>
      <c r="C344" s="14">
        <v>59.090909090909101</v>
      </c>
      <c r="D344" s="14">
        <v>65.8333333333333</v>
      </c>
      <c r="E344" s="14">
        <v>57.042253521126703</v>
      </c>
      <c r="F344" s="14">
        <v>13.0952380952381</v>
      </c>
      <c r="G344" s="14">
        <v>13.0952380952381</v>
      </c>
      <c r="H344" s="14">
        <v>65.151515151515099</v>
      </c>
      <c r="I344" s="14">
        <v>17.1428571428571</v>
      </c>
      <c r="J344" s="14">
        <v>17.1428571428571</v>
      </c>
      <c r="K344" s="14">
        <v>20.642201834862298</v>
      </c>
      <c r="L344" s="14">
        <v>56.832298136645903</v>
      </c>
      <c r="M344" s="14">
        <v>56.832298136645903</v>
      </c>
    </row>
    <row r="345" spans="1:13" x14ac:dyDescent="0.3">
      <c r="A345" s="11">
        <f>VLOOKUP(B345,'[1]PORTFOLIO RAW'!A:B,2,FALSE)</f>
        <v>905010</v>
      </c>
      <c r="B345" s="10" t="s">
        <v>351</v>
      </c>
      <c r="C345" s="14">
        <v>60.344827586206897</v>
      </c>
      <c r="D345" s="14">
        <v>59.482758620689602</v>
      </c>
      <c r="E345" s="14">
        <v>58.3333333333333</v>
      </c>
      <c r="F345" s="14">
        <v>5.31914893617021</v>
      </c>
      <c r="G345" s="14">
        <v>9.5238095238095202</v>
      </c>
      <c r="H345" s="14">
        <v>2.0161290322580601</v>
      </c>
      <c r="I345" s="14">
        <v>62.393162393162299</v>
      </c>
      <c r="J345" s="14">
        <v>62.393162393162299</v>
      </c>
      <c r="K345" s="14">
        <v>16.25</v>
      </c>
      <c r="L345" s="14">
        <v>57.3333333333333</v>
      </c>
      <c r="M345" s="14">
        <v>58.490566037735803</v>
      </c>
    </row>
    <row r="346" spans="1:13" x14ac:dyDescent="0.3">
      <c r="A346" s="11">
        <f>VLOOKUP(B346,'[1]PORTFOLIO RAW'!A:B,2,FALSE)</f>
        <v>905284</v>
      </c>
      <c r="B346" s="10" t="s">
        <v>352</v>
      </c>
      <c r="C346" s="14">
        <v>14</v>
      </c>
      <c r="D346" s="14">
        <v>14</v>
      </c>
      <c r="E346" s="14">
        <v>65.517241379310306</v>
      </c>
      <c r="F346" s="14">
        <v>30.8823529411764</v>
      </c>
      <c r="G346" s="14">
        <v>30.8823529411764</v>
      </c>
      <c r="H346" s="14">
        <v>12.9629629629629</v>
      </c>
      <c r="I346" s="14">
        <v>12.9629629629629</v>
      </c>
      <c r="J346" s="14">
        <v>17.592592592592499</v>
      </c>
      <c r="K346" s="14">
        <v>10.377358490565999</v>
      </c>
      <c r="L346" s="14">
        <v>10.377358490565999</v>
      </c>
      <c r="M346" s="14">
        <v>58.035714285714199</v>
      </c>
    </row>
    <row r="347" spans="1:13" x14ac:dyDescent="0.3">
      <c r="A347" s="11">
        <f>VLOOKUP(B347,'[1]PORTFOLIO RAW'!A:B,2,FALSE)</f>
        <v>543542</v>
      </c>
      <c r="B347" s="10" t="s">
        <v>353</v>
      </c>
      <c r="C347" s="14">
        <v>55.128205128205103</v>
      </c>
      <c r="D347" s="14">
        <v>18.269230769230699</v>
      </c>
      <c r="E347" s="14">
        <v>18.269230769230699</v>
      </c>
      <c r="F347" s="14">
        <v>22.5</v>
      </c>
      <c r="G347" s="14">
        <v>22.5</v>
      </c>
      <c r="H347" s="14">
        <v>60.294117647058798</v>
      </c>
      <c r="I347" s="14">
        <v>58.602150537634401</v>
      </c>
      <c r="J347" s="14">
        <v>58.602150537634401</v>
      </c>
      <c r="K347" s="14">
        <v>59.042553191489297</v>
      </c>
      <c r="L347" s="14">
        <v>3.6842105263157801</v>
      </c>
      <c r="M347" s="14">
        <v>61.855670103092699</v>
      </c>
    </row>
    <row r="348" spans="1:13" x14ac:dyDescent="0.3">
      <c r="A348" s="11">
        <f>VLOOKUP(B348,'[1]PORTFOLIO RAW'!A:B,2,FALSE)</f>
        <v>878574</v>
      </c>
      <c r="B348" s="10" t="s">
        <v>354</v>
      </c>
      <c r="C348" s="14">
        <v>59.090909090909101</v>
      </c>
      <c r="D348" s="14">
        <v>6.6666666666666599</v>
      </c>
      <c r="E348" s="14">
        <v>11.2676056338028</v>
      </c>
      <c r="F348" s="14">
        <v>7.1428571428571397</v>
      </c>
      <c r="G348" s="14">
        <v>1.0638297872340401</v>
      </c>
      <c r="H348" s="14">
        <v>1.0101010101010099</v>
      </c>
      <c r="I348" s="14">
        <v>0.476190476190476</v>
      </c>
      <c r="J348" s="14">
        <v>2.75229357798165</v>
      </c>
      <c r="K348" s="14">
        <v>3.0701754385964901</v>
      </c>
      <c r="L348" s="14">
        <v>3.0701754385964901</v>
      </c>
      <c r="M348" s="14">
        <v>0.93167701863354002</v>
      </c>
    </row>
    <row r="349" spans="1:13" x14ac:dyDescent="0.3">
      <c r="A349" s="11" t="str">
        <f>VLOOKUP(B349,'[1]PORTFOLIO RAW'!A:B,2,FALSE)</f>
        <v>14361V</v>
      </c>
      <c r="B349" s="10" t="s">
        <v>355</v>
      </c>
      <c r="C349" s="14">
        <v>61.956521739130402</v>
      </c>
      <c r="D349" s="14">
        <v>3.0612244897959102</v>
      </c>
      <c r="E349" s="14">
        <v>64.285714285714207</v>
      </c>
      <c r="F349" s="14">
        <v>16.40625</v>
      </c>
      <c r="G349" s="14">
        <v>6.7164179104477597</v>
      </c>
      <c r="H349" s="14">
        <v>17.1875</v>
      </c>
      <c r="I349" s="14">
        <v>21.428571428571399</v>
      </c>
      <c r="J349" s="14">
        <v>17.460317460317398</v>
      </c>
      <c r="K349" s="14">
        <v>68.461538461538396</v>
      </c>
      <c r="L349" s="14">
        <v>58.585858585858503</v>
      </c>
      <c r="M349" s="14">
        <v>0.36496350364963498</v>
      </c>
    </row>
    <row r="350" spans="1:13" x14ac:dyDescent="0.3">
      <c r="A350" s="11">
        <f>VLOOKUP(B350,'[1]PORTFOLIO RAW'!A:B,2,FALSE)</f>
        <v>951584</v>
      </c>
      <c r="B350" s="10" t="s">
        <v>356</v>
      </c>
      <c r="C350" s="14">
        <v>59.937888198757697</v>
      </c>
      <c r="D350" s="14">
        <v>62.146892655367203</v>
      </c>
      <c r="E350" s="14">
        <v>59.955752212389299</v>
      </c>
      <c r="F350" s="14">
        <v>58.778625954198397</v>
      </c>
      <c r="G350" s="14">
        <v>17.7152317880794</v>
      </c>
      <c r="H350" s="14">
        <v>16.935483870967701</v>
      </c>
      <c r="I350" s="14">
        <v>61.783439490445801</v>
      </c>
      <c r="J350" s="14">
        <v>63.395638629283397</v>
      </c>
      <c r="K350" s="14">
        <v>61.9402985074626</v>
      </c>
      <c r="L350" s="14">
        <v>57.403189066059198</v>
      </c>
      <c r="M350" s="14">
        <v>57.452339688041597</v>
      </c>
    </row>
  </sheetData>
  <mergeCells count="1">
    <mergeCell ref="A1:M1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6E82-C64A-44E1-9A58-3E80CE312C39}">
  <sheetPr>
    <tabColor rgb="FF92D050"/>
  </sheetPr>
  <dimension ref="A1:M351"/>
  <sheetViews>
    <sheetView workbookViewId="0">
      <selection sqref="A1:XFD1048576"/>
    </sheetView>
  </sheetViews>
  <sheetFormatPr baseColWidth="10" defaultRowHeight="14" x14ac:dyDescent="0.3"/>
  <cols>
    <col min="1" max="1" width="10.90625" style="4"/>
    <col min="2" max="2" width="10.90625" style="12"/>
    <col min="3" max="16384" width="10.90625" style="4"/>
  </cols>
  <sheetData>
    <row r="1" spans="1:13" ht="23" thickBot="1" x14ac:dyDescent="0.5">
      <c r="A1" s="68" t="s">
        <v>7375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x14ac:dyDescent="0.3">
      <c r="A2" s="30"/>
      <c r="B2" s="29"/>
      <c r="C2" s="30">
        <v>2</v>
      </c>
      <c r="D2" s="30">
        <v>3</v>
      </c>
      <c r="E2" s="30">
        <v>4</v>
      </c>
      <c r="F2" s="30">
        <v>5</v>
      </c>
      <c r="G2" s="30">
        <v>6</v>
      </c>
      <c r="H2" s="30">
        <v>7</v>
      </c>
      <c r="I2" s="30">
        <v>8</v>
      </c>
      <c r="J2" s="30">
        <v>9</v>
      </c>
      <c r="K2" s="30">
        <v>10</v>
      </c>
      <c r="L2" s="30">
        <v>11</v>
      </c>
      <c r="M2" s="30">
        <v>12</v>
      </c>
    </row>
    <row r="3" spans="1:13" ht="14.5" thickBot="1" x14ac:dyDescent="0.35">
      <c r="A3" s="31" t="s">
        <v>7366</v>
      </c>
      <c r="B3" s="32" t="s">
        <v>7367</v>
      </c>
      <c r="C3" s="31">
        <v>2007</v>
      </c>
      <c r="D3" s="31">
        <v>2008</v>
      </c>
      <c r="E3" s="31">
        <v>2009</v>
      </c>
      <c r="F3" s="31">
        <v>2010</v>
      </c>
      <c r="G3" s="31">
        <v>2011</v>
      </c>
      <c r="H3" s="31">
        <v>2012</v>
      </c>
      <c r="I3" s="31">
        <v>2013</v>
      </c>
      <c r="J3" s="31">
        <v>2014</v>
      </c>
      <c r="K3" s="31">
        <v>2015</v>
      </c>
      <c r="L3" s="31">
        <v>2016</v>
      </c>
      <c r="M3" s="31">
        <v>2017</v>
      </c>
    </row>
    <row r="4" spans="1:13" x14ac:dyDescent="0.3">
      <c r="A4" s="30" t="s">
        <v>12</v>
      </c>
      <c r="B4" s="29">
        <f>VLOOKUP(A4,'[1]MAPPING LISTE'!A:F,6,FALSE)</f>
        <v>902172</v>
      </c>
      <c r="C4" s="16">
        <v>87.196853146853101</v>
      </c>
      <c r="D4" s="16">
        <v>50.3827432494748</v>
      </c>
      <c r="E4" s="16">
        <v>47.140342093265602</v>
      </c>
      <c r="F4" s="16">
        <v>46.539558402705502</v>
      </c>
      <c r="G4" s="16">
        <v>50.033836893789299</v>
      </c>
      <c r="H4" s="16">
        <v>47.442829437102702</v>
      </c>
      <c r="I4" s="16">
        <v>55.2734479998418</v>
      </c>
      <c r="J4" s="16">
        <v>88.864443649800293</v>
      </c>
      <c r="K4" s="16">
        <v>50.953109390609399</v>
      </c>
      <c r="L4" s="16">
        <v>87.1265194400561</v>
      </c>
      <c r="M4" s="16">
        <v>50.687716496035698</v>
      </c>
    </row>
    <row r="5" spans="1:13" x14ac:dyDescent="0.3">
      <c r="A5" s="10" t="s">
        <v>13</v>
      </c>
      <c r="B5" s="11">
        <f>VLOOKUP(A5,'[1]MAPPING LISTE'!A:F,6,FALSE)</f>
        <v>916328</v>
      </c>
      <c r="C5" s="14">
        <v>34.369680500658703</v>
      </c>
      <c r="D5" s="14">
        <v>74.108803105194497</v>
      </c>
      <c r="E5" s="14">
        <v>40.291636137162897</v>
      </c>
      <c r="F5" s="14">
        <v>40.793147600156097</v>
      </c>
      <c r="G5" s="14">
        <v>39.468559278506198</v>
      </c>
      <c r="H5" s="14">
        <v>40.0113985655737</v>
      </c>
      <c r="I5" s="14">
        <v>44.822484869247397</v>
      </c>
      <c r="J5" s="14">
        <v>41.422323539344802</v>
      </c>
      <c r="K5" s="14">
        <v>42.586138861138799</v>
      </c>
      <c r="L5" s="14">
        <v>45.821978672985701</v>
      </c>
      <c r="M5" s="14">
        <v>43.0567856635166</v>
      </c>
    </row>
    <row r="6" spans="1:13" x14ac:dyDescent="0.3">
      <c r="A6" s="10" t="s">
        <v>14</v>
      </c>
      <c r="B6" s="11" t="str">
        <f>VLOOKUP(A6,'[1]MAPPING LISTE'!A:F,6,FALSE)</f>
        <v>14352P</v>
      </c>
      <c r="C6" s="14">
        <v>51.685845588235203</v>
      </c>
      <c r="D6" s="14">
        <v>72.464910775566196</v>
      </c>
      <c r="E6" s="14">
        <v>44.880138888888801</v>
      </c>
      <c r="F6" s="14">
        <v>82.828881987577603</v>
      </c>
      <c r="G6" s="14">
        <v>84.107277777777696</v>
      </c>
      <c r="H6" s="14">
        <v>49.473394241417402</v>
      </c>
      <c r="I6" s="14">
        <v>47.959103840682701</v>
      </c>
      <c r="J6" s="14">
        <v>88.9855263157894</v>
      </c>
      <c r="K6" s="14">
        <v>86.682500000000005</v>
      </c>
      <c r="L6" s="14">
        <v>92.692744755244703</v>
      </c>
      <c r="M6" s="14">
        <v>91.716032608695599</v>
      </c>
    </row>
    <row r="7" spans="1:13" x14ac:dyDescent="0.3">
      <c r="A7" s="10" t="s">
        <v>15</v>
      </c>
      <c r="B7" s="11">
        <f>VLOOKUP(A7,'[1]MAPPING LISTE'!A:F,6,FALSE)</f>
        <v>312367</v>
      </c>
      <c r="C7" s="14">
        <v>34.591233766233699</v>
      </c>
      <c r="D7" s="14">
        <v>36.641827637444202</v>
      </c>
      <c r="E7" s="14">
        <v>34.065250097694403</v>
      </c>
      <c r="F7" s="14">
        <v>33.580173647242397</v>
      </c>
      <c r="G7" s="14">
        <v>23.221912955465498</v>
      </c>
      <c r="H7" s="14">
        <v>25.839549180327801</v>
      </c>
      <c r="I7" s="14">
        <v>18.4242891401164</v>
      </c>
      <c r="J7" s="14">
        <v>50.753358882868497</v>
      </c>
      <c r="K7" s="14">
        <v>33.499075924075903</v>
      </c>
      <c r="L7" s="14">
        <v>35.063434012383397</v>
      </c>
      <c r="M7" s="14">
        <v>55.245990436818197</v>
      </c>
    </row>
    <row r="8" spans="1:13" x14ac:dyDescent="0.3">
      <c r="A8" s="10" t="s">
        <v>16</v>
      </c>
      <c r="B8" s="11">
        <f>VLOOKUP(A8,'[1]MAPPING LISTE'!A:F,6,FALSE)</f>
        <v>749382</v>
      </c>
      <c r="C8" s="14">
        <v>37.092576650713902</v>
      </c>
      <c r="D8" s="14">
        <v>38.053702002033297</v>
      </c>
      <c r="E8" s="14">
        <v>38.053702002033297</v>
      </c>
      <c r="F8" s="14">
        <v>44.299029377284299</v>
      </c>
      <c r="G8" s="14">
        <v>35.393899204244001</v>
      </c>
      <c r="H8" s="14">
        <v>48.863831967213102</v>
      </c>
      <c r="I8" s="14">
        <v>48.863831967213102</v>
      </c>
      <c r="J8" s="14">
        <v>43.561087745340501</v>
      </c>
      <c r="K8" s="14">
        <v>47.510669502910801</v>
      </c>
      <c r="L8" s="14">
        <v>45.014434680533597</v>
      </c>
      <c r="M8" s="14">
        <v>45.519894110798397</v>
      </c>
    </row>
    <row r="9" spans="1:13" x14ac:dyDescent="0.3">
      <c r="A9" s="10" t="s">
        <v>17</v>
      </c>
      <c r="B9" s="11" t="str">
        <f>VLOOKUP(A9,'[1]MAPPING LISTE'!A:F,6,FALSE)</f>
        <v>14806F</v>
      </c>
      <c r="C9" s="14">
        <v>37.2962121212121</v>
      </c>
      <c r="D9" s="14">
        <v>37.730193595624101</v>
      </c>
      <c r="E9" s="14">
        <v>37.730193595624101</v>
      </c>
      <c r="F9" s="14">
        <v>46.1303152492668</v>
      </c>
      <c r="G9" s="14">
        <v>49.030131182027397</v>
      </c>
      <c r="H9" s="14">
        <v>33.668146630236699</v>
      </c>
      <c r="I9" s="14">
        <v>46.424335373673202</v>
      </c>
      <c r="J9" s="14">
        <v>46.259532825030398</v>
      </c>
      <c r="K9" s="14">
        <v>46.259532825030398</v>
      </c>
      <c r="L9" s="14">
        <v>42.812791030059898</v>
      </c>
      <c r="M9" s="14">
        <v>27.929450299383099</v>
      </c>
    </row>
    <row r="10" spans="1:13" x14ac:dyDescent="0.3">
      <c r="A10" s="10" t="s">
        <v>18</v>
      </c>
      <c r="B10" s="11">
        <f>VLOOKUP(A10,'[1]MAPPING LISTE'!A:F,6,FALSE)</f>
        <v>936365</v>
      </c>
      <c r="C10" s="14">
        <v>66.492963194382398</v>
      </c>
      <c r="D10" s="14">
        <v>62.677185314685303</v>
      </c>
      <c r="E10" s="14">
        <v>36.271800250560801</v>
      </c>
      <c r="F10" s="14">
        <v>38.761891852285999</v>
      </c>
      <c r="G10" s="14">
        <v>35.158859108159398</v>
      </c>
      <c r="H10" s="14">
        <v>43.250636237440503</v>
      </c>
      <c r="I10" s="14">
        <v>41.235470741947402</v>
      </c>
      <c r="J10" s="14">
        <v>41.235470741947402</v>
      </c>
      <c r="K10" s="14">
        <v>78.280173838852406</v>
      </c>
      <c r="L10" s="14">
        <v>39.892114328969903</v>
      </c>
      <c r="M10" s="14">
        <v>43.134463351854798</v>
      </c>
    </row>
    <row r="11" spans="1:13" x14ac:dyDescent="0.3">
      <c r="A11" s="10" t="s">
        <v>19</v>
      </c>
      <c r="B11" s="11">
        <f>VLOOKUP(A11,'[1]MAPPING LISTE'!A:F,6,FALSE)</f>
        <v>545101</v>
      </c>
      <c r="C11" s="14">
        <v>50.5035581602218</v>
      </c>
      <c r="D11" s="14">
        <v>34.330640168400201</v>
      </c>
      <c r="E11" s="14">
        <v>33.561277780549197</v>
      </c>
      <c r="F11" s="14">
        <v>33.561277780549197</v>
      </c>
      <c r="G11" s="14">
        <v>44.781637717121498</v>
      </c>
      <c r="H11" s="14">
        <v>44.781637717121498</v>
      </c>
      <c r="I11" s="14">
        <v>53.846650152405502</v>
      </c>
      <c r="J11" s="14">
        <v>53.846650152405502</v>
      </c>
      <c r="K11" s="14">
        <v>32.588883611955403</v>
      </c>
      <c r="L11" s="14">
        <v>58.433746808746797</v>
      </c>
      <c r="M11" s="14">
        <v>66.988270142180099</v>
      </c>
    </row>
    <row r="12" spans="1:13" x14ac:dyDescent="0.3">
      <c r="A12" s="10" t="s">
        <v>20</v>
      </c>
      <c r="B12" s="11">
        <f>VLOOKUP(A12,'[1]MAPPING LISTE'!A:F,6,FALSE)</f>
        <v>933185</v>
      </c>
      <c r="C12" s="14">
        <v>52.782482993197199</v>
      </c>
      <c r="D12" s="14">
        <v>35.9708877443136</v>
      </c>
      <c r="E12" s="14">
        <v>35.9708877443136</v>
      </c>
      <c r="F12" s="14">
        <v>58.328971975660103</v>
      </c>
      <c r="G12" s="14">
        <v>42.4401332658569</v>
      </c>
      <c r="H12" s="14">
        <v>69.337764055451601</v>
      </c>
      <c r="I12" s="14">
        <v>38.737109744560101</v>
      </c>
      <c r="J12" s="14">
        <v>38.737109744560101</v>
      </c>
      <c r="K12" s="14">
        <v>69.659622985709902</v>
      </c>
      <c r="L12" s="14">
        <v>69.118896213572597</v>
      </c>
      <c r="M12" s="14">
        <v>69.7313587381975</v>
      </c>
    </row>
    <row r="13" spans="1:13" x14ac:dyDescent="0.3">
      <c r="A13" s="10" t="s">
        <v>0</v>
      </c>
      <c r="B13" s="11">
        <f>VLOOKUP(A13,'[1]MAPPING LISTE'!A:F,6,FALSE)</f>
        <v>277642</v>
      </c>
      <c r="C13" s="14">
        <v>47.935210803689102</v>
      </c>
      <c r="D13" s="14">
        <v>47.935210803689102</v>
      </c>
      <c r="E13" s="14">
        <v>50.4291706791157</v>
      </c>
      <c r="F13" s="14">
        <v>49.678110366805399</v>
      </c>
      <c r="G13" s="14">
        <v>83.594284397848796</v>
      </c>
      <c r="H13" s="14">
        <v>83.594284397848796</v>
      </c>
      <c r="I13" s="14">
        <v>84.716912184538103</v>
      </c>
      <c r="J13" s="14">
        <v>84.716912184538103</v>
      </c>
      <c r="K13" s="14">
        <v>82.687352245862797</v>
      </c>
      <c r="L13" s="14">
        <v>82.000544544975796</v>
      </c>
      <c r="M13" s="14">
        <v>89.222975395093798</v>
      </c>
    </row>
    <row r="14" spans="1:13" x14ac:dyDescent="0.3">
      <c r="A14" s="10" t="s">
        <v>21</v>
      </c>
      <c r="B14" s="11">
        <f>VLOOKUP(A14,'[1]MAPPING LISTE'!A:F,6,FALSE)</f>
        <v>905271</v>
      </c>
      <c r="C14" s="14">
        <v>66.565326340326294</v>
      </c>
      <c r="D14" s="14">
        <v>78.888182691262202</v>
      </c>
      <c r="E14" s="14">
        <v>72.150888470303101</v>
      </c>
      <c r="F14" s="14">
        <v>77.437420797230601</v>
      </c>
      <c r="G14" s="14">
        <v>40.825981781376498</v>
      </c>
      <c r="H14" s="14">
        <v>84.362444829760406</v>
      </c>
      <c r="I14" s="14">
        <v>83.578388888036599</v>
      </c>
      <c r="J14" s="14">
        <v>45.614554424915198</v>
      </c>
      <c r="K14" s="14">
        <v>46.770640706810902</v>
      </c>
      <c r="L14" s="14">
        <v>79.926533231776105</v>
      </c>
      <c r="M14" s="14">
        <v>76.728143814821195</v>
      </c>
    </row>
    <row r="15" spans="1:13" x14ac:dyDescent="0.3">
      <c r="A15" s="10" t="s">
        <v>22</v>
      </c>
      <c r="B15" s="11">
        <f>VLOOKUP(A15,'[1]MAPPING LISTE'!A:F,6,FALSE)</f>
        <v>277355</v>
      </c>
      <c r="C15" s="14">
        <v>44.900541125541103</v>
      </c>
      <c r="D15" s="14">
        <v>44.900541125541103</v>
      </c>
      <c r="E15" s="14">
        <v>36.647063423789703</v>
      </c>
      <c r="F15" s="14">
        <v>37.963870058494798</v>
      </c>
      <c r="G15" s="14">
        <v>37.963870058494798</v>
      </c>
      <c r="H15" s="14">
        <v>41.3347672064777</v>
      </c>
      <c r="I15" s="14">
        <v>27.501161573414102</v>
      </c>
      <c r="J15" s="14">
        <v>35.5353785254824</v>
      </c>
      <c r="K15" s="14">
        <v>58.519485686727101</v>
      </c>
      <c r="L15" s="14">
        <v>66.453928602773303</v>
      </c>
      <c r="M15" s="14">
        <v>35.587406453902403</v>
      </c>
    </row>
    <row r="16" spans="1:13" x14ac:dyDescent="0.3">
      <c r="A16" s="10" t="s">
        <v>23</v>
      </c>
      <c r="B16" s="11">
        <f>VLOOKUP(A16,'[1]MAPPING LISTE'!A:F,6,FALSE)</f>
        <v>130298</v>
      </c>
      <c r="C16" s="14">
        <v>51.461783952959003</v>
      </c>
      <c r="D16" s="14">
        <v>43.691094661689498</v>
      </c>
      <c r="E16" s="14">
        <v>50.438409710605001</v>
      </c>
      <c r="F16" s="14">
        <v>50.438409710605001</v>
      </c>
      <c r="G16" s="14">
        <v>53.170086337457803</v>
      </c>
      <c r="H16" s="14">
        <v>39.7573836032388</v>
      </c>
      <c r="I16" s="14">
        <v>66.905454740685101</v>
      </c>
      <c r="J16" s="14">
        <v>66.905454740685101</v>
      </c>
      <c r="K16" s="14">
        <v>63.243954010836497</v>
      </c>
      <c r="L16" s="14">
        <v>65.401329167286605</v>
      </c>
      <c r="M16" s="14">
        <v>58.987828111769602</v>
      </c>
    </row>
    <row r="17" spans="1:13" x14ac:dyDescent="0.3">
      <c r="A17" s="10" t="s">
        <v>24</v>
      </c>
      <c r="B17" s="11">
        <f>VLOOKUP(A17,'[1]MAPPING LISTE'!A:F,6,FALSE)</f>
        <v>325596</v>
      </c>
      <c r="C17" s="14">
        <v>40.7485650510204</v>
      </c>
      <c r="D17" s="14">
        <v>26.693472306755901</v>
      </c>
      <c r="E17" s="14">
        <v>26.693472306755901</v>
      </c>
      <c r="F17" s="14">
        <v>31.525402046783601</v>
      </c>
      <c r="G17" s="14">
        <v>31.743131868131801</v>
      </c>
      <c r="H17" s="14">
        <v>21.6510416666666</v>
      </c>
      <c r="I17" s="14">
        <v>24.326428571428501</v>
      </c>
      <c r="J17" s="14">
        <v>26.7179273429273</v>
      </c>
      <c r="K17" s="14">
        <v>22.6146501925545</v>
      </c>
      <c r="L17" s="14">
        <v>44.788435828876999</v>
      </c>
      <c r="M17" s="14">
        <v>31.934722222222199</v>
      </c>
    </row>
    <row r="18" spans="1:13" x14ac:dyDescent="0.3">
      <c r="A18" s="10" t="s">
        <v>25</v>
      </c>
      <c r="B18" s="11">
        <f>VLOOKUP(A18,'[1]MAPPING LISTE'!A:F,6,FALSE)</f>
        <v>906979</v>
      </c>
      <c r="C18" s="14">
        <v>53.860865470148099</v>
      </c>
      <c r="D18" s="14">
        <v>48.125626959247597</v>
      </c>
      <c r="E18" s="14">
        <v>60.838314709036901</v>
      </c>
      <c r="F18" s="14">
        <v>55.332300183340699</v>
      </c>
      <c r="G18" s="14">
        <v>55.332300183340699</v>
      </c>
      <c r="H18" s="14">
        <v>56.029956249183698</v>
      </c>
      <c r="I18" s="14">
        <v>52.148238393718103</v>
      </c>
      <c r="J18" s="14">
        <v>47.864747973657501</v>
      </c>
      <c r="K18" s="14">
        <v>47.864747973657501</v>
      </c>
      <c r="L18" s="14">
        <v>53.556449447077398</v>
      </c>
      <c r="M18" s="14">
        <v>53.556449447077398</v>
      </c>
    </row>
    <row r="19" spans="1:13" x14ac:dyDescent="0.3">
      <c r="A19" s="10" t="s">
        <v>26</v>
      </c>
      <c r="B19" s="11">
        <f>VLOOKUP(A19,'[1]MAPPING LISTE'!A:F,6,FALSE)</f>
        <v>322677</v>
      </c>
      <c r="C19" s="14">
        <v>43.513542860239603</v>
      </c>
      <c r="D19" s="14">
        <v>37.5126468769325</v>
      </c>
      <c r="E19" s="14">
        <v>43.517490788812502</v>
      </c>
      <c r="F19" s="14">
        <v>43.517490788812502</v>
      </c>
      <c r="G19" s="14">
        <v>48.8395074224021</v>
      </c>
      <c r="H19" s="14">
        <v>45.864415433490997</v>
      </c>
      <c r="I19" s="14">
        <v>49.170442170388498</v>
      </c>
      <c r="J19" s="14">
        <v>49.501078929935296</v>
      </c>
      <c r="K19" s="14">
        <v>49.501078929935296</v>
      </c>
      <c r="L19" s="14">
        <v>49.023834860791297</v>
      </c>
      <c r="M19" s="14">
        <v>84.7135190833921</v>
      </c>
    </row>
    <row r="20" spans="1:13" x14ac:dyDescent="0.3">
      <c r="A20" s="10" t="s">
        <v>27</v>
      </c>
      <c r="B20" s="11" t="str">
        <f>VLOOKUP(A20,'[1]MAPPING LISTE'!A:F,6,FALSE)</f>
        <v>29026M</v>
      </c>
      <c r="C20" s="14">
        <v>30.101827263530598</v>
      </c>
      <c r="D20" s="14">
        <v>33.802759740259702</v>
      </c>
      <c r="E20" s="14">
        <v>33.626319699695003</v>
      </c>
      <c r="F20" s="14">
        <v>32.808425281015097</v>
      </c>
      <c r="G20" s="14">
        <v>31.634353622783699</v>
      </c>
      <c r="H20" s="14">
        <v>31.634353622783699</v>
      </c>
      <c r="I20" s="14">
        <v>31.3945718727681</v>
      </c>
      <c r="J20" s="14">
        <v>31.3945718727681</v>
      </c>
      <c r="K20" s="14">
        <v>34.141110613524397</v>
      </c>
      <c r="L20" s="14">
        <v>38.496925465157098</v>
      </c>
      <c r="M20" s="14">
        <v>38.496925465157098</v>
      </c>
    </row>
    <row r="21" spans="1:13" x14ac:dyDescent="0.3">
      <c r="A21" s="10" t="s">
        <v>28</v>
      </c>
      <c r="B21" s="11">
        <f>VLOOKUP(A21,'[1]MAPPING LISTE'!A:F,6,FALSE)</f>
        <v>904853</v>
      </c>
      <c r="C21" s="14">
        <v>42.8581529581529</v>
      </c>
      <c r="D21" s="14">
        <v>55.202679898110802</v>
      </c>
      <c r="E21" s="14">
        <v>57.778765576831198</v>
      </c>
      <c r="F21" s="14">
        <v>28.8760259827135</v>
      </c>
      <c r="G21" s="14">
        <v>37.422102390852302</v>
      </c>
      <c r="H21" s="14">
        <v>39.318801229508097</v>
      </c>
      <c r="I21" s="14">
        <v>36.190228216098198</v>
      </c>
      <c r="J21" s="14">
        <v>41.335359675785199</v>
      </c>
      <c r="K21" s="14">
        <v>36.510948253135702</v>
      </c>
      <c r="L21" s="14">
        <v>42.651852245020898</v>
      </c>
      <c r="M21" s="14">
        <v>76.579317355454194</v>
      </c>
    </row>
    <row r="22" spans="1:13" x14ac:dyDescent="0.3">
      <c r="A22" s="10" t="s">
        <v>29</v>
      </c>
      <c r="B22" s="11">
        <f>VLOOKUP(A22,'[1]MAPPING LISTE'!A:F,6,FALSE)</f>
        <v>891399</v>
      </c>
      <c r="C22" s="14">
        <v>27.164145768025101</v>
      </c>
      <c r="D22" s="14">
        <v>28.150376114413099</v>
      </c>
      <c r="E22" s="14">
        <v>28.150376114413099</v>
      </c>
      <c r="F22" s="14">
        <v>32.044996417871502</v>
      </c>
      <c r="G22" s="14">
        <v>21.392576995372998</v>
      </c>
      <c r="H22" s="14">
        <v>21.392576995372998</v>
      </c>
      <c r="I22" s="14">
        <v>30.935540326520901</v>
      </c>
      <c r="J22" s="14">
        <v>29.745064747973601</v>
      </c>
      <c r="K22" s="14">
        <v>29.745064747973601</v>
      </c>
      <c r="L22" s="14">
        <v>35.571272477522399</v>
      </c>
      <c r="M22" s="14">
        <v>38.811372920337703</v>
      </c>
    </row>
    <row r="23" spans="1:13" x14ac:dyDescent="0.3">
      <c r="A23" s="10" t="s">
        <v>30</v>
      </c>
      <c r="B23" s="11">
        <f>VLOOKUP(A23,'[1]MAPPING LISTE'!A:F,6,FALSE)</f>
        <v>670942</v>
      </c>
      <c r="C23" s="14">
        <v>53.852774295704897</v>
      </c>
      <c r="D23" s="14">
        <v>25.707570579494799</v>
      </c>
      <c r="E23" s="14">
        <v>55.989595545134797</v>
      </c>
      <c r="F23" s="14">
        <v>43.739700158014401</v>
      </c>
      <c r="G23" s="14">
        <v>43.739700158014401</v>
      </c>
      <c r="H23" s="14">
        <v>50.312170667447297</v>
      </c>
      <c r="I23" s="14">
        <v>50.312170667447297</v>
      </c>
      <c r="J23" s="14">
        <v>55.378436921356901</v>
      </c>
      <c r="K23" s="14">
        <v>32.437475024975001</v>
      </c>
      <c r="L23" s="14">
        <v>32.437475024975001</v>
      </c>
      <c r="M23" s="14">
        <v>54.697698036560503</v>
      </c>
    </row>
    <row r="24" spans="1:13" x14ac:dyDescent="0.3">
      <c r="A24" s="10" t="s">
        <v>31</v>
      </c>
      <c r="B24" s="11">
        <f>VLOOKUP(A24,'[1]MAPPING LISTE'!A:F,6,FALSE)</f>
        <v>905425</v>
      </c>
      <c r="C24" s="14">
        <v>39.415500235466403</v>
      </c>
      <c r="D24" s="14">
        <v>36.447085078121397</v>
      </c>
      <c r="E24" s="14">
        <v>36.447085078121397</v>
      </c>
      <c r="F24" s="14">
        <v>80.207769684356506</v>
      </c>
      <c r="G24" s="14">
        <v>80.207769684356506</v>
      </c>
      <c r="H24" s="14">
        <v>37.659888801832203</v>
      </c>
      <c r="I24" s="14">
        <v>37.659888801832203</v>
      </c>
      <c r="J24" s="14">
        <v>67.414439876670102</v>
      </c>
      <c r="K24" s="14">
        <v>67.202399949341398</v>
      </c>
      <c r="L24" s="14">
        <v>73.905789889415402</v>
      </c>
      <c r="M24" s="14">
        <v>44.908768419258799</v>
      </c>
    </row>
    <row r="25" spans="1:13" x14ac:dyDescent="0.3">
      <c r="A25" s="10" t="s">
        <v>32</v>
      </c>
      <c r="B25" s="11">
        <f>VLOOKUP(A25,'[1]MAPPING LISTE'!A:F,6,FALSE)</f>
        <v>906156</v>
      </c>
      <c r="C25" s="14">
        <v>67.328067748621294</v>
      </c>
      <c r="D25" s="14">
        <v>41.749070273083603</v>
      </c>
      <c r="E25" s="14">
        <v>45.937763904594902</v>
      </c>
      <c r="F25" s="14">
        <v>45.937763904594902</v>
      </c>
      <c r="G25" s="14">
        <v>41.1420529465966</v>
      </c>
      <c r="H25" s="14">
        <v>44.315283745372803</v>
      </c>
      <c r="I25" s="14">
        <v>42.921951610685902</v>
      </c>
      <c r="J25" s="14">
        <v>36.082542681021501</v>
      </c>
      <c r="K25" s="14">
        <v>40.5570067991709</v>
      </c>
      <c r="L25" s="14">
        <v>40.5570067991709</v>
      </c>
      <c r="M25" s="14">
        <v>35.563999260490696</v>
      </c>
    </row>
    <row r="26" spans="1:13" x14ac:dyDescent="0.3">
      <c r="A26" s="10" t="s">
        <v>33</v>
      </c>
      <c r="B26" s="11">
        <f>VLOOKUP(A26,'[1]MAPPING LISTE'!A:F,6,FALSE)</f>
        <v>916305</v>
      </c>
      <c r="C26" s="14">
        <v>29.5926477191787</v>
      </c>
      <c r="D26" s="14">
        <v>40.201882343846599</v>
      </c>
      <c r="E26" s="14">
        <v>31.905949357077699</v>
      </c>
      <c r="F26" s="14">
        <v>31.4227233427189</v>
      </c>
      <c r="G26" s="14">
        <v>31.4227233427189</v>
      </c>
      <c r="H26" s="14">
        <v>21.9450718244581</v>
      </c>
      <c r="I26" s="14">
        <v>21.9450718244581</v>
      </c>
      <c r="J26" s="14">
        <v>20.5672912001524</v>
      </c>
      <c r="K26" s="14">
        <v>28.8565890631108</v>
      </c>
      <c r="L26" s="14">
        <v>39.456614903700697</v>
      </c>
      <c r="M26" s="14">
        <v>39.364526584442302</v>
      </c>
    </row>
    <row r="27" spans="1:13" x14ac:dyDescent="0.3">
      <c r="A27" s="10" t="s">
        <v>34</v>
      </c>
      <c r="B27" s="11">
        <f>VLOOKUP(A27,'[1]MAPPING LISTE'!A:F,6,FALSE)</f>
        <v>680902</v>
      </c>
      <c r="C27" s="14">
        <v>33.311468129571502</v>
      </c>
      <c r="D27" s="14">
        <v>45.210537933113599</v>
      </c>
      <c r="E27" s="14">
        <v>41.8691575781259</v>
      </c>
      <c r="F27" s="14">
        <v>56.278632731577297</v>
      </c>
      <c r="G27" s="14">
        <v>46.205032706527902</v>
      </c>
      <c r="H27" s="14">
        <v>53.495343529254903</v>
      </c>
      <c r="I27" s="14">
        <v>44.609068891066499</v>
      </c>
      <c r="J27" s="14">
        <v>44.928901810492903</v>
      </c>
      <c r="K27" s="14">
        <v>42.111836080586102</v>
      </c>
      <c r="L27" s="14">
        <v>50.839086614412402</v>
      </c>
      <c r="M27" s="14">
        <v>52.673276240902901</v>
      </c>
    </row>
    <row r="28" spans="1:13" x14ac:dyDescent="0.3">
      <c r="A28" s="10" t="s">
        <v>35</v>
      </c>
      <c r="B28" s="11" t="str">
        <f>VLOOKUP(A28,'[1]MAPPING LISTE'!A:F,6,FALSE)</f>
        <v>31604H</v>
      </c>
      <c r="C28" s="14">
        <v>54.302886977886899</v>
      </c>
      <c r="D28" s="14">
        <v>35.892189821693897</v>
      </c>
      <c r="E28" s="14">
        <v>67.714186576114102</v>
      </c>
      <c r="F28" s="14">
        <v>34.783688865764802</v>
      </c>
      <c r="G28" s="14">
        <v>29.891437291748701</v>
      </c>
      <c r="H28" s="14">
        <v>29.2223726580796</v>
      </c>
      <c r="I28" s="14">
        <v>35.613222579830797</v>
      </c>
      <c r="J28" s="14">
        <v>36.151044521401097</v>
      </c>
      <c r="K28" s="14">
        <v>60.885962462734099</v>
      </c>
      <c r="L28" s="14">
        <v>61.137424514600198</v>
      </c>
      <c r="M28" s="14">
        <v>71.002831598346305</v>
      </c>
    </row>
    <row r="29" spans="1:13" x14ac:dyDescent="0.3">
      <c r="A29" s="10" t="s">
        <v>36</v>
      </c>
      <c r="B29" s="11">
        <f>VLOOKUP(A29,'[1]MAPPING LISTE'!A:F,6,FALSE)</f>
        <v>154680</v>
      </c>
      <c r="C29" s="14">
        <v>33.994805194805203</v>
      </c>
      <c r="D29" s="14">
        <v>23.436456857527901</v>
      </c>
      <c r="E29" s="14">
        <v>27.234056271981199</v>
      </c>
      <c r="F29" s="14">
        <v>33.915146053218301</v>
      </c>
      <c r="G29" s="14">
        <v>37.974726377547498</v>
      </c>
      <c r="H29" s="14">
        <v>35.409131659836099</v>
      </c>
      <c r="I29" s="14">
        <v>29.2567932666853</v>
      </c>
      <c r="J29" s="14">
        <v>28.4050983683406</v>
      </c>
      <c r="K29" s="14">
        <v>35.240693130399002</v>
      </c>
      <c r="L29" s="14">
        <v>29.613889367988399</v>
      </c>
      <c r="M29" s="14">
        <v>53.584399318575798</v>
      </c>
    </row>
    <row r="30" spans="1:13" x14ac:dyDescent="0.3">
      <c r="A30" s="10" t="s">
        <v>37</v>
      </c>
      <c r="B30" s="11">
        <f>VLOOKUP(A30,'[1]MAPPING LISTE'!A:F,6,FALSE)</f>
        <v>938692</v>
      </c>
      <c r="C30" s="14">
        <v>66.273593073593105</v>
      </c>
      <c r="D30" s="14">
        <v>32.120836428925202</v>
      </c>
      <c r="E30" s="14">
        <v>42.759251236046602</v>
      </c>
      <c r="F30" s="14">
        <v>35.355359001040497</v>
      </c>
      <c r="G30" s="14">
        <v>31.442780026990501</v>
      </c>
      <c r="H30" s="14">
        <v>30.828455512956101</v>
      </c>
      <c r="I30" s="14">
        <v>33.454488943407398</v>
      </c>
      <c r="J30" s="14">
        <v>36.733915906788198</v>
      </c>
      <c r="K30" s="14">
        <v>39.040834165834099</v>
      </c>
      <c r="L30" s="14">
        <v>75.952970163722497</v>
      </c>
      <c r="M30" s="14">
        <v>84.9607728427372</v>
      </c>
    </row>
    <row r="31" spans="1:13" x14ac:dyDescent="0.3">
      <c r="A31" s="10" t="s">
        <v>38</v>
      </c>
      <c r="B31" s="11">
        <f>VLOOKUP(A31,'[1]MAPPING LISTE'!A:F,6,FALSE)</f>
        <v>546075</v>
      </c>
      <c r="C31" s="14">
        <v>47.756765300961099</v>
      </c>
      <c r="D31" s="14">
        <v>22.639239722634901</v>
      </c>
      <c r="E31" s="14">
        <v>34.692388209680097</v>
      </c>
      <c r="F31" s="14">
        <v>34.692388209680097</v>
      </c>
      <c r="G31" s="14">
        <v>33.1856203007518</v>
      </c>
      <c r="H31" s="14">
        <v>33.1856203007518</v>
      </c>
      <c r="I31" s="14">
        <v>27.9769467213114</v>
      </c>
      <c r="J31" s="14">
        <v>30.560114826072201</v>
      </c>
      <c r="K31" s="14">
        <v>30.560114826072201</v>
      </c>
      <c r="L31" s="14">
        <v>32.063081655186899</v>
      </c>
      <c r="M31" s="14">
        <v>24.922260850586099</v>
      </c>
    </row>
    <row r="32" spans="1:13" x14ac:dyDescent="0.3">
      <c r="A32" s="10" t="s">
        <v>39</v>
      </c>
      <c r="B32" s="11">
        <f>VLOOKUP(A32,'[1]MAPPING LISTE'!A:F,6,FALSE)</f>
        <v>905276</v>
      </c>
      <c r="C32" s="14">
        <v>38.846896853146802</v>
      </c>
      <c r="D32" s="14">
        <v>54.462015266730702</v>
      </c>
      <c r="E32" s="14">
        <v>42.149303927315302</v>
      </c>
      <c r="F32" s="14">
        <v>47.730777912101303</v>
      </c>
      <c r="G32" s="14">
        <v>44.265777876180799</v>
      </c>
      <c r="H32" s="14">
        <v>72.567532059756701</v>
      </c>
      <c r="I32" s="14">
        <v>70.470766547855902</v>
      </c>
      <c r="J32" s="14">
        <v>81.260928918039795</v>
      </c>
      <c r="K32" s="14">
        <v>80.235967640606802</v>
      </c>
      <c r="L32" s="14">
        <v>78.3314828811897</v>
      </c>
      <c r="M32" s="14">
        <v>77.343206804210297</v>
      </c>
    </row>
    <row r="33" spans="1:13" x14ac:dyDescent="0.3">
      <c r="A33" s="10" t="s">
        <v>40</v>
      </c>
      <c r="B33" s="11" t="str">
        <f>VLOOKUP(A33,'[1]MAPPING LISTE'!A:F,6,FALSE)</f>
        <v>14737P</v>
      </c>
      <c r="C33" s="14">
        <v>37.196745516388297</v>
      </c>
      <c r="D33" s="14">
        <v>36.087995770945199</v>
      </c>
      <c r="E33" s="14">
        <v>42.598685312342901</v>
      </c>
      <c r="F33" s="14">
        <v>40.9835123110118</v>
      </c>
      <c r="G33" s="14">
        <v>41.047250337381897</v>
      </c>
      <c r="H33" s="14">
        <v>36.980078941577702</v>
      </c>
      <c r="I33" s="14">
        <v>37.838787153815197</v>
      </c>
      <c r="J33" s="14">
        <v>39.065899968825399</v>
      </c>
      <c r="K33" s="14">
        <v>37.596903096903098</v>
      </c>
      <c r="L33" s="14">
        <v>35.6646620071594</v>
      </c>
      <c r="M33" s="14">
        <v>37.4592106944866</v>
      </c>
    </row>
    <row r="34" spans="1:13" x14ac:dyDescent="0.3">
      <c r="A34" s="10" t="s">
        <v>41</v>
      </c>
      <c r="B34" s="11">
        <f>VLOOKUP(A34,'[1]MAPPING LISTE'!A:F,6,FALSE)</f>
        <v>922817</v>
      </c>
      <c r="C34" s="14">
        <v>37.492183411826197</v>
      </c>
      <c r="D34" s="14">
        <v>59.396158606245201</v>
      </c>
      <c r="E34" s="14">
        <v>63.6612811791383</v>
      </c>
      <c r="F34" s="14">
        <v>30.2355985387785</v>
      </c>
      <c r="G34" s="14">
        <v>36.710718113612003</v>
      </c>
      <c r="H34" s="14">
        <v>34.316645671458502</v>
      </c>
      <c r="I34" s="14">
        <v>40.121978740456399</v>
      </c>
      <c r="J34" s="14">
        <v>43.430164604060501</v>
      </c>
      <c r="K34" s="14">
        <v>38.364368206521704</v>
      </c>
      <c r="L34" s="14">
        <v>54.720797607706103</v>
      </c>
      <c r="M34" s="14">
        <v>61.154702240566102</v>
      </c>
    </row>
    <row r="35" spans="1:13" x14ac:dyDescent="0.3">
      <c r="A35" s="10" t="s">
        <v>42</v>
      </c>
      <c r="B35" s="11">
        <f>VLOOKUP(A35,'[1]MAPPING LISTE'!A:F,6,FALSE)</f>
        <v>921983</v>
      </c>
      <c r="C35" s="14">
        <v>48.5671918236186</v>
      </c>
      <c r="D35" s="14">
        <v>38.664189649302003</v>
      </c>
      <c r="E35" s="14">
        <v>39.862741456166397</v>
      </c>
      <c r="F35" s="14">
        <v>37.445799877605403</v>
      </c>
      <c r="G35" s="14">
        <v>48.7422100026184</v>
      </c>
      <c r="H35" s="14">
        <v>48.7422100026184</v>
      </c>
      <c r="I35" s="14">
        <v>55.867503438613703</v>
      </c>
      <c r="J35" s="14">
        <v>57.738284615894401</v>
      </c>
      <c r="K35" s="14">
        <v>57.738284615894401</v>
      </c>
      <c r="L35" s="14">
        <v>40.290646013179597</v>
      </c>
      <c r="M35" s="14">
        <v>66.862143038331894</v>
      </c>
    </row>
    <row r="36" spans="1:13" x14ac:dyDescent="0.3">
      <c r="A36" s="10" t="s">
        <v>43</v>
      </c>
      <c r="B36" s="11">
        <f>VLOOKUP(A36,'[1]MAPPING LISTE'!A:F,6,FALSE)</f>
        <v>132808</v>
      </c>
      <c r="C36" s="14">
        <v>48.750242007220898</v>
      </c>
      <c r="D36" s="14">
        <v>43.635272213661999</v>
      </c>
      <c r="E36" s="14">
        <v>32.621899107000701</v>
      </c>
      <c r="F36" s="14">
        <v>59.4036075419626</v>
      </c>
      <c r="G36" s="14">
        <v>58.222935644399399</v>
      </c>
      <c r="H36" s="14">
        <v>50.092010225612697</v>
      </c>
      <c r="I36" s="14">
        <v>50.092010225612697</v>
      </c>
      <c r="J36" s="14">
        <v>50.996674928964403</v>
      </c>
      <c r="K36" s="14">
        <v>54.1063069908814</v>
      </c>
      <c r="L36" s="14">
        <v>29.1017401063182</v>
      </c>
      <c r="M36" s="14">
        <v>58.164885808794999</v>
      </c>
    </row>
    <row r="37" spans="1:13" x14ac:dyDescent="0.3">
      <c r="A37" s="10" t="s">
        <v>44</v>
      </c>
      <c r="B37" s="11">
        <f>VLOOKUP(A37,'[1]MAPPING LISTE'!A:F,6,FALSE)</f>
        <v>992816</v>
      </c>
      <c r="C37" s="14">
        <v>37.797348484848399</v>
      </c>
      <c r="D37" s="14">
        <v>38.898743189697797</v>
      </c>
      <c r="E37" s="14">
        <v>32.535463071512297</v>
      </c>
      <c r="F37" s="14">
        <v>32.876377241843599</v>
      </c>
      <c r="G37" s="14">
        <v>35.252110228401101</v>
      </c>
      <c r="H37" s="14">
        <v>33.577859365513</v>
      </c>
      <c r="I37" s="14">
        <v>33.604773324197701</v>
      </c>
      <c r="J37" s="14">
        <v>34.111772486772402</v>
      </c>
      <c r="K37" s="14">
        <v>37.293275121105303</v>
      </c>
      <c r="L37" s="14">
        <v>38.812563473256603</v>
      </c>
      <c r="M37" s="14">
        <v>40.751063806885803</v>
      </c>
    </row>
    <row r="38" spans="1:13" x14ac:dyDescent="0.3">
      <c r="A38" s="10" t="s">
        <v>45</v>
      </c>
      <c r="B38" s="11">
        <f>VLOOKUP(A38,'[1]MAPPING LISTE'!A:F,6,FALSE)</f>
        <v>905296</v>
      </c>
      <c r="C38" s="14">
        <v>77.250349608735704</v>
      </c>
      <c r="D38" s="14">
        <v>77.008616671036904</v>
      </c>
      <c r="E38" s="14">
        <v>47.994433860883099</v>
      </c>
      <c r="F38" s="14">
        <v>77.300227244904207</v>
      </c>
      <c r="G38" s="14">
        <v>77.300227244904207</v>
      </c>
      <c r="H38" s="14">
        <v>45.504442644984998</v>
      </c>
      <c r="I38" s="14">
        <v>79.113066082088693</v>
      </c>
      <c r="J38" s="14">
        <v>79.113066082088693</v>
      </c>
      <c r="K38" s="14">
        <v>73.812075401269098</v>
      </c>
      <c r="L38" s="14">
        <v>72.050395480807794</v>
      </c>
      <c r="M38" s="14">
        <v>73.842093306623099</v>
      </c>
    </row>
    <row r="39" spans="1:13" x14ac:dyDescent="0.3">
      <c r="A39" s="10" t="s">
        <v>46</v>
      </c>
      <c r="B39" s="11">
        <f>VLOOKUP(A39,'[1]MAPPING LISTE'!A:F,6,FALSE)</f>
        <v>921093</v>
      </c>
      <c r="C39" s="14">
        <v>27.194209956709901</v>
      </c>
      <c r="D39" s="14">
        <v>51.600477605603899</v>
      </c>
      <c r="E39" s="14">
        <v>41.347104627096797</v>
      </c>
      <c r="F39" s="14">
        <v>42.353913599779098</v>
      </c>
      <c r="G39" s="14">
        <v>46.336408523908503</v>
      </c>
      <c r="H39" s="14">
        <v>65.856796448087394</v>
      </c>
      <c r="I39" s="14">
        <v>39.746869945903697</v>
      </c>
      <c r="J39" s="14">
        <v>37.671363596317299</v>
      </c>
      <c r="K39" s="14">
        <v>68.191556707181704</v>
      </c>
      <c r="L39" s="14">
        <v>61.8789020765416</v>
      </c>
      <c r="M39" s="14">
        <v>58.687490660955298</v>
      </c>
    </row>
    <row r="40" spans="1:13" x14ac:dyDescent="0.3">
      <c r="A40" s="10" t="s">
        <v>47</v>
      </c>
      <c r="B40" s="11">
        <f>VLOOKUP(A40,'[1]MAPPING LISTE'!A:F,6,FALSE)</f>
        <v>905113</v>
      </c>
      <c r="C40" s="14">
        <v>80.472424242424196</v>
      </c>
      <c r="D40" s="14">
        <v>78.201080712611599</v>
      </c>
      <c r="E40" s="14">
        <v>40.263262477235301</v>
      </c>
      <c r="F40" s="14">
        <v>43.7870380780071</v>
      </c>
      <c r="G40" s="14">
        <v>42.478178357683497</v>
      </c>
      <c r="H40" s="14">
        <v>42.558784952331102</v>
      </c>
      <c r="I40" s="14">
        <v>41.752318574199599</v>
      </c>
      <c r="J40" s="14">
        <v>44.234441681250097</v>
      </c>
      <c r="K40" s="14">
        <v>40.864487023044099</v>
      </c>
      <c r="L40" s="14">
        <v>85.656436572905704</v>
      </c>
      <c r="M40" s="14">
        <v>80.259351046169598</v>
      </c>
    </row>
    <row r="41" spans="1:13" x14ac:dyDescent="0.3">
      <c r="A41" s="10" t="s">
        <v>48</v>
      </c>
      <c r="B41" s="11" t="str">
        <f>VLOOKUP(A41,'[1]MAPPING LISTE'!A:F,6,FALSE)</f>
        <v>28341F</v>
      </c>
      <c r="C41" s="14">
        <v>30.024257884972101</v>
      </c>
      <c r="D41" s="14">
        <v>43.053331094982198</v>
      </c>
      <c r="E41" s="14">
        <v>47.297695807514103</v>
      </c>
      <c r="F41" s="14">
        <v>47.297695807514103</v>
      </c>
      <c r="G41" s="14">
        <v>46.5894298245614</v>
      </c>
      <c r="H41" s="14">
        <v>52.7641723511937</v>
      </c>
      <c r="I41" s="14">
        <v>52.7641723511937</v>
      </c>
      <c r="J41" s="14">
        <v>34.884340172239099</v>
      </c>
      <c r="K41" s="14">
        <v>34.884340172239099</v>
      </c>
      <c r="L41" s="14">
        <v>33.710615471484999</v>
      </c>
      <c r="M41" s="14">
        <v>53.883013386104601</v>
      </c>
    </row>
    <row r="42" spans="1:13" x14ac:dyDescent="0.3">
      <c r="A42" s="10" t="s">
        <v>49</v>
      </c>
      <c r="B42" s="11">
        <f>VLOOKUP(A42,'[1]MAPPING LISTE'!A:F,6,FALSE)</f>
        <v>945388</v>
      </c>
      <c r="C42" s="14">
        <v>37.742946708463897</v>
      </c>
      <c r="D42" s="14">
        <v>36.8896138854792</v>
      </c>
      <c r="E42" s="14">
        <v>38.177692813243802</v>
      </c>
      <c r="F42" s="14">
        <v>41.283563566239202</v>
      </c>
      <c r="G42" s="14">
        <v>38.099018804162299</v>
      </c>
      <c r="H42" s="14">
        <v>36.2220747117819</v>
      </c>
      <c r="I42" s="14">
        <v>36.089256833735597</v>
      </c>
      <c r="J42" s="14">
        <v>36.355265186555599</v>
      </c>
      <c r="K42" s="14">
        <v>34.979601995226901</v>
      </c>
      <c r="L42" s="14">
        <v>36.780987969376497</v>
      </c>
      <c r="M42" s="14">
        <v>35.277161330775201</v>
      </c>
    </row>
    <row r="43" spans="1:13" x14ac:dyDescent="0.3">
      <c r="A43" s="10" t="s">
        <v>50</v>
      </c>
      <c r="B43" s="11">
        <f>VLOOKUP(A43,'[1]MAPPING LISTE'!A:F,6,FALSE)</f>
        <v>702259</v>
      </c>
      <c r="C43" s="14">
        <v>49.129545454545401</v>
      </c>
      <c r="D43" s="14">
        <v>43.600541565652598</v>
      </c>
      <c r="E43" s="14">
        <v>47.245976139576499</v>
      </c>
      <c r="F43" s="14">
        <v>47.024626703575301</v>
      </c>
      <c r="G43" s="14">
        <v>47.024626703575301</v>
      </c>
      <c r="H43" s="14">
        <v>72.201075819672099</v>
      </c>
      <c r="I43" s="14">
        <v>81.665996742557496</v>
      </c>
      <c r="J43" s="14">
        <v>81.561573714097193</v>
      </c>
      <c r="K43" s="14">
        <v>81.561573714097193</v>
      </c>
      <c r="L43" s="14">
        <v>91.840343601895697</v>
      </c>
      <c r="M43" s="14">
        <v>91.827788794391594</v>
      </c>
    </row>
    <row r="44" spans="1:13" x14ac:dyDescent="0.3">
      <c r="A44" s="10" t="s">
        <v>51</v>
      </c>
      <c r="B44" s="11">
        <f>VLOOKUP(A44,'[1]MAPPING LISTE'!A:F,6,FALSE)</f>
        <v>912669</v>
      </c>
      <c r="C44" s="14">
        <v>37.687437686939099</v>
      </c>
      <c r="D44" s="14">
        <v>56.3529247055423</v>
      </c>
      <c r="E44" s="14">
        <v>34.302872215709201</v>
      </c>
      <c r="F44" s="14">
        <v>34.302872215709201</v>
      </c>
      <c r="G44" s="14">
        <v>34.302872215709201</v>
      </c>
      <c r="H44" s="14">
        <v>53.488523001651998</v>
      </c>
      <c r="I44" s="14">
        <v>53.931979228647101</v>
      </c>
      <c r="J44" s="14">
        <v>53.931979228647101</v>
      </c>
      <c r="K44" s="14">
        <v>53.931979228647101</v>
      </c>
      <c r="L44" s="14">
        <v>54.089526342451798</v>
      </c>
      <c r="M44" s="14">
        <v>56.184710289710303</v>
      </c>
    </row>
    <row r="45" spans="1:13" x14ac:dyDescent="0.3">
      <c r="A45" s="10" t="s">
        <v>52</v>
      </c>
      <c r="B45" s="11">
        <f>VLOOKUP(A45,'[1]MAPPING LISTE'!A:F,6,FALSE)</f>
        <v>544616</v>
      </c>
      <c r="C45" s="14">
        <v>28.891666666666602</v>
      </c>
      <c r="D45" s="14">
        <v>33.375169584598403</v>
      </c>
      <c r="E45" s="14">
        <v>35.893926413562902</v>
      </c>
      <c r="F45" s="14">
        <v>32.3377696055245</v>
      </c>
      <c r="G45" s="14">
        <v>23.033244522505299</v>
      </c>
      <c r="H45" s="14">
        <v>21.283261232544</v>
      </c>
      <c r="I45" s="14">
        <v>28.1293304168296</v>
      </c>
      <c r="J45" s="14">
        <v>37.830200444764898</v>
      </c>
      <c r="K45" s="14">
        <v>30.208586867677699</v>
      </c>
      <c r="L45" s="14">
        <v>36.764760195373299</v>
      </c>
      <c r="M45" s="14">
        <v>74.519248215797703</v>
      </c>
    </row>
    <row r="46" spans="1:13" x14ac:dyDescent="0.3">
      <c r="A46" s="10" t="s">
        <v>53</v>
      </c>
      <c r="B46" s="11">
        <f>VLOOKUP(A46,'[1]MAPPING LISTE'!A:F,6,FALSE)</f>
        <v>130502</v>
      </c>
      <c r="C46" s="14">
        <v>39.143900873138101</v>
      </c>
      <c r="D46" s="14">
        <v>48.671819210041903</v>
      </c>
      <c r="E46" s="14">
        <v>48.671819210041903</v>
      </c>
      <c r="F46" s="14">
        <v>40.010409882332503</v>
      </c>
      <c r="G46" s="14">
        <v>20.859865258097098</v>
      </c>
      <c r="H46" s="14">
        <v>20.859865258097098</v>
      </c>
      <c r="I46" s="14">
        <v>37.335247768172003</v>
      </c>
      <c r="J46" s="14">
        <v>37.335247768172003</v>
      </c>
      <c r="K46" s="14">
        <v>81.890418405124194</v>
      </c>
      <c r="L46" s="14">
        <v>81.890418405124194</v>
      </c>
      <c r="M46" s="14">
        <v>77.776464583316795</v>
      </c>
    </row>
    <row r="47" spans="1:13" x14ac:dyDescent="0.3">
      <c r="A47" s="10" t="s">
        <v>54</v>
      </c>
      <c r="B47" s="11">
        <f>VLOOKUP(A47,'[1]MAPPING LISTE'!A:F,6,FALSE)</f>
        <v>921161</v>
      </c>
      <c r="C47" s="14">
        <v>24.449688057041001</v>
      </c>
      <c r="D47" s="14">
        <v>24.449688057041001</v>
      </c>
      <c r="E47" s="14">
        <v>74.947154161781896</v>
      </c>
      <c r="F47" s="14">
        <v>41.2203128534588</v>
      </c>
      <c r="G47" s="14">
        <v>41.2203128534588</v>
      </c>
      <c r="H47" s="14">
        <v>49.810182186234798</v>
      </c>
      <c r="I47" s="14">
        <v>75.717788175474595</v>
      </c>
      <c r="J47" s="14">
        <v>72.650595238095207</v>
      </c>
      <c r="K47" s="14">
        <v>72.650595238095207</v>
      </c>
      <c r="L47" s="14">
        <v>77.843473193473102</v>
      </c>
      <c r="M47" s="14">
        <v>81.749881272318902</v>
      </c>
    </row>
    <row r="48" spans="1:13" x14ac:dyDescent="0.3">
      <c r="A48" s="10" t="s">
        <v>55</v>
      </c>
      <c r="B48" s="11">
        <f>VLOOKUP(A48,'[1]MAPPING LISTE'!A:F,6,FALSE)</f>
        <v>921431</v>
      </c>
      <c r="C48" s="14">
        <v>25.628550834597799</v>
      </c>
      <c r="D48" s="14">
        <v>37.643610698365499</v>
      </c>
      <c r="E48" s="14">
        <v>37.643610698365499</v>
      </c>
      <c r="F48" s="14">
        <v>80.603231733821502</v>
      </c>
      <c r="G48" s="14">
        <v>80.603231733821502</v>
      </c>
      <c r="H48" s="14">
        <v>73.342022879201494</v>
      </c>
      <c r="I48" s="14">
        <v>75.477880236794107</v>
      </c>
      <c r="J48" s="14">
        <v>38.844277226693698</v>
      </c>
      <c r="K48" s="14">
        <v>44.060842803030297</v>
      </c>
      <c r="L48" s="14">
        <v>44.060842803030297</v>
      </c>
      <c r="M48" s="14">
        <v>43.546573306126</v>
      </c>
    </row>
    <row r="49" spans="1:13" x14ac:dyDescent="0.3">
      <c r="A49" s="10" t="s">
        <v>56</v>
      </c>
      <c r="B49" s="11">
        <f>VLOOKUP(A49,'[1]MAPPING LISTE'!A:F,6,FALSE)</f>
        <v>932060</v>
      </c>
      <c r="C49" s="14">
        <v>47.663731060606104</v>
      </c>
      <c r="D49" s="14">
        <v>58.902871252512803</v>
      </c>
      <c r="E49" s="14">
        <v>59.454907050745199</v>
      </c>
      <c r="F49" s="14">
        <v>65.3814711238293</v>
      </c>
      <c r="G49" s="14">
        <v>56.155881446928298</v>
      </c>
      <c r="H49" s="14">
        <v>36.856104192938197</v>
      </c>
      <c r="I49" s="14">
        <v>63.916335896799801</v>
      </c>
      <c r="J49" s="14">
        <v>64.434438016799007</v>
      </c>
      <c r="K49" s="14">
        <v>67.269803725686103</v>
      </c>
      <c r="L49" s="14">
        <v>39.3032590733349</v>
      </c>
      <c r="M49" s="14">
        <v>75.305173346504802</v>
      </c>
    </row>
    <row r="50" spans="1:13" x14ac:dyDescent="0.3">
      <c r="A50" s="10" t="s">
        <v>57</v>
      </c>
      <c r="B50" s="11">
        <f>VLOOKUP(A50,'[1]MAPPING LISTE'!A:F,6,FALSE)</f>
        <v>923937</v>
      </c>
      <c r="C50" s="14">
        <v>44.2707651044607</v>
      </c>
      <c r="D50" s="14">
        <v>38.312498425970198</v>
      </c>
      <c r="E50" s="14">
        <v>39.213151267260699</v>
      </c>
      <c r="F50" s="14">
        <v>42.012884658156601</v>
      </c>
      <c r="G50" s="14">
        <v>40.568898805533898</v>
      </c>
      <c r="H50" s="14">
        <v>37.001058467741899</v>
      </c>
      <c r="I50" s="14">
        <v>35.812935729669199</v>
      </c>
      <c r="J50" s="14">
        <v>36.193049361323297</v>
      </c>
      <c r="K50" s="14">
        <v>35.751754215933303</v>
      </c>
      <c r="L50" s="14">
        <v>40.592388048019501</v>
      </c>
      <c r="M50" s="14">
        <v>40.299868696592597</v>
      </c>
    </row>
    <row r="51" spans="1:13" x14ac:dyDescent="0.3">
      <c r="A51" s="10" t="s">
        <v>58</v>
      </c>
      <c r="B51" s="11">
        <f>VLOOKUP(A51,'[1]MAPPING LISTE'!A:F,6,FALSE)</f>
        <v>905840</v>
      </c>
      <c r="C51" s="14">
        <v>21.9775389025389</v>
      </c>
      <c r="D51" s="14">
        <v>57.749972139673098</v>
      </c>
      <c r="E51" s="14">
        <v>32.670670453167297</v>
      </c>
      <c r="F51" s="14">
        <v>37.466427657821697</v>
      </c>
      <c r="G51" s="14">
        <v>37.713261572498197</v>
      </c>
      <c r="H51" s="14">
        <v>37.104654566744699</v>
      </c>
      <c r="I51" s="14">
        <v>41.303728070175403</v>
      </c>
      <c r="J51" s="14">
        <v>39.175890054312603</v>
      </c>
      <c r="K51" s="14">
        <v>48.104712216916901</v>
      </c>
      <c r="L51" s="14">
        <v>42.030308821281103</v>
      </c>
      <c r="M51" s="14">
        <v>46.237085346416201</v>
      </c>
    </row>
    <row r="52" spans="1:13" x14ac:dyDescent="0.3">
      <c r="A52" s="10" t="s">
        <v>59</v>
      </c>
      <c r="B52" s="11">
        <f>VLOOKUP(A52,'[1]MAPPING LISTE'!A:F,6,FALSE)</f>
        <v>916365</v>
      </c>
      <c r="C52" s="14">
        <v>74.886138088012103</v>
      </c>
      <c r="D52" s="14">
        <v>37.216203717742601</v>
      </c>
      <c r="E52" s="14">
        <v>37.216203717742601</v>
      </c>
      <c r="F52" s="14">
        <v>45.040519722294398</v>
      </c>
      <c r="G52" s="14">
        <v>45.040519722294398</v>
      </c>
      <c r="H52" s="14">
        <v>39.7942174692622</v>
      </c>
      <c r="I52" s="14">
        <v>39.7942174692622</v>
      </c>
      <c r="J52" s="14">
        <v>78.142519419115104</v>
      </c>
      <c r="K52" s="14">
        <v>78.142519419115104</v>
      </c>
      <c r="L52" s="14">
        <v>46.833841158841103</v>
      </c>
      <c r="M52" s="14">
        <v>68.520393508545098</v>
      </c>
    </row>
    <row r="53" spans="1:13" x14ac:dyDescent="0.3">
      <c r="A53" s="10" t="s">
        <v>60</v>
      </c>
      <c r="B53" s="11">
        <f>VLOOKUP(A53,'[1]MAPPING LISTE'!A:F,6,FALSE)</f>
        <v>992305</v>
      </c>
      <c r="C53" s="14">
        <v>40.719711086015401</v>
      </c>
      <c r="D53" s="14">
        <v>40.719711086015401</v>
      </c>
      <c r="E53" s="14">
        <v>31.024172899824499</v>
      </c>
      <c r="F53" s="14">
        <v>23.9675964723451</v>
      </c>
      <c r="G53" s="14">
        <v>22.7386259283588</v>
      </c>
      <c r="H53" s="14">
        <v>22.7386259283588</v>
      </c>
      <c r="I53" s="14">
        <v>32.0979210735061</v>
      </c>
      <c r="J53" s="14">
        <v>32.113816680959097</v>
      </c>
      <c r="K53" s="14">
        <v>25.545076565225799</v>
      </c>
      <c r="L53" s="14">
        <v>41.212412891750901</v>
      </c>
      <c r="M53" s="14">
        <v>41.212412891750901</v>
      </c>
    </row>
    <row r="54" spans="1:13" x14ac:dyDescent="0.3">
      <c r="A54" s="10" t="s">
        <v>61</v>
      </c>
      <c r="B54" s="11">
        <f>VLOOKUP(A54,'[1]MAPPING LISTE'!A:F,6,FALSE)</f>
        <v>905876</v>
      </c>
      <c r="C54" s="14">
        <v>32.893725296442597</v>
      </c>
      <c r="D54" s="14">
        <v>62.704210510355701</v>
      </c>
      <c r="E54" s="14">
        <v>36.518302001339798</v>
      </c>
      <c r="F54" s="14">
        <v>77.207352367325697</v>
      </c>
      <c r="G54" s="14">
        <v>40.7928821227868</v>
      </c>
      <c r="H54" s="14">
        <v>82.779072745901601</v>
      </c>
      <c r="I54" s="14">
        <v>72.688677629325099</v>
      </c>
      <c r="J54" s="14">
        <v>40.312774400540299</v>
      </c>
      <c r="K54" s="14">
        <v>76.407992007991993</v>
      </c>
      <c r="L54" s="14">
        <v>45.326885561778901</v>
      </c>
      <c r="M54" s="14">
        <v>45.202635864694599</v>
      </c>
    </row>
    <row r="55" spans="1:13" x14ac:dyDescent="0.3">
      <c r="A55" s="10" t="s">
        <v>62</v>
      </c>
      <c r="B55" s="11">
        <f>VLOOKUP(A55,'[1]MAPPING LISTE'!A:F,6,FALSE)</f>
        <v>874227</v>
      </c>
      <c r="C55" s="14">
        <v>27.944171304885501</v>
      </c>
      <c r="D55" s="14">
        <v>21.327346339581599</v>
      </c>
      <c r="E55" s="14">
        <v>27.430425296339699</v>
      </c>
      <c r="F55" s="14">
        <v>23.1849521025892</v>
      </c>
      <c r="G55" s="14">
        <v>13.8856190958164</v>
      </c>
      <c r="H55" s="14">
        <v>12.779042661458901</v>
      </c>
      <c r="I55" s="14">
        <v>12.629704845395199</v>
      </c>
      <c r="J55" s="14">
        <v>12.6424406710311</v>
      </c>
      <c r="K55" s="14">
        <v>12.234765234765201</v>
      </c>
      <c r="L55" s="14">
        <v>14.506930964505299</v>
      </c>
      <c r="M55" s="14">
        <v>22.2957873683958</v>
      </c>
    </row>
    <row r="56" spans="1:13" x14ac:dyDescent="0.3">
      <c r="A56" s="10" t="s">
        <v>63</v>
      </c>
      <c r="B56" s="11">
        <f>VLOOKUP(A56,'[1]MAPPING LISTE'!A:F,6,FALSE)</f>
        <v>929302</v>
      </c>
      <c r="C56" s="14">
        <v>30.9806818181818</v>
      </c>
      <c r="D56" s="14">
        <v>53.347653810539001</v>
      </c>
      <c r="E56" s="14">
        <v>35.562964048456401</v>
      </c>
      <c r="F56" s="14">
        <v>69.1461368366285</v>
      </c>
      <c r="G56" s="14">
        <v>34.141176966738101</v>
      </c>
      <c r="H56" s="14">
        <v>32.8096823770491</v>
      </c>
      <c r="I56" s="14">
        <v>30.354871349443801</v>
      </c>
      <c r="J56" s="14">
        <v>35.185182800130498</v>
      </c>
      <c r="K56" s="14">
        <v>41.780219780219703</v>
      </c>
      <c r="L56" s="14">
        <v>49.835809332847198</v>
      </c>
      <c r="M56" s="14">
        <v>82.503558324261107</v>
      </c>
    </row>
    <row r="57" spans="1:13" x14ac:dyDescent="0.3">
      <c r="A57" s="10" t="s">
        <v>64</v>
      </c>
      <c r="B57" s="11">
        <f>VLOOKUP(A57,'[1]MAPPING LISTE'!A:F,6,FALSE)</f>
        <v>545725</v>
      </c>
      <c r="C57" s="14">
        <v>24.8935255437531</v>
      </c>
      <c r="D57" s="14">
        <v>29.312221396731001</v>
      </c>
      <c r="E57" s="14">
        <v>29.312221396731001</v>
      </c>
      <c r="F57" s="14">
        <v>38.8811134235171</v>
      </c>
      <c r="G57" s="14">
        <v>38.8811134235171</v>
      </c>
      <c r="H57" s="14">
        <v>44.167999325236103</v>
      </c>
      <c r="I57" s="14">
        <v>44.211144448496498</v>
      </c>
      <c r="J57" s="14">
        <v>80.373505572441701</v>
      </c>
      <c r="K57" s="14">
        <v>80.373505572441701</v>
      </c>
      <c r="L57" s="14">
        <v>80.059416738474695</v>
      </c>
      <c r="M57" s="14">
        <v>43.130824545197903</v>
      </c>
    </row>
    <row r="58" spans="1:13" x14ac:dyDescent="0.3">
      <c r="A58" s="10" t="s">
        <v>65</v>
      </c>
      <c r="B58" s="11">
        <f>VLOOKUP(A58,'[1]MAPPING LISTE'!A:F,6,FALSE)</f>
        <v>904818</v>
      </c>
      <c r="C58" s="14">
        <v>52.169091099366803</v>
      </c>
      <c r="D58" s="14">
        <v>37.638143883110402</v>
      </c>
      <c r="E58" s="14">
        <v>37.638143883110402</v>
      </c>
      <c r="F58" s="14">
        <v>39.3202111975558</v>
      </c>
      <c r="G58" s="14">
        <v>36.923228900075898</v>
      </c>
      <c r="H58" s="14">
        <v>59.044838017174101</v>
      </c>
      <c r="I58" s="14">
        <v>45.784087016101402</v>
      </c>
      <c r="J58" s="14">
        <v>43.050278622087099</v>
      </c>
      <c r="K58" s="14">
        <v>43.050278622087099</v>
      </c>
      <c r="L58" s="14">
        <v>42.705682833501598</v>
      </c>
      <c r="M58" s="14">
        <v>48.683871586579102</v>
      </c>
    </row>
    <row r="59" spans="1:13" x14ac:dyDescent="0.3">
      <c r="A59" s="10" t="s">
        <v>66</v>
      </c>
      <c r="B59" s="11">
        <f>VLOOKUP(A59,'[1]MAPPING LISTE'!A:F,6,FALSE)</f>
        <v>894371</v>
      </c>
      <c r="C59" s="14">
        <v>41.409899845916797</v>
      </c>
      <c r="D59" s="14">
        <v>30.627034774123398</v>
      </c>
      <c r="E59" s="14">
        <v>61.212745864269799</v>
      </c>
      <c r="F59" s="14">
        <v>49.309333009093699</v>
      </c>
      <c r="G59" s="14">
        <v>41.567613444669298</v>
      </c>
      <c r="H59" s="14">
        <v>57.095144862846901</v>
      </c>
      <c r="I59" s="14">
        <v>29.4094346371642</v>
      </c>
      <c r="J59" s="14">
        <v>52.818810444874202</v>
      </c>
      <c r="K59" s="14">
        <v>53.653199741435003</v>
      </c>
      <c r="L59" s="14">
        <v>66.876811307245802</v>
      </c>
      <c r="M59" s="14">
        <v>70.825472631304095</v>
      </c>
    </row>
    <row r="60" spans="1:13" x14ac:dyDescent="0.3">
      <c r="A60" s="10" t="s">
        <v>67</v>
      </c>
      <c r="B60" s="11">
        <f>VLOOKUP(A60,'[1]MAPPING LISTE'!A:F,6,FALSE)</f>
        <v>325824</v>
      </c>
      <c r="C60" s="14">
        <v>41.6709484066767</v>
      </c>
      <c r="D60" s="14">
        <v>35.760111989459801</v>
      </c>
      <c r="E60" s="14">
        <v>49.7246338357036</v>
      </c>
      <c r="F60" s="14">
        <v>63.572019971529102</v>
      </c>
      <c r="G60" s="14">
        <v>30.669972684703399</v>
      </c>
      <c r="H60" s="14">
        <v>29.693406701311201</v>
      </c>
      <c r="I60" s="14">
        <v>26.4650358606557</v>
      </c>
      <c r="J60" s="14">
        <v>35.195129610597199</v>
      </c>
      <c r="K60" s="14">
        <v>35.496242823370402</v>
      </c>
      <c r="L60" s="14">
        <v>41.023207489587797</v>
      </c>
      <c r="M60" s="14">
        <v>41.023207489587797</v>
      </c>
    </row>
    <row r="61" spans="1:13" x14ac:dyDescent="0.3">
      <c r="A61" s="10" t="s">
        <v>68</v>
      </c>
      <c r="B61" s="11">
        <f>VLOOKUP(A61,'[1]MAPPING LISTE'!A:F,6,FALSE)</f>
        <v>905080</v>
      </c>
      <c r="C61" s="14">
        <v>52.009375677433297</v>
      </c>
      <c r="D61" s="14">
        <v>49.842384143093398</v>
      </c>
      <c r="E61" s="14">
        <v>49.842384143093398</v>
      </c>
      <c r="F61" s="14">
        <v>83.226618906587603</v>
      </c>
      <c r="G61" s="14">
        <v>83.226618906587603</v>
      </c>
      <c r="H61" s="14">
        <v>51.176071187584299</v>
      </c>
      <c r="I61" s="14">
        <v>48.740843688685402</v>
      </c>
      <c r="J61" s="14">
        <v>51.5594388637655</v>
      </c>
      <c r="K61" s="14">
        <v>51.5594388637655</v>
      </c>
      <c r="L61" s="14">
        <v>75.109724932627103</v>
      </c>
      <c r="M61" s="14">
        <v>44.3319073995672</v>
      </c>
    </row>
    <row r="62" spans="1:13" x14ac:dyDescent="0.3">
      <c r="A62" s="10" t="s">
        <v>69</v>
      </c>
      <c r="B62" s="11">
        <f>VLOOKUP(A62,'[1]MAPPING LISTE'!A:F,6,FALSE)</f>
        <v>912216</v>
      </c>
      <c r="C62" s="14">
        <v>32.770508658008602</v>
      </c>
      <c r="D62" s="14">
        <v>57.214889583440097</v>
      </c>
      <c r="E62" s="14">
        <v>35.270735638921401</v>
      </c>
      <c r="F62" s="14">
        <v>47.127886210872603</v>
      </c>
      <c r="G62" s="14">
        <v>52.8418286884474</v>
      </c>
      <c r="H62" s="14">
        <v>48.538867605131799</v>
      </c>
      <c r="I62" s="14">
        <v>58.526705421377102</v>
      </c>
      <c r="J62" s="14">
        <v>60.261815364443599</v>
      </c>
      <c r="K62" s="14">
        <v>61.919700299700303</v>
      </c>
      <c r="L62" s="14">
        <v>62.4319614593579</v>
      </c>
      <c r="M62" s="14">
        <v>59.225481176317302</v>
      </c>
    </row>
    <row r="63" spans="1:13" x14ac:dyDescent="0.3">
      <c r="A63" s="10" t="s">
        <v>70</v>
      </c>
      <c r="B63" s="11">
        <f>VLOOKUP(A63,'[1]MAPPING LISTE'!A:F,6,FALSE)</f>
        <v>879628</v>
      </c>
      <c r="C63" s="14">
        <v>45.984090909090902</v>
      </c>
      <c r="D63" s="14">
        <v>28.954759571306599</v>
      </c>
      <c r="E63" s="14">
        <v>28.954759571306599</v>
      </c>
      <c r="F63" s="14">
        <v>22.7839273326396</v>
      </c>
      <c r="G63" s="14">
        <v>23.417406417999601</v>
      </c>
      <c r="H63" s="14">
        <v>36.908811475409799</v>
      </c>
      <c r="I63" s="14">
        <v>36.908811475409799</v>
      </c>
      <c r="J63" s="14">
        <v>37.3669273131352</v>
      </c>
      <c r="K63" s="14">
        <v>37.3669273131352</v>
      </c>
      <c r="L63" s="14">
        <v>36.875546328671298</v>
      </c>
      <c r="M63" s="14">
        <v>46.781260970686297</v>
      </c>
    </row>
    <row r="64" spans="1:13" x14ac:dyDescent="0.3">
      <c r="A64" s="10" t="s">
        <v>71</v>
      </c>
      <c r="B64" s="11">
        <f>VLOOKUP(A64,'[1]MAPPING LISTE'!A:F,6,FALSE)</f>
        <v>755148</v>
      </c>
      <c r="C64" s="14">
        <v>50.896861471861399</v>
      </c>
      <c r="D64" s="14">
        <v>38.1936537108</v>
      </c>
      <c r="E64" s="14">
        <v>38.1936537108</v>
      </c>
      <c r="F64" s="14">
        <v>31.981254356808702</v>
      </c>
      <c r="G64" s="14">
        <v>34.142721276001602</v>
      </c>
      <c r="H64" s="14">
        <v>28.6853617248752</v>
      </c>
      <c r="I64" s="14">
        <v>37.1332307035727</v>
      </c>
      <c r="J64" s="14">
        <v>36.782056266346203</v>
      </c>
      <c r="K64" s="14">
        <v>36.782056266346203</v>
      </c>
      <c r="L64" s="14">
        <v>37.442052834825297</v>
      </c>
      <c r="M64" s="14">
        <v>45.798357573342599</v>
      </c>
    </row>
    <row r="65" spans="1:13" x14ac:dyDescent="0.3">
      <c r="A65" s="10" t="s">
        <v>72</v>
      </c>
      <c r="B65" s="11">
        <f>VLOOKUP(A65,'[1]MAPPING LISTE'!A:F,6,FALSE)</f>
        <v>905075</v>
      </c>
      <c r="C65" s="14">
        <v>27.0857323232323</v>
      </c>
      <c r="D65" s="14">
        <v>27.0857323232323</v>
      </c>
      <c r="E65" s="14">
        <v>69.988139460836294</v>
      </c>
      <c r="F65" s="14">
        <v>50.751866147083099</v>
      </c>
      <c r="G65" s="14">
        <v>50.751866147083099</v>
      </c>
      <c r="H65" s="14">
        <v>48.859761963380301</v>
      </c>
      <c r="I65" s="14">
        <v>48.6905054644808</v>
      </c>
      <c r="J65" s="14">
        <v>83.231272851416193</v>
      </c>
      <c r="K65" s="14">
        <v>82.0885902292152</v>
      </c>
      <c r="L65" s="14">
        <v>82.0885902292152</v>
      </c>
      <c r="M65" s="14">
        <v>78.010137865380898</v>
      </c>
    </row>
    <row r="66" spans="1:13" x14ac:dyDescent="0.3">
      <c r="A66" s="10" t="s">
        <v>73</v>
      </c>
      <c r="B66" s="11">
        <f>VLOOKUP(A66,'[1]MAPPING LISTE'!A:F,6,FALSE)</f>
        <v>134843</v>
      </c>
      <c r="C66" s="14">
        <v>31.789038678712501</v>
      </c>
      <c r="D66" s="14">
        <v>27.899719612830602</v>
      </c>
      <c r="E66" s="14">
        <v>59.157245640062598</v>
      </c>
      <c r="F66" s="14">
        <v>33.595785739250601</v>
      </c>
      <c r="G66" s="14">
        <v>34.177004852937202</v>
      </c>
      <c r="H66" s="14">
        <v>42.113295709941802</v>
      </c>
      <c r="I66" s="14">
        <v>30.836585826879901</v>
      </c>
      <c r="J66" s="14">
        <v>30.836585826879901</v>
      </c>
      <c r="K66" s="14">
        <v>39.097912907987499</v>
      </c>
      <c r="L66" s="14">
        <v>78.839337909833802</v>
      </c>
      <c r="M66" s="14">
        <v>78.839337909833802</v>
      </c>
    </row>
    <row r="67" spans="1:13" x14ac:dyDescent="0.3">
      <c r="A67" s="10" t="s">
        <v>74</v>
      </c>
      <c r="B67" s="11">
        <f>VLOOKUP(A67,'[1]MAPPING LISTE'!A:F,6,FALSE)</f>
        <v>944704</v>
      </c>
      <c r="C67" s="14">
        <v>51.426224105461301</v>
      </c>
      <c r="D67" s="14">
        <v>22.217707937385502</v>
      </c>
      <c r="E67" s="14">
        <v>22.217707937385502</v>
      </c>
      <c r="F67" s="14">
        <v>22.217707937385502</v>
      </c>
      <c r="G67" s="14">
        <v>29.257960140679899</v>
      </c>
      <c r="H67" s="14">
        <v>35.045027619570398</v>
      </c>
      <c r="I67" s="14">
        <v>35.045027619570398</v>
      </c>
      <c r="J67" s="14">
        <v>58.768857082369301</v>
      </c>
      <c r="K67" s="14">
        <v>56.4238261738261</v>
      </c>
      <c r="L67" s="14">
        <v>56.4238261738261</v>
      </c>
      <c r="M67" s="14">
        <v>56.4238261738261</v>
      </c>
    </row>
    <row r="68" spans="1:13" x14ac:dyDescent="0.3">
      <c r="A68" s="10" t="s">
        <v>75</v>
      </c>
      <c r="B68" s="11">
        <f>VLOOKUP(A68,'[1]MAPPING LISTE'!A:F,6,FALSE)</f>
        <v>877723</v>
      </c>
      <c r="C68" s="14">
        <v>51.739393939393899</v>
      </c>
      <c r="D68" s="14">
        <v>51.739393939393899</v>
      </c>
      <c r="E68" s="14">
        <v>37.959915231310298</v>
      </c>
      <c r="F68" s="14">
        <v>37.959915231310298</v>
      </c>
      <c r="G68" s="14">
        <v>43.568518825087502</v>
      </c>
      <c r="H68" s="14">
        <v>44.839708859252198</v>
      </c>
      <c r="I68" s="14">
        <v>54.176058743169399</v>
      </c>
      <c r="J68" s="14">
        <v>53.949562533271497</v>
      </c>
      <c r="K68" s="14">
        <v>54.754563618199903</v>
      </c>
      <c r="L68" s="14">
        <v>26.208447432307</v>
      </c>
      <c r="M68" s="14">
        <v>57.585194397403299</v>
      </c>
    </row>
    <row r="69" spans="1:13" x14ac:dyDescent="0.3">
      <c r="A69" s="10" t="s">
        <v>76</v>
      </c>
      <c r="B69" s="11">
        <f>VLOOKUP(A69,'[1]MAPPING LISTE'!A:F,6,FALSE)</f>
        <v>755695</v>
      </c>
      <c r="C69" s="14">
        <v>53.493421052631497</v>
      </c>
      <c r="D69" s="14">
        <v>43.55</v>
      </c>
      <c r="E69" s="14">
        <v>37.058978873239397</v>
      </c>
      <c r="F69" s="14">
        <v>43.747023809523803</v>
      </c>
      <c r="G69" s="14">
        <v>73.378546099290702</v>
      </c>
      <c r="H69" s="14">
        <v>33.270202020201999</v>
      </c>
      <c r="I69" s="14">
        <v>43.039285714285697</v>
      </c>
      <c r="J69" s="14">
        <v>41.290519877675798</v>
      </c>
      <c r="K69" s="14">
        <v>37.924342105263101</v>
      </c>
      <c r="L69" s="14">
        <v>72.270703933747399</v>
      </c>
      <c r="M69" s="14">
        <v>77.837425595238102</v>
      </c>
    </row>
    <row r="70" spans="1:13" x14ac:dyDescent="0.3">
      <c r="A70" s="10" t="s">
        <v>77</v>
      </c>
      <c r="B70" s="11">
        <f>VLOOKUP(A70,'[1]MAPPING LISTE'!A:F,6,FALSE)</f>
        <v>902224</v>
      </c>
      <c r="C70" s="14">
        <v>65.196022727272705</v>
      </c>
      <c r="D70" s="14">
        <v>33.870196757849598</v>
      </c>
      <c r="E70" s="14">
        <v>33.870196757849598</v>
      </c>
      <c r="F70" s="14">
        <v>30.1359277445369</v>
      </c>
      <c r="G70" s="14">
        <v>33.960418057932301</v>
      </c>
      <c r="H70" s="14">
        <v>42.103494658608597</v>
      </c>
      <c r="I70" s="14">
        <v>42.103494658608597</v>
      </c>
      <c r="J70" s="14">
        <v>40.423696496667702</v>
      </c>
      <c r="K70" s="14">
        <v>40.423696496667702</v>
      </c>
      <c r="L70" s="14">
        <v>40.654534821614</v>
      </c>
      <c r="M70" s="14">
        <v>44.360588339546602</v>
      </c>
    </row>
    <row r="71" spans="1:13" x14ac:dyDescent="0.3">
      <c r="A71" s="10" t="s">
        <v>78</v>
      </c>
      <c r="B71" s="11" t="str">
        <f>VLOOKUP(A71,'[1]MAPPING LISTE'!A:F,6,FALSE)</f>
        <v>28513N</v>
      </c>
      <c r="C71" s="14">
        <v>50.686033617368899</v>
      </c>
      <c r="D71" s="14">
        <v>41.241666666666603</v>
      </c>
      <c r="E71" s="14">
        <v>43.970330958607597</v>
      </c>
      <c r="F71" s="14">
        <v>76.347266276343603</v>
      </c>
      <c r="G71" s="14">
        <v>43.814878957323899</v>
      </c>
      <c r="H71" s="14">
        <v>44.027599897540902</v>
      </c>
      <c r="I71" s="14">
        <v>83.001392492399603</v>
      </c>
      <c r="J71" s="14">
        <v>88.138620696505498</v>
      </c>
      <c r="K71" s="14">
        <v>77.272580360815596</v>
      </c>
      <c r="L71" s="14">
        <v>85.726074990126307</v>
      </c>
      <c r="M71" s="14">
        <v>92.328589632883705</v>
      </c>
    </row>
    <row r="72" spans="1:13" x14ac:dyDescent="0.3">
      <c r="A72" s="10" t="s">
        <v>79</v>
      </c>
      <c r="B72" s="11" t="str">
        <f>VLOOKUP(A72,'[1]MAPPING LISTE'!A:F,6,FALSE)</f>
        <v>32480Q</v>
      </c>
      <c r="C72" s="14">
        <v>49.025617283950602</v>
      </c>
      <c r="D72" s="14">
        <v>50.046713687501203</v>
      </c>
      <c r="E72" s="14">
        <v>51.347365698917301</v>
      </c>
      <c r="F72" s="14">
        <v>35.3626363753392</v>
      </c>
      <c r="G72" s="14">
        <v>60.1205718623481</v>
      </c>
      <c r="H72" s="14">
        <v>54.1660985138654</v>
      </c>
      <c r="I72" s="14">
        <v>34.316964285714199</v>
      </c>
      <c r="J72" s="14">
        <v>57.288734315329997</v>
      </c>
      <c r="K72" s="14">
        <v>37.3243485680985</v>
      </c>
      <c r="L72" s="14">
        <v>64.081254231550403</v>
      </c>
      <c r="M72" s="14">
        <v>39.276282548502103</v>
      </c>
    </row>
    <row r="73" spans="1:13" x14ac:dyDescent="0.3">
      <c r="A73" s="10" t="s">
        <v>80</v>
      </c>
      <c r="B73" s="11" t="str">
        <f>VLOOKUP(A73,'[1]MAPPING LISTE'!A:F,6,FALSE)</f>
        <v>29756N</v>
      </c>
      <c r="C73" s="14">
        <v>29.8802447552447</v>
      </c>
      <c r="D73" s="14">
        <v>36.062667614974799</v>
      </c>
      <c r="E73" s="14">
        <v>59.585758130589902</v>
      </c>
      <c r="F73" s="14">
        <v>67.462361298564801</v>
      </c>
      <c r="G73" s="14">
        <v>61.785939271255103</v>
      </c>
      <c r="H73" s="14">
        <v>58.633117906683403</v>
      </c>
      <c r="I73" s="14">
        <v>52.118714623184097</v>
      </c>
      <c r="J73" s="14">
        <v>60.472159816748103</v>
      </c>
      <c r="K73" s="14">
        <v>35.430465810784902</v>
      </c>
      <c r="L73" s="14">
        <v>57.320053317535503</v>
      </c>
      <c r="M73" s="14">
        <v>59.303801324844102</v>
      </c>
    </row>
    <row r="74" spans="1:13" x14ac:dyDescent="0.3">
      <c r="A74" s="10" t="s">
        <v>81</v>
      </c>
      <c r="B74" s="11">
        <f>VLOOKUP(A74,'[1]MAPPING LISTE'!A:F,6,FALSE)</f>
        <v>755790</v>
      </c>
      <c r="C74" s="14">
        <v>37.729599567099498</v>
      </c>
      <c r="D74" s="14">
        <v>52.436849925705801</v>
      </c>
      <c r="E74" s="14">
        <v>52.436849925705801</v>
      </c>
      <c r="F74" s="14">
        <v>47.975291808960598</v>
      </c>
      <c r="G74" s="14">
        <v>51.207075962539001</v>
      </c>
      <c r="H74" s="14">
        <v>34.1938417173453</v>
      </c>
      <c r="I74" s="14">
        <v>44.342605178529901</v>
      </c>
      <c r="J74" s="14">
        <v>50.7253039513677</v>
      </c>
      <c r="K74" s="14">
        <v>50.7253039513677</v>
      </c>
      <c r="L74" s="14">
        <v>39.432234432234402</v>
      </c>
      <c r="M74" s="14">
        <v>69.217499294383202</v>
      </c>
    </row>
    <row r="75" spans="1:13" x14ac:dyDescent="0.3">
      <c r="A75" s="10" t="s">
        <v>82</v>
      </c>
      <c r="B75" s="11">
        <f>VLOOKUP(A75,'[1]MAPPING LISTE'!A:F,6,FALSE)</f>
        <v>904842</v>
      </c>
      <c r="C75" s="14">
        <v>39.129709045325498</v>
      </c>
      <c r="D75" s="14">
        <v>33.432180500658703</v>
      </c>
      <c r="E75" s="14">
        <v>33.0243684992571</v>
      </c>
      <c r="F75" s="14">
        <v>50.174586657417002</v>
      </c>
      <c r="G75" s="14">
        <v>50.174586657417002</v>
      </c>
      <c r="H75" s="14">
        <v>35.849842652224801</v>
      </c>
      <c r="I75" s="14">
        <v>35.849842652224801</v>
      </c>
      <c r="J75" s="14">
        <v>46.584982014388402</v>
      </c>
      <c r="K75" s="14">
        <v>38.026914751914703</v>
      </c>
      <c r="L75" s="14">
        <v>38.026914751914703</v>
      </c>
      <c r="M75" s="14">
        <v>25.4927615485934</v>
      </c>
    </row>
    <row r="76" spans="1:13" x14ac:dyDescent="0.3">
      <c r="A76" s="10" t="s">
        <v>83</v>
      </c>
      <c r="B76" s="11">
        <f>VLOOKUP(A76,'[1]MAPPING LISTE'!A:F,6,FALSE)</f>
        <v>755741</v>
      </c>
      <c r="C76" s="14">
        <v>48.507493857493799</v>
      </c>
      <c r="D76" s="14">
        <v>61.978770430906302</v>
      </c>
      <c r="E76" s="14">
        <v>35.864117179393801</v>
      </c>
      <c r="F76" s="14">
        <v>33.236483263961098</v>
      </c>
      <c r="G76" s="14">
        <v>28.422125237361598</v>
      </c>
      <c r="H76" s="14">
        <v>33.945147833723603</v>
      </c>
      <c r="I76" s="14">
        <v>32.385192973440702</v>
      </c>
      <c r="J76" s="14">
        <v>27.9231453568521</v>
      </c>
      <c r="K76" s="14">
        <v>26.545854735815301</v>
      </c>
      <c r="L76" s="14">
        <v>50.474918781531798</v>
      </c>
      <c r="M76" s="14">
        <v>51.049183144892098</v>
      </c>
    </row>
    <row r="77" spans="1:13" x14ac:dyDescent="0.3">
      <c r="A77" s="10" t="s">
        <v>84</v>
      </c>
      <c r="B77" s="11">
        <f>VLOOKUP(A77,'[1]MAPPING LISTE'!A:F,6,FALSE)</f>
        <v>905024</v>
      </c>
      <c r="C77" s="14">
        <v>45.163523578481403</v>
      </c>
      <c r="D77" s="14">
        <v>35.787306769896503</v>
      </c>
      <c r="E77" s="14">
        <v>38.718653918467503</v>
      </c>
      <c r="F77" s="14">
        <v>39.184568187730498</v>
      </c>
      <c r="G77" s="14">
        <v>41.268763721876397</v>
      </c>
      <c r="H77" s="14">
        <v>43.789128477396901</v>
      </c>
      <c r="I77" s="14">
        <v>42.166283817295799</v>
      </c>
      <c r="J77" s="14">
        <v>41.659052495525899</v>
      </c>
      <c r="K77" s="14">
        <v>41.068729476801202</v>
      </c>
      <c r="L77" s="14">
        <v>46.490647245620401</v>
      </c>
      <c r="M77" s="14">
        <v>45.942915384945103</v>
      </c>
    </row>
    <row r="78" spans="1:13" x14ac:dyDescent="0.3">
      <c r="A78" s="10" t="s">
        <v>85</v>
      </c>
      <c r="B78" s="11">
        <f>VLOOKUP(A78,'[1]MAPPING LISTE'!A:F,6,FALSE)</f>
        <v>328314</v>
      </c>
      <c r="C78" s="14">
        <v>30.5953744705429</v>
      </c>
      <c r="D78" s="14">
        <v>30.6996355459057</v>
      </c>
      <c r="E78" s="14">
        <v>66.862165178571402</v>
      </c>
      <c r="F78" s="14">
        <v>40.6247152029826</v>
      </c>
      <c r="G78" s="14">
        <v>40.6247152029826</v>
      </c>
      <c r="H78" s="14">
        <v>39.271598173515898</v>
      </c>
      <c r="I78" s="14">
        <v>60.135960264900604</v>
      </c>
      <c r="J78" s="14">
        <v>60.135960264900604</v>
      </c>
      <c r="K78" s="14">
        <v>59.144959207459202</v>
      </c>
      <c r="L78" s="14">
        <v>57.636047463175103</v>
      </c>
      <c r="M78" s="14">
        <v>57.636047463175103</v>
      </c>
    </row>
    <row r="79" spans="1:13" x14ac:dyDescent="0.3">
      <c r="A79" s="10" t="s">
        <v>86</v>
      </c>
      <c r="B79" s="11">
        <f>VLOOKUP(A79,'[1]MAPPING LISTE'!A:F,6,FALSE)</f>
        <v>912278</v>
      </c>
      <c r="C79" s="14">
        <v>23.944604205318399</v>
      </c>
      <c r="D79" s="14">
        <v>23.944604205318399</v>
      </c>
      <c r="E79" s="14">
        <v>55.180271776549603</v>
      </c>
      <c r="F79" s="14">
        <v>24.5082538868825</v>
      </c>
      <c r="G79" s="14">
        <v>35.582407219973</v>
      </c>
      <c r="H79" s="14">
        <v>35.8189715934096</v>
      </c>
      <c r="I79" s="14">
        <v>40.782970501555198</v>
      </c>
      <c r="J79" s="14">
        <v>40.782970501555198</v>
      </c>
      <c r="K79" s="14">
        <v>43.108663076054299</v>
      </c>
      <c r="L79" s="14">
        <v>38.127043523747098</v>
      </c>
      <c r="M79" s="14">
        <v>38.7332773832537</v>
      </c>
    </row>
    <row r="80" spans="1:13" x14ac:dyDescent="0.3">
      <c r="A80" s="10" t="s">
        <v>87</v>
      </c>
      <c r="B80" s="11" t="str">
        <f>VLOOKUP(A80,'[1]MAPPING LISTE'!A:F,6,FALSE)</f>
        <v>26276P</v>
      </c>
      <c r="C80" s="14">
        <v>25.493879809329201</v>
      </c>
      <c r="D80" s="14">
        <v>25.493879809329201</v>
      </c>
      <c r="E80" s="14">
        <v>29.7180723602232</v>
      </c>
      <c r="F80" s="14">
        <v>24.1205642205089</v>
      </c>
      <c r="G80" s="14">
        <v>24.1205642205089</v>
      </c>
      <c r="H80" s="14">
        <v>23.790748937498702</v>
      </c>
      <c r="I80" s="14">
        <v>24.216509355853599</v>
      </c>
      <c r="J80" s="14">
        <v>23.002495231959401</v>
      </c>
      <c r="K80" s="14">
        <v>22.408990947741099</v>
      </c>
      <c r="L80" s="14">
        <v>33.6983895609877</v>
      </c>
      <c r="M80" s="14">
        <v>39.507857354669703</v>
      </c>
    </row>
    <row r="81" spans="1:13" x14ac:dyDescent="0.3">
      <c r="A81" s="10" t="s">
        <v>88</v>
      </c>
      <c r="B81" s="11">
        <f>VLOOKUP(A81,'[1]MAPPING LISTE'!A:F,6,FALSE)</f>
        <v>951545</v>
      </c>
      <c r="C81" s="14">
        <v>40.8276747062461</v>
      </c>
      <c r="D81" s="14">
        <v>32.656978654703401</v>
      </c>
      <c r="E81" s="14">
        <v>32.2340502242319</v>
      </c>
      <c r="F81" s="14">
        <v>34.098139958376599</v>
      </c>
      <c r="G81" s="14">
        <v>27.741484480431801</v>
      </c>
      <c r="H81" s="14">
        <v>31.328666519969101</v>
      </c>
      <c r="I81" s="14">
        <v>46.139406355710101</v>
      </c>
      <c r="J81" s="14">
        <v>50.056849622009103</v>
      </c>
      <c r="K81" s="14">
        <v>51.895300351822101</v>
      </c>
      <c r="L81" s="14">
        <v>54.554508671977402</v>
      </c>
      <c r="M81" s="14">
        <v>55.720211325547503</v>
      </c>
    </row>
    <row r="82" spans="1:13" x14ac:dyDescent="0.3">
      <c r="A82" s="10" t="s">
        <v>89</v>
      </c>
      <c r="B82" s="11">
        <f>VLOOKUP(A82,'[1]MAPPING LISTE'!A:F,6,FALSE)</f>
        <v>944777</v>
      </c>
      <c r="C82" s="14">
        <v>42.405392156862703</v>
      </c>
      <c r="D82" s="14">
        <v>52.782523473807302</v>
      </c>
      <c r="E82" s="14">
        <v>50.758062719812401</v>
      </c>
      <c r="F82" s="14">
        <v>40.230008369904503</v>
      </c>
      <c r="G82" s="14">
        <v>40.230008369904503</v>
      </c>
      <c r="H82" s="14">
        <v>38.1574969818274</v>
      </c>
      <c r="I82" s="14">
        <v>66.494955914967207</v>
      </c>
      <c r="J82" s="14">
        <v>66.494955914967207</v>
      </c>
      <c r="K82" s="14">
        <v>68.604254079254105</v>
      </c>
      <c r="L82" s="14">
        <v>68.604254079254105</v>
      </c>
      <c r="M82" s="14">
        <v>71.016538121709601</v>
      </c>
    </row>
    <row r="83" spans="1:13" x14ac:dyDescent="0.3">
      <c r="A83" s="10" t="s">
        <v>90</v>
      </c>
      <c r="B83" s="11">
        <f>VLOOKUP(A83,'[1]MAPPING LISTE'!A:F,6,FALSE)</f>
        <v>542868</v>
      </c>
      <c r="C83" s="14">
        <v>52.749431818181797</v>
      </c>
      <c r="D83" s="14">
        <v>52.749431818181797</v>
      </c>
      <c r="E83" s="14">
        <v>45.133937155843</v>
      </c>
      <c r="F83" s="14">
        <v>48.728768705606498</v>
      </c>
      <c r="G83" s="14">
        <v>48.547389871661402</v>
      </c>
      <c r="H83" s="14">
        <v>51.249539933750398</v>
      </c>
      <c r="I83" s="14">
        <v>41.290576099105799</v>
      </c>
      <c r="J83" s="14">
        <v>46.412898936170201</v>
      </c>
      <c r="K83" s="14">
        <v>46.5415562698171</v>
      </c>
      <c r="L83" s="14">
        <v>88.300225298003696</v>
      </c>
      <c r="M83" s="14">
        <v>48.1919820230573</v>
      </c>
    </row>
    <row r="84" spans="1:13" x14ac:dyDescent="0.3">
      <c r="A84" s="10" t="s">
        <v>2</v>
      </c>
      <c r="B84" s="11">
        <f>VLOOKUP(A84,'[1]MAPPING LISTE'!A:F,6,FALSE)</f>
        <v>741344</v>
      </c>
      <c r="C84" s="14">
        <v>42.623931865236202</v>
      </c>
      <c r="D84" s="14">
        <v>38.775509775774204</v>
      </c>
      <c r="E84" s="14">
        <v>37.625042146925402</v>
      </c>
      <c r="F84" s="14">
        <v>39.896357265412099</v>
      </c>
      <c r="G84" s="14">
        <v>39.863264806820901</v>
      </c>
      <c r="H84" s="14">
        <v>40.457966188524502</v>
      </c>
      <c r="I84" s="14">
        <v>38.4626831292018</v>
      </c>
      <c r="J84" s="14">
        <v>40.1333704987264</v>
      </c>
      <c r="K84" s="14">
        <v>39.112793922495399</v>
      </c>
      <c r="L84" s="14">
        <v>42.0936329335305</v>
      </c>
      <c r="M84" s="14">
        <v>45.040765874174703</v>
      </c>
    </row>
    <row r="85" spans="1:13" x14ac:dyDescent="0.3">
      <c r="A85" s="10" t="s">
        <v>91</v>
      </c>
      <c r="B85" s="11">
        <f>VLOOKUP(A85,'[1]MAPPING LISTE'!A:F,6,FALSE)</f>
        <v>867705</v>
      </c>
      <c r="C85" s="14">
        <v>47.551141006186498</v>
      </c>
      <c r="D85" s="14">
        <v>39.511580086580103</v>
      </c>
      <c r="E85" s="14">
        <v>38.776648158285703</v>
      </c>
      <c r="F85" s="14">
        <v>48.021526423729298</v>
      </c>
      <c r="G85" s="14">
        <v>32.447713074130903</v>
      </c>
      <c r="H85" s="14">
        <v>32.447713074130903</v>
      </c>
      <c r="I85" s="14">
        <v>57.363177120456101</v>
      </c>
      <c r="J85" s="14">
        <v>57.390459787133899</v>
      </c>
      <c r="K85" s="14">
        <v>60.101867098418801</v>
      </c>
      <c r="L85" s="14">
        <v>63.844984202211599</v>
      </c>
      <c r="M85" s="14">
        <v>63.844984202211599</v>
      </c>
    </row>
    <row r="86" spans="1:13" x14ac:dyDescent="0.3">
      <c r="A86" s="10" t="s">
        <v>92</v>
      </c>
      <c r="B86" s="11">
        <f>VLOOKUP(A86,'[1]MAPPING LISTE'!A:F,6,FALSE)</f>
        <v>916125</v>
      </c>
      <c r="C86" s="14">
        <v>51.379545454545401</v>
      </c>
      <c r="D86" s="14">
        <v>66.512689929540301</v>
      </c>
      <c r="E86" s="14">
        <v>66.512689929540301</v>
      </c>
      <c r="F86" s="14">
        <v>65.364317491808706</v>
      </c>
      <c r="G86" s="14">
        <v>83.188727695306596</v>
      </c>
      <c r="H86" s="14">
        <v>81.235817015786196</v>
      </c>
      <c r="I86" s="14">
        <v>81.235817015786196</v>
      </c>
      <c r="J86" s="14">
        <v>53.167845931536199</v>
      </c>
      <c r="K86" s="14">
        <v>80.755385239760201</v>
      </c>
      <c r="L86" s="14">
        <v>80.755385239760201</v>
      </c>
      <c r="M86" s="14">
        <v>46.509019934449398</v>
      </c>
    </row>
    <row r="87" spans="1:13" x14ac:dyDescent="0.3">
      <c r="A87" s="10" t="s">
        <v>93</v>
      </c>
      <c r="B87" s="11" t="str">
        <f>VLOOKUP(A87,'[1]MAPPING LISTE'!A:F,6,FALSE)</f>
        <v>26393N</v>
      </c>
      <c r="C87" s="14">
        <v>34.450368550368502</v>
      </c>
      <c r="D87" s="14">
        <v>45.242264115898898</v>
      </c>
      <c r="E87" s="14">
        <v>45.014687849510103</v>
      </c>
      <c r="F87" s="14">
        <v>38.943521288588201</v>
      </c>
      <c r="G87" s="14">
        <v>42.556541327791898</v>
      </c>
      <c r="H87" s="14">
        <v>36.026200234191997</v>
      </c>
      <c r="I87" s="14">
        <v>28.368967607868498</v>
      </c>
      <c r="J87" s="14">
        <v>36.963690891424498</v>
      </c>
      <c r="K87" s="14">
        <v>31.3677208618153</v>
      </c>
      <c r="L87" s="14">
        <v>59.133182999541297</v>
      </c>
      <c r="M87" s="14">
        <v>36.474020645514699</v>
      </c>
    </row>
    <row r="88" spans="1:13" x14ac:dyDescent="0.3">
      <c r="A88" s="10" t="s">
        <v>94</v>
      </c>
      <c r="B88" s="11">
        <f>VLOOKUP(A88,'[1]MAPPING LISTE'!A:F,6,FALSE)</f>
        <v>901686</v>
      </c>
      <c r="C88" s="14">
        <v>22.411824769433402</v>
      </c>
      <c r="D88" s="14">
        <v>22.411824769433402</v>
      </c>
      <c r="E88" s="14">
        <v>52.419503562088501</v>
      </c>
      <c r="F88" s="14">
        <v>52.419503562088501</v>
      </c>
      <c r="G88" s="14">
        <v>49.126915847310499</v>
      </c>
      <c r="H88" s="14">
        <v>49.126915847310499</v>
      </c>
      <c r="I88" s="14">
        <v>49.531474820143799</v>
      </c>
      <c r="J88" s="14">
        <v>34.4907853823848</v>
      </c>
      <c r="K88" s="14">
        <v>54.189710289710199</v>
      </c>
      <c r="L88" s="14">
        <v>66.398916723087297</v>
      </c>
      <c r="M88" s="14">
        <v>67.891558472104606</v>
      </c>
    </row>
    <row r="89" spans="1:13" x14ac:dyDescent="0.3">
      <c r="A89" s="10" t="s">
        <v>95</v>
      </c>
      <c r="B89" s="11">
        <f>VLOOKUP(A89,'[1]MAPPING LISTE'!A:F,6,FALSE)</f>
        <v>904282</v>
      </c>
      <c r="C89" s="14">
        <v>48.744453463203399</v>
      </c>
      <c r="D89" s="14">
        <v>44.155005892299002</v>
      </c>
      <c r="E89" s="14">
        <v>42.251047341562597</v>
      </c>
      <c r="F89" s="14">
        <v>44.0863894591782</v>
      </c>
      <c r="G89" s="14">
        <v>42.433419051878303</v>
      </c>
      <c r="H89" s="14">
        <v>39.700474429793303</v>
      </c>
      <c r="I89" s="14">
        <v>37.985587422918798</v>
      </c>
      <c r="J89" s="14">
        <v>37.064537517134497</v>
      </c>
      <c r="K89" s="14">
        <v>37.905919080919098</v>
      </c>
      <c r="L89" s="14">
        <v>37.965150786908701</v>
      </c>
      <c r="M89" s="14">
        <v>41.5921521852406</v>
      </c>
    </row>
    <row r="90" spans="1:13" x14ac:dyDescent="0.3">
      <c r="A90" s="10" t="s">
        <v>96</v>
      </c>
      <c r="B90" s="11">
        <f>VLOOKUP(A90,'[1]MAPPING LISTE'!A:F,6,FALSE)</f>
        <v>906148</v>
      </c>
      <c r="C90" s="14">
        <v>45.365909090909099</v>
      </c>
      <c r="D90" s="14">
        <v>75.540801898097101</v>
      </c>
      <c r="E90" s="14">
        <v>42.722656837105802</v>
      </c>
      <c r="F90" s="14">
        <v>84.964981205801706</v>
      </c>
      <c r="G90" s="14">
        <v>47.999887539361197</v>
      </c>
      <c r="H90" s="14">
        <v>53.0743823998178</v>
      </c>
      <c r="I90" s="14">
        <v>45.181321108526703</v>
      </c>
      <c r="J90" s="14">
        <v>53.0462300895244</v>
      </c>
      <c r="K90" s="14">
        <v>45.739081231268699</v>
      </c>
      <c r="L90" s="14">
        <v>83.672333738536295</v>
      </c>
      <c r="M90" s="14">
        <v>43.367261331231099</v>
      </c>
    </row>
    <row r="91" spans="1:13" x14ac:dyDescent="0.3">
      <c r="A91" s="10" t="s">
        <v>97</v>
      </c>
      <c r="B91" s="11">
        <f>VLOOKUP(A91,'[1]MAPPING LISTE'!A:F,6,FALSE)</f>
        <v>981550</v>
      </c>
      <c r="C91" s="14">
        <v>36.3186219650986</v>
      </c>
      <c r="D91" s="14">
        <v>36.1640572390572</v>
      </c>
      <c r="E91" s="14">
        <v>24.2324612608788</v>
      </c>
      <c r="F91" s="14">
        <v>30.046157161575099</v>
      </c>
      <c r="G91" s="14">
        <v>29.259661596060798</v>
      </c>
      <c r="H91" s="14">
        <v>25.984628036437201</v>
      </c>
      <c r="I91" s="14">
        <v>26.830084146968101</v>
      </c>
      <c r="J91" s="14">
        <v>29.315430727664701</v>
      </c>
      <c r="K91" s="14">
        <v>33.896343240093202</v>
      </c>
      <c r="L91" s="14">
        <v>33.366056618144803</v>
      </c>
      <c r="M91" s="14">
        <v>33.366056618144803</v>
      </c>
    </row>
    <row r="92" spans="1:13" x14ac:dyDescent="0.3">
      <c r="A92" s="10" t="s">
        <v>98</v>
      </c>
      <c r="B92" s="11">
        <f>VLOOKUP(A92,'[1]MAPPING LISTE'!A:F,6,FALSE)</f>
        <v>922964</v>
      </c>
      <c r="C92" s="14">
        <v>30.905351326844102</v>
      </c>
      <c r="D92" s="14">
        <v>35.988123470732098</v>
      </c>
      <c r="E92" s="14">
        <v>23.265608627540399</v>
      </c>
      <c r="F92" s="14">
        <v>33.096477806197399</v>
      </c>
      <c r="G92" s="14">
        <v>67.044412084081799</v>
      </c>
      <c r="H92" s="14">
        <v>67.044412084081799</v>
      </c>
      <c r="I92" s="14">
        <v>73.550057839767305</v>
      </c>
      <c r="J92" s="14">
        <v>44.816452661346801</v>
      </c>
      <c r="K92" s="14">
        <v>67.060499105189905</v>
      </c>
      <c r="L92" s="14">
        <v>47.414264094114799</v>
      </c>
      <c r="M92" s="14">
        <v>78.442751494268705</v>
      </c>
    </row>
    <row r="93" spans="1:13" x14ac:dyDescent="0.3">
      <c r="A93" s="10" t="s">
        <v>99</v>
      </c>
      <c r="B93" s="11">
        <f>VLOOKUP(A93,'[1]MAPPING LISTE'!A:F,6,FALSE)</f>
        <v>929814</v>
      </c>
      <c r="C93" s="14">
        <v>41.1928571428571</v>
      </c>
      <c r="D93" s="14">
        <v>34.317878369772799</v>
      </c>
      <c r="E93" s="14">
        <v>34.317878369772799</v>
      </c>
      <c r="F93" s="14">
        <v>43.804596702994502</v>
      </c>
      <c r="G93" s="14">
        <v>45.901157356749401</v>
      </c>
      <c r="H93" s="14">
        <v>45.901157356749401</v>
      </c>
      <c r="I93" s="14">
        <v>78.349299863387898</v>
      </c>
      <c r="J93" s="14">
        <v>51.051715106320202</v>
      </c>
      <c r="K93" s="14">
        <v>52.413976807189101</v>
      </c>
      <c r="L93" s="14">
        <v>70.033668465605501</v>
      </c>
      <c r="M93" s="14">
        <v>70.033668465605501</v>
      </c>
    </row>
    <row r="94" spans="1:13" x14ac:dyDescent="0.3">
      <c r="A94" s="10" t="s">
        <v>100</v>
      </c>
      <c r="B94" s="11">
        <f>VLOOKUP(A94,'[1]MAPPING LISTE'!A:F,6,FALSE)</f>
        <v>901666</v>
      </c>
      <c r="C94" s="14">
        <v>39.107507660878397</v>
      </c>
      <c r="D94" s="14">
        <v>42.409947603034297</v>
      </c>
      <c r="E94" s="14">
        <v>49.999015682718102</v>
      </c>
      <c r="F94" s="14">
        <v>46.7288505995175</v>
      </c>
      <c r="G94" s="14">
        <v>48.415099980864902</v>
      </c>
      <c r="H94" s="14">
        <v>47.350010090660703</v>
      </c>
      <c r="I94" s="14">
        <v>45.748880213526398</v>
      </c>
      <c r="J94" s="14">
        <v>49.0547195314793</v>
      </c>
      <c r="K94" s="14">
        <v>50.419585459383597</v>
      </c>
      <c r="L94" s="14">
        <v>46.5500916207763</v>
      </c>
      <c r="M94" s="14">
        <v>47.738187172424098</v>
      </c>
    </row>
    <row r="95" spans="1:13" x14ac:dyDescent="0.3">
      <c r="A95" s="10" t="s">
        <v>101</v>
      </c>
      <c r="B95" s="11">
        <f>VLOOKUP(A95,'[1]MAPPING LISTE'!A:F,6,FALSE)</f>
        <v>902288</v>
      </c>
      <c r="C95" s="14">
        <v>60.809427987068602</v>
      </c>
      <c r="D95" s="14">
        <v>64.261544795783905</v>
      </c>
      <c r="E95" s="14">
        <v>61.384145616641803</v>
      </c>
      <c r="F95" s="14">
        <v>39.4963984579312</v>
      </c>
      <c r="G95" s="14">
        <v>75.004634447142195</v>
      </c>
      <c r="H95" s="14">
        <v>51.558401639344197</v>
      </c>
      <c r="I95" s="14">
        <v>73.538604830421306</v>
      </c>
      <c r="J95" s="14">
        <v>69.311628760087999</v>
      </c>
      <c r="K95" s="14">
        <v>47.847573260073197</v>
      </c>
      <c r="L95" s="14">
        <v>75.4835138794854</v>
      </c>
      <c r="M95" s="14">
        <v>75.4835138794854</v>
      </c>
    </row>
    <row r="96" spans="1:13" x14ac:dyDescent="0.3">
      <c r="A96" s="10" t="s">
        <v>102</v>
      </c>
      <c r="B96" s="11">
        <f>VLOOKUP(A96,'[1]MAPPING LISTE'!A:F,6,FALSE)</f>
        <v>937083</v>
      </c>
      <c r="C96" s="14">
        <v>26.1910863822851</v>
      </c>
      <c r="D96" s="14">
        <v>24.548971861471799</v>
      </c>
      <c r="E96" s="14">
        <v>36.466131646093302</v>
      </c>
      <c r="F96" s="14">
        <v>29.726579857693199</v>
      </c>
      <c r="G96" s="14">
        <v>24.601950145937199</v>
      </c>
      <c r="H96" s="14">
        <v>44.412675962223801</v>
      </c>
      <c r="I96" s="14">
        <v>44.412675962223801</v>
      </c>
      <c r="J96" s="14">
        <v>42.901293251113401</v>
      </c>
      <c r="K96" s="14">
        <v>31.2691459562548</v>
      </c>
      <c r="L96" s="14">
        <v>31.236824309219301</v>
      </c>
      <c r="M96" s="14">
        <v>31.236824309219301</v>
      </c>
    </row>
    <row r="97" spans="1:13" x14ac:dyDescent="0.3">
      <c r="A97" s="10" t="s">
        <v>103</v>
      </c>
      <c r="B97" s="11">
        <f>VLOOKUP(A97,'[1]MAPPING LISTE'!A:F,6,FALSE)</f>
        <v>938928</v>
      </c>
      <c r="C97" s="14">
        <v>42.179545454545398</v>
      </c>
      <c r="D97" s="14">
        <v>35.442565786320202</v>
      </c>
      <c r="E97" s="14">
        <v>31.265781404995899</v>
      </c>
      <c r="F97" s="14">
        <v>36.323461955021301</v>
      </c>
      <c r="G97" s="14">
        <v>37.191286174838801</v>
      </c>
      <c r="H97" s="14">
        <v>33.338987553126898</v>
      </c>
      <c r="I97" s="14">
        <v>30.962212185139101</v>
      </c>
      <c r="J97" s="14">
        <v>31.692411181424099</v>
      </c>
      <c r="K97" s="14">
        <v>38.1433878621378</v>
      </c>
      <c r="L97" s="14">
        <v>41.529595848464297</v>
      </c>
      <c r="M97" s="14">
        <v>47.735138252211698</v>
      </c>
    </row>
    <row r="98" spans="1:13" x14ac:dyDescent="0.3">
      <c r="A98" s="10" t="s">
        <v>104</v>
      </c>
      <c r="B98" s="11">
        <f>VLOOKUP(A98,'[1]MAPPING LISTE'!A:F,6,FALSE)</f>
        <v>912273</v>
      </c>
      <c r="C98" s="14">
        <v>75.858333333333306</v>
      </c>
      <c r="D98" s="14">
        <v>75.259162951956398</v>
      </c>
      <c r="E98" s="14">
        <v>47.412828671914198</v>
      </c>
      <c r="F98" s="14">
        <v>68.514423632789899</v>
      </c>
      <c r="G98" s="14">
        <v>73.093298149219194</v>
      </c>
      <c r="H98" s="14">
        <v>38.435835040983598</v>
      </c>
      <c r="I98" s="14">
        <v>62.082316289825201</v>
      </c>
      <c r="J98" s="14">
        <v>37.2826325565687</v>
      </c>
      <c r="K98" s="14">
        <v>62.649994742099999</v>
      </c>
      <c r="L98" s="14">
        <v>66.089735594911403</v>
      </c>
      <c r="M98" s="14">
        <v>37.687495589895498</v>
      </c>
    </row>
    <row r="99" spans="1:13" x14ac:dyDescent="0.3">
      <c r="A99" s="10" t="s">
        <v>105</v>
      </c>
      <c r="B99" s="11">
        <f>VLOOKUP(A99,'[1]MAPPING LISTE'!A:F,6,FALSE)</f>
        <v>312385</v>
      </c>
      <c r="C99" s="14">
        <v>42.723697521497201</v>
      </c>
      <c r="D99" s="14">
        <v>36.0971861069836</v>
      </c>
      <c r="E99" s="14">
        <v>35.092760844079699</v>
      </c>
      <c r="F99" s="14">
        <v>41.288191863634097</v>
      </c>
      <c r="G99" s="14">
        <v>36.584152689415802</v>
      </c>
      <c r="H99" s="14">
        <v>36.053274347040798</v>
      </c>
      <c r="I99" s="14">
        <v>36.053274347040798</v>
      </c>
      <c r="J99" s="14">
        <v>35.970091660334298</v>
      </c>
      <c r="K99" s="14">
        <v>37.4323723151848</v>
      </c>
      <c r="L99" s="14">
        <v>40.754737335083902</v>
      </c>
      <c r="M99" s="14">
        <v>59.736211868091601</v>
      </c>
    </row>
    <row r="100" spans="1:13" x14ac:dyDescent="0.3">
      <c r="A100" s="10" t="s">
        <v>106</v>
      </c>
      <c r="B100" s="11">
        <f>VLOOKUP(A100,'[1]MAPPING LISTE'!A:F,6,FALSE)</f>
        <v>687197</v>
      </c>
      <c r="C100" s="14">
        <v>24.6721302003081</v>
      </c>
      <c r="D100" s="14">
        <v>38.190082278059897</v>
      </c>
      <c r="E100" s="14">
        <v>39.941394207806802</v>
      </c>
      <c r="F100" s="14">
        <v>40.5440975206985</v>
      </c>
      <c r="G100" s="14">
        <v>33.4666729925775</v>
      </c>
      <c r="H100" s="14">
        <v>36.442318617107603</v>
      </c>
      <c r="I100" s="14">
        <v>32.368478326582398</v>
      </c>
      <c r="J100" s="14">
        <v>38.804460256055997</v>
      </c>
      <c r="K100" s="14">
        <v>33.076746782629101</v>
      </c>
      <c r="L100" s="14">
        <v>38.447746122361004</v>
      </c>
      <c r="M100" s="14">
        <v>20.710830359191799</v>
      </c>
    </row>
    <row r="101" spans="1:13" x14ac:dyDescent="0.3">
      <c r="A101" s="10" t="s">
        <v>107</v>
      </c>
      <c r="B101" s="11">
        <f>VLOOKUP(A101,'[1]MAPPING LISTE'!A:F,6,FALSE)</f>
        <v>993189</v>
      </c>
      <c r="C101" s="14">
        <v>35.903150434542702</v>
      </c>
      <c r="D101" s="14">
        <v>35.257875976099299</v>
      </c>
      <c r="E101" s="14">
        <v>35.257875976099299</v>
      </c>
      <c r="F101" s="14">
        <v>34.508081908469499</v>
      </c>
      <c r="G101" s="14">
        <v>35.517453291962497</v>
      </c>
      <c r="H101" s="14">
        <v>35.517453291962497</v>
      </c>
      <c r="I101" s="14">
        <v>44.5240795842588</v>
      </c>
      <c r="J101" s="14">
        <v>44.5240795842588</v>
      </c>
      <c r="K101" s="14">
        <v>81.037573128084404</v>
      </c>
      <c r="L101" s="14">
        <v>50.538303493381598</v>
      </c>
      <c r="M101" s="14">
        <v>78.4674170616113</v>
      </c>
    </row>
    <row r="102" spans="1:13" x14ac:dyDescent="0.3">
      <c r="A102" s="10" t="s">
        <v>108</v>
      </c>
      <c r="B102" s="11">
        <f>VLOOKUP(A102,'[1]MAPPING LISTE'!A:F,6,FALSE)</f>
        <v>905966</v>
      </c>
      <c r="C102" s="14">
        <v>72.049182332359294</v>
      </c>
      <c r="D102" s="14">
        <v>45.881719971743799</v>
      </c>
      <c r="E102" s="14">
        <v>45.881719971743799</v>
      </c>
      <c r="F102" s="14">
        <v>43.61328125</v>
      </c>
      <c r="G102" s="14">
        <v>43.61328125</v>
      </c>
      <c r="H102" s="14">
        <v>46.698949246629603</v>
      </c>
      <c r="I102" s="14">
        <v>83.659372864290106</v>
      </c>
      <c r="J102" s="14">
        <v>83.659372864290106</v>
      </c>
      <c r="K102" s="14">
        <v>47.906109979129702</v>
      </c>
      <c r="L102" s="14">
        <v>47.906109979129702</v>
      </c>
      <c r="M102" s="14">
        <v>49.551310879041601</v>
      </c>
    </row>
    <row r="103" spans="1:13" x14ac:dyDescent="0.3">
      <c r="A103" s="10" t="s">
        <v>109</v>
      </c>
      <c r="B103" s="11">
        <f>VLOOKUP(A103,'[1]MAPPING LISTE'!A:F,6,FALSE)</f>
        <v>912635</v>
      </c>
      <c r="C103" s="14">
        <v>33.143831168831099</v>
      </c>
      <c r="D103" s="14">
        <v>46.035233594802797</v>
      </c>
      <c r="E103" s="14">
        <v>49.871169402110198</v>
      </c>
      <c r="F103" s="14">
        <v>47.524312007581301</v>
      </c>
      <c r="G103" s="14">
        <v>40.614237373910598</v>
      </c>
      <c r="H103" s="14">
        <v>43.381371670081897</v>
      </c>
      <c r="I103" s="14">
        <v>45.841670170357197</v>
      </c>
      <c r="J103" s="14">
        <v>46.304964539007102</v>
      </c>
      <c r="K103" s="14">
        <v>42.026365178938697</v>
      </c>
      <c r="L103" s="14">
        <v>52.812964934909097</v>
      </c>
      <c r="M103" s="14">
        <v>43.778296490060796</v>
      </c>
    </row>
    <row r="104" spans="1:13" x14ac:dyDescent="0.3">
      <c r="A104" s="10" t="s">
        <v>110</v>
      </c>
      <c r="B104" s="11">
        <f>VLOOKUP(A104,'[1]MAPPING LISTE'!A:F,6,FALSE)</f>
        <v>325922</v>
      </c>
      <c r="C104" s="14">
        <v>44.8986013986014</v>
      </c>
      <c r="D104" s="14">
        <v>39.341229473844599</v>
      </c>
      <c r="E104" s="14">
        <v>36.186163680008903</v>
      </c>
      <c r="F104" s="14">
        <v>32.244432882414102</v>
      </c>
      <c r="G104" s="14">
        <v>27.681411023187302</v>
      </c>
      <c r="H104" s="14">
        <v>27.157885403530798</v>
      </c>
      <c r="I104" s="14">
        <v>22.129156198850399</v>
      </c>
      <c r="J104" s="14">
        <v>42.229894883485301</v>
      </c>
      <c r="K104" s="14">
        <v>41.3900474525474</v>
      </c>
      <c r="L104" s="14">
        <v>51.210329778830904</v>
      </c>
      <c r="M104" s="14">
        <v>50.587176121930497</v>
      </c>
    </row>
    <row r="105" spans="1:13" x14ac:dyDescent="0.3">
      <c r="A105" s="10" t="s">
        <v>111</v>
      </c>
      <c r="B105" s="11">
        <f>VLOOKUP(A105,'[1]MAPPING LISTE'!A:F,6,FALSE)</f>
        <v>912941</v>
      </c>
      <c r="C105" s="14">
        <v>27.177935606060601</v>
      </c>
      <c r="D105" s="14">
        <v>27.177935606060601</v>
      </c>
      <c r="E105" s="14">
        <v>40.783557230896598</v>
      </c>
      <c r="F105" s="14">
        <v>28.992533652606902</v>
      </c>
      <c r="G105" s="14">
        <v>29.923348074921901</v>
      </c>
      <c r="H105" s="14">
        <v>41.557163809602997</v>
      </c>
      <c r="I105" s="14">
        <v>41.557163809602997</v>
      </c>
      <c r="J105" s="14">
        <v>52.977246923574299</v>
      </c>
      <c r="K105" s="14">
        <v>56.5963467225843</v>
      </c>
      <c r="L105" s="14">
        <v>56.5963467225843</v>
      </c>
      <c r="M105" s="14">
        <v>52.950824787530898</v>
      </c>
    </row>
    <row r="106" spans="1:13" x14ac:dyDescent="0.3">
      <c r="A106" s="10" t="s">
        <v>112</v>
      </c>
      <c r="B106" s="11">
        <f>VLOOKUP(A106,'[1]MAPPING LISTE'!A:F,6,FALSE)</f>
        <v>152719</v>
      </c>
      <c r="C106" s="14">
        <v>46.026634768740003</v>
      </c>
      <c r="D106" s="14">
        <v>46.026634768740003</v>
      </c>
      <c r="E106" s="14">
        <v>25.876861697736199</v>
      </c>
      <c r="F106" s="14">
        <v>25.876861697736199</v>
      </c>
      <c r="G106" s="14">
        <v>60.897030321302402</v>
      </c>
      <c r="H106" s="14">
        <v>42.8893222698294</v>
      </c>
      <c r="I106" s="14">
        <v>40.917163412127401</v>
      </c>
      <c r="J106" s="14">
        <v>40.917163412127401</v>
      </c>
      <c r="K106" s="14">
        <v>43.653780104663298</v>
      </c>
      <c r="L106" s="14">
        <v>30.387897489770602</v>
      </c>
      <c r="M106" s="14">
        <v>30.387897489770602</v>
      </c>
    </row>
    <row r="107" spans="1:13" x14ac:dyDescent="0.3">
      <c r="A107" s="10" t="s">
        <v>113</v>
      </c>
      <c r="B107" s="11">
        <f>VLOOKUP(A107,'[1]MAPPING LISTE'!A:F,6,FALSE)</f>
        <v>867138</v>
      </c>
      <c r="C107" s="14">
        <v>46.610064935064898</v>
      </c>
      <c r="D107" s="14">
        <v>43.471848956650902</v>
      </c>
      <c r="E107" s="14">
        <v>61.056135209065999</v>
      </c>
      <c r="F107" s="14">
        <v>65.669537643783201</v>
      </c>
      <c r="G107" s="14">
        <v>69.573958935801002</v>
      </c>
      <c r="H107" s="14">
        <v>69.573958935801002</v>
      </c>
      <c r="I107" s="14">
        <v>37.637940866818703</v>
      </c>
      <c r="J107" s="14">
        <v>37.637940866818703</v>
      </c>
      <c r="K107" s="14">
        <v>35.932345491387998</v>
      </c>
      <c r="L107" s="14">
        <v>39.744692807192799</v>
      </c>
      <c r="M107" s="14">
        <v>37.8506661035047</v>
      </c>
    </row>
    <row r="108" spans="1:13" x14ac:dyDescent="0.3">
      <c r="A108" s="10" t="s">
        <v>114</v>
      </c>
      <c r="B108" s="11">
        <f>VLOOKUP(A108,'[1]MAPPING LISTE'!A:F,6,FALSE)</f>
        <v>906189</v>
      </c>
      <c r="C108" s="14">
        <v>74.577083333333306</v>
      </c>
      <c r="D108" s="14">
        <v>74.577083333333306</v>
      </c>
      <c r="E108" s="14">
        <v>41.299876074830102</v>
      </c>
      <c r="F108" s="14">
        <v>42.342551944326601</v>
      </c>
      <c r="G108" s="14">
        <v>72.194874577402999</v>
      </c>
      <c r="H108" s="14">
        <v>72.194874577402999</v>
      </c>
      <c r="I108" s="14">
        <v>72.916257957476802</v>
      </c>
      <c r="J108" s="14">
        <v>68.727595678493699</v>
      </c>
      <c r="K108" s="14">
        <v>68.740786441281401</v>
      </c>
      <c r="L108" s="14">
        <v>68.740786441281401</v>
      </c>
      <c r="M108" s="14">
        <v>36.692453429297203</v>
      </c>
    </row>
    <row r="109" spans="1:13" x14ac:dyDescent="0.3">
      <c r="A109" s="10" t="s">
        <v>115</v>
      </c>
      <c r="B109" s="11">
        <f>VLOOKUP(A109,'[1]MAPPING LISTE'!A:F,6,FALSE)</f>
        <v>510209</v>
      </c>
      <c r="C109" s="14">
        <v>32.175614567526502</v>
      </c>
      <c r="D109" s="14">
        <v>32.539967249901402</v>
      </c>
      <c r="E109" s="14">
        <v>37.878103542120201</v>
      </c>
      <c r="F109" s="14">
        <v>37.878103542120201</v>
      </c>
      <c r="G109" s="14">
        <v>43.032838086893399</v>
      </c>
      <c r="H109" s="14">
        <v>42.287717725409799</v>
      </c>
      <c r="I109" s="14">
        <v>42.287717725409799</v>
      </c>
      <c r="J109" s="14">
        <v>33.862082066869299</v>
      </c>
      <c r="K109" s="14">
        <v>42.704595404595402</v>
      </c>
      <c r="L109" s="14">
        <v>42.704595404595402</v>
      </c>
      <c r="M109" s="14">
        <v>52.411782974962399</v>
      </c>
    </row>
    <row r="110" spans="1:13" x14ac:dyDescent="0.3">
      <c r="A110" s="10" t="s">
        <v>116</v>
      </c>
      <c r="B110" s="11">
        <f>VLOOKUP(A110,'[1]MAPPING LISTE'!A:F,6,FALSE)</f>
        <v>271980</v>
      </c>
      <c r="C110" s="14">
        <v>52.3034588949388</v>
      </c>
      <c r="D110" s="14">
        <v>31.777725098407199</v>
      </c>
      <c r="E110" s="14">
        <v>31.777725098407199</v>
      </c>
      <c r="F110" s="14">
        <v>50.614040714606901</v>
      </c>
      <c r="G110" s="14">
        <v>33.285312430761103</v>
      </c>
      <c r="H110" s="14">
        <v>35.402850223546899</v>
      </c>
      <c r="I110" s="14">
        <v>34.810837896846699</v>
      </c>
      <c r="J110" s="14">
        <v>54.586630874262603</v>
      </c>
      <c r="K110" s="14">
        <v>35.407550409232002</v>
      </c>
      <c r="L110" s="14">
        <v>35.407550409232002</v>
      </c>
      <c r="M110" s="14">
        <v>66.732656211025102</v>
      </c>
    </row>
    <row r="111" spans="1:13" x14ac:dyDescent="0.3">
      <c r="A111" s="10" t="s">
        <v>117</v>
      </c>
      <c r="B111" s="11" t="str">
        <f>VLOOKUP(A111,'[1]MAPPING LISTE'!A:F,6,FALSE)</f>
        <v>31196R</v>
      </c>
      <c r="C111" s="14">
        <v>30.014113355780001</v>
      </c>
      <c r="D111" s="14">
        <v>37.820777291059599</v>
      </c>
      <c r="E111" s="14">
        <v>40.285718226329202</v>
      </c>
      <c r="F111" s="14">
        <v>34.2740379973609</v>
      </c>
      <c r="G111" s="14">
        <v>46.068952429149697</v>
      </c>
      <c r="H111" s="14">
        <v>32.1029090700168</v>
      </c>
      <c r="I111" s="14">
        <v>47.268178314491202</v>
      </c>
      <c r="J111" s="14">
        <v>46.003650014288297</v>
      </c>
      <c r="K111" s="14">
        <v>55.725195637695599</v>
      </c>
      <c r="L111" s="14">
        <v>59.579912830060898</v>
      </c>
      <c r="M111" s="14">
        <v>53.085758697627199</v>
      </c>
    </row>
    <row r="112" spans="1:13" x14ac:dyDescent="0.3">
      <c r="A112" s="10" t="s">
        <v>118</v>
      </c>
      <c r="B112" s="11">
        <f>VLOOKUP(A112,'[1]MAPPING LISTE'!A:F,6,FALSE)</f>
        <v>135448</v>
      </c>
      <c r="C112" s="14">
        <v>24.014057239057198</v>
      </c>
      <c r="D112" s="14">
        <v>21.3275023639065</v>
      </c>
      <c r="E112" s="14">
        <v>22.269084890697101</v>
      </c>
      <c r="F112" s="14">
        <v>19.810630035293901</v>
      </c>
      <c r="G112" s="14">
        <v>24.7518977732793</v>
      </c>
      <c r="H112" s="14">
        <v>13.829252527960699</v>
      </c>
      <c r="I112" s="14">
        <v>13.327257836587799</v>
      </c>
      <c r="J112" s="14">
        <v>19.516308159925099</v>
      </c>
      <c r="K112" s="14">
        <v>15.1937437562437</v>
      </c>
      <c r="L112" s="14">
        <v>18.489736374407499</v>
      </c>
      <c r="M112" s="14">
        <v>28.0474390748901</v>
      </c>
    </row>
    <row r="113" spans="1:13" x14ac:dyDescent="0.3">
      <c r="A113" s="10" t="s">
        <v>119</v>
      </c>
      <c r="B113" s="11">
        <f>VLOOKUP(A113,'[1]MAPPING LISTE'!A:F,6,FALSE)</f>
        <v>154259</v>
      </c>
      <c r="C113" s="14">
        <v>25.676240856844299</v>
      </c>
      <c r="D113" s="14">
        <v>26.745844167904899</v>
      </c>
      <c r="E113" s="14">
        <v>26.745844167904899</v>
      </c>
      <c r="F113" s="14">
        <v>43.016977602695498</v>
      </c>
      <c r="G113" s="14">
        <v>24.1620969491035</v>
      </c>
      <c r="H113" s="14">
        <v>41.691824117810498</v>
      </c>
      <c r="I113" s="14">
        <v>29.307440230485401</v>
      </c>
      <c r="J113" s="14">
        <v>43.6305407801418</v>
      </c>
      <c r="K113" s="14">
        <v>43.6305407801418</v>
      </c>
      <c r="L113" s="14">
        <v>29.245534856538999</v>
      </c>
      <c r="M113" s="14">
        <v>59.720818934938301</v>
      </c>
    </row>
    <row r="114" spans="1:13" x14ac:dyDescent="0.3">
      <c r="A114" s="10" t="s">
        <v>3</v>
      </c>
      <c r="B114" s="11">
        <f>VLOOKUP(A114,'[1]MAPPING LISTE'!A:F,6,FALSE)</f>
        <v>944314</v>
      </c>
      <c r="C114" s="14">
        <v>47.494779314888</v>
      </c>
      <c r="D114" s="14">
        <v>64.616731054977706</v>
      </c>
      <c r="E114" s="14">
        <v>70.577092163405098</v>
      </c>
      <c r="F114" s="14">
        <v>72.256118241029796</v>
      </c>
      <c r="G114" s="14">
        <v>72.256118241029796</v>
      </c>
      <c r="H114" s="14">
        <v>35.989408617698103</v>
      </c>
      <c r="I114" s="14">
        <v>39.969456577595103</v>
      </c>
      <c r="J114" s="14">
        <v>39.969456577595103</v>
      </c>
      <c r="K114" s="14">
        <v>46.164081751581698</v>
      </c>
      <c r="L114" s="14">
        <v>75.201768788083896</v>
      </c>
      <c r="M114" s="14">
        <v>77.215895192398094</v>
      </c>
    </row>
    <row r="115" spans="1:13" x14ac:dyDescent="0.3">
      <c r="A115" s="10" t="s">
        <v>120</v>
      </c>
      <c r="B115" s="11">
        <f>VLOOKUP(A115,'[1]MAPPING LISTE'!A:F,6,FALSE)</f>
        <v>904830</v>
      </c>
      <c r="C115" s="14">
        <v>42.047916666666602</v>
      </c>
      <c r="D115" s="14">
        <v>32.462831583562703</v>
      </c>
      <c r="E115" s="14">
        <v>43.191007125456203</v>
      </c>
      <c r="F115" s="14">
        <v>44.882801118626404</v>
      </c>
      <c r="G115" s="14">
        <v>45.636003172085601</v>
      </c>
      <c r="H115" s="14">
        <v>53.639439179911797</v>
      </c>
      <c r="I115" s="14">
        <v>48.790429150515699</v>
      </c>
      <c r="J115" s="14">
        <v>50.890130744909897</v>
      </c>
      <c r="K115" s="14">
        <v>52.1358666086388</v>
      </c>
      <c r="L115" s="14">
        <v>66.201429237145206</v>
      </c>
      <c r="M115" s="14">
        <v>34.540886568193898</v>
      </c>
    </row>
    <row r="116" spans="1:13" x14ac:dyDescent="0.3">
      <c r="A116" s="10" t="s">
        <v>121</v>
      </c>
      <c r="B116" s="11">
        <f>VLOOKUP(A116,'[1]MAPPING LISTE'!A:F,6,FALSE)</f>
        <v>905214</v>
      </c>
      <c r="C116" s="14">
        <v>39.407880278373703</v>
      </c>
      <c r="D116" s="14">
        <v>38.983708744202701</v>
      </c>
      <c r="E116" s="14">
        <v>38.983708744202701</v>
      </c>
      <c r="F116" s="14">
        <v>71.110329022347699</v>
      </c>
      <c r="G116" s="14">
        <v>37.0046934177876</v>
      </c>
      <c r="H116" s="14">
        <v>38.699181619369099</v>
      </c>
      <c r="I116" s="14">
        <v>42.078880851362797</v>
      </c>
      <c r="J116" s="14">
        <v>42.078880851362797</v>
      </c>
      <c r="K116" s="14">
        <v>69.114482739482696</v>
      </c>
      <c r="L116" s="14">
        <v>69.114482739482696</v>
      </c>
      <c r="M116" s="14">
        <v>39.2774604721507</v>
      </c>
    </row>
    <row r="117" spans="1:13" x14ac:dyDescent="0.3">
      <c r="A117" s="10" t="s">
        <v>122</v>
      </c>
      <c r="B117" s="11">
        <f>VLOOKUP(A117,'[1]MAPPING LISTE'!A:F,6,FALSE)</f>
        <v>904383</v>
      </c>
      <c r="C117" s="14">
        <v>62.5918625914315</v>
      </c>
      <c r="D117" s="14">
        <v>62.553452429195303</v>
      </c>
      <c r="E117" s="14">
        <v>36.0890676835199</v>
      </c>
      <c r="F117" s="14">
        <v>71.532785788613097</v>
      </c>
      <c r="G117" s="14">
        <v>34.054545677158103</v>
      </c>
      <c r="H117" s="14">
        <v>37.719779971414702</v>
      </c>
      <c r="I117" s="14">
        <v>34.326010620075301</v>
      </c>
      <c r="J117" s="14">
        <v>35.870801671732501</v>
      </c>
      <c r="K117" s="14">
        <v>76.596833721833704</v>
      </c>
      <c r="L117" s="14">
        <v>37.445334715639802</v>
      </c>
      <c r="M117" s="14">
        <v>39.6506791227986</v>
      </c>
    </row>
    <row r="118" spans="1:13" x14ac:dyDescent="0.3">
      <c r="A118" s="10" t="s">
        <v>123</v>
      </c>
      <c r="B118" s="11">
        <f>VLOOKUP(A118,'[1]MAPPING LISTE'!A:F,6,FALSE)</f>
        <v>513260</v>
      </c>
      <c r="C118" s="14">
        <v>56.707331792501201</v>
      </c>
      <c r="D118" s="14">
        <v>54.297542746889597</v>
      </c>
      <c r="E118" s="14">
        <v>60.829212076476601</v>
      </c>
      <c r="F118" s="14">
        <v>57.991502850291802</v>
      </c>
      <c r="G118" s="14">
        <v>54.678548836032299</v>
      </c>
      <c r="H118" s="14">
        <v>57.243751014445699</v>
      </c>
      <c r="I118" s="14">
        <v>51.652293291417202</v>
      </c>
      <c r="J118" s="14">
        <v>28.464388182739199</v>
      </c>
      <c r="K118" s="14">
        <v>49.133278486219602</v>
      </c>
      <c r="L118" s="14">
        <v>30.764757758445899</v>
      </c>
      <c r="M118" s="14">
        <v>57.963308260859201</v>
      </c>
    </row>
    <row r="119" spans="1:13" x14ac:dyDescent="0.3">
      <c r="A119" s="10" t="s">
        <v>124</v>
      </c>
      <c r="B119" s="11">
        <f>VLOOKUP(A119,'[1]MAPPING LISTE'!A:F,6,FALSE)</f>
        <v>916091</v>
      </c>
      <c r="C119" s="14">
        <v>33.6302818956461</v>
      </c>
      <c r="D119" s="14">
        <v>35.115259740259702</v>
      </c>
      <c r="E119" s="14">
        <v>34.855213433556301</v>
      </c>
      <c r="F119" s="14">
        <v>38.4629153491003</v>
      </c>
      <c r="G119" s="14">
        <v>38.4629153491003</v>
      </c>
      <c r="H119" s="14">
        <v>50.315998883149497</v>
      </c>
      <c r="I119" s="14">
        <v>31.9552395613775</v>
      </c>
      <c r="J119" s="14">
        <v>31.9552395613775</v>
      </c>
      <c r="K119" s="14">
        <v>38.555125047366403</v>
      </c>
      <c r="L119" s="14">
        <v>37.006760685448398</v>
      </c>
      <c r="M119" s="14">
        <v>77.667742472729898</v>
      </c>
    </row>
    <row r="120" spans="1:13" x14ac:dyDescent="0.3">
      <c r="A120" s="10" t="s">
        <v>125</v>
      </c>
      <c r="B120" s="11">
        <f>VLOOKUP(A120,'[1]MAPPING LISTE'!A:F,6,FALSE)</f>
        <v>883488</v>
      </c>
      <c r="C120" s="14">
        <v>49.936486486486402</v>
      </c>
      <c r="D120" s="14">
        <v>32.878965453194603</v>
      </c>
      <c r="E120" s="14">
        <v>34.3599870639123</v>
      </c>
      <c r="F120" s="14">
        <v>22.207008216267699</v>
      </c>
      <c r="G120" s="14">
        <v>21.383886505320401</v>
      </c>
      <c r="H120" s="14">
        <v>23.516247072599501</v>
      </c>
      <c r="I120" s="14">
        <v>16.1456913416635</v>
      </c>
      <c r="J120" s="14">
        <v>22.982947373228999</v>
      </c>
      <c r="K120" s="14">
        <v>37.9891702785403</v>
      </c>
      <c r="L120" s="14">
        <v>21.643484845589299</v>
      </c>
      <c r="M120" s="14">
        <v>36.4613637495641</v>
      </c>
    </row>
    <row r="121" spans="1:13" x14ac:dyDescent="0.3">
      <c r="A121" s="10" t="s">
        <v>126</v>
      </c>
      <c r="B121" s="11">
        <f>VLOOKUP(A121,'[1]MAPPING LISTE'!A:F,6,FALSE)</f>
        <v>357922</v>
      </c>
      <c r="C121" s="14">
        <v>41.201223776223699</v>
      </c>
      <c r="D121" s="14">
        <v>19.737172924292299</v>
      </c>
      <c r="E121" s="14">
        <v>40.433703913484401</v>
      </c>
      <c r="F121" s="14">
        <v>40.433703913484401</v>
      </c>
      <c r="G121" s="14">
        <v>49.7008685259785</v>
      </c>
      <c r="H121" s="14">
        <v>51.192737232030197</v>
      </c>
      <c r="I121" s="14">
        <v>67.018975011888102</v>
      </c>
      <c r="J121" s="14">
        <v>67.018975011888102</v>
      </c>
      <c r="K121" s="14">
        <v>62.110936742874699</v>
      </c>
      <c r="L121" s="14">
        <v>74.719016798804006</v>
      </c>
      <c r="M121" s="14">
        <v>77.479518013108105</v>
      </c>
    </row>
    <row r="122" spans="1:13" x14ac:dyDescent="0.3">
      <c r="A122" s="10" t="s">
        <v>127</v>
      </c>
      <c r="B122" s="11">
        <f>VLOOKUP(A122,'[1]MAPPING LISTE'!A:F,6,FALSE)</f>
        <v>903749</v>
      </c>
      <c r="C122" s="14">
        <v>74.862990702479294</v>
      </c>
      <c r="D122" s="14">
        <v>74.537281861448903</v>
      </c>
      <c r="E122" s="14">
        <v>76.533244680851098</v>
      </c>
      <c r="F122" s="14">
        <v>41.5014508928571</v>
      </c>
      <c r="G122" s="14">
        <v>33.610502577319501</v>
      </c>
      <c r="H122" s="14">
        <v>33.610502577319501</v>
      </c>
      <c r="I122" s="14">
        <v>33.7909354604786</v>
      </c>
      <c r="J122" s="14">
        <v>38.570002743860599</v>
      </c>
      <c r="K122" s="14">
        <v>38.271101485148499</v>
      </c>
      <c r="L122" s="14">
        <v>70.383439520730306</v>
      </c>
      <c r="M122" s="14">
        <v>80.693981481481401</v>
      </c>
    </row>
    <row r="123" spans="1:13" x14ac:dyDescent="0.3">
      <c r="A123" s="10" t="s">
        <v>128</v>
      </c>
      <c r="B123" s="11">
        <f>VLOOKUP(A123,'[1]MAPPING LISTE'!A:F,6,FALSE)</f>
        <v>687609</v>
      </c>
      <c r="C123" s="14">
        <v>30.876136363636299</v>
      </c>
      <c r="D123" s="14">
        <v>37.798682255415599</v>
      </c>
      <c r="E123" s="14">
        <v>32.647788083580402</v>
      </c>
      <c r="F123" s="14">
        <v>33.3477099602962</v>
      </c>
      <c r="G123" s="14">
        <v>33.585648471310797</v>
      </c>
      <c r="H123" s="14">
        <v>31.651625980042699</v>
      </c>
      <c r="I123" s="14">
        <v>39.905117189541301</v>
      </c>
      <c r="J123" s="14">
        <v>35.056210386183103</v>
      </c>
      <c r="K123" s="14">
        <v>29.491892590168401</v>
      </c>
      <c r="L123" s="14">
        <v>33.038614073196399</v>
      </c>
      <c r="M123" s="14">
        <v>38.049687998082298</v>
      </c>
    </row>
    <row r="124" spans="1:13" x14ac:dyDescent="0.3">
      <c r="A124" s="10" t="s">
        <v>129</v>
      </c>
      <c r="B124" s="11">
        <f>VLOOKUP(A124,'[1]MAPPING LISTE'!A:F,6,FALSE)</f>
        <v>921268</v>
      </c>
      <c r="C124" s="14">
        <v>67.384402852049902</v>
      </c>
      <c r="D124" s="14">
        <v>39.6570571591161</v>
      </c>
      <c r="E124" s="14">
        <v>71.547687573270807</v>
      </c>
      <c r="F124" s="14">
        <v>36.651279238112402</v>
      </c>
      <c r="G124" s="14">
        <v>49.607170040485798</v>
      </c>
      <c r="H124" s="14">
        <v>76.448804247680698</v>
      </c>
      <c r="I124" s="14">
        <v>43.4576459133445</v>
      </c>
      <c r="J124" s="14">
        <v>41.750284954407199</v>
      </c>
      <c r="K124" s="14">
        <v>75.126821511821504</v>
      </c>
      <c r="L124" s="14">
        <v>71.006365445376105</v>
      </c>
      <c r="M124" s="14">
        <v>77.707692449287606</v>
      </c>
    </row>
    <row r="125" spans="1:13" x14ac:dyDescent="0.3">
      <c r="A125" s="10" t="s">
        <v>130</v>
      </c>
      <c r="B125" s="11">
        <f>VLOOKUP(A125,'[1]MAPPING LISTE'!A:F,6,FALSE)</f>
        <v>902324</v>
      </c>
      <c r="C125" s="14">
        <v>47.1905054680551</v>
      </c>
      <c r="D125" s="14">
        <v>28.4289838035527</v>
      </c>
      <c r="E125" s="14">
        <v>48.286117114683201</v>
      </c>
      <c r="F125" s="14">
        <v>49.005428373222301</v>
      </c>
      <c r="G125" s="14">
        <v>49.005428373222301</v>
      </c>
      <c r="H125" s="14">
        <v>30.938032743835201</v>
      </c>
      <c r="I125" s="14">
        <v>30.464544847638301</v>
      </c>
      <c r="J125" s="14">
        <v>30.464544847638301</v>
      </c>
      <c r="K125" s="14">
        <v>25.3513646149949</v>
      </c>
      <c r="L125" s="14">
        <v>51.073801342811997</v>
      </c>
      <c r="M125" s="14">
        <v>51.936021866129799</v>
      </c>
    </row>
    <row r="126" spans="1:13" x14ac:dyDescent="0.3">
      <c r="A126" s="10" t="s">
        <v>131</v>
      </c>
      <c r="B126" s="11">
        <f>VLOOKUP(A126,'[1]MAPPING LISTE'!A:F,6,FALSE)</f>
        <v>500320</v>
      </c>
      <c r="C126" s="14">
        <v>32.014556277056201</v>
      </c>
      <c r="D126" s="14">
        <v>54.778330856859803</v>
      </c>
      <c r="E126" s="14">
        <v>25.612749120750198</v>
      </c>
      <c r="F126" s="14">
        <v>25.070694588969801</v>
      </c>
      <c r="G126" s="14">
        <v>31.9032894736842</v>
      </c>
      <c r="H126" s="14">
        <v>28.9023565573771</v>
      </c>
      <c r="I126" s="14">
        <v>28.6710346008907</v>
      </c>
      <c r="J126" s="14">
        <v>24.127147482489701</v>
      </c>
      <c r="K126" s="14">
        <v>39.179900099900102</v>
      </c>
      <c r="L126" s="14">
        <v>31.161192382663199</v>
      </c>
      <c r="M126" s="14">
        <v>66.953099317627107</v>
      </c>
    </row>
    <row r="127" spans="1:13" x14ac:dyDescent="0.3">
      <c r="A127" s="10" t="s">
        <v>132</v>
      </c>
      <c r="B127" s="11">
        <f>VLOOKUP(A127,'[1]MAPPING LISTE'!A:F,6,FALSE)</f>
        <v>921290</v>
      </c>
      <c r="C127" s="14">
        <v>64.516969696969696</v>
      </c>
      <c r="D127" s="14">
        <v>35.3973338192828</v>
      </c>
      <c r="E127" s="14">
        <v>45.208253635260398</v>
      </c>
      <c r="F127" s="14">
        <v>47.906225486272298</v>
      </c>
      <c r="G127" s="14">
        <v>46.4977859311741</v>
      </c>
      <c r="H127" s="14">
        <v>49.276094603825101</v>
      </c>
      <c r="I127" s="14">
        <v>51.446942446043103</v>
      </c>
      <c r="J127" s="14">
        <v>45.187761015148098</v>
      </c>
      <c r="K127" s="14">
        <v>44.944912032411999</v>
      </c>
      <c r="L127" s="14">
        <v>74.770601012916998</v>
      </c>
      <c r="M127" s="14">
        <v>48.240710360021303</v>
      </c>
    </row>
    <row r="128" spans="1:13" x14ac:dyDescent="0.3">
      <c r="A128" s="10" t="s">
        <v>133</v>
      </c>
      <c r="B128" s="11">
        <f>VLOOKUP(A128,'[1]MAPPING LISTE'!A:F,6,FALSE)</f>
        <v>905115</v>
      </c>
      <c r="C128" s="14">
        <v>47.7975378787878</v>
      </c>
      <c r="D128" s="14">
        <v>45.137301171656098</v>
      </c>
      <c r="E128" s="14">
        <v>57.224476815245303</v>
      </c>
      <c r="F128" s="14">
        <v>57.0496081555671</v>
      </c>
      <c r="G128" s="14">
        <v>54.852531929546302</v>
      </c>
      <c r="H128" s="14">
        <v>54.581094751185802</v>
      </c>
      <c r="I128" s="14">
        <v>29.97952913956</v>
      </c>
      <c r="J128" s="14">
        <v>45.426388528254201</v>
      </c>
      <c r="K128" s="14">
        <v>27.084413111640799</v>
      </c>
      <c r="L128" s="14">
        <v>60.663798360070601</v>
      </c>
      <c r="M128" s="14">
        <v>68.556502649982704</v>
      </c>
    </row>
    <row r="129" spans="1:13" x14ac:dyDescent="0.3">
      <c r="A129" s="10" t="s">
        <v>134</v>
      </c>
      <c r="B129" s="11">
        <f>VLOOKUP(A129,'[1]MAPPING LISTE'!A:F,6,FALSE)</f>
        <v>902306</v>
      </c>
      <c r="C129" s="14">
        <v>35.619885144681099</v>
      </c>
      <c r="D129" s="14">
        <v>65.039674231167496</v>
      </c>
      <c r="E129" s="14">
        <v>65.039674231167496</v>
      </c>
      <c r="F129" s="14">
        <v>34.380351886957101</v>
      </c>
      <c r="G129" s="14">
        <v>33.392737038004398</v>
      </c>
      <c r="H129" s="14">
        <v>33.392737038004398</v>
      </c>
      <c r="I129" s="14">
        <v>42.849959592765302</v>
      </c>
      <c r="J129" s="14">
        <v>39.166834473150899</v>
      </c>
      <c r="K129" s="14">
        <v>42.481157731157701</v>
      </c>
      <c r="L129" s="14">
        <v>77.714490521326994</v>
      </c>
      <c r="M129" s="14">
        <v>45.389898497702099</v>
      </c>
    </row>
    <row r="130" spans="1:13" x14ac:dyDescent="0.3">
      <c r="A130" s="10" t="s">
        <v>135</v>
      </c>
      <c r="B130" s="11">
        <f>VLOOKUP(A130,'[1]MAPPING LISTE'!A:F,6,FALSE)</f>
        <v>500373</v>
      </c>
      <c r="C130" s="14">
        <v>36.302732379979503</v>
      </c>
      <c r="D130" s="14">
        <v>44.3268065222491</v>
      </c>
      <c r="E130" s="14">
        <v>44.3268065222491</v>
      </c>
      <c r="F130" s="14">
        <v>57.208647183331699</v>
      </c>
      <c r="G130" s="14">
        <v>57.208647183331699</v>
      </c>
      <c r="H130" s="14">
        <v>59.102924739195203</v>
      </c>
      <c r="I130" s="14">
        <v>59.102924739195203</v>
      </c>
      <c r="J130" s="14">
        <v>36.0401622967739</v>
      </c>
      <c r="K130" s="14">
        <v>56.2792554978653</v>
      </c>
      <c r="L130" s="14">
        <v>64.522360146401297</v>
      </c>
      <c r="M130" s="14">
        <v>64.522360146401297</v>
      </c>
    </row>
    <row r="131" spans="1:13" x14ac:dyDescent="0.3">
      <c r="A131" s="10" t="s">
        <v>136</v>
      </c>
      <c r="B131" s="11">
        <f>VLOOKUP(A131,'[1]MAPPING LISTE'!A:F,6,FALSE)</f>
        <v>906194</v>
      </c>
      <c r="C131" s="14">
        <v>39.942736185383197</v>
      </c>
      <c r="D131" s="14">
        <v>34.084881129271899</v>
      </c>
      <c r="E131" s="14">
        <v>27.8831770222743</v>
      </c>
      <c r="F131" s="14">
        <v>25.363904221146399</v>
      </c>
      <c r="G131" s="14">
        <v>31.516641700404801</v>
      </c>
      <c r="H131" s="14">
        <v>41.906960859067198</v>
      </c>
      <c r="I131" s="14">
        <v>25.757275382701302</v>
      </c>
      <c r="J131" s="14">
        <v>22.926589412360599</v>
      </c>
      <c r="K131" s="14">
        <v>38.304054279054199</v>
      </c>
      <c r="L131" s="14">
        <v>42.151569905213201</v>
      </c>
      <c r="M131" s="14">
        <v>45.903413650922197</v>
      </c>
    </row>
    <row r="132" spans="1:13" x14ac:dyDescent="0.3">
      <c r="A132" s="10" t="s">
        <v>137</v>
      </c>
      <c r="B132" s="11">
        <f>VLOOKUP(A132,'[1]MAPPING LISTE'!A:F,6,FALSE)</f>
        <v>329534</v>
      </c>
      <c r="C132" s="14">
        <v>60.343669875987601</v>
      </c>
      <c r="D132" s="14">
        <v>27.1858048169257</v>
      </c>
      <c r="E132" s="14">
        <v>27.1858048169257</v>
      </c>
      <c r="F132" s="14">
        <v>48.461891485318702</v>
      </c>
      <c r="G132" s="14">
        <v>48.461891485318702</v>
      </c>
      <c r="H132" s="14">
        <v>51.657512984905097</v>
      </c>
      <c r="I132" s="14">
        <v>52.690400620679902</v>
      </c>
      <c r="J132" s="14">
        <v>56.292435755733599</v>
      </c>
      <c r="K132" s="14">
        <v>56.292435755733599</v>
      </c>
      <c r="L132" s="14">
        <v>62.763076735433501</v>
      </c>
      <c r="M132" s="14">
        <v>72.760480386493299</v>
      </c>
    </row>
    <row r="133" spans="1:13" x14ac:dyDescent="0.3">
      <c r="A133" s="10" t="s">
        <v>138</v>
      </c>
      <c r="B133" s="11">
        <f>VLOOKUP(A133,'[1]MAPPING LISTE'!A:F,6,FALSE)</f>
        <v>867375</v>
      </c>
      <c r="C133" s="14">
        <v>32.411363636363603</v>
      </c>
      <c r="D133" s="14">
        <v>64.096103149115606</v>
      </c>
      <c r="E133" s="14">
        <v>64.096103149115606</v>
      </c>
      <c r="F133" s="14">
        <v>62.840359816033903</v>
      </c>
      <c r="G133" s="14">
        <v>64.547730169440698</v>
      </c>
      <c r="H133" s="14">
        <v>61.299009562841498</v>
      </c>
      <c r="I133" s="14">
        <v>61.299009562841498</v>
      </c>
      <c r="J133" s="14">
        <v>41.365274697535199</v>
      </c>
      <c r="K133" s="14">
        <v>45.350783546763601</v>
      </c>
      <c r="L133" s="14">
        <v>70.387002215793601</v>
      </c>
      <c r="M133" s="14">
        <v>70.387002215793601</v>
      </c>
    </row>
    <row r="134" spans="1:13" x14ac:dyDescent="0.3">
      <c r="A134" s="10" t="s">
        <v>139</v>
      </c>
      <c r="B134" s="11">
        <f>VLOOKUP(A134,'[1]MAPPING LISTE'!A:F,6,FALSE)</f>
        <v>311759</v>
      </c>
      <c r="C134" s="14">
        <v>37.766875981161597</v>
      </c>
      <c r="D134" s="14">
        <v>37.766875981161597</v>
      </c>
      <c r="E134" s="14">
        <v>39.312301587301498</v>
      </c>
      <c r="F134" s="14">
        <v>39.312301587301498</v>
      </c>
      <c r="G134" s="14">
        <v>43.538985507246302</v>
      </c>
      <c r="H134" s="14">
        <v>39.3050703318929</v>
      </c>
      <c r="I134" s="14">
        <v>39.3050703318929</v>
      </c>
      <c r="J134" s="14">
        <v>36.4812664428921</v>
      </c>
      <c r="K134" s="14">
        <v>41.486498257839699</v>
      </c>
      <c r="L134" s="14">
        <v>41.486498257839699</v>
      </c>
      <c r="M134" s="14">
        <v>39.575896226415097</v>
      </c>
    </row>
    <row r="135" spans="1:13" x14ac:dyDescent="0.3">
      <c r="A135" s="10" t="s">
        <v>140</v>
      </c>
      <c r="B135" s="11">
        <f>VLOOKUP(A135,'[1]MAPPING LISTE'!A:F,6,FALSE)</f>
        <v>902317</v>
      </c>
      <c r="C135" s="14">
        <v>76.491967976558001</v>
      </c>
      <c r="D135" s="14">
        <v>45.667189132706298</v>
      </c>
      <c r="E135" s="14">
        <v>36.491580092788901</v>
      </c>
      <c r="F135" s="14">
        <v>72.446714731678298</v>
      </c>
      <c r="G135" s="14">
        <v>71.730703931043394</v>
      </c>
      <c r="H135" s="14">
        <v>71.730703931043394</v>
      </c>
      <c r="I135" s="14">
        <v>42.4987526462346</v>
      </c>
      <c r="J135" s="14">
        <v>40.590207066869297</v>
      </c>
      <c r="K135" s="14">
        <v>37.778270340770298</v>
      </c>
      <c r="L135" s="14">
        <v>37.778270340770298</v>
      </c>
      <c r="M135" s="14">
        <v>39.931940165876703</v>
      </c>
    </row>
    <row r="136" spans="1:13" x14ac:dyDescent="0.3">
      <c r="A136" s="10" t="s">
        <v>141</v>
      </c>
      <c r="B136" s="11" t="str">
        <f>VLOOKUP(A136,'[1]MAPPING LISTE'!A:F,6,FALSE)</f>
        <v>31412T</v>
      </c>
      <c r="C136" s="14">
        <v>27.230845633880499</v>
      </c>
      <c r="D136" s="14">
        <v>16.957751362060399</v>
      </c>
      <c r="E136" s="14">
        <v>25.7512961709294</v>
      </c>
      <c r="F136" s="14">
        <v>25.7512961709294</v>
      </c>
      <c r="G136" s="14">
        <v>14.7928304548195</v>
      </c>
      <c r="H136" s="14">
        <v>14.7928304548195</v>
      </c>
      <c r="I136" s="14">
        <v>13.4446203841695</v>
      </c>
      <c r="J136" s="14">
        <v>12.8044707091469</v>
      </c>
      <c r="K136" s="14">
        <v>20.744940366650798</v>
      </c>
      <c r="L136" s="14">
        <v>20.744940366650798</v>
      </c>
      <c r="M136" s="14">
        <v>30.425120836861399</v>
      </c>
    </row>
    <row r="137" spans="1:13" x14ac:dyDescent="0.3">
      <c r="A137" s="10" t="s">
        <v>142</v>
      </c>
      <c r="B137" s="11">
        <f>VLOOKUP(A137,'[1]MAPPING LISTE'!A:F,6,FALSE)</f>
        <v>910722</v>
      </c>
      <c r="C137" s="14">
        <v>29.965640580966799</v>
      </c>
      <c r="D137" s="14">
        <v>27.866641901931601</v>
      </c>
      <c r="E137" s="14">
        <v>27.509342028135901</v>
      </c>
      <c r="F137" s="14">
        <v>27.509342028135901</v>
      </c>
      <c r="G137" s="14">
        <v>31.600965429529399</v>
      </c>
      <c r="H137" s="14">
        <v>40.6022267206477</v>
      </c>
      <c r="I137" s="14">
        <v>38.641759319816799</v>
      </c>
      <c r="J137" s="14">
        <v>36.153242147923002</v>
      </c>
      <c r="K137" s="14">
        <v>43.211788211788203</v>
      </c>
      <c r="L137" s="14">
        <v>43.211788211788203</v>
      </c>
      <c r="M137" s="14">
        <v>49.404464953853797</v>
      </c>
    </row>
    <row r="138" spans="1:13" x14ac:dyDescent="0.3">
      <c r="A138" s="10" t="s">
        <v>143</v>
      </c>
      <c r="B138" s="11">
        <f>VLOOKUP(A138,'[1]MAPPING LISTE'!A:F,6,FALSE)</f>
        <v>905039</v>
      </c>
      <c r="C138" s="14">
        <v>42.719704543425799</v>
      </c>
      <c r="D138" s="14">
        <v>44.311591334695201</v>
      </c>
      <c r="E138" s="14">
        <v>40.454496523553502</v>
      </c>
      <c r="F138" s="14">
        <v>43.061561406205598</v>
      </c>
      <c r="G138" s="14">
        <v>43.061561406205598</v>
      </c>
      <c r="H138" s="14">
        <v>42.247496072270202</v>
      </c>
      <c r="I138" s="14">
        <v>42.202859796737798</v>
      </c>
      <c r="J138" s="14">
        <v>40.675662703936197</v>
      </c>
      <c r="K138" s="14">
        <v>40.675662703936197</v>
      </c>
      <c r="L138" s="14">
        <v>40.065418886046601</v>
      </c>
      <c r="M138" s="14">
        <v>42.4224041579523</v>
      </c>
    </row>
    <row r="139" spans="1:13" x14ac:dyDescent="0.3">
      <c r="A139" s="10" t="s">
        <v>144</v>
      </c>
      <c r="B139" s="11">
        <f>VLOOKUP(A139,'[1]MAPPING LISTE'!A:F,6,FALSE)</f>
        <v>755980</v>
      </c>
      <c r="C139" s="14">
        <v>35.710037878787801</v>
      </c>
      <c r="D139" s="14">
        <v>36.472836942488897</v>
      </c>
      <c r="E139" s="14">
        <v>27.4169181778121</v>
      </c>
      <c r="F139" s="14">
        <v>25.974421175858399</v>
      </c>
      <c r="G139" s="14">
        <v>18.934777901832199</v>
      </c>
      <c r="H139" s="14">
        <v>19.341105309145298</v>
      </c>
      <c r="I139" s="14">
        <v>24.832651645181301</v>
      </c>
      <c r="J139" s="14">
        <v>30.189839776389501</v>
      </c>
      <c r="K139" s="14">
        <v>23.696795778478901</v>
      </c>
      <c r="L139" s="14">
        <v>22.407383090582801</v>
      </c>
      <c r="M139" s="14">
        <v>22.730080048295498</v>
      </c>
    </row>
    <row r="140" spans="1:13" x14ac:dyDescent="0.3">
      <c r="A140" s="10" t="s">
        <v>145</v>
      </c>
      <c r="B140" s="11">
        <f>VLOOKUP(A140,'[1]MAPPING LISTE'!A:F,6,FALSE)</f>
        <v>905994</v>
      </c>
      <c r="C140" s="14">
        <v>49.7951848998459</v>
      </c>
      <c r="D140" s="14">
        <v>49.087018473753098</v>
      </c>
      <c r="E140" s="14">
        <v>42.323364885010101</v>
      </c>
      <c r="F140" s="14">
        <v>54.571101773514897</v>
      </c>
      <c r="G140" s="14">
        <v>53.230252614709798</v>
      </c>
      <c r="H140" s="14">
        <v>58.048622382730102</v>
      </c>
      <c r="I140" s="14">
        <v>51.632816435926799</v>
      </c>
      <c r="J140" s="14">
        <v>53.657766878511502</v>
      </c>
      <c r="K140" s="14">
        <v>50.759240759240697</v>
      </c>
      <c r="L140" s="14">
        <v>60.860974446866202</v>
      </c>
      <c r="M140" s="14">
        <v>63.896594838842397</v>
      </c>
    </row>
    <row r="141" spans="1:13" x14ac:dyDescent="0.3">
      <c r="A141" s="10" t="s">
        <v>146</v>
      </c>
      <c r="B141" s="11">
        <f>VLOOKUP(A141,'[1]MAPPING LISTE'!A:F,6,FALSE)</f>
        <v>951849</v>
      </c>
      <c r="C141" s="14">
        <v>35.005519480519403</v>
      </c>
      <c r="D141" s="14">
        <v>28.601736627043099</v>
      </c>
      <c r="E141" s="14">
        <v>28.601736627043099</v>
      </c>
      <c r="F141" s="14">
        <v>42.100199445022497</v>
      </c>
      <c r="G141" s="14">
        <v>50.931831983805601</v>
      </c>
      <c r="H141" s="14">
        <v>50.931831983805601</v>
      </c>
      <c r="I141" s="14">
        <v>34.795547690014899</v>
      </c>
      <c r="J141" s="14">
        <v>30.723558815285401</v>
      </c>
      <c r="K141" s="14">
        <v>41.669452887537901</v>
      </c>
      <c r="L141" s="14">
        <v>37.429249033424803</v>
      </c>
      <c r="M141" s="14">
        <v>37.429249033424803</v>
      </c>
    </row>
    <row r="142" spans="1:13" x14ac:dyDescent="0.3">
      <c r="A142" s="10" t="s">
        <v>147</v>
      </c>
      <c r="B142" s="11" t="str">
        <f>VLOOKUP(A142,'[1]MAPPING LISTE'!A:F,6,FALSE)</f>
        <v>14015T</v>
      </c>
      <c r="C142" s="14">
        <v>21.6749835309617</v>
      </c>
      <c r="D142" s="14">
        <v>23.188308526624098</v>
      </c>
      <c r="E142" s="14">
        <v>25.825610287480899</v>
      </c>
      <c r="F142" s="14">
        <v>26.656767560826399</v>
      </c>
      <c r="G142" s="14">
        <v>31.6574875325093</v>
      </c>
      <c r="H142" s="14">
        <v>37.951612903225801</v>
      </c>
      <c r="I142" s="14">
        <v>36.163757438089497</v>
      </c>
      <c r="J142" s="14">
        <v>34.343680462839302</v>
      </c>
      <c r="K142" s="14">
        <v>32.256717908956702</v>
      </c>
      <c r="L142" s="14">
        <v>33.761968106640403</v>
      </c>
      <c r="M142" s="14">
        <v>35.076239989903598</v>
      </c>
    </row>
    <row r="143" spans="1:13" x14ac:dyDescent="0.3">
      <c r="A143" s="10" t="s">
        <v>148</v>
      </c>
      <c r="B143" s="11">
        <f>VLOOKUP(A143,'[1]MAPPING LISTE'!A:F,6,FALSE)</f>
        <v>997198</v>
      </c>
      <c r="C143" s="14">
        <v>26.938419913419899</v>
      </c>
      <c r="D143" s="14">
        <v>31.3097428245229</v>
      </c>
      <c r="E143" s="14">
        <v>25.0974488790214</v>
      </c>
      <c r="F143" s="14">
        <v>47.251506263354798</v>
      </c>
      <c r="G143" s="14">
        <v>32.668372288655902</v>
      </c>
      <c r="H143" s="14">
        <v>37.077540818350101</v>
      </c>
      <c r="I143" s="14">
        <v>35.352909119474198</v>
      </c>
      <c r="J143" s="14">
        <v>30.1553548939957</v>
      </c>
      <c r="K143" s="14">
        <v>34.6219571473302</v>
      </c>
      <c r="L143" s="14">
        <v>63.664757729760602</v>
      </c>
      <c r="M143" s="14">
        <v>40.317495417771497</v>
      </c>
    </row>
    <row r="144" spans="1:13" x14ac:dyDescent="0.3">
      <c r="A144" s="10" t="s">
        <v>149</v>
      </c>
      <c r="B144" s="11">
        <f>VLOOKUP(A144,'[1]MAPPING LISTE'!A:F,6,FALSE)</f>
        <v>905159</v>
      </c>
      <c r="C144" s="14">
        <v>48.079754440961302</v>
      </c>
      <c r="D144" s="14">
        <v>50.847252240082803</v>
      </c>
      <c r="E144" s="14">
        <v>50.847252240082803</v>
      </c>
      <c r="F144" s="14">
        <v>64.649053565234595</v>
      </c>
      <c r="G144" s="14">
        <v>64.649053565234595</v>
      </c>
      <c r="H144" s="14">
        <v>34.246461571111404</v>
      </c>
      <c r="I144" s="14">
        <v>36.355674800818598</v>
      </c>
      <c r="J144" s="14">
        <v>36.355674800818598</v>
      </c>
      <c r="K144" s="14">
        <v>28.555993541033398</v>
      </c>
      <c r="L144" s="14">
        <v>56.193526856240098</v>
      </c>
      <c r="M144" s="14">
        <v>56.193526856240098</v>
      </c>
    </row>
    <row r="145" spans="1:13" x14ac:dyDescent="0.3">
      <c r="A145" s="10" t="s">
        <v>150</v>
      </c>
      <c r="B145" s="11">
        <f>VLOOKUP(A145,'[1]MAPPING LISTE'!A:F,6,FALSE)</f>
        <v>741123</v>
      </c>
      <c r="C145" s="14">
        <v>30.456639928698699</v>
      </c>
      <c r="D145" s="14">
        <v>31.632571686004201</v>
      </c>
      <c r="E145" s="14">
        <v>17.215128956623602</v>
      </c>
      <c r="F145" s="14">
        <v>24.465819119576501</v>
      </c>
      <c r="G145" s="14">
        <v>25.687394736842101</v>
      </c>
      <c r="H145" s="14">
        <v>22.6529816368026</v>
      </c>
      <c r="I145" s="14">
        <v>22.320847081733099</v>
      </c>
      <c r="J145" s="14">
        <v>23.692895136778102</v>
      </c>
      <c r="K145" s="14">
        <v>27.789805194805101</v>
      </c>
      <c r="L145" s="14">
        <v>39.022009812856901</v>
      </c>
      <c r="M145" s="14">
        <v>37.565188859846103</v>
      </c>
    </row>
    <row r="146" spans="1:13" x14ac:dyDescent="0.3">
      <c r="A146" s="10" t="s">
        <v>151</v>
      </c>
      <c r="B146" s="11">
        <f>VLOOKUP(A146,'[1]MAPPING LISTE'!A:F,6,FALSE)</f>
        <v>905082</v>
      </c>
      <c r="C146" s="14">
        <v>76.673543123543098</v>
      </c>
      <c r="D146" s="14">
        <v>59.147233899902098</v>
      </c>
      <c r="E146" s="14">
        <v>34.574751043903198</v>
      </c>
      <c r="F146" s="14">
        <v>46.3949655371364</v>
      </c>
      <c r="G146" s="14">
        <v>46.3949655371364</v>
      </c>
      <c r="H146" s="14">
        <v>31.186577935222601</v>
      </c>
      <c r="I146" s="14">
        <v>55.087615621788203</v>
      </c>
      <c r="J146" s="14">
        <v>52.181054799347997</v>
      </c>
      <c r="K146" s="14">
        <v>32.606154483814002</v>
      </c>
      <c r="L146" s="14">
        <v>32.606154483814002</v>
      </c>
      <c r="M146" s="14">
        <v>56.599554276686902</v>
      </c>
    </row>
    <row r="147" spans="1:13" x14ac:dyDescent="0.3">
      <c r="A147" s="10" t="s">
        <v>152</v>
      </c>
      <c r="B147" s="11">
        <f>VLOOKUP(A147,'[1]MAPPING LISTE'!A:F,6,FALSE)</f>
        <v>902230</v>
      </c>
      <c r="C147" s="14">
        <v>75.828962703962603</v>
      </c>
      <c r="D147" s="14">
        <v>42.129950695663901</v>
      </c>
      <c r="E147" s="14">
        <v>37.7275035719519</v>
      </c>
      <c r="F147" s="14">
        <v>36.202812067908702</v>
      </c>
      <c r="G147" s="14">
        <v>34.650855478507999</v>
      </c>
      <c r="H147" s="14">
        <v>35.440160797925699</v>
      </c>
      <c r="I147" s="14">
        <v>34.2524006768611</v>
      </c>
      <c r="J147" s="14">
        <v>34.458605250610802</v>
      </c>
      <c r="K147" s="14">
        <v>33.691866466866401</v>
      </c>
      <c r="L147" s="14">
        <v>40.106174441722203</v>
      </c>
      <c r="M147" s="14">
        <v>37.327134701176497</v>
      </c>
    </row>
    <row r="148" spans="1:13" x14ac:dyDescent="0.3">
      <c r="A148" s="10" t="s">
        <v>153</v>
      </c>
      <c r="B148" s="11">
        <f>VLOOKUP(A148,'[1]MAPPING LISTE'!A:F,6,FALSE)</f>
        <v>938076</v>
      </c>
      <c r="C148" s="14">
        <v>57.2424242424242</v>
      </c>
      <c r="D148" s="14">
        <v>57.6499349925705</v>
      </c>
      <c r="E148" s="14">
        <v>56.112146447292098</v>
      </c>
      <c r="F148" s="14">
        <v>40.858995620880997</v>
      </c>
      <c r="G148" s="14">
        <v>64.503632080541706</v>
      </c>
      <c r="H148" s="14">
        <v>62.256586651053802</v>
      </c>
      <c r="I148" s="14">
        <v>39.654310010638099</v>
      </c>
      <c r="J148" s="14">
        <v>59.360101400169398</v>
      </c>
      <c r="K148" s="14">
        <v>58.222387848372101</v>
      </c>
      <c r="L148" s="14">
        <v>68.197281570096294</v>
      </c>
      <c r="M148" s="14">
        <v>65.168184987796906</v>
      </c>
    </row>
    <row r="149" spans="1:13" x14ac:dyDescent="0.3">
      <c r="A149" s="10" t="s">
        <v>154</v>
      </c>
      <c r="B149" s="11">
        <f>VLOOKUP(A149,'[1]MAPPING LISTE'!A:F,6,FALSE)</f>
        <v>152594</v>
      </c>
      <c r="C149" s="14">
        <v>32.562272727272699</v>
      </c>
      <c r="D149" s="14">
        <v>39.769676475544102</v>
      </c>
      <c r="E149" s="14">
        <v>43.2063508740884</v>
      </c>
      <c r="F149" s="14">
        <v>43.905164480048498</v>
      </c>
      <c r="G149" s="14">
        <v>84.475316112186803</v>
      </c>
      <c r="H149" s="14">
        <v>39.338615240960301</v>
      </c>
      <c r="I149" s="14">
        <v>42.029397398707097</v>
      </c>
      <c r="J149" s="14">
        <v>41.424887169568002</v>
      </c>
      <c r="K149" s="14">
        <v>43.789292921843199</v>
      </c>
      <c r="L149" s="14">
        <v>39.323280836462096</v>
      </c>
      <c r="M149" s="14">
        <v>46.2305886932349</v>
      </c>
    </row>
    <row r="150" spans="1:13" x14ac:dyDescent="0.3">
      <c r="A150" s="10" t="s">
        <v>155</v>
      </c>
      <c r="B150" s="11">
        <f>VLOOKUP(A150,'[1]MAPPING LISTE'!A:F,6,FALSE)</f>
        <v>951018</v>
      </c>
      <c r="C150" s="14">
        <v>79.911798179059105</v>
      </c>
      <c r="D150" s="14">
        <v>50.597110063096203</v>
      </c>
      <c r="E150" s="14">
        <v>86.174764030420505</v>
      </c>
      <c r="F150" s="14">
        <v>85.472962586321103</v>
      </c>
      <c r="G150" s="14">
        <v>85.860447924108897</v>
      </c>
      <c r="H150" s="14">
        <v>90.851643139040604</v>
      </c>
      <c r="I150" s="14">
        <v>90.851643139040604</v>
      </c>
      <c r="J150" s="14">
        <v>51.943329407270603</v>
      </c>
      <c r="K150" s="14">
        <v>90.630005752751799</v>
      </c>
      <c r="L150" s="14">
        <v>46.001294617704502</v>
      </c>
      <c r="M150" s="14">
        <v>46.001294617704502</v>
      </c>
    </row>
    <row r="151" spans="1:13" x14ac:dyDescent="0.3">
      <c r="A151" s="10" t="s">
        <v>156</v>
      </c>
      <c r="B151" s="11">
        <f>VLOOKUP(A151,'[1]MAPPING LISTE'!A:F,6,FALSE)</f>
        <v>255781</v>
      </c>
      <c r="C151" s="14">
        <v>38.663836477987402</v>
      </c>
      <c r="D151" s="14">
        <v>36.345698924731103</v>
      </c>
      <c r="E151" s="14">
        <v>31.457386363636299</v>
      </c>
      <c r="F151" s="14">
        <v>27.015464408069999</v>
      </c>
      <c r="G151" s="14">
        <v>27.015464408069999</v>
      </c>
      <c r="H151" s="14">
        <v>27.015464408069999</v>
      </c>
      <c r="I151" s="14">
        <v>32.691912539515201</v>
      </c>
      <c r="J151" s="14">
        <v>41.127380952380904</v>
      </c>
      <c r="K151" s="14">
        <v>41.127380952380904</v>
      </c>
      <c r="L151" s="14">
        <v>57.925824175824097</v>
      </c>
      <c r="M151" s="14">
        <v>57.925824175824097</v>
      </c>
    </row>
    <row r="152" spans="1:13" x14ac:dyDescent="0.3">
      <c r="A152" s="10" t="s">
        <v>157</v>
      </c>
      <c r="B152" s="11">
        <f>VLOOKUP(A152,'[1]MAPPING LISTE'!A:F,6,FALSE)</f>
        <v>907652</v>
      </c>
      <c r="C152" s="14">
        <v>46.490530303030297</v>
      </c>
      <c r="D152" s="14">
        <v>46.490530303030297</v>
      </c>
      <c r="E152" s="14">
        <v>42.658971025260001</v>
      </c>
      <c r="F152" s="14">
        <v>42.618938505808302</v>
      </c>
      <c r="G152" s="14">
        <v>38.537913292847499</v>
      </c>
      <c r="H152" s="14">
        <v>50.0443745120999</v>
      </c>
      <c r="I152" s="14">
        <v>42.221865364850899</v>
      </c>
      <c r="J152" s="14">
        <v>42.221865364850899</v>
      </c>
      <c r="K152" s="14">
        <v>45.769480519480503</v>
      </c>
      <c r="L152" s="14">
        <v>45.769480519480503</v>
      </c>
      <c r="M152" s="14">
        <v>75.393095427705703</v>
      </c>
    </row>
    <row r="153" spans="1:13" x14ac:dyDescent="0.3">
      <c r="A153" s="10" t="s">
        <v>158</v>
      </c>
      <c r="B153" s="11">
        <f>VLOOKUP(A153,'[1]MAPPING LISTE'!A:F,6,FALSE)</f>
        <v>906150</v>
      </c>
      <c r="C153" s="14">
        <v>40.822573189522302</v>
      </c>
      <c r="D153" s="14">
        <v>50.859686879887903</v>
      </c>
      <c r="E153" s="14">
        <v>49.664798637085603</v>
      </c>
      <c r="F153" s="14">
        <v>49.664798637085603</v>
      </c>
      <c r="G153" s="14">
        <v>48.385892926924498</v>
      </c>
      <c r="H153" s="14">
        <v>46.490702256869596</v>
      </c>
      <c r="I153" s="14">
        <v>46.490702256869596</v>
      </c>
      <c r="J153" s="14">
        <v>49.552802985948396</v>
      </c>
      <c r="K153" s="14">
        <v>45.949269480519398</v>
      </c>
      <c r="L153" s="14">
        <v>45.949269480519398</v>
      </c>
      <c r="M153" s="14">
        <v>45.949269480519398</v>
      </c>
    </row>
    <row r="154" spans="1:13" x14ac:dyDescent="0.3">
      <c r="A154" s="10" t="s">
        <v>159</v>
      </c>
      <c r="B154" s="11">
        <f>VLOOKUP(A154,'[1]MAPPING LISTE'!A:F,6,FALSE)</f>
        <v>905801</v>
      </c>
      <c r="C154" s="14">
        <v>46.8393368981381</v>
      </c>
      <c r="D154" s="14">
        <v>74.731277056277094</v>
      </c>
      <c r="E154" s="14">
        <v>48.526676926342603</v>
      </c>
      <c r="F154" s="14">
        <v>50.796316549512603</v>
      </c>
      <c r="G154" s="14">
        <v>50.796316549512603</v>
      </c>
      <c r="H154" s="14">
        <v>47.485425204918002</v>
      </c>
      <c r="I154" s="14">
        <v>47.485425204918002</v>
      </c>
      <c r="J154" s="14">
        <v>48.615237378203702</v>
      </c>
      <c r="K154" s="14">
        <v>47.828063741685298</v>
      </c>
      <c r="L154" s="14">
        <v>80.666390433662897</v>
      </c>
      <c r="M154" s="14">
        <v>80.666390433662897</v>
      </c>
    </row>
    <row r="155" spans="1:13" x14ac:dyDescent="0.3">
      <c r="A155" s="10" t="s">
        <v>160</v>
      </c>
      <c r="B155" s="11">
        <f>VLOOKUP(A155,'[1]MAPPING LISTE'!A:F,6,FALSE)</f>
        <v>906511</v>
      </c>
      <c r="C155" s="14">
        <v>15.779428904428899</v>
      </c>
      <c r="D155" s="14">
        <v>15.779428904428899</v>
      </c>
      <c r="E155" s="14">
        <v>24.788801472743199</v>
      </c>
      <c r="F155" s="14">
        <v>24.788801472743199</v>
      </c>
      <c r="G155" s="14">
        <v>27.250035636394699</v>
      </c>
      <c r="H155" s="14">
        <v>23.675163098026101</v>
      </c>
      <c r="I155" s="14">
        <v>23.675163098026101</v>
      </c>
      <c r="J155" s="14">
        <v>24.066876750700199</v>
      </c>
      <c r="K155" s="14">
        <v>24.066876750700199</v>
      </c>
      <c r="L155" s="14">
        <v>25.9399766899766</v>
      </c>
      <c r="M155" s="14">
        <v>31.161452475134901</v>
      </c>
    </row>
    <row r="156" spans="1:13" x14ac:dyDescent="0.3">
      <c r="A156" s="10" t="s">
        <v>161</v>
      </c>
      <c r="B156" s="11">
        <f>VLOOKUP(A156,'[1]MAPPING LISTE'!A:F,6,FALSE)</f>
        <v>546697</v>
      </c>
      <c r="C156" s="14">
        <v>64.013311688311703</v>
      </c>
      <c r="D156" s="14">
        <v>64.013311688311703</v>
      </c>
      <c r="E156" s="14">
        <v>39.907551353279899</v>
      </c>
      <c r="F156" s="14">
        <v>39.907551353279899</v>
      </c>
      <c r="G156" s="14">
        <v>48.054892037786701</v>
      </c>
      <c r="H156" s="14">
        <v>61.138179204124803</v>
      </c>
      <c r="I156" s="14">
        <v>61.138179204124803</v>
      </c>
      <c r="J156" s="14">
        <v>43.537411347517697</v>
      </c>
      <c r="K156" s="14">
        <v>79.275890775890701</v>
      </c>
      <c r="L156" s="14">
        <v>82.239619237397605</v>
      </c>
      <c r="M156" s="14">
        <v>82.239619237397605</v>
      </c>
    </row>
    <row r="157" spans="1:13" x14ac:dyDescent="0.3">
      <c r="A157" s="10" t="s">
        <v>162</v>
      </c>
      <c r="B157" s="11">
        <f>VLOOKUP(A157,'[1]MAPPING LISTE'!A:F,6,FALSE)</f>
        <v>993394</v>
      </c>
      <c r="C157" s="14">
        <v>36.168975101421402</v>
      </c>
      <c r="D157" s="14">
        <v>26.941489741684698</v>
      </c>
      <c r="E157" s="14">
        <v>30.867924133311</v>
      </c>
      <c r="F157" s="14">
        <v>30.867924133311</v>
      </c>
      <c r="G157" s="14">
        <v>31.1501576176776</v>
      </c>
      <c r="H157" s="14">
        <v>31.336120585322899</v>
      </c>
      <c r="I157" s="14">
        <v>28.5450797356438</v>
      </c>
      <c r="J157" s="14">
        <v>28.5450797356438</v>
      </c>
      <c r="K157" s="14">
        <v>33.295921469834497</v>
      </c>
      <c r="L157" s="14">
        <v>33.295921469834497</v>
      </c>
      <c r="M157" s="14">
        <v>42.048630637611197</v>
      </c>
    </row>
    <row r="158" spans="1:13" x14ac:dyDescent="0.3">
      <c r="A158" s="10" t="s">
        <v>163</v>
      </c>
      <c r="B158" s="11">
        <f>VLOOKUP(A158,'[1]MAPPING LISTE'!A:F,6,FALSE)</f>
        <v>696738</v>
      </c>
      <c r="C158" s="14">
        <v>46.483599508599497</v>
      </c>
      <c r="D158" s="14">
        <v>67.393257800891504</v>
      </c>
      <c r="E158" s="14">
        <v>33.902821010362302</v>
      </c>
      <c r="F158" s="14">
        <v>38.516689971383897</v>
      </c>
      <c r="G158" s="14">
        <v>36.4438113557378</v>
      </c>
      <c r="H158" s="14">
        <v>35.496523711943702</v>
      </c>
      <c r="I158" s="14">
        <v>34.184288283658702</v>
      </c>
      <c r="J158" s="14">
        <v>35.0390880628498</v>
      </c>
      <c r="K158" s="14">
        <v>35.897089131341097</v>
      </c>
      <c r="L158" s="14">
        <v>37.331740177342901</v>
      </c>
      <c r="M158" s="14">
        <v>34.539758181003101</v>
      </c>
    </row>
    <row r="159" spans="1:13" x14ac:dyDescent="0.3">
      <c r="A159" s="10" t="s">
        <v>164</v>
      </c>
      <c r="B159" s="11">
        <f>VLOOKUP(A159,'[1]MAPPING LISTE'!A:F,6,FALSE)</f>
        <v>905596</v>
      </c>
      <c r="C159" s="14">
        <v>52.247727272727197</v>
      </c>
      <c r="D159" s="14">
        <v>25.1927515218329</v>
      </c>
      <c r="E159" s="14">
        <v>32.175169837977499</v>
      </c>
      <c r="F159" s="14">
        <v>32.175169837977499</v>
      </c>
      <c r="G159" s="14">
        <v>31.232620145449101</v>
      </c>
      <c r="H159" s="14">
        <v>26.5724565497874</v>
      </c>
      <c r="I159" s="14">
        <v>22.974736751951799</v>
      </c>
      <c r="J159" s="14">
        <v>26.408202119354801</v>
      </c>
      <c r="K159" s="14">
        <v>26.408202119354801</v>
      </c>
      <c r="L159" s="14">
        <v>48.831061118975803</v>
      </c>
      <c r="M159" s="14">
        <v>48.831061118975803</v>
      </c>
    </row>
    <row r="160" spans="1:13" x14ac:dyDescent="0.3">
      <c r="A160" s="10" t="s">
        <v>165</v>
      </c>
      <c r="B160" s="11">
        <f>VLOOKUP(A160,'[1]MAPPING LISTE'!A:F,6,FALSE)</f>
        <v>904678</v>
      </c>
      <c r="C160" s="14">
        <v>41.625492424242402</v>
      </c>
      <c r="D160" s="14">
        <v>41.7175469404295</v>
      </c>
      <c r="E160" s="14">
        <v>44.062505940876299</v>
      </c>
      <c r="F160" s="14">
        <v>38.9684235830292</v>
      </c>
      <c r="G160" s="14">
        <v>42.763775774409098</v>
      </c>
      <c r="H160" s="14">
        <v>86.945918715846901</v>
      </c>
      <c r="I160" s="14">
        <v>47.442717415152899</v>
      </c>
      <c r="J160" s="14">
        <v>43.363135159244102</v>
      </c>
      <c r="K160" s="14">
        <v>34.982854385198102</v>
      </c>
      <c r="L160" s="14">
        <v>39.103840288748401</v>
      </c>
      <c r="M160" s="14">
        <v>36.452787506735397</v>
      </c>
    </row>
    <row r="161" spans="1:13" x14ac:dyDescent="0.3">
      <c r="A161" s="10" t="s">
        <v>166</v>
      </c>
      <c r="B161" s="11" t="str">
        <f>VLOOKUP(A161,'[1]MAPPING LISTE'!A:F,6,FALSE)</f>
        <v>41071J</v>
      </c>
      <c r="C161" s="14">
        <v>40.996043771043702</v>
      </c>
      <c r="D161" s="14">
        <v>54.667374230524302</v>
      </c>
      <c r="E161" s="14">
        <v>54.667374230524302</v>
      </c>
      <c r="F161" s="14">
        <v>53.621947624002701</v>
      </c>
      <c r="G161" s="14">
        <v>64.142447464815803</v>
      </c>
      <c r="H161" s="14">
        <v>62.883080290610998</v>
      </c>
      <c r="I161" s="14">
        <v>64.932612351677093</v>
      </c>
      <c r="J161" s="14">
        <v>62.447283434650402</v>
      </c>
      <c r="K161" s="14">
        <v>62.447283434650402</v>
      </c>
      <c r="L161" s="14">
        <v>74.305221733243101</v>
      </c>
      <c r="M161" s="14">
        <v>71.796990484938107</v>
      </c>
    </row>
    <row r="162" spans="1:13" x14ac:dyDescent="0.3">
      <c r="A162" s="10" t="s">
        <v>167</v>
      </c>
      <c r="B162" s="11">
        <f>VLOOKUP(A162,'[1]MAPPING LISTE'!A:F,6,FALSE)</f>
        <v>729665</v>
      </c>
      <c r="C162" s="14">
        <v>34.753671328671302</v>
      </c>
      <c r="D162" s="14">
        <v>34.381007699581197</v>
      </c>
      <c r="E162" s="14">
        <v>38.335346754103099</v>
      </c>
      <c r="F162" s="14">
        <v>43.047456986871502</v>
      </c>
      <c r="G162" s="14">
        <v>30.175225040916501</v>
      </c>
      <c r="H162" s="14">
        <v>43.597675853128102</v>
      </c>
      <c r="I162" s="14">
        <v>38.134738962077101</v>
      </c>
      <c r="J162" s="14">
        <v>40.366447642886897</v>
      </c>
      <c r="K162" s="14">
        <v>33.112670662670602</v>
      </c>
      <c r="L162" s="14">
        <v>50.225058237609403</v>
      </c>
      <c r="M162" s="14">
        <v>29.011815657108201</v>
      </c>
    </row>
    <row r="163" spans="1:13" x14ac:dyDescent="0.3">
      <c r="A163" s="10" t="s">
        <v>168</v>
      </c>
      <c r="B163" s="11">
        <f>VLOOKUP(A163,'[1]MAPPING LISTE'!A:F,6,FALSE)</f>
        <v>867871</v>
      </c>
      <c r="C163" s="14">
        <v>34.491324982193099</v>
      </c>
      <c r="D163" s="14">
        <v>30.505977468853501</v>
      </c>
      <c r="E163" s="14">
        <v>38.011040631571099</v>
      </c>
      <c r="F163" s="14">
        <v>38.011040631571099</v>
      </c>
      <c r="G163" s="14">
        <v>44.725200082634501</v>
      </c>
      <c r="H163" s="14">
        <v>43.847083356254799</v>
      </c>
      <c r="I163" s="14">
        <v>43.3406222987551</v>
      </c>
      <c r="J163" s="14">
        <v>42.655923641960797</v>
      </c>
      <c r="K163" s="14">
        <v>42.655923641960797</v>
      </c>
      <c r="L163" s="14">
        <v>38.935658150146203</v>
      </c>
      <c r="M163" s="14">
        <v>38.935658150146203</v>
      </c>
    </row>
    <row r="164" spans="1:13" x14ac:dyDescent="0.3">
      <c r="A164" s="10" t="s">
        <v>169</v>
      </c>
      <c r="B164" s="11">
        <f>VLOOKUP(A164,'[1]MAPPING LISTE'!A:F,6,FALSE)</f>
        <v>912030</v>
      </c>
      <c r="C164" s="14">
        <v>52.990043290043303</v>
      </c>
      <c r="D164" s="14">
        <v>50.094304110945998</v>
      </c>
      <c r="E164" s="14">
        <v>39.840699491989</v>
      </c>
      <c r="F164" s="14">
        <v>69.789444588969801</v>
      </c>
      <c r="G164" s="14">
        <v>69.789444588969801</v>
      </c>
      <c r="H164" s="14">
        <v>54.079456967213098</v>
      </c>
      <c r="I164" s="14">
        <v>54.079456967213098</v>
      </c>
      <c r="J164" s="14">
        <v>73.397075018721594</v>
      </c>
      <c r="K164" s="14">
        <v>81.038811188811096</v>
      </c>
      <c r="L164" s="14">
        <v>85.916794068185197</v>
      </c>
      <c r="M164" s="14">
        <v>85.916794068185197</v>
      </c>
    </row>
    <row r="165" spans="1:13" x14ac:dyDescent="0.3">
      <c r="A165" s="10" t="s">
        <v>170</v>
      </c>
      <c r="B165" s="11">
        <f>VLOOKUP(A165,'[1]MAPPING LISTE'!A:F,6,FALSE)</f>
        <v>749688</v>
      </c>
      <c r="C165" s="14">
        <v>36.726027892188696</v>
      </c>
      <c r="D165" s="14">
        <v>22.475595238095199</v>
      </c>
      <c r="E165" s="14">
        <v>16.712846815162099</v>
      </c>
      <c r="F165" s="14">
        <v>22.550215147509601</v>
      </c>
      <c r="G165" s="14">
        <v>22.550215147509601</v>
      </c>
      <c r="H165" s="14">
        <v>29.1159625893232</v>
      </c>
      <c r="I165" s="14">
        <v>29.1159625893232</v>
      </c>
      <c r="J165" s="14">
        <v>27.624940898345098</v>
      </c>
      <c r="K165" s="14">
        <v>38.518106893106797</v>
      </c>
      <c r="L165" s="14">
        <v>36.0668718185009</v>
      </c>
      <c r="M165" s="14">
        <v>71.036686308731703</v>
      </c>
    </row>
    <row r="166" spans="1:13" x14ac:dyDescent="0.3">
      <c r="A166" s="10" t="s">
        <v>171</v>
      </c>
      <c r="B166" s="11">
        <f>VLOOKUP(A166,'[1]MAPPING LISTE'!A:F,6,FALSE)</f>
        <v>945589</v>
      </c>
      <c r="C166" s="14">
        <v>39.098593073593101</v>
      </c>
      <c r="D166" s="14">
        <v>33.967044059693698</v>
      </c>
      <c r="E166" s="14">
        <v>42.236713559984302</v>
      </c>
      <c r="F166" s="14">
        <v>41.794527097336598</v>
      </c>
      <c r="G166" s="14">
        <v>56.0711032388663</v>
      </c>
      <c r="H166" s="14">
        <v>56.397751155947802</v>
      </c>
      <c r="I166" s="14">
        <v>72.718114706840794</v>
      </c>
      <c r="J166" s="14">
        <v>70.559169199594706</v>
      </c>
      <c r="K166" s="14">
        <v>73.598526473526405</v>
      </c>
      <c r="L166" s="14">
        <v>77.181520975952196</v>
      </c>
      <c r="M166" s="14">
        <v>63.494941160206601</v>
      </c>
    </row>
    <row r="167" spans="1:13" x14ac:dyDescent="0.3">
      <c r="A167" s="10" t="s">
        <v>172</v>
      </c>
      <c r="B167" s="11">
        <f>VLOOKUP(A167,'[1]MAPPING LISTE'!A:F,6,FALSE)</f>
        <v>905077</v>
      </c>
      <c r="C167" s="14">
        <v>42.877086494688903</v>
      </c>
      <c r="D167" s="14">
        <v>32.064694332413502</v>
      </c>
      <c r="E167" s="14">
        <v>32.064694332413502</v>
      </c>
      <c r="F167" s="14">
        <v>47.005005149822601</v>
      </c>
      <c r="G167" s="14">
        <v>42.326261990735603</v>
      </c>
      <c r="H167" s="14">
        <v>42.326261990735603</v>
      </c>
      <c r="I167" s="14">
        <v>41.202800546448103</v>
      </c>
      <c r="J167" s="14">
        <v>45.986426141478802</v>
      </c>
      <c r="K167" s="14">
        <v>39.961772058499598</v>
      </c>
      <c r="L167" s="14">
        <v>73.029731289209096</v>
      </c>
      <c r="M167" s="14">
        <v>73.029731289209096</v>
      </c>
    </row>
    <row r="168" spans="1:13" x14ac:dyDescent="0.3">
      <c r="A168" s="10" t="s">
        <v>173</v>
      </c>
      <c r="B168" s="11">
        <f>VLOOKUP(A168,'[1]MAPPING LISTE'!A:F,6,FALSE)</f>
        <v>905802</v>
      </c>
      <c r="C168" s="14">
        <v>42.809033452502497</v>
      </c>
      <c r="D168" s="14">
        <v>42.809033452502497</v>
      </c>
      <c r="E168" s="14">
        <v>44.970195831213502</v>
      </c>
      <c r="F168" s="14">
        <v>44.970195831213502</v>
      </c>
      <c r="G168" s="14">
        <v>40.788834133478296</v>
      </c>
      <c r="H168" s="14">
        <v>44.207223360655703</v>
      </c>
      <c r="I168" s="14">
        <v>44.207223360655703</v>
      </c>
      <c r="J168" s="14">
        <v>65.910713646566705</v>
      </c>
      <c r="K168" s="14">
        <v>64.805879470499605</v>
      </c>
      <c r="L168" s="14">
        <v>75.584661674693393</v>
      </c>
      <c r="M168" s="14">
        <v>75.584661674693393</v>
      </c>
    </row>
    <row r="169" spans="1:13" x14ac:dyDescent="0.3">
      <c r="A169" s="10" t="s">
        <v>174</v>
      </c>
      <c r="B169" s="11">
        <f>VLOOKUP(A169,'[1]MAPPING LISTE'!A:F,6,FALSE)</f>
        <v>542983</v>
      </c>
      <c r="C169" s="14">
        <v>35.745849802371502</v>
      </c>
      <c r="D169" s="14">
        <v>31.885996300451801</v>
      </c>
      <c r="E169" s="14">
        <v>33.777492254228697</v>
      </c>
      <c r="F169" s="14">
        <v>29.670639308012401</v>
      </c>
      <c r="G169" s="14">
        <v>36.210537645779198</v>
      </c>
      <c r="H169" s="14">
        <v>43.760886270491802</v>
      </c>
      <c r="I169" s="14">
        <v>30.9820572113737</v>
      </c>
      <c r="J169" s="14">
        <v>34.125928740290398</v>
      </c>
      <c r="K169" s="14">
        <v>38.487712287712199</v>
      </c>
      <c r="L169" s="14">
        <v>26.6033820132605</v>
      </c>
      <c r="M169" s="14">
        <v>64.696931957947299</v>
      </c>
    </row>
    <row r="170" spans="1:13" x14ac:dyDescent="0.3">
      <c r="A170" s="10" t="s">
        <v>175</v>
      </c>
      <c r="B170" s="11">
        <f>VLOOKUP(A170,'[1]MAPPING LISTE'!A:F,6,FALSE)</f>
        <v>998171</v>
      </c>
      <c r="C170" s="14">
        <v>82.640099783878199</v>
      </c>
      <c r="D170" s="14">
        <v>43.702812412515797</v>
      </c>
      <c r="E170" s="14">
        <v>40.289842411398602</v>
      </c>
      <c r="F170" s="14">
        <v>40.289842411398602</v>
      </c>
      <c r="G170" s="14">
        <v>38.4592399016176</v>
      </c>
      <c r="H170" s="14">
        <v>39.246842006033098</v>
      </c>
      <c r="I170" s="14">
        <v>71.146696645415901</v>
      </c>
      <c r="J170" s="14">
        <v>80.292531082592802</v>
      </c>
      <c r="K170" s="14">
        <v>39.366424535916103</v>
      </c>
      <c r="L170" s="14">
        <v>43.333961493052399</v>
      </c>
      <c r="M170" s="14">
        <v>39.845554179233098</v>
      </c>
    </row>
    <row r="171" spans="1:13" x14ac:dyDescent="0.3">
      <c r="A171" s="10" t="s">
        <v>176</v>
      </c>
      <c r="B171" s="11">
        <f>VLOOKUP(A171,'[1]MAPPING LISTE'!A:F,6,FALSE)</f>
        <v>906191</v>
      </c>
      <c r="C171" s="14">
        <v>48.807196969696903</v>
      </c>
      <c r="D171" s="14">
        <v>47.686162704309098</v>
      </c>
      <c r="E171" s="14">
        <v>57.312497779672398</v>
      </c>
      <c r="F171" s="14">
        <v>35.2502425682706</v>
      </c>
      <c r="G171" s="14">
        <v>44.808620107962199</v>
      </c>
      <c r="H171" s="14">
        <v>36.2602032103825</v>
      </c>
      <c r="I171" s="14">
        <v>51.6908187735525</v>
      </c>
      <c r="J171" s="14">
        <v>43.683383991894601</v>
      </c>
      <c r="K171" s="14">
        <v>34.880099067599097</v>
      </c>
      <c r="L171" s="14">
        <v>75.688471175510799</v>
      </c>
      <c r="M171" s="14">
        <v>47.303569538526602</v>
      </c>
    </row>
    <row r="172" spans="1:13" x14ac:dyDescent="0.3">
      <c r="A172" s="10" t="s">
        <v>177</v>
      </c>
      <c r="B172" s="11">
        <f>VLOOKUP(A172,'[1]MAPPING LISTE'!A:F,6,FALSE)</f>
        <v>912588</v>
      </c>
      <c r="C172" s="14">
        <v>51.371982342392002</v>
      </c>
      <c r="D172" s="14">
        <v>56.922208931419398</v>
      </c>
      <c r="E172" s="14">
        <v>32.666449975235203</v>
      </c>
      <c r="F172" s="14">
        <v>48.990088833115898</v>
      </c>
      <c r="G172" s="14">
        <v>65.5675122749591</v>
      </c>
      <c r="H172" s="14">
        <v>62.456467854777202</v>
      </c>
      <c r="I172" s="14">
        <v>66.207382665296294</v>
      </c>
      <c r="J172" s="14">
        <v>66.207382665296294</v>
      </c>
      <c r="K172" s="14">
        <v>65.054811416653493</v>
      </c>
      <c r="L172" s="14">
        <v>61.5498734214477</v>
      </c>
      <c r="M172" s="14">
        <v>61.5498734214477</v>
      </c>
    </row>
    <row r="173" spans="1:13" x14ac:dyDescent="0.3">
      <c r="A173" s="10" t="s">
        <v>178</v>
      </c>
      <c r="B173" s="11">
        <f>VLOOKUP(A173,'[1]MAPPING LISTE'!A:F,6,FALSE)</f>
        <v>905277</v>
      </c>
      <c r="C173" s="14">
        <v>48.468295454545398</v>
      </c>
      <c r="D173" s="14">
        <v>47.915877290737903</v>
      </c>
      <c r="E173" s="14">
        <v>47.915877290737903</v>
      </c>
      <c r="F173" s="14">
        <v>45.073384036236703</v>
      </c>
      <c r="G173" s="14">
        <v>44.778994156290501</v>
      </c>
      <c r="H173" s="14">
        <v>44.778994156290501</v>
      </c>
      <c r="I173" s="14">
        <v>43.057468311065399</v>
      </c>
      <c r="J173" s="14">
        <v>42.438238770685501</v>
      </c>
      <c r="K173" s="14">
        <v>41.4760522496371</v>
      </c>
      <c r="L173" s="14">
        <v>82.063430941096797</v>
      </c>
      <c r="M173" s="14">
        <v>82.063430941096797</v>
      </c>
    </row>
    <row r="174" spans="1:13" x14ac:dyDescent="0.3">
      <c r="A174" s="10" t="s">
        <v>179</v>
      </c>
      <c r="B174" s="11">
        <f>VLOOKUP(A174,'[1]MAPPING LISTE'!A:F,6,FALSE)</f>
        <v>916860</v>
      </c>
      <c r="C174" s="14">
        <v>62.380411255411197</v>
      </c>
      <c r="D174" s="14">
        <v>60.869080689966999</v>
      </c>
      <c r="E174" s="14">
        <v>60.869080689966999</v>
      </c>
      <c r="F174" s="14">
        <v>42.408312709171099</v>
      </c>
      <c r="G174" s="14">
        <v>68.783810487757805</v>
      </c>
      <c r="H174" s="14">
        <v>43.6314036885245</v>
      </c>
      <c r="I174" s="14">
        <v>69.964523851302204</v>
      </c>
      <c r="J174" s="14">
        <v>45.819267139479898</v>
      </c>
      <c r="K174" s="14">
        <v>51.302260239760201</v>
      </c>
      <c r="L174" s="14">
        <v>51.302260239760201</v>
      </c>
      <c r="M174" s="14">
        <v>47.265385473348502</v>
      </c>
    </row>
    <row r="175" spans="1:13" x14ac:dyDescent="0.3">
      <c r="A175" s="10" t="s">
        <v>180</v>
      </c>
      <c r="B175" s="11">
        <f>VLOOKUP(A175,'[1]MAPPING LISTE'!A:F,6,FALSE)</f>
        <v>951068</v>
      </c>
      <c r="C175" s="14">
        <v>36.710450781102899</v>
      </c>
      <c r="D175" s="14">
        <v>33.181957841186602</v>
      </c>
      <c r="E175" s="14">
        <v>44.968855367313701</v>
      </c>
      <c r="F175" s="14">
        <v>28.545076196868699</v>
      </c>
      <c r="G175" s="14">
        <v>40.683486607501898</v>
      </c>
      <c r="H175" s="14">
        <v>28.727858110787899</v>
      </c>
      <c r="I175" s="14">
        <v>30.1582308311676</v>
      </c>
      <c r="J175" s="14">
        <v>31.372023217718102</v>
      </c>
      <c r="K175" s="14">
        <v>42.617405728599699</v>
      </c>
      <c r="L175" s="14">
        <v>47.828240885683698</v>
      </c>
      <c r="M175" s="14">
        <v>66.225603027132294</v>
      </c>
    </row>
    <row r="176" spans="1:13" x14ac:dyDescent="0.3">
      <c r="A176" s="10" t="s">
        <v>181</v>
      </c>
      <c r="B176" s="11">
        <f>VLOOKUP(A176,'[1]MAPPING LISTE'!A:F,6,FALSE)</f>
        <v>905052</v>
      </c>
      <c r="C176" s="14">
        <v>31.1493006993006</v>
      </c>
      <c r="D176" s="14">
        <v>46.096358303017801</v>
      </c>
      <c r="E176" s="14">
        <v>34.446850169336898</v>
      </c>
      <c r="F176" s="14">
        <v>34.446850169336898</v>
      </c>
      <c r="G176" s="14">
        <v>55.191044484911501</v>
      </c>
      <c r="H176" s="14">
        <v>68.842004014720601</v>
      </c>
      <c r="I176" s="14">
        <v>54.052617795873203</v>
      </c>
      <c r="J176" s="14">
        <v>54.052617795873203</v>
      </c>
      <c r="K176" s="14">
        <v>39.067331187794203</v>
      </c>
      <c r="L176" s="14">
        <v>45.955294705294698</v>
      </c>
      <c r="M176" s="14">
        <v>58.650180894465301</v>
      </c>
    </row>
    <row r="177" spans="1:13" x14ac:dyDescent="0.3">
      <c r="A177" s="10" t="s">
        <v>182</v>
      </c>
      <c r="B177" s="11">
        <f>VLOOKUP(A177,'[1]MAPPING LISTE'!A:F,6,FALSE)</f>
        <v>905446</v>
      </c>
      <c r="C177" s="14">
        <v>44.2955729166666</v>
      </c>
      <c r="D177" s="14">
        <v>40.913240349021599</v>
      </c>
      <c r="E177" s="14">
        <v>44.438238770685501</v>
      </c>
      <c r="F177" s="14">
        <v>81.924330357142793</v>
      </c>
      <c r="G177" s="14">
        <v>83.246778350515399</v>
      </c>
      <c r="H177" s="14">
        <v>47.175018129079</v>
      </c>
      <c r="I177" s="14">
        <v>8.4778090273014097</v>
      </c>
      <c r="J177" s="14">
        <v>71.429185400687601</v>
      </c>
      <c r="K177" s="14">
        <v>42.510581683168297</v>
      </c>
      <c r="L177" s="14">
        <v>73.816398820844398</v>
      </c>
      <c r="M177" s="14">
        <v>75.405092592592595</v>
      </c>
    </row>
    <row r="178" spans="1:13" x14ac:dyDescent="0.3">
      <c r="A178" s="10" t="s">
        <v>183</v>
      </c>
      <c r="B178" s="11">
        <f>VLOOKUP(A178,'[1]MAPPING LISTE'!A:F,6,FALSE)</f>
        <v>922726</v>
      </c>
      <c r="C178" s="14">
        <v>52.640238927738899</v>
      </c>
      <c r="D178" s="14">
        <v>44.137524400547697</v>
      </c>
      <c r="E178" s="14">
        <v>46.268359222352402</v>
      </c>
      <c r="F178" s="14">
        <v>48.766959203036002</v>
      </c>
      <c r="G178" s="14">
        <v>49.206809843117398</v>
      </c>
      <c r="H178" s="14">
        <v>46.945082518067998</v>
      </c>
      <c r="I178" s="14">
        <v>52.393914959218002</v>
      </c>
      <c r="J178" s="14">
        <v>44.883730603103501</v>
      </c>
      <c r="K178" s="14">
        <v>47.194001874414198</v>
      </c>
      <c r="L178" s="14">
        <v>49.809520040039203</v>
      </c>
      <c r="M178" s="14">
        <v>47.853920131072599</v>
      </c>
    </row>
    <row r="179" spans="1:13" x14ac:dyDescent="0.3">
      <c r="A179" s="10" t="s">
        <v>184</v>
      </c>
      <c r="B179" s="11" t="str">
        <f>VLOOKUP(A179,'[1]MAPPING LISTE'!A:F,6,FALSE)</f>
        <v>30730Q</v>
      </c>
      <c r="C179" s="14">
        <v>31.869082719082702</v>
      </c>
      <c r="D179" s="14">
        <v>36.281900074294199</v>
      </c>
      <c r="E179" s="14">
        <v>36.407264421716398</v>
      </c>
      <c r="F179" s="14">
        <v>34.739539975719701</v>
      </c>
      <c r="G179" s="14">
        <v>30.628437264877601</v>
      </c>
      <c r="H179" s="14">
        <v>31.7963992974238</v>
      </c>
      <c r="I179" s="14">
        <v>29.2815604659129</v>
      </c>
      <c r="J179" s="14">
        <v>35.176123623498903</v>
      </c>
      <c r="K179" s="14">
        <v>23.549309942026401</v>
      </c>
      <c r="L179" s="14">
        <v>72.4251710365387</v>
      </c>
      <c r="M179" s="14">
        <v>80.632968072919198</v>
      </c>
    </row>
    <row r="180" spans="1:13" x14ac:dyDescent="0.3">
      <c r="A180" s="10" t="s">
        <v>185</v>
      </c>
      <c r="B180" s="11">
        <f>VLOOKUP(A180,'[1]MAPPING LISTE'!A:F,6,FALSE)</f>
        <v>906187</v>
      </c>
      <c r="C180" s="14">
        <v>89.8564890471187</v>
      </c>
      <c r="D180" s="14">
        <v>45.8199945887445</v>
      </c>
      <c r="E180" s="14">
        <v>83.700628568076894</v>
      </c>
      <c r="F180" s="14">
        <v>43.644710455330703</v>
      </c>
      <c r="G180" s="14">
        <v>43.790306959374497</v>
      </c>
      <c r="H180" s="14">
        <v>50.778423467569503</v>
      </c>
      <c r="I180" s="14">
        <v>42.401659423066803</v>
      </c>
      <c r="J180" s="14">
        <v>43.761577837468401</v>
      </c>
      <c r="K180" s="14">
        <v>43.761577837468401</v>
      </c>
      <c r="L180" s="14">
        <v>45.207540701246202</v>
      </c>
      <c r="M180" s="14">
        <v>45.207540701246202</v>
      </c>
    </row>
    <row r="181" spans="1:13" x14ac:dyDescent="0.3">
      <c r="A181" s="10" t="s">
        <v>186</v>
      </c>
      <c r="B181" s="11">
        <f>VLOOKUP(A181,'[1]MAPPING LISTE'!A:F,6,FALSE)</f>
        <v>905050</v>
      </c>
      <c r="C181" s="14">
        <v>45.309090909090898</v>
      </c>
      <c r="D181" s="14">
        <v>30.011269951588901</v>
      </c>
      <c r="E181" s="14">
        <v>30.011269951588901</v>
      </c>
      <c r="F181" s="14">
        <v>47.332938690564603</v>
      </c>
      <c r="G181" s="14">
        <v>47.332938690564603</v>
      </c>
      <c r="H181" s="14">
        <v>66.469232643574699</v>
      </c>
      <c r="I181" s="14">
        <v>68.077148807269893</v>
      </c>
      <c r="J181" s="14">
        <v>70.847766870961806</v>
      </c>
      <c r="K181" s="14">
        <v>72.1686165397102</v>
      </c>
      <c r="L181" s="14">
        <v>75.097423755154793</v>
      </c>
      <c r="M181" s="14">
        <v>75.097423755154793</v>
      </c>
    </row>
    <row r="182" spans="1:13" x14ac:dyDescent="0.3">
      <c r="A182" s="10" t="s">
        <v>187</v>
      </c>
      <c r="B182" s="11">
        <f>VLOOKUP(A182,'[1]MAPPING LISTE'!A:F,6,FALSE)</f>
        <v>904069</v>
      </c>
      <c r="C182" s="14">
        <v>76.503503787878699</v>
      </c>
      <c r="D182" s="14">
        <v>69.804409579582099</v>
      </c>
      <c r="E182" s="14">
        <v>55.322517166303797</v>
      </c>
      <c r="F182" s="14">
        <v>35.572564386056101</v>
      </c>
      <c r="G182" s="14">
        <v>33.493646585108202</v>
      </c>
      <c r="H182" s="14">
        <v>73.106833228247098</v>
      </c>
      <c r="I182" s="14">
        <v>81.505758939646299</v>
      </c>
      <c r="J182" s="14">
        <v>43.171585449553803</v>
      </c>
      <c r="K182" s="14">
        <v>67.844023623435405</v>
      </c>
      <c r="L182" s="14">
        <v>76.028708842604104</v>
      </c>
      <c r="M182" s="14">
        <v>78.354507714742596</v>
      </c>
    </row>
    <row r="183" spans="1:13" x14ac:dyDescent="0.3">
      <c r="A183" s="10" t="s">
        <v>188</v>
      </c>
      <c r="B183" s="11">
        <f>VLOOKUP(A183,'[1]MAPPING LISTE'!A:F,6,FALSE)</f>
        <v>923465</v>
      </c>
      <c r="C183" s="14">
        <v>39.540937149270398</v>
      </c>
      <c r="D183" s="14">
        <v>46.500776712143697</v>
      </c>
      <c r="E183" s="14">
        <v>54.138121508861403</v>
      </c>
      <c r="F183" s="14">
        <v>60.282067648604801</v>
      </c>
      <c r="G183" s="14">
        <v>60.282067648604801</v>
      </c>
      <c r="H183" s="14">
        <v>67.842356748889202</v>
      </c>
      <c r="I183" s="14">
        <v>66.157438335046194</v>
      </c>
      <c r="J183" s="14">
        <v>66.157438335046194</v>
      </c>
      <c r="K183" s="14">
        <v>44.958374958374897</v>
      </c>
      <c r="L183" s="14">
        <v>44.958374958374897</v>
      </c>
      <c r="M183" s="14">
        <v>42.426776299931397</v>
      </c>
    </row>
    <row r="184" spans="1:13" x14ac:dyDescent="0.3">
      <c r="A184" s="10" t="s">
        <v>189</v>
      </c>
      <c r="B184" s="11">
        <f>VLOOKUP(A184,'[1]MAPPING LISTE'!A:F,6,FALSE)</f>
        <v>328184</v>
      </c>
      <c r="C184" s="14">
        <v>44.661363636363603</v>
      </c>
      <c r="D184" s="14">
        <v>48.290275279580797</v>
      </c>
      <c r="E184" s="14">
        <v>52.934525205158202</v>
      </c>
      <c r="F184" s="14">
        <v>68.661646444338899</v>
      </c>
      <c r="G184" s="14">
        <v>68.661646444338899</v>
      </c>
      <c r="H184" s="14">
        <v>49.641187410905196</v>
      </c>
      <c r="I184" s="14">
        <v>49.641187410905196</v>
      </c>
      <c r="J184" s="14">
        <v>79.272054145755206</v>
      </c>
      <c r="K184" s="14">
        <v>46.148990664507899</v>
      </c>
      <c r="L184" s="14">
        <v>87.318676496401594</v>
      </c>
      <c r="M184" s="14">
        <v>89.191130553618507</v>
      </c>
    </row>
    <row r="185" spans="1:13" x14ac:dyDescent="0.3">
      <c r="A185" s="10" t="s">
        <v>190</v>
      </c>
      <c r="B185" s="11" t="str">
        <f>VLOOKUP(A185,'[1]MAPPING LISTE'!A:F,6,FALSE)</f>
        <v>51245V</v>
      </c>
      <c r="C185" s="14">
        <v>35.494542619542599</v>
      </c>
      <c r="D185" s="14">
        <v>62.741544117647102</v>
      </c>
      <c r="E185" s="14">
        <v>64.838505747126405</v>
      </c>
      <c r="F185" s="14">
        <v>66.863760964912203</v>
      </c>
      <c r="G185" s="14">
        <v>39.355697704245202</v>
      </c>
      <c r="H185" s="14">
        <v>61.307607632093898</v>
      </c>
      <c r="I185" s="14">
        <v>57.734769286229202</v>
      </c>
      <c r="J185" s="14">
        <v>58.919488783433998</v>
      </c>
      <c r="K185" s="14">
        <v>45.022889859804103</v>
      </c>
      <c r="L185" s="14">
        <v>68.273996050032906</v>
      </c>
      <c r="M185" s="14">
        <v>68.293823529411696</v>
      </c>
    </row>
    <row r="186" spans="1:13" x14ac:dyDescent="0.3">
      <c r="A186" s="10" t="s">
        <v>191</v>
      </c>
      <c r="B186" s="11">
        <f>VLOOKUP(A186,'[1]MAPPING LISTE'!A:F,6,FALSE)</f>
        <v>894720</v>
      </c>
      <c r="C186" s="14">
        <v>40.1335516178736</v>
      </c>
      <c r="D186" s="14">
        <v>18.359861169634701</v>
      </c>
      <c r="E186" s="14">
        <v>40.755065636171501</v>
      </c>
      <c r="F186" s="14">
        <v>42.772731642763397</v>
      </c>
      <c r="G186" s="14">
        <v>26.4576322115384</v>
      </c>
      <c r="H186" s="14">
        <v>41.255549018016502</v>
      </c>
      <c r="I186" s="14">
        <v>30.114295538359201</v>
      </c>
      <c r="J186" s="14">
        <v>31.5853159252095</v>
      </c>
      <c r="K186" s="14">
        <v>29.949954457307399</v>
      </c>
      <c r="L186" s="14">
        <v>63.349385882099497</v>
      </c>
      <c r="M186" s="14">
        <v>33.609728509025302</v>
      </c>
    </row>
    <row r="187" spans="1:13" x14ac:dyDescent="0.3">
      <c r="A187" s="10" t="s">
        <v>192</v>
      </c>
      <c r="B187" s="11">
        <f>VLOOKUP(A187,'[1]MAPPING LISTE'!A:F,6,FALSE)</f>
        <v>912142</v>
      </c>
      <c r="C187" s="14">
        <v>37.0655303030303</v>
      </c>
      <c r="D187" s="14">
        <v>40.234092785207203</v>
      </c>
      <c r="E187" s="14">
        <v>45.892443982392798</v>
      </c>
      <c r="F187" s="14">
        <v>53.865598505654901</v>
      </c>
      <c r="G187" s="14">
        <v>56.2497469635627</v>
      </c>
      <c r="H187" s="14">
        <v>36.278798302107703</v>
      </c>
      <c r="I187" s="14">
        <v>65.046073530785705</v>
      </c>
      <c r="J187" s="14">
        <v>42.849863442139103</v>
      </c>
      <c r="K187" s="14">
        <v>63.507256184675498</v>
      </c>
      <c r="L187" s="14">
        <v>60.012195873023302</v>
      </c>
      <c r="M187" s="14">
        <v>63.718646028446997</v>
      </c>
    </row>
    <row r="188" spans="1:13" x14ac:dyDescent="0.3">
      <c r="A188" s="10" t="s">
        <v>193</v>
      </c>
      <c r="B188" s="11">
        <f>VLOOKUP(A188,'[1]MAPPING LISTE'!A:F,6,FALSE)</f>
        <v>921925</v>
      </c>
      <c r="C188" s="14">
        <v>36.350815850815799</v>
      </c>
      <c r="D188" s="14">
        <v>34.696098273300102</v>
      </c>
      <c r="E188" s="14">
        <v>25.488056858147701</v>
      </c>
      <c r="F188" s="14">
        <v>26.003141259105099</v>
      </c>
      <c r="G188" s="14">
        <v>26.3490772245671</v>
      </c>
      <c r="H188" s="14">
        <v>19.1627007360321</v>
      </c>
      <c r="I188" s="14">
        <v>21.1149794450154</v>
      </c>
      <c r="J188" s="14">
        <v>24.153659336074799</v>
      </c>
      <c r="K188" s="14">
        <v>29.8495254745254</v>
      </c>
      <c r="L188" s="14">
        <v>24.629440385290501</v>
      </c>
      <c r="M188" s="14">
        <v>32.3869486567623</v>
      </c>
    </row>
    <row r="189" spans="1:13" x14ac:dyDescent="0.3">
      <c r="A189" s="10" t="s">
        <v>194</v>
      </c>
      <c r="B189" s="11">
        <f>VLOOKUP(A189,'[1]MAPPING LISTE'!A:F,6,FALSE)</f>
        <v>912212</v>
      </c>
      <c r="C189" s="14">
        <v>49.766931818181803</v>
      </c>
      <c r="D189" s="14">
        <v>45.6436541534665</v>
      </c>
      <c r="E189" s="14">
        <v>50.4802400197445</v>
      </c>
      <c r="F189" s="14">
        <v>50.4802400197445</v>
      </c>
      <c r="G189" s="14">
        <v>46.5156742015294</v>
      </c>
      <c r="H189" s="14">
        <v>44.243589480874299</v>
      </c>
      <c r="I189" s="14">
        <v>40.796926095487201</v>
      </c>
      <c r="J189" s="14">
        <v>43.339619319445397</v>
      </c>
      <c r="K189" s="14">
        <v>43.877376789876699</v>
      </c>
      <c r="L189" s="14">
        <v>43.877376789876699</v>
      </c>
      <c r="M189" s="14">
        <v>46.232806472857199</v>
      </c>
    </row>
    <row r="190" spans="1:13" x14ac:dyDescent="0.3">
      <c r="A190" s="10" t="s">
        <v>195</v>
      </c>
      <c r="B190" s="11">
        <f>VLOOKUP(A190,'[1]MAPPING LISTE'!A:F,6,FALSE)</f>
        <v>545615</v>
      </c>
      <c r="C190" s="14">
        <v>77.5442708333333</v>
      </c>
      <c r="D190" s="14">
        <v>47.469890269698503</v>
      </c>
      <c r="E190" s="14">
        <v>87.9902482269503</v>
      </c>
      <c r="F190" s="14">
        <v>87.9902482269503</v>
      </c>
      <c r="G190" s="14">
        <v>46.084709821428497</v>
      </c>
      <c r="H190" s="14">
        <v>52.277048585931801</v>
      </c>
      <c r="I190" s="14">
        <v>52.277048585931801</v>
      </c>
      <c r="J190" s="14">
        <v>46.774018116900201</v>
      </c>
      <c r="K190" s="14">
        <v>46.1086633663366</v>
      </c>
      <c r="L190" s="14">
        <v>91.075313807531302</v>
      </c>
      <c r="M190" s="14">
        <v>91.075313807531302</v>
      </c>
    </row>
    <row r="191" spans="1:13" x14ac:dyDescent="0.3">
      <c r="A191" s="10" t="s">
        <v>196</v>
      </c>
      <c r="B191" s="11">
        <f>VLOOKUP(A191,'[1]MAPPING LISTE'!A:F,6,FALSE)</f>
        <v>902242</v>
      </c>
      <c r="C191" s="14">
        <v>56.9353943158291</v>
      </c>
      <c r="D191" s="14">
        <v>50.391892487470699</v>
      </c>
      <c r="E191" s="14">
        <v>41.730989791366198</v>
      </c>
      <c r="F191" s="14">
        <v>43.786491885837698</v>
      </c>
      <c r="G191" s="14">
        <v>36.2669358460466</v>
      </c>
      <c r="H191" s="14">
        <v>38.904199167107301</v>
      </c>
      <c r="I191" s="14">
        <v>38.536185201065699</v>
      </c>
      <c r="J191" s="14">
        <v>39.4607396149949</v>
      </c>
      <c r="K191" s="14">
        <v>39.292278616905399</v>
      </c>
      <c r="L191" s="14">
        <v>42.9787106022412</v>
      </c>
      <c r="M191" s="14">
        <v>43.999879849494498</v>
      </c>
    </row>
    <row r="192" spans="1:13" x14ac:dyDescent="0.3">
      <c r="A192" s="10" t="s">
        <v>197</v>
      </c>
      <c r="B192" s="11">
        <f>VLOOKUP(A192,'[1]MAPPING LISTE'!A:F,6,FALSE)</f>
        <v>699943</v>
      </c>
      <c r="C192" s="14">
        <v>30.364962121212098</v>
      </c>
      <c r="D192" s="14">
        <v>35.133609387291301</v>
      </c>
      <c r="E192" s="14">
        <v>38.548496655403099</v>
      </c>
      <c r="F192" s="14">
        <v>43.788736930776402</v>
      </c>
      <c r="G192" s="14">
        <v>55.548652005888798</v>
      </c>
      <c r="H192" s="14">
        <v>46.158601900149002</v>
      </c>
      <c r="I192" s="14">
        <v>61.412699710361501</v>
      </c>
      <c r="J192" s="14">
        <v>37.216027102330202</v>
      </c>
      <c r="K192" s="14">
        <v>42.697063805759399</v>
      </c>
      <c r="L192" s="14">
        <v>37.242296334194997</v>
      </c>
      <c r="M192" s="14">
        <v>42.417940847608499</v>
      </c>
    </row>
    <row r="193" spans="1:13" x14ac:dyDescent="0.3">
      <c r="A193" s="10" t="s">
        <v>198</v>
      </c>
      <c r="B193" s="11">
        <f>VLOOKUP(A193,'[1]MAPPING LISTE'!A:F,6,FALSE)</f>
        <v>905922</v>
      </c>
      <c r="C193" s="14">
        <v>46.589385071175599</v>
      </c>
      <c r="D193" s="14">
        <v>39.259445977499396</v>
      </c>
      <c r="E193" s="14">
        <v>39.259445977499396</v>
      </c>
      <c r="F193" s="14">
        <v>39.7881020514345</v>
      </c>
      <c r="G193" s="14">
        <v>32.3046843655396</v>
      </c>
      <c r="H193" s="14">
        <v>41.9947745901639</v>
      </c>
      <c r="I193" s="14">
        <v>43.025189814925398</v>
      </c>
      <c r="J193" s="14">
        <v>37.451546738029101</v>
      </c>
      <c r="K193" s="14">
        <v>37.451546738029101</v>
      </c>
      <c r="L193" s="14">
        <v>76.339814535791504</v>
      </c>
      <c r="M193" s="14">
        <v>37.936019619917801</v>
      </c>
    </row>
    <row r="194" spans="1:13" x14ac:dyDescent="0.3">
      <c r="A194" s="10" t="s">
        <v>199</v>
      </c>
      <c r="B194" s="11">
        <f>VLOOKUP(A194,'[1]MAPPING LISTE'!A:F,6,FALSE)</f>
        <v>916130</v>
      </c>
      <c r="C194" s="14">
        <v>28.7763269339356</v>
      </c>
      <c r="D194" s="14">
        <v>33.980238580938703</v>
      </c>
      <c r="E194" s="14">
        <v>50.234878979966602</v>
      </c>
      <c r="F194" s="14">
        <v>50.234878979966602</v>
      </c>
      <c r="G194" s="14">
        <v>34.8424378971499</v>
      </c>
      <c r="H194" s="14">
        <v>34.8424378971499</v>
      </c>
      <c r="I194" s="14">
        <v>44.363998876255899</v>
      </c>
      <c r="J194" s="14">
        <v>46.394315351911203</v>
      </c>
      <c r="K194" s="14">
        <v>46.394315351911203</v>
      </c>
      <c r="L194" s="14">
        <v>77.717472389856297</v>
      </c>
      <c r="M194" s="14">
        <v>46.745798767897803</v>
      </c>
    </row>
    <row r="195" spans="1:13" x14ac:dyDescent="0.3">
      <c r="A195" s="10" t="s">
        <v>200</v>
      </c>
      <c r="B195" s="11">
        <f>VLOOKUP(A195,'[1]MAPPING LISTE'!A:F,6,FALSE)</f>
        <v>902354</v>
      </c>
      <c r="C195" s="14">
        <v>85.131407013994206</v>
      </c>
      <c r="D195" s="14">
        <v>67.264133588056296</v>
      </c>
      <c r="E195" s="14">
        <v>67.264133588056296</v>
      </c>
      <c r="F195" s="14">
        <v>41.367743793667302</v>
      </c>
      <c r="G195" s="14">
        <v>48.594366776315702</v>
      </c>
      <c r="H195" s="14">
        <v>48.594366776315702</v>
      </c>
      <c r="I195" s="14">
        <v>47.922762978142103</v>
      </c>
      <c r="J195" s="14">
        <v>75.9720023980815</v>
      </c>
      <c r="K195" s="14">
        <v>76.7977170964473</v>
      </c>
      <c r="L195" s="14">
        <v>40.7356635300183</v>
      </c>
      <c r="M195" s="14">
        <v>73.141735781990505</v>
      </c>
    </row>
    <row r="196" spans="1:13" x14ac:dyDescent="0.3">
      <c r="A196" s="10" t="s">
        <v>201</v>
      </c>
      <c r="B196" s="11">
        <f>VLOOKUP(A196,'[1]MAPPING LISTE'!A:F,6,FALSE)</f>
        <v>546169</v>
      </c>
      <c r="C196" s="14">
        <v>49.327978941962002</v>
      </c>
      <c r="D196" s="14">
        <v>47.160436672506698</v>
      </c>
      <c r="E196" s="14">
        <v>40.249891450653401</v>
      </c>
      <c r="F196" s="14">
        <v>38.5909237433832</v>
      </c>
      <c r="G196" s="14">
        <v>54.431500927800201</v>
      </c>
      <c r="H196" s="14">
        <v>58.130670751501299</v>
      </c>
      <c r="I196" s="14">
        <v>47.749098200431199</v>
      </c>
      <c r="J196" s="14">
        <v>52.363693930183302</v>
      </c>
      <c r="K196" s="14">
        <v>72.345801257565896</v>
      </c>
      <c r="L196" s="14">
        <v>79.902371569049805</v>
      </c>
      <c r="M196" s="14">
        <v>80.016095974423706</v>
      </c>
    </row>
    <row r="197" spans="1:13" x14ac:dyDescent="0.3">
      <c r="A197" s="10" t="s">
        <v>202</v>
      </c>
      <c r="B197" s="11">
        <f>VLOOKUP(A197,'[1]MAPPING LISTE'!A:F,6,FALSE)</f>
        <v>993062</v>
      </c>
      <c r="C197" s="14">
        <v>48.221175575836497</v>
      </c>
      <c r="D197" s="14">
        <v>51.394465810098097</v>
      </c>
      <c r="E197" s="14">
        <v>51.605319460726797</v>
      </c>
      <c r="F197" s="14">
        <v>51.605319460726797</v>
      </c>
      <c r="G197" s="14">
        <v>51.605319460726797</v>
      </c>
      <c r="H197" s="14">
        <v>44.046979249556202</v>
      </c>
      <c r="I197" s="14">
        <v>30.724567028027501</v>
      </c>
      <c r="J197" s="14">
        <v>30.724567028027501</v>
      </c>
      <c r="K197" s="14">
        <v>49.665582427674799</v>
      </c>
      <c r="L197" s="14">
        <v>32.288694552869799</v>
      </c>
      <c r="M197" s="14">
        <v>32.288694552869799</v>
      </c>
    </row>
    <row r="198" spans="1:13" x14ac:dyDescent="0.3">
      <c r="A198" s="10" t="s">
        <v>203</v>
      </c>
      <c r="B198" s="11">
        <f>VLOOKUP(A198,'[1]MAPPING LISTE'!A:F,6,FALSE)</f>
        <v>325849</v>
      </c>
      <c r="C198" s="14">
        <v>32.0333979654921</v>
      </c>
      <c r="D198" s="14">
        <v>48.332153138930103</v>
      </c>
      <c r="E198" s="14">
        <v>52.321740263123601</v>
      </c>
      <c r="F198" s="14">
        <v>52.321740263123601</v>
      </c>
      <c r="G198" s="14">
        <v>49.750377830632701</v>
      </c>
      <c r="H198" s="14">
        <v>78.222453285634899</v>
      </c>
      <c r="I198" s="14">
        <v>76.608697117247601</v>
      </c>
      <c r="J198" s="14">
        <v>44.8190104166666</v>
      </c>
      <c r="K198" s="14">
        <v>39.145900974025899</v>
      </c>
      <c r="L198" s="14">
        <v>49.470675355450197</v>
      </c>
      <c r="M198" s="14">
        <v>73.600547520424698</v>
      </c>
    </row>
    <row r="199" spans="1:13" x14ac:dyDescent="0.3">
      <c r="A199" s="10" t="s">
        <v>204</v>
      </c>
      <c r="B199" s="11">
        <f>VLOOKUP(A199,'[1]MAPPING LISTE'!A:F,6,FALSE)</f>
        <v>912134</v>
      </c>
      <c r="C199" s="14">
        <v>34.005282625189601</v>
      </c>
      <c r="D199" s="14">
        <v>36.922997835497803</v>
      </c>
      <c r="E199" s="14">
        <v>55.944668094958303</v>
      </c>
      <c r="F199" s="14">
        <v>61.191090269636497</v>
      </c>
      <c r="G199" s="14">
        <v>33.848516949152497</v>
      </c>
      <c r="H199" s="14">
        <v>33.848516949152497</v>
      </c>
      <c r="I199" s="14">
        <v>49.417838456507504</v>
      </c>
      <c r="J199" s="14">
        <v>46.998858292126002</v>
      </c>
      <c r="K199" s="14">
        <v>46.998858292126002</v>
      </c>
      <c r="L199" s="14">
        <v>36.611640620313104</v>
      </c>
      <c r="M199" s="14">
        <v>77.225401697512197</v>
      </c>
    </row>
    <row r="200" spans="1:13" x14ac:dyDescent="0.3">
      <c r="A200" s="10" t="s">
        <v>205</v>
      </c>
      <c r="B200" s="11">
        <f>VLOOKUP(A200,'[1]MAPPING LISTE'!A:F,6,FALSE)</f>
        <v>937343</v>
      </c>
      <c r="C200" s="14">
        <v>69.322727272727207</v>
      </c>
      <c r="D200" s="14">
        <v>41.688637293537397</v>
      </c>
      <c r="E200" s="14">
        <v>41.688637293537397</v>
      </c>
      <c r="F200" s="14">
        <v>42.7098902658215</v>
      </c>
      <c r="G200" s="14">
        <v>72.912012780820803</v>
      </c>
      <c r="H200" s="14">
        <v>61.378405813600402</v>
      </c>
      <c r="I200" s="14">
        <v>40.160769993360503</v>
      </c>
      <c r="J200" s="14">
        <v>68.778695069805707</v>
      </c>
      <c r="K200" s="14">
        <v>68.778695069805707</v>
      </c>
      <c r="L200" s="14">
        <v>68.978684378417796</v>
      </c>
      <c r="M200" s="14">
        <v>68.978684378417796</v>
      </c>
    </row>
    <row r="201" spans="1:13" x14ac:dyDescent="0.3">
      <c r="A201" s="10" t="s">
        <v>206</v>
      </c>
      <c r="B201" s="11">
        <f>VLOOKUP(A201,'[1]MAPPING LISTE'!A:F,6,FALSE)</f>
        <v>905409</v>
      </c>
      <c r="C201" s="14">
        <v>46.222727272727198</v>
      </c>
      <c r="D201" s="14">
        <v>46.222727272727198</v>
      </c>
      <c r="E201" s="14">
        <v>68.437753838533894</v>
      </c>
      <c r="F201" s="14">
        <v>61.779944877239302</v>
      </c>
      <c r="G201" s="14">
        <v>58.669703103913598</v>
      </c>
      <c r="H201" s="14">
        <v>58.669703103913598</v>
      </c>
      <c r="I201" s="14">
        <v>46.790424803014702</v>
      </c>
      <c r="J201" s="14">
        <v>47.052684903748698</v>
      </c>
      <c r="K201" s="14">
        <v>47.052684903748698</v>
      </c>
      <c r="L201" s="14">
        <v>42.651348651348599</v>
      </c>
      <c r="M201" s="14">
        <v>62.325409478196399</v>
      </c>
    </row>
    <row r="202" spans="1:13" x14ac:dyDescent="0.3">
      <c r="A202" s="10" t="s">
        <v>207</v>
      </c>
      <c r="B202" s="11">
        <f>VLOOKUP(A202,'[1]MAPPING LISTE'!A:F,6,FALSE)</f>
        <v>152533</v>
      </c>
      <c r="C202" s="14">
        <v>57.273051948051901</v>
      </c>
      <c r="D202" s="14">
        <v>53.425334323922698</v>
      </c>
      <c r="E202" s="14">
        <v>58.704630715123102</v>
      </c>
      <c r="F202" s="14">
        <v>41.548886295244202</v>
      </c>
      <c r="G202" s="14">
        <v>44.683830971659901</v>
      </c>
      <c r="H202" s="14">
        <v>44.1937394913829</v>
      </c>
      <c r="I202" s="14">
        <v>62.252882711252603</v>
      </c>
      <c r="J202" s="14">
        <v>59.598345153664297</v>
      </c>
      <c r="K202" s="14">
        <v>62.995129870129801</v>
      </c>
      <c r="L202" s="14">
        <v>63.923060748347098</v>
      </c>
      <c r="M202" s="14">
        <v>64.505076120202503</v>
      </c>
    </row>
    <row r="203" spans="1:13" x14ac:dyDescent="0.3">
      <c r="A203" s="10" t="s">
        <v>208</v>
      </c>
      <c r="B203" s="11">
        <f>VLOOKUP(A203,'[1]MAPPING LISTE'!A:F,6,FALSE)</f>
        <v>906487</v>
      </c>
      <c r="C203" s="14">
        <v>31.697727272727199</v>
      </c>
      <c r="D203" s="14">
        <v>15.7578751857355</v>
      </c>
      <c r="E203" s="14">
        <v>30.502310185504399</v>
      </c>
      <c r="F203" s="14">
        <v>38.396774193548303</v>
      </c>
      <c r="G203" s="14">
        <v>35.7679655870445</v>
      </c>
      <c r="H203" s="14">
        <v>51.632342896174798</v>
      </c>
      <c r="I203" s="14">
        <v>46.186375899280499</v>
      </c>
      <c r="J203" s="14">
        <v>44.7270770010131</v>
      </c>
      <c r="K203" s="14">
        <v>33.884630369630301</v>
      </c>
      <c r="L203" s="14">
        <v>30.231756898792199</v>
      </c>
      <c r="M203" s="14">
        <v>56.845781897588999</v>
      </c>
    </row>
    <row r="204" spans="1:13" x14ac:dyDescent="0.3">
      <c r="A204" s="10" t="s">
        <v>209</v>
      </c>
      <c r="B204" s="11">
        <f>VLOOKUP(A204,'[1]MAPPING LISTE'!A:F,6,FALSE)</f>
        <v>912219</v>
      </c>
      <c r="C204" s="14">
        <v>32.451223776223699</v>
      </c>
      <c r="D204" s="14">
        <v>25.435211643235402</v>
      </c>
      <c r="E204" s="14">
        <v>23.197663707921599</v>
      </c>
      <c r="F204" s="14">
        <v>29.7877211238293</v>
      </c>
      <c r="G204" s="14">
        <v>19.967645841001101</v>
      </c>
      <c r="H204" s="14">
        <v>31.760955233291298</v>
      </c>
      <c r="I204" s="14">
        <v>28.2457319858399</v>
      </c>
      <c r="J204" s="14">
        <v>27.3498290273556</v>
      </c>
      <c r="K204" s="14">
        <v>32.789585414585403</v>
      </c>
      <c r="L204" s="14">
        <v>39.583023301737697</v>
      </c>
      <c r="M204" s="14">
        <v>21.5137150719729</v>
      </c>
    </row>
    <row r="205" spans="1:13" x14ac:dyDescent="0.3">
      <c r="A205" s="10" t="s">
        <v>210</v>
      </c>
      <c r="B205" s="11">
        <f>VLOOKUP(A205,'[1]MAPPING LISTE'!A:F,6,FALSE)</f>
        <v>912402</v>
      </c>
      <c r="C205" s="14">
        <v>33.773252937538601</v>
      </c>
      <c r="D205" s="14">
        <v>32.814098396959601</v>
      </c>
      <c r="E205" s="14">
        <v>32.814098396959601</v>
      </c>
      <c r="F205" s="14">
        <v>59.804446960886303</v>
      </c>
      <c r="G205" s="14">
        <v>40.348824224021499</v>
      </c>
      <c r="H205" s="14">
        <v>40.348824224021499</v>
      </c>
      <c r="I205" s="14">
        <v>35.982347896517197</v>
      </c>
      <c r="J205" s="14">
        <v>35.982347896517197</v>
      </c>
      <c r="K205" s="14">
        <v>35.166084580313303</v>
      </c>
      <c r="L205" s="14">
        <v>60.294727012118301</v>
      </c>
      <c r="M205" s="14">
        <v>72.179500902656798</v>
      </c>
    </row>
    <row r="206" spans="1:13" x14ac:dyDescent="0.3">
      <c r="A206" s="10" t="s">
        <v>211</v>
      </c>
      <c r="B206" s="11" t="str">
        <f>VLOOKUP(A206,'[1]MAPPING LISTE'!A:F,6,FALSE)</f>
        <v>9373MH</v>
      </c>
      <c r="C206" s="14">
        <v>80.575921474358907</v>
      </c>
      <c r="D206" s="14">
        <v>41.724921321793801</v>
      </c>
      <c r="E206" s="14">
        <v>82.427356429463103</v>
      </c>
      <c r="F206" s="14">
        <v>83.627015558698702</v>
      </c>
      <c r="G206" s="14">
        <v>48.513305555555498</v>
      </c>
      <c r="H206" s="14">
        <v>48.499999999999901</v>
      </c>
      <c r="I206" s="14">
        <v>84.287363856393696</v>
      </c>
      <c r="J206" s="14">
        <v>47.628861556064102</v>
      </c>
      <c r="K206" s="14">
        <v>82.7145390070921</v>
      </c>
      <c r="L206" s="14">
        <v>84.479031385281402</v>
      </c>
      <c r="M206" s="14">
        <v>84.074723756906096</v>
      </c>
    </row>
    <row r="207" spans="1:13" x14ac:dyDescent="0.3">
      <c r="A207" s="10" t="s">
        <v>212</v>
      </c>
      <c r="B207" s="11">
        <f>VLOOKUP(A207,'[1]MAPPING LISTE'!A:F,6,FALSE)</f>
        <v>154423</v>
      </c>
      <c r="C207" s="14">
        <v>56.794318181818099</v>
      </c>
      <c r="D207" s="14">
        <v>34.835073055968302</v>
      </c>
      <c r="E207" s="14">
        <v>47.0225274432484</v>
      </c>
      <c r="F207" s="14">
        <v>50.757860618162297</v>
      </c>
      <c r="G207" s="14">
        <v>39.101088056680098</v>
      </c>
      <c r="H207" s="14">
        <v>41.242894955113101</v>
      </c>
      <c r="I207" s="14">
        <v>31.946856800274102</v>
      </c>
      <c r="J207" s="14">
        <v>38.347011144883403</v>
      </c>
      <c r="K207" s="14">
        <v>46.865863303363298</v>
      </c>
      <c r="L207" s="14">
        <v>46.7687424733897</v>
      </c>
      <c r="M207" s="14">
        <v>87.186100894369105</v>
      </c>
    </row>
    <row r="208" spans="1:13" x14ac:dyDescent="0.3">
      <c r="A208" s="10" t="s">
        <v>213</v>
      </c>
      <c r="B208" s="11">
        <f>VLOOKUP(A208,'[1]MAPPING LISTE'!A:F,6,FALSE)</f>
        <v>922418</v>
      </c>
      <c r="C208" s="14">
        <v>39.438430986962302</v>
      </c>
      <c r="D208" s="14">
        <v>28.7573383386672</v>
      </c>
      <c r="E208" s="14">
        <v>28.899120052475801</v>
      </c>
      <c r="F208" s="14">
        <v>33.056776795005199</v>
      </c>
      <c r="G208" s="14">
        <v>33.056776795005199</v>
      </c>
      <c r="H208" s="14">
        <v>27.1590941295546</v>
      </c>
      <c r="I208" s="14">
        <v>38.446989492793399</v>
      </c>
      <c r="J208" s="14">
        <v>27.490601375574698</v>
      </c>
      <c r="K208" s="14">
        <v>27.490601375574698</v>
      </c>
      <c r="L208" s="14">
        <v>33.202884072449201</v>
      </c>
      <c r="M208" s="14">
        <v>40.758265478471301</v>
      </c>
    </row>
    <row r="209" spans="1:13" x14ac:dyDescent="0.3">
      <c r="A209" s="10" t="s">
        <v>214</v>
      </c>
      <c r="B209" s="11">
        <f>VLOOKUP(A209,'[1]MAPPING LISTE'!A:F,6,FALSE)</f>
        <v>905620</v>
      </c>
      <c r="C209" s="14">
        <v>51.667241458591903</v>
      </c>
      <c r="D209" s="14">
        <v>51.667241458591903</v>
      </c>
      <c r="E209" s="14">
        <v>49.884090909090901</v>
      </c>
      <c r="F209" s="14">
        <v>41.169818962255199</v>
      </c>
      <c r="G209" s="14">
        <v>43.867426272128199</v>
      </c>
      <c r="H209" s="14">
        <v>43.867426272128199</v>
      </c>
      <c r="I209" s="14">
        <v>43.867426272128199</v>
      </c>
      <c r="J209" s="14">
        <v>46.118362831858398</v>
      </c>
      <c r="K209" s="14">
        <v>46.118362831858398</v>
      </c>
      <c r="L209" s="14">
        <v>82.145127599673003</v>
      </c>
      <c r="M209" s="14">
        <v>82.145127599673003</v>
      </c>
    </row>
    <row r="210" spans="1:13" x14ac:dyDescent="0.3">
      <c r="A210" s="10" t="s">
        <v>215</v>
      </c>
      <c r="B210" s="11">
        <f>VLOOKUP(A210,'[1]MAPPING LISTE'!A:F,6,FALSE)</f>
        <v>951503</v>
      </c>
      <c r="C210" s="14">
        <v>35.327983248635398</v>
      </c>
      <c r="D210" s="14">
        <v>33.1720330588225</v>
      </c>
      <c r="E210" s="14">
        <v>34.0182152527778</v>
      </c>
      <c r="F210" s="14">
        <v>37.2865742984009</v>
      </c>
      <c r="G210" s="14">
        <v>23.769623729790599</v>
      </c>
      <c r="H210" s="14">
        <v>40.1313392384981</v>
      </c>
      <c r="I210" s="14">
        <v>41.795086769528801</v>
      </c>
      <c r="J210" s="14">
        <v>29.7141969434423</v>
      </c>
      <c r="K210" s="14">
        <v>29.492547005233501</v>
      </c>
      <c r="L210" s="14">
        <v>26.4859741212255</v>
      </c>
      <c r="M210" s="14">
        <v>50.220958430493198</v>
      </c>
    </row>
    <row r="211" spans="1:13" x14ac:dyDescent="0.3">
      <c r="A211" s="10" t="s">
        <v>216</v>
      </c>
      <c r="B211" s="11">
        <f>VLOOKUP(A211,'[1]MAPPING LISTE'!A:F,6,FALSE)</f>
        <v>357366</v>
      </c>
      <c r="C211" s="14">
        <v>47.910952747817099</v>
      </c>
      <c r="D211" s="14">
        <v>45.4077809318932</v>
      </c>
      <c r="E211" s="14">
        <v>45.4077809318932</v>
      </c>
      <c r="F211" s="14">
        <v>56.855813903000303</v>
      </c>
      <c r="G211" s="14">
        <v>56.616112095141602</v>
      </c>
      <c r="H211" s="14">
        <v>60.990405879727298</v>
      </c>
      <c r="I211" s="14">
        <v>56.765743707554897</v>
      </c>
      <c r="J211" s="14">
        <v>56.765743707554897</v>
      </c>
      <c r="K211" s="14">
        <v>50.223746841393897</v>
      </c>
      <c r="L211" s="14">
        <v>50.223746841393897</v>
      </c>
      <c r="M211" s="14">
        <v>74.966429131023105</v>
      </c>
    </row>
    <row r="212" spans="1:13" x14ac:dyDescent="0.3">
      <c r="A212" s="10" t="s">
        <v>217</v>
      </c>
      <c r="B212" s="11">
        <f>VLOOKUP(A212,'[1]MAPPING LISTE'!A:F,6,FALSE)</f>
        <v>546814</v>
      </c>
      <c r="C212" s="14">
        <v>49.370286067554602</v>
      </c>
      <c r="D212" s="14">
        <v>49.370286067554602</v>
      </c>
      <c r="E212" s="14">
        <v>68.621637683991096</v>
      </c>
      <c r="F212" s="14">
        <v>74.453904662801605</v>
      </c>
      <c r="G212" s="14">
        <v>41.690753325621699</v>
      </c>
      <c r="H212" s="14">
        <v>38.648252986940797</v>
      </c>
      <c r="I212" s="14">
        <v>63.767004195238599</v>
      </c>
      <c r="J212" s="14">
        <v>63.767004195238599</v>
      </c>
      <c r="K212" s="14">
        <v>63.767004195238599</v>
      </c>
      <c r="L212" s="14">
        <v>40.5950469130267</v>
      </c>
      <c r="M212" s="14">
        <v>40.5950469130267</v>
      </c>
    </row>
    <row r="213" spans="1:13" x14ac:dyDescent="0.3">
      <c r="A213" s="10" t="s">
        <v>218</v>
      </c>
      <c r="B213" s="11">
        <f>VLOOKUP(A213,'[1]MAPPING LISTE'!A:F,6,FALSE)</f>
        <v>544682</v>
      </c>
      <c r="C213" s="14">
        <v>52.304358207622897</v>
      </c>
      <c r="D213" s="14">
        <v>60.7917177391896</v>
      </c>
      <c r="E213" s="14">
        <v>50.421129273669699</v>
      </c>
      <c r="F213" s="14">
        <v>50.421129273669699</v>
      </c>
      <c r="G213" s="14">
        <v>49.703155301059503</v>
      </c>
      <c r="H213" s="14">
        <v>80.9703541563172</v>
      </c>
      <c r="I213" s="14">
        <v>80.9703541563172</v>
      </c>
      <c r="J213" s="14">
        <v>49.437733763220898</v>
      </c>
      <c r="K213" s="14">
        <v>49.437733763220898</v>
      </c>
      <c r="L213" s="14">
        <v>46.020140980869897</v>
      </c>
      <c r="M213" s="14">
        <v>77.904964147525703</v>
      </c>
    </row>
    <row r="214" spans="1:13" x14ac:dyDescent="0.3">
      <c r="A214" s="10" t="s">
        <v>219</v>
      </c>
      <c r="B214" s="11">
        <f>VLOOKUP(A214,'[1]MAPPING LISTE'!A:F,6,FALSE)</f>
        <v>904780</v>
      </c>
      <c r="C214" s="14">
        <v>19.961620497971499</v>
      </c>
      <c r="D214" s="14">
        <v>18.259867199108399</v>
      </c>
      <c r="E214" s="14">
        <v>18.259867199108399</v>
      </c>
      <c r="F214" s="14">
        <v>33.068811756824601</v>
      </c>
      <c r="G214" s="14">
        <v>34.776342780026901</v>
      </c>
      <c r="H214" s="14">
        <v>39.5307591938057</v>
      </c>
      <c r="I214" s="14">
        <v>39.5307591938057</v>
      </c>
      <c r="J214" s="14">
        <v>61.587214050897401</v>
      </c>
      <c r="K214" s="14">
        <v>60.592222936637803</v>
      </c>
      <c r="L214" s="14">
        <v>62.014656019965699</v>
      </c>
      <c r="M214" s="14">
        <v>60.358892967264701</v>
      </c>
    </row>
    <row r="215" spans="1:13" x14ac:dyDescent="0.3">
      <c r="A215" s="10" t="s">
        <v>220</v>
      </c>
      <c r="B215" s="11">
        <f>VLOOKUP(A215,'[1]MAPPING LISTE'!A:F,6,FALSE)</f>
        <v>130062</v>
      </c>
      <c r="C215" s="14">
        <v>38.290367965367899</v>
      </c>
      <c r="D215" s="14">
        <v>43.557878723554801</v>
      </c>
      <c r="E215" s="14">
        <v>43.557878723554801</v>
      </c>
      <c r="F215" s="14">
        <v>34.275827960140603</v>
      </c>
      <c r="G215" s="14">
        <v>44.442996186799697</v>
      </c>
      <c r="H215" s="14">
        <v>42.971180423179497</v>
      </c>
      <c r="I215" s="14">
        <v>42.971180423179497</v>
      </c>
      <c r="J215" s="14">
        <v>43.188830995004601</v>
      </c>
      <c r="K215" s="14">
        <v>39.460095460095403</v>
      </c>
      <c r="L215" s="14">
        <v>41.456230833565598</v>
      </c>
      <c r="M215" s="14">
        <v>51.897967823878098</v>
      </c>
    </row>
    <row r="216" spans="1:13" x14ac:dyDescent="0.3">
      <c r="A216" s="10" t="s">
        <v>221</v>
      </c>
      <c r="B216" s="11">
        <f>VLOOKUP(A216,'[1]MAPPING LISTE'!A:F,6,FALSE)</f>
        <v>905624</v>
      </c>
      <c r="C216" s="14">
        <v>60.180069930069898</v>
      </c>
      <c r="D216" s="14">
        <v>63.710890768468701</v>
      </c>
      <c r="E216" s="14">
        <v>62.566718305141499</v>
      </c>
      <c r="F216" s="14">
        <v>62.566718305141499</v>
      </c>
      <c r="G216" s="14">
        <v>77.016088516746393</v>
      </c>
      <c r="H216" s="14">
        <v>77.016088516746393</v>
      </c>
      <c r="I216" s="14">
        <v>76.791318568726297</v>
      </c>
      <c r="J216" s="14">
        <v>39.905410967578497</v>
      </c>
      <c r="K216" s="14">
        <v>40.747689810189797</v>
      </c>
      <c r="L216" s="14">
        <v>40.747689810189797</v>
      </c>
      <c r="M216" s="14">
        <v>50.761032780410702</v>
      </c>
    </row>
    <row r="217" spans="1:13" x14ac:dyDescent="0.3">
      <c r="A217" s="10" t="s">
        <v>222</v>
      </c>
      <c r="B217" s="11">
        <f>VLOOKUP(A217,'[1]MAPPING LISTE'!A:F,6,FALSE)</f>
        <v>771830</v>
      </c>
      <c r="C217" s="14">
        <v>35.606701631701597</v>
      </c>
      <c r="D217" s="14">
        <v>35.606701631701597</v>
      </c>
      <c r="E217" s="14">
        <v>31.1884232147539</v>
      </c>
      <c r="F217" s="14">
        <v>47.655471475791103</v>
      </c>
      <c r="G217" s="14">
        <v>44.323517628205103</v>
      </c>
      <c r="H217" s="14">
        <v>44.744480433633001</v>
      </c>
      <c r="I217" s="14">
        <v>39.867608952351702</v>
      </c>
      <c r="J217" s="14">
        <v>35.298392257238802</v>
      </c>
      <c r="K217" s="14">
        <v>60.927685716345501</v>
      </c>
      <c r="L217" s="14">
        <v>66.863248692596798</v>
      </c>
      <c r="M217" s="14">
        <v>67.262418854078405</v>
      </c>
    </row>
    <row r="218" spans="1:13" x14ac:dyDescent="0.3">
      <c r="A218" s="10" t="s">
        <v>223</v>
      </c>
      <c r="B218" s="11">
        <f>VLOOKUP(A218,'[1]MAPPING LISTE'!A:F,6,FALSE)</f>
        <v>510493</v>
      </c>
      <c r="C218" s="14">
        <v>37.529906204906197</v>
      </c>
      <c r="D218" s="14">
        <v>37.529906204906197</v>
      </c>
      <c r="E218" s="14">
        <v>38.0958092715615</v>
      </c>
      <c r="F218" s="14">
        <v>51.350801142517298</v>
      </c>
      <c r="G218" s="14">
        <v>50.309146697304598</v>
      </c>
      <c r="H218" s="14">
        <v>54.000905054644797</v>
      </c>
      <c r="I218" s="14">
        <v>54.000905054644797</v>
      </c>
      <c r="J218" s="14">
        <v>61.089792299898598</v>
      </c>
      <c r="K218" s="14">
        <v>61.3254644660894</v>
      </c>
      <c r="L218" s="14">
        <v>58.484134865627396</v>
      </c>
      <c r="M218" s="14">
        <v>58.484134865627396</v>
      </c>
    </row>
    <row r="219" spans="1:13" x14ac:dyDescent="0.3">
      <c r="A219" s="10" t="s">
        <v>224</v>
      </c>
      <c r="B219" s="11">
        <f>VLOOKUP(A219,'[1]MAPPING LISTE'!A:F,6,FALSE)</f>
        <v>921910</v>
      </c>
      <c r="C219" s="14">
        <v>40.075079744816499</v>
      </c>
      <c r="D219" s="14">
        <v>37.488961119366003</v>
      </c>
      <c r="E219" s="14">
        <v>38.4105332463715</v>
      </c>
      <c r="F219" s="14">
        <v>38.4105332463715</v>
      </c>
      <c r="G219" s="14">
        <v>41.2164538289258</v>
      </c>
      <c r="H219" s="14">
        <v>41.2164538289258</v>
      </c>
      <c r="I219" s="14">
        <v>40.560485748882201</v>
      </c>
      <c r="J219" s="14">
        <v>33.048312778348702</v>
      </c>
      <c r="K219" s="14">
        <v>35.655444336365299</v>
      </c>
      <c r="L219" s="14">
        <v>36.922748447204903</v>
      </c>
      <c r="M219" s="14">
        <v>36.922748447204903</v>
      </c>
    </row>
    <row r="220" spans="1:13" x14ac:dyDescent="0.3">
      <c r="A220" s="10" t="s">
        <v>225</v>
      </c>
      <c r="B220" s="11">
        <f>VLOOKUP(A220,'[1]MAPPING LISTE'!A:F,6,FALSE)</f>
        <v>134784</v>
      </c>
      <c r="C220" s="14">
        <v>62.667532467532403</v>
      </c>
      <c r="D220" s="14">
        <v>60.151594733750301</v>
      </c>
      <c r="E220" s="14">
        <v>63.927971864009301</v>
      </c>
      <c r="F220" s="14">
        <v>63.927971864009301</v>
      </c>
      <c r="G220" s="14">
        <v>71.389024222877893</v>
      </c>
      <c r="H220" s="14">
        <v>71.389024222877893</v>
      </c>
      <c r="I220" s="14">
        <v>39.644819415983598</v>
      </c>
      <c r="J220" s="14">
        <v>37.0675006426832</v>
      </c>
      <c r="K220" s="14">
        <v>38.6537212787212</v>
      </c>
      <c r="L220" s="14">
        <v>44.8155333253344</v>
      </c>
      <c r="M220" s="14">
        <v>68.392985665900497</v>
      </c>
    </row>
    <row r="221" spans="1:13" x14ac:dyDescent="0.3">
      <c r="A221" s="10" t="s">
        <v>226</v>
      </c>
      <c r="B221" s="11">
        <f>VLOOKUP(A221,'[1]MAPPING LISTE'!A:F,6,FALSE)</f>
        <v>906496</v>
      </c>
      <c r="C221" s="14">
        <v>39.651834239130402</v>
      </c>
      <c r="D221" s="14">
        <v>63.945194206714902</v>
      </c>
      <c r="E221" s="14">
        <v>63.945194206714902</v>
      </c>
      <c r="F221" s="14">
        <v>39.080109126984098</v>
      </c>
      <c r="G221" s="14">
        <v>38.624218749999898</v>
      </c>
      <c r="H221" s="14">
        <v>40.445221807628499</v>
      </c>
      <c r="I221" s="14">
        <v>38.765401785714197</v>
      </c>
      <c r="J221" s="14">
        <v>39.741906850459401</v>
      </c>
      <c r="K221" s="14">
        <v>39.741906850459401</v>
      </c>
      <c r="L221" s="14">
        <v>39.814182692307597</v>
      </c>
      <c r="M221" s="14">
        <v>37.061237373737299</v>
      </c>
    </row>
    <row r="222" spans="1:13" x14ac:dyDescent="0.3">
      <c r="A222" s="10" t="s">
        <v>227</v>
      </c>
      <c r="B222" s="11">
        <f>VLOOKUP(A222,'[1]MAPPING LISTE'!A:F,6,FALSE)</f>
        <v>905019</v>
      </c>
      <c r="C222" s="14">
        <v>71.903636363636295</v>
      </c>
      <c r="D222" s="14">
        <v>71.903636363636295</v>
      </c>
      <c r="E222" s="14">
        <v>42.565151889101401</v>
      </c>
      <c r="F222" s="14">
        <v>42.565151889101401</v>
      </c>
      <c r="G222" s="14">
        <v>43.1775612910481</v>
      </c>
      <c r="H222" s="14">
        <v>38.156654713114698</v>
      </c>
      <c r="I222" s="14">
        <v>41.063556946650401</v>
      </c>
      <c r="J222" s="14">
        <v>42.9031680134431</v>
      </c>
      <c r="K222" s="14">
        <v>46.6476828726828</v>
      </c>
      <c r="L222" s="14">
        <v>46.6476828726828</v>
      </c>
      <c r="M222" s="14">
        <v>44.184114019819901</v>
      </c>
    </row>
    <row r="223" spans="1:13" x14ac:dyDescent="0.3">
      <c r="A223" s="10" t="s">
        <v>228</v>
      </c>
      <c r="B223" s="11">
        <f>VLOOKUP(A223,'[1]MAPPING LISTE'!A:F,6,FALSE)</f>
        <v>286738</v>
      </c>
      <c r="C223" s="14">
        <v>29.1510899814471</v>
      </c>
      <c r="D223" s="14">
        <v>31.062158889587302</v>
      </c>
      <c r="E223" s="14">
        <v>71.443474478497905</v>
      </c>
      <c r="F223" s="14">
        <v>33.771639912468601</v>
      </c>
      <c r="G223" s="14">
        <v>33.099276315789403</v>
      </c>
      <c r="H223" s="14">
        <v>44.672736274617598</v>
      </c>
      <c r="I223" s="14">
        <v>34.084875240772298</v>
      </c>
      <c r="J223" s="14">
        <v>39.564976911386402</v>
      </c>
      <c r="K223" s="14">
        <v>35.064956782348098</v>
      </c>
      <c r="L223" s="14">
        <v>41.322575816779199</v>
      </c>
      <c r="M223" s="14">
        <v>71.500997515696596</v>
      </c>
    </row>
    <row r="224" spans="1:13" x14ac:dyDescent="0.3">
      <c r="A224" s="10" t="s">
        <v>229</v>
      </c>
      <c r="B224" s="11">
        <f>VLOOKUP(A224,'[1]MAPPING LISTE'!A:F,6,FALSE)</f>
        <v>516007</v>
      </c>
      <c r="C224" s="14">
        <v>50.740322803145197</v>
      </c>
      <c r="D224" s="14">
        <v>26.442886329866202</v>
      </c>
      <c r="E224" s="14">
        <v>26.442886329866202</v>
      </c>
      <c r="F224" s="14">
        <v>43.778544655978102</v>
      </c>
      <c r="G224" s="14">
        <v>25.807813442156899</v>
      </c>
      <c r="H224" s="14">
        <v>62.052396402550102</v>
      </c>
      <c r="I224" s="14">
        <v>62.052396402550102</v>
      </c>
      <c r="J224" s="14">
        <v>39.6838215142172</v>
      </c>
      <c r="K224" s="14">
        <v>34.284065558684901</v>
      </c>
      <c r="L224" s="14">
        <v>71.044352168025597</v>
      </c>
      <c r="M224" s="14">
        <v>75.894977773073606</v>
      </c>
    </row>
    <row r="225" spans="1:13" x14ac:dyDescent="0.3">
      <c r="A225" s="10" t="s">
        <v>230</v>
      </c>
      <c r="B225" s="11">
        <f>VLOOKUP(A225,'[1]MAPPING LISTE'!A:F,6,FALSE)</f>
        <v>328228</v>
      </c>
      <c r="C225" s="14">
        <v>41.527462881966102</v>
      </c>
      <c r="D225" s="14">
        <v>33.9129228214316</v>
      </c>
      <c r="E225" s="14">
        <v>30.216212387651399</v>
      </c>
      <c r="F225" s="14">
        <v>25.584069137540499</v>
      </c>
      <c r="G225" s="14">
        <v>25.584069137540499</v>
      </c>
      <c r="H225" s="14">
        <v>63.694906244491399</v>
      </c>
      <c r="I225" s="14">
        <v>63.694906244491399</v>
      </c>
      <c r="J225" s="14">
        <v>56.710740526120098</v>
      </c>
      <c r="K225" s="14">
        <v>59.249832026875701</v>
      </c>
      <c r="L225" s="14">
        <v>58.054068270959299</v>
      </c>
      <c r="M225" s="14">
        <v>64.328483509221101</v>
      </c>
    </row>
    <row r="226" spans="1:13" x14ac:dyDescent="0.3">
      <c r="A226" s="10" t="s">
        <v>231</v>
      </c>
      <c r="B226" s="11">
        <f>VLOOKUP(A226,'[1]MAPPING LISTE'!A:F,6,FALSE)</f>
        <v>999506</v>
      </c>
      <c r="C226" s="14">
        <v>30.696688387039099</v>
      </c>
      <c r="D226" s="14">
        <v>37.248266317016302</v>
      </c>
      <c r="E226" s="14">
        <v>43.254528135990597</v>
      </c>
      <c r="F226" s="14">
        <v>53.517070147517899</v>
      </c>
      <c r="G226" s="14">
        <v>53.517070147517899</v>
      </c>
      <c r="H226" s="14">
        <v>33.738529014844801</v>
      </c>
      <c r="I226" s="14">
        <v>24.5578081607662</v>
      </c>
      <c r="J226" s="14">
        <v>52.413325867861097</v>
      </c>
      <c r="K226" s="14">
        <v>25.2664230099797</v>
      </c>
      <c r="L226" s="14">
        <v>65.255622855041594</v>
      </c>
      <c r="M226" s="14">
        <v>65.255622855041594</v>
      </c>
    </row>
    <row r="227" spans="1:13" x14ac:dyDescent="0.3">
      <c r="A227" s="10" t="s">
        <v>232</v>
      </c>
      <c r="B227" s="11">
        <f>VLOOKUP(A227,'[1]MAPPING LISTE'!A:F,6,FALSE)</f>
        <v>719643</v>
      </c>
      <c r="C227" s="14">
        <v>38.031737012987001</v>
      </c>
      <c r="D227" s="14">
        <v>45.7722711542973</v>
      </c>
      <c r="E227" s="14">
        <v>44.345276187849102</v>
      </c>
      <c r="F227" s="14">
        <v>44.345276187849102</v>
      </c>
      <c r="G227" s="14">
        <v>44.345276187849102</v>
      </c>
      <c r="H227" s="14">
        <v>45.946572077690597</v>
      </c>
      <c r="I227" s="14">
        <v>44.861898374762603</v>
      </c>
      <c r="J227" s="14">
        <v>44.861898374762603</v>
      </c>
      <c r="K227" s="14">
        <v>44.861898374762603</v>
      </c>
      <c r="L227" s="14">
        <v>46.939678023609197</v>
      </c>
      <c r="M227" s="14">
        <v>47.679875373003298</v>
      </c>
    </row>
    <row r="228" spans="1:13" x14ac:dyDescent="0.3">
      <c r="A228" s="10" t="s">
        <v>233</v>
      </c>
      <c r="B228" s="11">
        <f>VLOOKUP(A228,'[1]MAPPING LISTE'!A:F,6,FALSE)</f>
        <v>325475</v>
      </c>
      <c r="C228" s="14">
        <v>28.258766233766199</v>
      </c>
      <c r="D228" s="14">
        <v>28.258766233766199</v>
      </c>
      <c r="E228" s="14">
        <v>47.746087171867202</v>
      </c>
      <c r="F228" s="14">
        <v>57.9130332986472</v>
      </c>
      <c r="G228" s="14">
        <v>57.9130332986472</v>
      </c>
      <c r="H228" s="14">
        <v>36.4694285977181</v>
      </c>
      <c r="I228" s="14">
        <v>37.8238694758478</v>
      </c>
      <c r="J228" s="14">
        <v>37.8238694758478</v>
      </c>
      <c r="K228" s="14">
        <v>62.099650349650297</v>
      </c>
      <c r="L228" s="14">
        <v>34.864145390612997</v>
      </c>
      <c r="M228" s="14">
        <v>68.573805650875698</v>
      </c>
    </row>
    <row r="229" spans="1:13" x14ac:dyDescent="0.3">
      <c r="A229" s="10" t="s">
        <v>234</v>
      </c>
      <c r="B229" s="11">
        <f>VLOOKUP(A229,'[1]MAPPING LISTE'!A:F,6,FALSE)</f>
        <v>905997</v>
      </c>
      <c r="C229" s="14">
        <v>23.767127522059202</v>
      </c>
      <c r="D229" s="14">
        <v>44.009376441051302</v>
      </c>
      <c r="E229" s="14">
        <v>56.091898834563104</v>
      </c>
      <c r="F229" s="14">
        <v>56.091898834563104</v>
      </c>
      <c r="G229" s="14">
        <v>68.295440636474893</v>
      </c>
      <c r="H229" s="14">
        <v>68.295440636474893</v>
      </c>
      <c r="I229" s="14">
        <v>40.014800873128998</v>
      </c>
      <c r="J229" s="14">
        <v>41.164007092198503</v>
      </c>
      <c r="K229" s="14">
        <v>62.224975024975002</v>
      </c>
      <c r="L229" s="14">
        <v>62.224975024975002</v>
      </c>
      <c r="M229" s="14">
        <v>37.676946872484997</v>
      </c>
    </row>
    <row r="230" spans="1:13" x14ac:dyDescent="0.3">
      <c r="A230" s="10" t="s">
        <v>235</v>
      </c>
      <c r="B230" s="11" t="str">
        <f>VLOOKUP(A230,'[1]MAPPING LISTE'!A:F,6,FALSE)</f>
        <v>13967E</v>
      </c>
      <c r="C230" s="14">
        <v>45.8432931088469</v>
      </c>
      <c r="D230" s="14">
        <v>82.287950937950896</v>
      </c>
      <c r="E230" s="14">
        <v>71.231309700700507</v>
      </c>
      <c r="F230" s="14">
        <v>50.480508155674201</v>
      </c>
      <c r="G230" s="14">
        <v>41.697729738848103</v>
      </c>
      <c r="H230" s="14">
        <v>41.697729738848103</v>
      </c>
      <c r="I230" s="14">
        <v>42.353709059330598</v>
      </c>
      <c r="J230" s="14">
        <v>43.639035725298399</v>
      </c>
      <c r="K230" s="14">
        <v>52.236378205128197</v>
      </c>
      <c r="L230" s="14">
        <v>52.236378205128197</v>
      </c>
      <c r="M230" s="14">
        <v>43.136024600741599</v>
      </c>
    </row>
    <row r="231" spans="1:13" x14ac:dyDescent="0.3">
      <c r="A231" s="10" t="s">
        <v>236</v>
      </c>
      <c r="B231" s="11">
        <f>VLOOKUP(A231,'[1]MAPPING LISTE'!A:F,6,FALSE)</f>
        <v>683118</v>
      </c>
      <c r="C231" s="14">
        <v>56.013190730837799</v>
      </c>
      <c r="D231" s="14">
        <v>49.025003161455501</v>
      </c>
      <c r="E231" s="14">
        <v>25.902611371629501</v>
      </c>
      <c r="F231" s="14">
        <v>27.034287200832399</v>
      </c>
      <c r="G231" s="14">
        <v>38.928850202429103</v>
      </c>
      <c r="H231" s="14">
        <v>34.4538706077646</v>
      </c>
      <c r="I231" s="14">
        <v>31.479843944393298</v>
      </c>
      <c r="J231" s="14">
        <v>37.246510891590603</v>
      </c>
      <c r="K231" s="14">
        <v>63.015992340992298</v>
      </c>
      <c r="L231" s="14">
        <v>63.635513124316397</v>
      </c>
      <c r="M231" s="14">
        <v>70.197333689209501</v>
      </c>
    </row>
    <row r="232" spans="1:13" x14ac:dyDescent="0.3">
      <c r="A232" s="10" t="s">
        <v>237</v>
      </c>
      <c r="B232" s="11">
        <f>VLOOKUP(A232,'[1]MAPPING LISTE'!A:F,6,FALSE)</f>
        <v>327998</v>
      </c>
      <c r="C232" s="14">
        <v>37.300941850941797</v>
      </c>
      <c r="D232" s="14">
        <v>31.192786497028202</v>
      </c>
      <c r="E232" s="14">
        <v>31.192786497028202</v>
      </c>
      <c r="F232" s="14">
        <v>43.692748981096102</v>
      </c>
      <c r="G232" s="14">
        <v>43.692748981096102</v>
      </c>
      <c r="H232" s="14">
        <v>39.430803571428498</v>
      </c>
      <c r="I232" s="14">
        <v>37.846403328465101</v>
      </c>
      <c r="J232" s="14">
        <v>37.263262577441097</v>
      </c>
      <c r="K232" s="14">
        <v>36.503708889535602</v>
      </c>
      <c r="L232" s="14">
        <v>39.747444962543902</v>
      </c>
      <c r="M232" s="14">
        <v>39.747444962543902</v>
      </c>
    </row>
    <row r="233" spans="1:13" x14ac:dyDescent="0.3">
      <c r="A233" s="10" t="s">
        <v>238</v>
      </c>
      <c r="B233" s="11">
        <f>VLOOKUP(A233,'[1]MAPPING LISTE'!A:F,6,FALSE)</f>
        <v>771767</v>
      </c>
      <c r="C233" s="14">
        <v>16.143385780885701</v>
      </c>
      <c r="D233" s="14">
        <v>24.0015266553111</v>
      </c>
      <c r="E233" s="14">
        <v>25.0015246914393</v>
      </c>
      <c r="F233" s="14">
        <v>36.728704113907703</v>
      </c>
      <c r="G233" s="14">
        <v>52.915115384615298</v>
      </c>
      <c r="H233" s="14">
        <v>30.040664407313901</v>
      </c>
      <c r="I233" s="14">
        <v>39.001346044699403</v>
      </c>
      <c r="J233" s="14">
        <v>35.150422888859502</v>
      </c>
      <c r="K233" s="14">
        <v>72.512126171700601</v>
      </c>
      <c r="L233" s="14">
        <v>75.065793556759203</v>
      </c>
      <c r="M233" s="14">
        <v>35.381929760339801</v>
      </c>
    </row>
    <row r="234" spans="1:13" x14ac:dyDescent="0.3">
      <c r="A234" s="10" t="s">
        <v>239</v>
      </c>
      <c r="B234" s="11">
        <f>VLOOKUP(A234,'[1]MAPPING LISTE'!A:F,6,FALSE)</f>
        <v>904878</v>
      </c>
      <c r="C234" s="14">
        <v>41.6979166666666</v>
      </c>
      <c r="D234" s="14">
        <v>47.3713726946945</v>
      </c>
      <c r="E234" s="14">
        <v>47.3713726946945</v>
      </c>
      <c r="F234" s="14">
        <v>43.607225363768002</v>
      </c>
      <c r="G234" s="14">
        <v>46.053724236290002</v>
      </c>
      <c r="H234" s="14">
        <v>46.053724236290002</v>
      </c>
      <c r="I234" s="14">
        <v>42.7921246274217</v>
      </c>
      <c r="J234" s="14">
        <v>55.163785460992898</v>
      </c>
      <c r="K234" s="14">
        <v>53.405914737436397</v>
      </c>
      <c r="L234" s="14">
        <v>53.405914737436397</v>
      </c>
      <c r="M234" s="14">
        <v>84.644267018526506</v>
      </c>
    </row>
    <row r="235" spans="1:13" x14ac:dyDescent="0.3">
      <c r="A235" s="10" t="s">
        <v>240</v>
      </c>
      <c r="B235" s="11">
        <f>VLOOKUP(A235,'[1]MAPPING LISTE'!A:F,6,FALSE)</f>
        <v>906931</v>
      </c>
      <c r="C235" s="14">
        <v>39.734871794871701</v>
      </c>
      <c r="D235" s="14">
        <v>34.558465739821202</v>
      </c>
      <c r="E235" s="14">
        <v>32.930161943319803</v>
      </c>
      <c r="F235" s="14">
        <v>26.2411057692307</v>
      </c>
      <c r="G235" s="14">
        <v>26.216410024154499</v>
      </c>
      <c r="H235" s="14">
        <v>24.3121985815602</v>
      </c>
      <c r="I235" s="14">
        <v>25.2454220779221</v>
      </c>
      <c r="J235" s="14">
        <v>26.404653704555901</v>
      </c>
      <c r="K235" s="14">
        <v>38.0694444444444</v>
      </c>
      <c r="L235" s="14">
        <v>55.464855433698901</v>
      </c>
      <c r="M235" s="14">
        <v>28.847709551656902</v>
      </c>
    </row>
    <row r="236" spans="1:13" x14ac:dyDescent="0.3">
      <c r="A236" s="10" t="s">
        <v>241</v>
      </c>
      <c r="B236" s="11">
        <f>VLOOKUP(A236,'[1]MAPPING LISTE'!A:F,6,FALSE)</f>
        <v>884383</v>
      </c>
      <c r="C236" s="14">
        <v>35.591515151515097</v>
      </c>
      <c r="D236" s="14">
        <v>18.7206301499392</v>
      </c>
      <c r="E236" s="14">
        <v>31.0893230569373</v>
      </c>
      <c r="F236" s="14">
        <v>33.044728592315501</v>
      </c>
      <c r="G236" s="14">
        <v>38.780120162884799</v>
      </c>
      <c r="H236" s="14">
        <v>72.867486338797804</v>
      </c>
      <c r="I236" s="14">
        <v>74.377562155732804</v>
      </c>
      <c r="J236" s="14">
        <v>42.004051308312398</v>
      </c>
      <c r="K236" s="14">
        <v>35.503561542623999</v>
      </c>
      <c r="L236" s="14">
        <v>39.984945475688903</v>
      </c>
      <c r="M236" s="14">
        <v>72.302342006004096</v>
      </c>
    </row>
    <row r="237" spans="1:13" x14ac:dyDescent="0.3">
      <c r="A237" s="10" t="s">
        <v>242</v>
      </c>
      <c r="B237" s="11">
        <f>VLOOKUP(A237,'[1]MAPPING LISTE'!A:F,6,FALSE)</f>
        <v>867422</v>
      </c>
      <c r="C237" s="14">
        <v>22.6033004552352</v>
      </c>
      <c r="D237" s="14">
        <v>31.344297919762202</v>
      </c>
      <c r="E237" s="14">
        <v>31.344297919762202</v>
      </c>
      <c r="F237" s="14">
        <v>37.757609261186197</v>
      </c>
      <c r="G237" s="14">
        <v>37.757609261186197</v>
      </c>
      <c r="H237" s="14">
        <v>41.404932669789197</v>
      </c>
      <c r="I237" s="14">
        <v>34.542394655704001</v>
      </c>
      <c r="J237" s="14">
        <v>34.542394655704001</v>
      </c>
      <c r="K237" s="14">
        <v>31.248501498501501</v>
      </c>
      <c r="L237" s="14">
        <v>31.248501498501501</v>
      </c>
      <c r="M237" s="14">
        <v>46.6195902718976</v>
      </c>
    </row>
    <row r="238" spans="1:13" x14ac:dyDescent="0.3">
      <c r="A238" s="10" t="s">
        <v>243</v>
      </c>
      <c r="B238" s="11">
        <f>VLOOKUP(A238,'[1]MAPPING LISTE'!A:F,6,FALSE)</f>
        <v>906933</v>
      </c>
      <c r="C238" s="14">
        <v>43.446212121212099</v>
      </c>
      <c r="D238" s="14">
        <v>44.9143220054642</v>
      </c>
      <c r="E238" s="14">
        <v>60.8760032464604</v>
      </c>
      <c r="F238" s="14">
        <v>68.1165771199218</v>
      </c>
      <c r="G238" s="14">
        <v>63.278846153846096</v>
      </c>
      <c r="H238" s="14">
        <v>56.940497874924098</v>
      </c>
      <c r="I238" s="14">
        <v>58.027104632083798</v>
      </c>
      <c r="J238" s="14">
        <v>61.5561479562177</v>
      </c>
      <c r="K238" s="14">
        <v>35.171486716408502</v>
      </c>
      <c r="L238" s="14">
        <v>64.853401781867404</v>
      </c>
      <c r="M238" s="14">
        <v>73.549520910586196</v>
      </c>
    </row>
    <row r="239" spans="1:13" x14ac:dyDescent="0.3">
      <c r="A239" s="10" t="s">
        <v>244</v>
      </c>
      <c r="B239" s="11">
        <f>VLOOKUP(A239,'[1]MAPPING LISTE'!A:F,6,FALSE)</f>
        <v>912160</v>
      </c>
      <c r="C239" s="14">
        <v>40.131477272727203</v>
      </c>
      <c r="D239" s="14">
        <v>39.779267704232403</v>
      </c>
      <c r="E239" s="14">
        <v>76.2112540275903</v>
      </c>
      <c r="F239" s="14">
        <v>47.667102421577098</v>
      </c>
      <c r="G239" s="14">
        <v>46.754406134483297</v>
      </c>
      <c r="H239" s="14">
        <v>44.210809426229503</v>
      </c>
      <c r="I239" s="14">
        <v>40.3036792896253</v>
      </c>
      <c r="J239" s="14">
        <v>41.390592858677898</v>
      </c>
      <c r="K239" s="14">
        <v>46.031932832268403</v>
      </c>
      <c r="L239" s="14">
        <v>80.934911060503396</v>
      </c>
      <c r="M239" s="14">
        <v>47.264593035563102</v>
      </c>
    </row>
    <row r="240" spans="1:13" x14ac:dyDescent="0.3">
      <c r="A240" s="10" t="s">
        <v>245</v>
      </c>
      <c r="B240" s="11">
        <f>VLOOKUP(A240,'[1]MAPPING LISTE'!A:F,6,FALSE)</f>
        <v>905016</v>
      </c>
      <c r="C240" s="14">
        <v>67.575182863113895</v>
      </c>
      <c r="D240" s="14">
        <v>67.190446440632101</v>
      </c>
      <c r="E240" s="14">
        <v>63.829684343119403</v>
      </c>
      <c r="F240" s="14">
        <v>38.6661426589366</v>
      </c>
      <c r="G240" s="14">
        <v>38.349863686822502</v>
      </c>
      <c r="H240" s="14">
        <v>65.247496642099406</v>
      </c>
      <c r="I240" s="14">
        <v>65.247496642099406</v>
      </c>
      <c r="J240" s="14">
        <v>39.746222801978199</v>
      </c>
      <c r="K240" s="14">
        <v>65.288437183383905</v>
      </c>
      <c r="L240" s="14">
        <v>69.300005924170605</v>
      </c>
      <c r="M240" s="14">
        <v>69.300005924170605</v>
      </c>
    </row>
    <row r="241" spans="1:13" x14ac:dyDescent="0.3">
      <c r="A241" s="10" t="s">
        <v>246</v>
      </c>
      <c r="B241" s="11">
        <f>VLOOKUP(A241,'[1]MAPPING LISTE'!A:F,6,FALSE)</f>
        <v>993249</v>
      </c>
      <c r="C241" s="14">
        <v>47.930092592592501</v>
      </c>
      <c r="D241" s="14">
        <v>47.930092592592501</v>
      </c>
      <c r="E241" s="14">
        <v>36.107049989386503</v>
      </c>
      <c r="F241" s="14">
        <v>37.690617412417602</v>
      </c>
      <c r="G241" s="14">
        <v>36.965442452284499</v>
      </c>
      <c r="H241" s="14">
        <v>39.632416635618398</v>
      </c>
      <c r="I241" s="14">
        <v>69.461021442586102</v>
      </c>
      <c r="J241" s="14">
        <v>69.461021442586102</v>
      </c>
      <c r="K241" s="14">
        <v>43.180296985815602</v>
      </c>
      <c r="L241" s="14">
        <v>75.887229180771797</v>
      </c>
      <c r="M241" s="14">
        <v>75.887229180771797</v>
      </c>
    </row>
    <row r="242" spans="1:13" x14ac:dyDescent="0.3">
      <c r="A242" s="10" t="s">
        <v>247</v>
      </c>
      <c r="B242" s="11">
        <f>VLOOKUP(A242,'[1]MAPPING LISTE'!A:F,6,FALSE)</f>
        <v>906176</v>
      </c>
      <c r="C242" s="14">
        <v>49.033069828721999</v>
      </c>
      <c r="D242" s="14">
        <v>49.033069828721999</v>
      </c>
      <c r="E242" s="14">
        <v>46.781664190193098</v>
      </c>
      <c r="F242" s="14">
        <v>59.832996107449802</v>
      </c>
      <c r="G242" s="14">
        <v>59.832996107449802</v>
      </c>
      <c r="H242" s="14">
        <v>72.957735655737693</v>
      </c>
      <c r="I242" s="14">
        <v>63.147995889003099</v>
      </c>
      <c r="J242" s="14">
        <v>63.147995889003099</v>
      </c>
      <c r="K242" s="14">
        <v>49.526365301365303</v>
      </c>
      <c r="L242" s="14">
        <v>71.934174001354094</v>
      </c>
      <c r="M242" s="14">
        <v>78.919853702135597</v>
      </c>
    </row>
    <row r="243" spans="1:13" x14ac:dyDescent="0.3">
      <c r="A243" s="10" t="s">
        <v>248</v>
      </c>
      <c r="B243" s="11">
        <f>VLOOKUP(A243,'[1]MAPPING LISTE'!A:F,6,FALSE)</f>
        <v>906557</v>
      </c>
      <c r="C243" s="14">
        <v>44.212291453864403</v>
      </c>
      <c r="D243" s="14">
        <v>36.514881650634699</v>
      </c>
      <c r="E243" s="14">
        <v>52.908366328238401</v>
      </c>
      <c r="F243" s="14">
        <v>47.497128050799297</v>
      </c>
      <c r="G243" s="14">
        <v>67.166868088706195</v>
      </c>
      <c r="H243" s="14">
        <v>64.264615933929406</v>
      </c>
      <c r="I243" s="14">
        <v>57.853431966580203</v>
      </c>
      <c r="J243" s="14">
        <v>59.298048698501098</v>
      </c>
      <c r="K243" s="14">
        <v>54.7064225012655</v>
      </c>
      <c r="L243" s="14">
        <v>51.9620535285991</v>
      </c>
      <c r="M243" s="14">
        <v>56.951470540949003</v>
      </c>
    </row>
    <row r="244" spans="1:13" x14ac:dyDescent="0.3">
      <c r="A244" s="10" t="s">
        <v>249</v>
      </c>
      <c r="B244" s="11">
        <f>VLOOKUP(A244,'[1]MAPPING LISTE'!A:F,6,FALSE)</f>
        <v>906560</v>
      </c>
      <c r="C244" s="14">
        <v>57.3468294477399</v>
      </c>
      <c r="D244" s="14">
        <v>61.469696969696898</v>
      </c>
      <c r="E244" s="14">
        <v>84.486311509904695</v>
      </c>
      <c r="F244" s="14">
        <v>84.078303850156104</v>
      </c>
      <c r="G244" s="14">
        <v>84.078303850156104</v>
      </c>
      <c r="H244" s="14">
        <v>85.891184408986206</v>
      </c>
      <c r="I244" s="14">
        <v>78.777694658432495</v>
      </c>
      <c r="J244" s="14">
        <v>76.492905654869205</v>
      </c>
      <c r="K244" s="14">
        <v>76.492905654869205</v>
      </c>
      <c r="L244" s="14">
        <v>47.1665834165834</v>
      </c>
      <c r="M244" s="14">
        <v>80.545742468431996</v>
      </c>
    </row>
    <row r="245" spans="1:13" x14ac:dyDescent="0.3">
      <c r="A245" s="10" t="s">
        <v>250</v>
      </c>
      <c r="B245" s="11">
        <f>VLOOKUP(A245,'[1]MAPPING LISTE'!A:F,6,FALSE)</f>
        <v>901899</v>
      </c>
      <c r="C245" s="14">
        <v>36.925261242929999</v>
      </c>
      <c r="D245" s="14">
        <v>71.635606060606094</v>
      </c>
      <c r="E245" s="14">
        <v>37.921789541905099</v>
      </c>
      <c r="F245" s="14">
        <v>68.538189298590893</v>
      </c>
      <c r="G245" s="14">
        <v>36.132097464657797</v>
      </c>
      <c r="H245" s="14">
        <v>36.132097464657797</v>
      </c>
      <c r="I245" s="14">
        <v>39.070717378371199</v>
      </c>
      <c r="J245" s="14">
        <v>36.127477775598898</v>
      </c>
      <c r="K245" s="14">
        <v>36.795513080669302</v>
      </c>
      <c r="L245" s="14">
        <v>74.142207521502499</v>
      </c>
      <c r="M245" s="14">
        <v>77.433797917789207</v>
      </c>
    </row>
    <row r="246" spans="1:13" x14ac:dyDescent="0.3">
      <c r="A246" s="10" t="s">
        <v>251</v>
      </c>
      <c r="B246" s="11">
        <f>VLOOKUP(A246,'[1]MAPPING LISTE'!A:F,6,FALSE)</f>
        <v>905861</v>
      </c>
      <c r="C246" s="14">
        <v>62.034573970524001</v>
      </c>
      <c r="D246" s="14">
        <v>69.732605869242207</v>
      </c>
      <c r="E246" s="14">
        <v>52.033034186306601</v>
      </c>
      <c r="F246" s="14">
        <v>52.033034186306601</v>
      </c>
      <c r="G246" s="14">
        <v>43.873270171258604</v>
      </c>
      <c r="H246" s="14">
        <v>43.873270171258604</v>
      </c>
      <c r="I246" s="14">
        <v>51.753787324355898</v>
      </c>
      <c r="J246" s="14">
        <v>85.087905060873297</v>
      </c>
      <c r="K246" s="14">
        <v>85.087905060873297</v>
      </c>
      <c r="L246" s="14">
        <v>49.291132096250202</v>
      </c>
      <c r="M246" s="14">
        <v>71.598260447277895</v>
      </c>
    </row>
    <row r="247" spans="1:13" x14ac:dyDescent="0.3">
      <c r="A247" s="10" t="s">
        <v>252</v>
      </c>
      <c r="B247" s="11">
        <f>VLOOKUP(A247,'[1]MAPPING LISTE'!A:F,6,FALSE)</f>
        <v>905809</v>
      </c>
      <c r="C247" s="14">
        <v>31.7901862801527</v>
      </c>
      <c r="D247" s="14">
        <v>44.130850668647803</v>
      </c>
      <c r="E247" s="14">
        <v>45.807071299157997</v>
      </c>
      <c r="F247" s="14">
        <v>41.273768175042797</v>
      </c>
      <c r="G247" s="14">
        <v>41.273768175042797</v>
      </c>
      <c r="H247" s="14">
        <v>52.355094466936499</v>
      </c>
      <c r="I247" s="14">
        <v>68.002903005464404</v>
      </c>
      <c r="J247" s="14">
        <v>44.1690729483282</v>
      </c>
      <c r="K247" s="14">
        <v>44.1690729483282</v>
      </c>
      <c r="L247" s="14">
        <v>79.958899852381293</v>
      </c>
      <c r="M247" s="14">
        <v>79.958899852381293</v>
      </c>
    </row>
    <row r="248" spans="1:13" x14ac:dyDescent="0.3">
      <c r="A248" s="10" t="s">
        <v>253</v>
      </c>
      <c r="B248" s="11">
        <f>VLOOKUP(A248,'[1]MAPPING LISTE'!A:F,6,FALSE)</f>
        <v>921482</v>
      </c>
      <c r="C248" s="14">
        <v>28.3428787878787</v>
      </c>
      <c r="D248" s="14">
        <v>51.913489376694599</v>
      </c>
      <c r="E248" s="14">
        <v>59.812111526465898</v>
      </c>
      <c r="F248" s="14">
        <v>39.216558860901799</v>
      </c>
      <c r="G248" s="14">
        <v>39.6356311975591</v>
      </c>
      <c r="H248" s="14">
        <v>36.778431468724499</v>
      </c>
      <c r="I248" s="14">
        <v>51.8327294283539</v>
      </c>
      <c r="J248" s="14">
        <v>35.749071259709503</v>
      </c>
      <c r="K248" s="14">
        <v>36.125105599098802</v>
      </c>
      <c r="L248" s="14">
        <v>63.835771603988398</v>
      </c>
      <c r="M248" s="14">
        <v>39.318185553054903</v>
      </c>
    </row>
    <row r="249" spans="1:13" x14ac:dyDescent="0.3">
      <c r="A249" s="10" t="s">
        <v>254</v>
      </c>
      <c r="B249" s="11">
        <f>VLOOKUP(A249,'[1]MAPPING LISTE'!A:F,6,FALSE)</f>
        <v>694405</v>
      </c>
      <c r="C249" s="14">
        <v>39.592415721979201</v>
      </c>
      <c r="D249" s="14">
        <v>60.385798152842099</v>
      </c>
      <c r="E249" s="14">
        <v>60.385798152842099</v>
      </c>
      <c r="F249" s="14">
        <v>35.537024851563899</v>
      </c>
      <c r="G249" s="14">
        <v>36.894183324898698</v>
      </c>
      <c r="H249" s="14">
        <v>36.894183324898698</v>
      </c>
      <c r="I249" s="14">
        <v>67.282101070861899</v>
      </c>
      <c r="J249" s="14">
        <v>80.752580920386094</v>
      </c>
      <c r="K249" s="14">
        <v>85.747113711031204</v>
      </c>
      <c r="L249" s="14">
        <v>84.305493136133293</v>
      </c>
      <c r="M249" s="14">
        <v>85.889978865919005</v>
      </c>
    </row>
    <row r="250" spans="1:13" x14ac:dyDescent="0.3">
      <c r="A250" s="10" t="s">
        <v>255</v>
      </c>
      <c r="B250" s="11">
        <f>VLOOKUP(A250,'[1]MAPPING LISTE'!A:F,6,FALSE)</f>
        <v>905102</v>
      </c>
      <c r="C250" s="14">
        <v>43.877170582226697</v>
      </c>
      <c r="D250" s="14">
        <v>43.877170582226697</v>
      </c>
      <c r="E250" s="14">
        <v>39.396380329875299</v>
      </c>
      <c r="F250" s="14">
        <v>39.396380329875299</v>
      </c>
      <c r="G250" s="14">
        <v>70.961421577901802</v>
      </c>
      <c r="H250" s="14">
        <v>38.112210959373101</v>
      </c>
      <c r="I250" s="14">
        <v>48.046405396174798</v>
      </c>
      <c r="J250" s="14">
        <v>79.5164606055028</v>
      </c>
      <c r="K250" s="14">
        <v>73.200130586901807</v>
      </c>
      <c r="L250" s="14">
        <v>73.200130586901807</v>
      </c>
      <c r="M250" s="14">
        <v>76.232340215284793</v>
      </c>
    </row>
    <row r="251" spans="1:13" x14ac:dyDescent="0.3">
      <c r="A251" s="10" t="s">
        <v>256</v>
      </c>
      <c r="B251" s="11">
        <f>VLOOKUP(A251,'[1]MAPPING LISTE'!A:F,6,FALSE)</f>
        <v>932913</v>
      </c>
      <c r="C251" s="14">
        <v>45.556254742033303</v>
      </c>
      <c r="D251" s="14">
        <v>55.435528067771699</v>
      </c>
      <c r="E251" s="14">
        <v>55.435528067771699</v>
      </c>
      <c r="F251" s="14">
        <v>55.599082821874298</v>
      </c>
      <c r="G251" s="14">
        <v>60.592716457298501</v>
      </c>
      <c r="H251" s="14">
        <v>34.995129048582903</v>
      </c>
      <c r="I251" s="14">
        <v>60.803393595832702</v>
      </c>
      <c r="J251" s="14">
        <v>33.747285220689399</v>
      </c>
      <c r="K251" s="14">
        <v>33.747285220689399</v>
      </c>
      <c r="L251" s="14">
        <v>32.764389776889701</v>
      </c>
      <c r="M251" s="14">
        <v>63.660324357064702</v>
      </c>
    </row>
    <row r="252" spans="1:13" x14ac:dyDescent="0.3">
      <c r="A252" s="10" t="s">
        <v>257</v>
      </c>
      <c r="B252" s="11">
        <f>VLOOKUP(A252,'[1]MAPPING LISTE'!A:F,6,FALSE)</f>
        <v>719618</v>
      </c>
      <c r="C252" s="14">
        <v>71.463751410450897</v>
      </c>
      <c r="D252" s="14">
        <v>63.393602877922802</v>
      </c>
      <c r="E252" s="14">
        <v>63.393602877922802</v>
      </c>
      <c r="F252" s="14">
        <v>74.063223225984402</v>
      </c>
      <c r="G252" s="14">
        <v>40.363744241239601</v>
      </c>
      <c r="H252" s="14">
        <v>40.363744241239601</v>
      </c>
      <c r="I252" s="14">
        <v>40.523966500356302</v>
      </c>
      <c r="J252" s="14">
        <v>40.225218614454597</v>
      </c>
      <c r="K252" s="14">
        <v>40.706186235008602</v>
      </c>
      <c r="L252" s="14">
        <v>36.384484158328902</v>
      </c>
      <c r="M252" s="14">
        <v>38.558145281291999</v>
      </c>
    </row>
    <row r="253" spans="1:13" x14ac:dyDescent="0.3">
      <c r="A253" s="10" t="s">
        <v>258</v>
      </c>
      <c r="B253" s="11">
        <f>VLOOKUP(A253,'[1]MAPPING LISTE'!A:F,6,FALSE)</f>
        <v>921757</v>
      </c>
      <c r="C253" s="14">
        <v>34.357356500583101</v>
      </c>
      <c r="D253" s="14">
        <v>37.510800063332702</v>
      </c>
      <c r="E253" s="14">
        <v>37.510800063332702</v>
      </c>
      <c r="F253" s="14">
        <v>34.068232960457799</v>
      </c>
      <c r="G253" s="14">
        <v>24.3785203368254</v>
      </c>
      <c r="H253" s="14">
        <v>24.3785203368254</v>
      </c>
      <c r="I253" s="14">
        <v>45.533587053489903</v>
      </c>
      <c r="J253" s="14">
        <v>45.533587053489903</v>
      </c>
      <c r="K253" s="14">
        <v>47.875137238998597</v>
      </c>
      <c r="L253" s="14">
        <v>56.666845341965903</v>
      </c>
      <c r="M253" s="14">
        <v>56.666845341965903</v>
      </c>
    </row>
    <row r="254" spans="1:13" x14ac:dyDescent="0.3">
      <c r="A254" s="10" t="s">
        <v>259</v>
      </c>
      <c r="B254" s="11">
        <f>VLOOKUP(A254,'[1]MAPPING LISTE'!A:F,6,FALSE)</f>
        <v>905150</v>
      </c>
      <c r="C254" s="14">
        <v>21.047064393939301</v>
      </c>
      <c r="D254" s="14">
        <v>36.884378120965501</v>
      </c>
      <c r="E254" s="14">
        <v>36.884378120965501</v>
      </c>
      <c r="F254" s="14">
        <v>36.884378120965501</v>
      </c>
      <c r="G254" s="14">
        <v>52.7012057055803</v>
      </c>
      <c r="H254" s="14">
        <v>52.7012057055803</v>
      </c>
      <c r="I254" s="14">
        <v>52.7012057055803</v>
      </c>
      <c r="J254" s="14">
        <v>49.725100557697402</v>
      </c>
      <c r="K254" s="14">
        <v>49.725100557697402</v>
      </c>
      <c r="L254" s="14">
        <v>28.911754645144601</v>
      </c>
      <c r="M254" s="14">
        <v>28.911754645144601</v>
      </c>
    </row>
    <row r="255" spans="1:13" x14ac:dyDescent="0.3">
      <c r="A255" s="10" t="s">
        <v>260</v>
      </c>
      <c r="B255" s="11">
        <f>VLOOKUP(A255,'[1]MAPPING LISTE'!A:F,6,FALSE)</f>
        <v>945297</v>
      </c>
      <c r="C255" s="14">
        <v>43.606818181818099</v>
      </c>
      <c r="D255" s="14">
        <v>43.606818181818099</v>
      </c>
      <c r="E255" s="14">
        <v>44.950263774912102</v>
      </c>
      <c r="F255" s="14">
        <v>44.950263774912102</v>
      </c>
      <c r="G255" s="14">
        <v>30.710924089068801</v>
      </c>
      <c r="H255" s="14">
        <v>30.710924089068801</v>
      </c>
      <c r="I255" s="14">
        <v>42.881971114837398</v>
      </c>
      <c r="J255" s="14">
        <v>37.942515197568298</v>
      </c>
      <c r="K255" s="14">
        <v>37.942515197568298</v>
      </c>
      <c r="L255" s="14">
        <v>47.311716946165902</v>
      </c>
      <c r="M255" s="14">
        <v>51.108838309465099</v>
      </c>
    </row>
    <row r="256" spans="1:13" x14ac:dyDescent="0.3">
      <c r="A256" s="10" t="s">
        <v>261</v>
      </c>
      <c r="B256" s="11">
        <f>VLOOKUP(A256,'[1]MAPPING LISTE'!A:F,6,FALSE)</f>
        <v>906585</v>
      </c>
      <c r="C256" s="14">
        <v>27.3828125</v>
      </c>
      <c r="D256" s="14">
        <v>27.3828125</v>
      </c>
      <c r="E256" s="14">
        <v>43.755750925436203</v>
      </c>
      <c r="F256" s="14">
        <v>60.921875</v>
      </c>
      <c r="G256" s="14">
        <v>57.646692439862498</v>
      </c>
      <c r="H256" s="14">
        <v>57.646692439862498</v>
      </c>
      <c r="I256" s="14">
        <v>51.780964467005099</v>
      </c>
      <c r="J256" s="14">
        <v>50.376157101295902</v>
      </c>
      <c r="K256" s="14">
        <v>47.0898514851485</v>
      </c>
      <c r="L256" s="14">
        <v>49.242701597565599</v>
      </c>
      <c r="M256" s="14">
        <v>60.714120370370303</v>
      </c>
    </row>
    <row r="257" spans="1:13" x14ac:dyDescent="0.3">
      <c r="A257" s="10" t="s">
        <v>262</v>
      </c>
      <c r="B257" s="11">
        <f>VLOOKUP(A257,'[1]MAPPING LISTE'!A:F,6,FALSE)</f>
        <v>517465</v>
      </c>
      <c r="C257" s="14">
        <v>38.545228684359103</v>
      </c>
      <c r="D257" s="14">
        <v>37.740404714533902</v>
      </c>
      <c r="E257" s="14">
        <v>35.914162923155097</v>
      </c>
      <c r="F257" s="14">
        <v>25.661366281147899</v>
      </c>
      <c r="G257" s="14">
        <v>43.5291997345631</v>
      </c>
      <c r="H257" s="14">
        <v>36.655189053410801</v>
      </c>
      <c r="I257" s="14">
        <v>34.660458166678602</v>
      </c>
      <c r="J257" s="14">
        <v>32.901753164976398</v>
      </c>
      <c r="K257" s="14">
        <v>36.444340733892901</v>
      </c>
      <c r="L257" s="14">
        <v>41.163344160576102</v>
      </c>
      <c r="M257" s="14">
        <v>48.324220727668099</v>
      </c>
    </row>
    <row r="258" spans="1:13" x14ac:dyDescent="0.3">
      <c r="A258" s="10" t="s">
        <v>263</v>
      </c>
      <c r="B258" s="11">
        <f>VLOOKUP(A258,'[1]MAPPING LISTE'!A:F,6,FALSE)</f>
        <v>905677</v>
      </c>
      <c r="C258" s="14">
        <v>53.841018940032498</v>
      </c>
      <c r="D258" s="14">
        <v>46.223567915150802</v>
      </c>
      <c r="E258" s="14">
        <v>46.223567915150802</v>
      </c>
      <c r="F258" s="14">
        <v>47.559538206260299</v>
      </c>
      <c r="G258" s="14">
        <v>47.559538206260299</v>
      </c>
      <c r="H258" s="14">
        <v>48.677014656094101</v>
      </c>
      <c r="I258" s="14">
        <v>42.055667073484102</v>
      </c>
      <c r="J258" s="14">
        <v>42.844388819357498</v>
      </c>
      <c r="K258" s="14">
        <v>42.844388819357498</v>
      </c>
      <c r="L258" s="14">
        <v>42.229463036962997</v>
      </c>
      <c r="M258" s="14">
        <v>46.276781722256899</v>
      </c>
    </row>
    <row r="259" spans="1:13" x14ac:dyDescent="0.3">
      <c r="A259" s="10" t="s">
        <v>264</v>
      </c>
      <c r="B259" s="11">
        <f>VLOOKUP(A259,'[1]MAPPING LISTE'!A:F,6,FALSE)</f>
        <v>912157</v>
      </c>
      <c r="C259" s="14">
        <v>57.782716236722301</v>
      </c>
      <c r="D259" s="14">
        <v>57.782716236722301</v>
      </c>
      <c r="E259" s="14">
        <v>52.179906004019401</v>
      </c>
      <c r="F259" s="14">
        <v>52.179906004019401</v>
      </c>
      <c r="G259" s="14">
        <v>52.179906004019401</v>
      </c>
      <c r="H259" s="14">
        <v>66.375276404786604</v>
      </c>
      <c r="I259" s="14">
        <v>70.853291495901601</v>
      </c>
      <c r="J259" s="14">
        <v>70.853291495901601</v>
      </c>
      <c r="K259" s="14">
        <v>55.910239760239698</v>
      </c>
      <c r="L259" s="14">
        <v>55.910239760239698</v>
      </c>
      <c r="M259" s="14">
        <v>55.910239760239698</v>
      </c>
    </row>
    <row r="260" spans="1:13" x14ac:dyDescent="0.3">
      <c r="A260" s="10" t="s">
        <v>265</v>
      </c>
      <c r="B260" s="11">
        <f>VLOOKUP(A260,'[1]MAPPING LISTE'!A:F,6,FALSE)</f>
        <v>904030</v>
      </c>
      <c r="C260" s="14">
        <v>33.126818181818102</v>
      </c>
      <c r="D260" s="14">
        <v>39.462064397656199</v>
      </c>
      <c r="E260" s="14">
        <v>41.419412393821602</v>
      </c>
      <c r="F260" s="14">
        <v>41.625252141199098</v>
      </c>
      <c r="G260" s="14">
        <v>37.858236336032299</v>
      </c>
      <c r="H260" s="14">
        <v>42.532407786885202</v>
      </c>
      <c r="I260" s="14">
        <v>36.923164066149603</v>
      </c>
      <c r="J260" s="14">
        <v>43.3846621938863</v>
      </c>
      <c r="K260" s="14">
        <v>38.983218170718096</v>
      </c>
      <c r="L260" s="14">
        <v>42.272325992008099</v>
      </c>
      <c r="M260" s="14">
        <v>41.354050043904998</v>
      </c>
    </row>
    <row r="261" spans="1:13" x14ac:dyDescent="0.3">
      <c r="A261" s="10" t="s">
        <v>266</v>
      </c>
      <c r="B261" s="11">
        <f>VLOOKUP(A261,'[1]MAPPING LISTE'!A:F,6,FALSE)</f>
        <v>902607</v>
      </c>
      <c r="C261" s="14">
        <v>53.769161442006201</v>
      </c>
      <c r="D261" s="14">
        <v>74.631990409293493</v>
      </c>
      <c r="E261" s="14">
        <v>79.152156967897994</v>
      </c>
      <c r="F261" s="14">
        <v>83.152839304296094</v>
      </c>
      <c r="G261" s="14">
        <v>78.161192372992005</v>
      </c>
      <c r="H261" s="14">
        <v>74.737760883041702</v>
      </c>
      <c r="I261" s="14">
        <v>72.488435625126201</v>
      </c>
      <c r="J261" s="14">
        <v>69.305059523809504</v>
      </c>
      <c r="K261" s="14">
        <v>59.949481074481099</v>
      </c>
      <c r="L261" s="14">
        <v>72.717699447077393</v>
      </c>
      <c r="M261" s="14">
        <v>68.578445939109201</v>
      </c>
    </row>
    <row r="262" spans="1:13" x14ac:dyDescent="0.3">
      <c r="A262" s="10" t="s">
        <v>267</v>
      </c>
      <c r="B262" s="11">
        <f>VLOOKUP(A262,'[1]MAPPING LISTE'!A:F,6,FALSE)</f>
        <v>895705</v>
      </c>
      <c r="C262" s="14">
        <v>31.634022812393599</v>
      </c>
      <c r="D262" s="14">
        <v>31.634022812393599</v>
      </c>
      <c r="E262" s="14">
        <v>46.306712527741503</v>
      </c>
      <c r="F262" s="14">
        <v>45.119440864156601</v>
      </c>
      <c r="G262" s="14">
        <v>45.119440864156601</v>
      </c>
      <c r="H262" s="14">
        <v>36.1535306963073</v>
      </c>
      <c r="I262" s="14">
        <v>36.1535306963073</v>
      </c>
      <c r="J262" s="14">
        <v>36.5099885976081</v>
      </c>
      <c r="K262" s="14">
        <v>30.3134841727504</v>
      </c>
      <c r="L262" s="14">
        <v>48.4325349538354</v>
      </c>
      <c r="M262" s="14">
        <v>59.013196818829698</v>
      </c>
    </row>
    <row r="263" spans="1:13" x14ac:dyDescent="0.3">
      <c r="A263" s="10" t="s">
        <v>268</v>
      </c>
      <c r="B263" s="11">
        <f>VLOOKUP(A263,'[1]MAPPING LISTE'!A:F,6,FALSE)</f>
        <v>944175</v>
      </c>
      <c r="C263" s="14">
        <v>32.031669960474296</v>
      </c>
      <c r="D263" s="14">
        <v>40.743195993989303</v>
      </c>
      <c r="E263" s="14">
        <v>40.743195993989303</v>
      </c>
      <c r="F263" s="14">
        <v>43.757587416892299</v>
      </c>
      <c r="G263" s="14">
        <v>41.020817693112001</v>
      </c>
      <c r="H263" s="14">
        <v>41.020817693112001</v>
      </c>
      <c r="I263" s="14">
        <v>41.292564037941602</v>
      </c>
      <c r="J263" s="14">
        <v>34.903670615193697</v>
      </c>
      <c r="K263" s="14">
        <v>34.903670615193697</v>
      </c>
      <c r="L263" s="14">
        <v>48.702758435594198</v>
      </c>
      <c r="M263" s="14">
        <v>49.446859540940601</v>
      </c>
    </row>
    <row r="264" spans="1:13" x14ac:dyDescent="0.3">
      <c r="A264" s="10" t="s">
        <v>269</v>
      </c>
      <c r="B264" s="11">
        <f>VLOOKUP(A264,'[1]MAPPING LISTE'!A:F,6,FALSE)</f>
        <v>901897</v>
      </c>
      <c r="C264" s="14">
        <v>46.382575757575701</v>
      </c>
      <c r="D264" s="14">
        <v>76.1385179212119</v>
      </c>
      <c r="E264" s="14">
        <v>40.326573758183201</v>
      </c>
      <c r="F264" s="14">
        <v>70.753721886236505</v>
      </c>
      <c r="G264" s="14">
        <v>37.619942307692298</v>
      </c>
      <c r="H264" s="14">
        <v>35.4808046973518</v>
      </c>
      <c r="I264" s="14">
        <v>40.086071121780599</v>
      </c>
      <c r="J264" s="14">
        <v>39.302921677459103</v>
      </c>
      <c r="K264" s="14">
        <v>43.587020249254202</v>
      </c>
      <c r="L264" s="14">
        <v>74.202705371248001</v>
      </c>
      <c r="M264" s="14">
        <v>70.9193164328385</v>
      </c>
    </row>
    <row r="265" spans="1:13" x14ac:dyDescent="0.3">
      <c r="A265" s="10" t="s">
        <v>270</v>
      </c>
      <c r="B265" s="11">
        <f>VLOOKUP(A265,'[1]MAPPING LISTE'!A:F,6,FALSE)</f>
        <v>902107</v>
      </c>
      <c r="C265" s="14">
        <v>70.981282654127497</v>
      </c>
      <c r="D265" s="14">
        <v>64.998463460759098</v>
      </c>
      <c r="E265" s="14">
        <v>42.442145681075502</v>
      </c>
      <c r="F265" s="14">
        <v>74.385265844110705</v>
      </c>
      <c r="G265" s="14">
        <v>39.150691360846203</v>
      </c>
      <c r="H265" s="14">
        <v>39.492978543876497</v>
      </c>
      <c r="I265" s="14">
        <v>31.546848235697102</v>
      </c>
      <c r="J265" s="14">
        <v>32.320000633231999</v>
      </c>
      <c r="K265" s="14">
        <v>56.800407925407903</v>
      </c>
      <c r="L265" s="14">
        <v>65.587938388625503</v>
      </c>
      <c r="M265" s="14">
        <v>67.132722508906696</v>
      </c>
    </row>
    <row r="266" spans="1:13" x14ac:dyDescent="0.3">
      <c r="A266" s="10" t="s">
        <v>271</v>
      </c>
      <c r="B266" s="11" t="str">
        <f>VLOOKUP(A266,'[1]MAPPING LISTE'!A:F,6,FALSE)</f>
        <v>14698C</v>
      </c>
      <c r="C266" s="14">
        <v>34.242671614100097</v>
      </c>
      <c r="D266" s="14">
        <v>36.1331330723511</v>
      </c>
      <c r="E266" s="14">
        <v>36.1331330723511</v>
      </c>
      <c r="F266" s="14">
        <v>57.409300042799401</v>
      </c>
      <c r="G266" s="14">
        <v>65.081651312970493</v>
      </c>
      <c r="H266" s="14">
        <v>68.789644419078002</v>
      </c>
      <c r="I266" s="14">
        <v>68.789644419078002</v>
      </c>
      <c r="J266" s="14">
        <v>70.337785778945403</v>
      </c>
      <c r="K266" s="14">
        <v>60.846696781479302</v>
      </c>
      <c r="L266" s="14">
        <v>64.490956186346594</v>
      </c>
      <c r="M266" s="14">
        <v>64.490956186346594</v>
      </c>
    </row>
    <row r="267" spans="1:13" x14ac:dyDescent="0.3">
      <c r="A267" s="10" t="s">
        <v>272</v>
      </c>
      <c r="B267" s="11">
        <f>VLOOKUP(A267,'[1]MAPPING LISTE'!A:F,6,FALSE)</f>
        <v>912228</v>
      </c>
      <c r="C267" s="14">
        <v>63.473484848484802</v>
      </c>
      <c r="D267" s="14">
        <v>63.473484848484802</v>
      </c>
      <c r="E267" s="14">
        <v>36.151163314996801</v>
      </c>
      <c r="F267" s="14">
        <v>36.151163314996801</v>
      </c>
      <c r="G267" s="14">
        <v>37.225137505574502</v>
      </c>
      <c r="H267" s="14">
        <v>42.323874848208803</v>
      </c>
      <c r="I267" s="14">
        <v>50.518889399758301</v>
      </c>
      <c r="J267" s="14">
        <v>40.734663328184403</v>
      </c>
      <c r="K267" s="14">
        <v>40.734663328184403</v>
      </c>
      <c r="L267" s="14">
        <v>53.243803071928099</v>
      </c>
      <c r="M267" s="14">
        <v>45.4438475089297</v>
      </c>
    </row>
    <row r="268" spans="1:13" x14ac:dyDescent="0.3">
      <c r="A268" s="10" t="s">
        <v>273</v>
      </c>
      <c r="B268" s="11">
        <f>VLOOKUP(A268,'[1]MAPPING LISTE'!A:F,6,FALSE)</f>
        <v>936324</v>
      </c>
      <c r="C268" s="14">
        <v>48.339795918367301</v>
      </c>
      <c r="D268" s="14">
        <v>48.339795918367301</v>
      </c>
      <c r="E268" s="14">
        <v>54.459835966430298</v>
      </c>
      <c r="F268" s="14">
        <v>59.724302962600198</v>
      </c>
      <c r="G268" s="14">
        <v>62.864035087719202</v>
      </c>
      <c r="H268" s="14">
        <v>62.864035087719202</v>
      </c>
      <c r="I268" s="14">
        <v>61.786941976565103</v>
      </c>
      <c r="J268" s="14">
        <v>69.511119770219693</v>
      </c>
      <c r="K268" s="14">
        <v>58.7219085262563</v>
      </c>
      <c r="L268" s="14">
        <v>58.7219085262563</v>
      </c>
      <c r="M268" s="14">
        <v>64.371287939901094</v>
      </c>
    </row>
    <row r="269" spans="1:13" x14ac:dyDescent="0.3">
      <c r="A269" s="10" t="s">
        <v>274</v>
      </c>
      <c r="B269" s="11">
        <f>VLOOKUP(A269,'[1]MAPPING LISTE'!A:F,6,FALSE)</f>
        <v>670129</v>
      </c>
      <c r="C269" s="14">
        <v>40.046802773497603</v>
      </c>
      <c r="D269" s="14">
        <v>40.046802773497603</v>
      </c>
      <c r="E269" s="14">
        <v>34.306480228870498</v>
      </c>
      <c r="F269" s="14">
        <v>55.205270432605303</v>
      </c>
      <c r="G269" s="14">
        <v>79.846712634952695</v>
      </c>
      <c r="H269" s="14">
        <v>79.846712634952695</v>
      </c>
      <c r="I269" s="14">
        <v>82.3237578112319</v>
      </c>
      <c r="J269" s="14">
        <v>74.853832900066493</v>
      </c>
      <c r="K269" s="14">
        <v>88.049465240641695</v>
      </c>
      <c r="L269" s="14">
        <v>88.669754416199893</v>
      </c>
      <c r="M269" s="14">
        <v>86.612511573432897</v>
      </c>
    </row>
    <row r="270" spans="1:13" x14ac:dyDescent="0.3">
      <c r="A270" s="10" t="s">
        <v>275</v>
      </c>
      <c r="B270" s="11" t="str">
        <f>VLOOKUP(A270,'[1]MAPPING LISTE'!A:F,6,FALSE)</f>
        <v>14861V</v>
      </c>
      <c r="C270" s="14">
        <v>38.867331478045699</v>
      </c>
      <c r="D270" s="14">
        <v>65.823726283003694</v>
      </c>
      <c r="E270" s="14">
        <v>72.937459293995104</v>
      </c>
      <c r="F270" s="14">
        <v>81.172591357042293</v>
      </c>
      <c r="G270" s="14">
        <v>44.080060728744897</v>
      </c>
      <c r="H270" s="14">
        <v>45.360323089723799</v>
      </c>
      <c r="I270" s="14">
        <v>41.693534198185397</v>
      </c>
      <c r="J270" s="14">
        <v>41.846321896188897</v>
      </c>
      <c r="K270" s="14">
        <v>41.968162272510099</v>
      </c>
      <c r="L270" s="14">
        <v>83.858610845013501</v>
      </c>
      <c r="M270" s="14">
        <v>43.539637519371098</v>
      </c>
    </row>
    <row r="271" spans="1:13" x14ac:dyDescent="0.3">
      <c r="A271" s="10" t="s">
        <v>276</v>
      </c>
      <c r="B271" s="11">
        <f>VLOOKUP(A271,'[1]MAPPING LISTE'!A:F,6,FALSE)</f>
        <v>902321</v>
      </c>
      <c r="C271" s="14">
        <v>57.904597701149399</v>
      </c>
      <c r="D271" s="14">
        <v>67.467361204916898</v>
      </c>
      <c r="E271" s="14">
        <v>67.467361204916898</v>
      </c>
      <c r="F271" s="14">
        <v>41.304851774712503</v>
      </c>
      <c r="G271" s="14">
        <v>86.027305386254298</v>
      </c>
      <c r="H271" s="14">
        <v>79.710251928640304</v>
      </c>
      <c r="I271" s="14">
        <v>79.710251928640304</v>
      </c>
      <c r="J271" s="14">
        <v>78.778527102330301</v>
      </c>
      <c r="K271" s="14">
        <v>78.778527102330301</v>
      </c>
      <c r="L271" s="14">
        <v>70.647796208530806</v>
      </c>
      <c r="M271" s="14">
        <v>70.647796208530806</v>
      </c>
    </row>
    <row r="272" spans="1:13" x14ac:dyDescent="0.3">
      <c r="A272" s="10" t="s">
        <v>277</v>
      </c>
      <c r="B272" s="11">
        <f>VLOOKUP(A272,'[1]MAPPING LISTE'!A:F,6,FALSE)</f>
        <v>905792</v>
      </c>
      <c r="C272" s="14">
        <v>51.929545454545398</v>
      </c>
      <c r="D272" s="14">
        <v>44.0495162973032</v>
      </c>
      <c r="E272" s="14">
        <v>36.331985887765697</v>
      </c>
      <c r="F272" s="14">
        <v>26.1614854318418</v>
      </c>
      <c r="G272" s="14">
        <v>29.616832315656701</v>
      </c>
      <c r="H272" s="14">
        <v>39.015534108937103</v>
      </c>
      <c r="I272" s="14">
        <v>34.696283526174398</v>
      </c>
      <c r="J272" s="14">
        <v>34.319823021864799</v>
      </c>
      <c r="K272" s="14">
        <v>45.499313186813097</v>
      </c>
      <c r="L272" s="14">
        <v>53.105964030776398</v>
      </c>
      <c r="M272" s="14">
        <v>55.873265626202702</v>
      </c>
    </row>
    <row r="273" spans="1:13" x14ac:dyDescent="0.3">
      <c r="A273" s="10" t="s">
        <v>278</v>
      </c>
      <c r="B273" s="11">
        <f>VLOOKUP(A273,'[1]MAPPING LISTE'!A:F,6,FALSE)</f>
        <v>912518</v>
      </c>
      <c r="C273" s="14">
        <v>28.390501165501099</v>
      </c>
      <c r="D273" s="14">
        <v>42.020259458223698</v>
      </c>
      <c r="E273" s="14">
        <v>51.420797744654699</v>
      </c>
      <c r="F273" s="14">
        <v>24.660322002543602</v>
      </c>
      <c r="G273" s="14">
        <v>27.446462090541001</v>
      </c>
      <c r="H273" s="14">
        <v>56.673628625472801</v>
      </c>
      <c r="I273" s="14">
        <v>55.860031022800797</v>
      </c>
      <c r="J273" s="14">
        <v>55.514342705167103</v>
      </c>
      <c r="K273" s="14">
        <v>52.714910089910099</v>
      </c>
      <c r="L273" s="14">
        <v>55.538728278041098</v>
      </c>
      <c r="M273" s="14">
        <v>47.901549534292897</v>
      </c>
    </row>
    <row r="274" spans="1:13" x14ac:dyDescent="0.3">
      <c r="A274" s="10" t="s">
        <v>279</v>
      </c>
      <c r="B274" s="11">
        <f>VLOOKUP(A274,'[1]MAPPING LISTE'!A:F,6,FALSE)</f>
        <v>546370</v>
      </c>
      <c r="C274" s="14">
        <v>27.702769070010401</v>
      </c>
      <c r="D274" s="14">
        <v>55.337338760040403</v>
      </c>
      <c r="E274" s="14">
        <v>42.496437114403101</v>
      </c>
      <c r="F274" s="14">
        <v>33.994990405636301</v>
      </c>
      <c r="G274" s="14">
        <v>37.991599608525398</v>
      </c>
      <c r="H274" s="14">
        <v>40.898201136212101</v>
      </c>
      <c r="I274" s="14">
        <v>80.617251049658606</v>
      </c>
      <c r="J274" s="14">
        <v>55.027407933571197</v>
      </c>
      <c r="K274" s="14">
        <v>34.680480110167601</v>
      </c>
      <c r="L274" s="14">
        <v>37.8921971837404</v>
      </c>
      <c r="M274" s="14">
        <v>35.882681620381703</v>
      </c>
    </row>
    <row r="275" spans="1:13" x14ac:dyDescent="0.3">
      <c r="A275" s="10" t="s">
        <v>280</v>
      </c>
      <c r="B275" s="11">
        <f>VLOOKUP(A275,'[1]MAPPING LISTE'!A:F,6,FALSE)</f>
        <v>877181</v>
      </c>
      <c r="C275" s="14">
        <v>37.635992485006099</v>
      </c>
      <c r="D275" s="14">
        <v>38.297338329349401</v>
      </c>
      <c r="E275" s="14">
        <v>38.297338329349401</v>
      </c>
      <c r="F275" s="14">
        <v>43.532599066287901</v>
      </c>
      <c r="G275" s="14">
        <v>44.167184788895298</v>
      </c>
      <c r="H275" s="14">
        <v>44.167184788895298</v>
      </c>
      <c r="I275" s="14">
        <v>37.450918707542598</v>
      </c>
      <c r="J275" s="14">
        <v>37.450918707542598</v>
      </c>
      <c r="K275" s="14">
        <v>36.313171225937097</v>
      </c>
      <c r="L275" s="14">
        <v>58.246753246753201</v>
      </c>
      <c r="M275" s="14">
        <v>39.962739117662302</v>
      </c>
    </row>
    <row r="276" spans="1:13" x14ac:dyDescent="0.3">
      <c r="A276" s="10" t="s">
        <v>281</v>
      </c>
      <c r="B276" s="11">
        <f>VLOOKUP(A276,'[1]MAPPING LISTE'!A:F,6,FALSE)</f>
        <v>894145</v>
      </c>
      <c r="C276" s="14">
        <v>33.226515151515102</v>
      </c>
      <c r="D276" s="14">
        <v>24.1959111653576</v>
      </c>
      <c r="E276" s="14">
        <v>15.655758580264299</v>
      </c>
      <c r="F276" s="14">
        <v>18.762044745057199</v>
      </c>
      <c r="G276" s="14">
        <v>33.855106516290697</v>
      </c>
      <c r="H276" s="14">
        <v>19.459901266766</v>
      </c>
      <c r="I276" s="14">
        <v>29.266893627954701</v>
      </c>
      <c r="J276" s="14">
        <v>34.790384371833802</v>
      </c>
      <c r="K276" s="14">
        <v>25.831001498501401</v>
      </c>
      <c r="L276" s="14">
        <v>39.279599695328301</v>
      </c>
      <c r="M276" s="14">
        <v>61.188331491554102</v>
      </c>
    </row>
    <row r="277" spans="1:13" x14ac:dyDescent="0.3">
      <c r="A277" s="10" t="s">
        <v>282</v>
      </c>
      <c r="B277" s="11">
        <f>VLOOKUP(A277,'[1]MAPPING LISTE'!A:F,6,FALSE)</f>
        <v>912633</v>
      </c>
      <c r="C277" s="14">
        <v>53.138636363636301</v>
      </c>
      <c r="D277" s="14">
        <v>35.552928429915802</v>
      </c>
      <c r="E277" s="14">
        <v>41.8840411737539</v>
      </c>
      <c r="F277" s="14">
        <v>72.271908484967796</v>
      </c>
      <c r="G277" s="14">
        <v>48.7095141700404</v>
      </c>
      <c r="H277" s="14">
        <v>52.828131098750902</v>
      </c>
      <c r="I277" s="14">
        <v>74.738437821171601</v>
      </c>
      <c r="J277" s="14">
        <v>53.907548125633198</v>
      </c>
      <c r="K277" s="14">
        <v>72.624916749916693</v>
      </c>
      <c r="L277" s="14">
        <v>73.142651114909398</v>
      </c>
      <c r="M277" s="14">
        <v>83.596859123624</v>
      </c>
    </row>
    <row r="278" spans="1:13" x14ac:dyDescent="0.3">
      <c r="A278" s="10" t="s">
        <v>283</v>
      </c>
      <c r="B278" s="11">
        <f>VLOOKUP(A278,'[1]MAPPING LISTE'!A:F,6,FALSE)</f>
        <v>312451</v>
      </c>
      <c r="C278" s="14">
        <v>41.056458654339998</v>
      </c>
      <c r="D278" s="14">
        <v>29.0650545563416</v>
      </c>
      <c r="E278" s="14">
        <v>54.252692023793998</v>
      </c>
      <c r="F278" s="14">
        <v>58.5926655883816</v>
      </c>
      <c r="G278" s="14">
        <v>55.959482540485801</v>
      </c>
      <c r="H278" s="14">
        <v>58.860016636909599</v>
      </c>
      <c r="I278" s="14">
        <v>54.897587812103197</v>
      </c>
      <c r="J278" s="14">
        <v>56.402341807128998</v>
      </c>
      <c r="K278" s="14">
        <v>66.627196333078601</v>
      </c>
      <c r="L278" s="14">
        <v>73.527861817928297</v>
      </c>
      <c r="M278" s="14">
        <v>75.950716959332695</v>
      </c>
    </row>
    <row r="279" spans="1:13" x14ac:dyDescent="0.3">
      <c r="A279" s="10" t="s">
        <v>284</v>
      </c>
      <c r="B279" s="11">
        <f>VLOOKUP(A279,'[1]MAPPING LISTE'!A:F,6,FALSE)</f>
        <v>951051</v>
      </c>
      <c r="C279" s="14">
        <v>41.784759081498201</v>
      </c>
      <c r="D279" s="14">
        <v>24.384710714315698</v>
      </c>
      <c r="E279" s="14">
        <v>22.256777225617</v>
      </c>
      <c r="F279" s="14">
        <v>20.065409262774899</v>
      </c>
      <c r="G279" s="14">
        <v>19.886312907204299</v>
      </c>
      <c r="H279" s="14">
        <v>29.6487134783183</v>
      </c>
      <c r="I279" s="14">
        <v>26.634372483814499</v>
      </c>
      <c r="J279" s="14">
        <v>32.009834625836803</v>
      </c>
      <c r="K279" s="14">
        <v>33.725775344058903</v>
      </c>
      <c r="L279" s="14">
        <v>35.8770675557871</v>
      </c>
      <c r="M279" s="14">
        <v>36.944164684336101</v>
      </c>
    </row>
    <row r="280" spans="1:13" x14ac:dyDescent="0.3">
      <c r="A280" s="10" t="s">
        <v>285</v>
      </c>
      <c r="B280" s="11">
        <f>VLOOKUP(A280,'[1]MAPPING LISTE'!A:F,6,FALSE)</f>
        <v>683432</v>
      </c>
      <c r="C280" s="14">
        <v>42.066221033868104</v>
      </c>
      <c r="D280" s="14">
        <v>19.455231813727</v>
      </c>
      <c r="E280" s="14">
        <v>34.205240328253197</v>
      </c>
      <c r="F280" s="14">
        <v>33.731344161426101</v>
      </c>
      <c r="G280" s="14">
        <v>33.731344161426101</v>
      </c>
      <c r="H280" s="14">
        <v>22.226055668016102</v>
      </c>
      <c r="I280" s="14">
        <v>31.250513874614501</v>
      </c>
      <c r="J280" s="14">
        <v>26.505984042553099</v>
      </c>
      <c r="K280" s="14">
        <v>59.353691308691303</v>
      </c>
      <c r="L280" s="14">
        <v>65.617205158585406</v>
      </c>
      <c r="M280" s="14">
        <v>71.295871221882706</v>
      </c>
    </row>
    <row r="281" spans="1:13" x14ac:dyDescent="0.3">
      <c r="A281" s="10" t="s">
        <v>286</v>
      </c>
      <c r="B281" s="11">
        <f>VLOOKUP(A281,'[1]MAPPING LISTE'!A:F,6,FALSE)</f>
        <v>923649</v>
      </c>
      <c r="C281" s="14">
        <v>43.438458110516898</v>
      </c>
      <c r="D281" s="14">
        <v>37.540083304353303</v>
      </c>
      <c r="E281" s="14">
        <v>32.178329425556797</v>
      </c>
      <c r="F281" s="14">
        <v>32.178329425556797</v>
      </c>
      <c r="G281" s="14">
        <v>32.953004117088099</v>
      </c>
      <c r="H281" s="14">
        <v>29.483766194331899</v>
      </c>
      <c r="I281" s="14">
        <v>28.0906244928868</v>
      </c>
      <c r="J281" s="14">
        <v>42.753356129685898</v>
      </c>
      <c r="K281" s="14">
        <v>42.753356129685898</v>
      </c>
      <c r="L281" s="14">
        <v>43.5213902763902</v>
      </c>
      <c r="M281" s="14">
        <v>52.172925486875499</v>
      </c>
    </row>
    <row r="282" spans="1:13" x14ac:dyDescent="0.3">
      <c r="A282" s="10" t="s">
        <v>287</v>
      </c>
      <c r="B282" s="11">
        <f>VLOOKUP(A282,'[1]MAPPING LISTE'!A:F,6,FALSE)</f>
        <v>902233</v>
      </c>
      <c r="C282" s="14">
        <v>55.249810606060599</v>
      </c>
      <c r="D282" s="14">
        <v>44.240338708498697</v>
      </c>
      <c r="E282" s="14">
        <v>69.8048647659907</v>
      </c>
      <c r="F282" s="14">
        <v>71.330017559833493</v>
      </c>
      <c r="G282" s="14">
        <v>70.972353812763401</v>
      </c>
      <c r="H282" s="14">
        <v>64.565707695348195</v>
      </c>
      <c r="I282" s="14">
        <v>66.145526943202498</v>
      </c>
      <c r="J282" s="14">
        <v>67.494232815546795</v>
      </c>
      <c r="K282" s="14">
        <v>66.430472992354098</v>
      </c>
      <c r="L282" s="14">
        <v>67.479632255249896</v>
      </c>
      <c r="M282" s="14">
        <v>63.301732681029897</v>
      </c>
    </row>
    <row r="283" spans="1:13" x14ac:dyDescent="0.3">
      <c r="A283" s="10" t="s">
        <v>288</v>
      </c>
      <c r="B283" s="11">
        <f>VLOOKUP(A283,'[1]MAPPING LISTE'!A:F,6,FALSE)</f>
        <v>546965</v>
      </c>
      <c r="C283" s="14">
        <v>37.720920745920701</v>
      </c>
      <c r="D283" s="14">
        <v>29.983040426294998</v>
      </c>
      <c r="E283" s="14">
        <v>23.8915022144066</v>
      </c>
      <c r="F283" s="14">
        <v>21.689054370447401</v>
      </c>
      <c r="G283" s="14">
        <v>29.074699586527601</v>
      </c>
      <c r="H283" s="14">
        <v>24.342484944797501</v>
      </c>
      <c r="I283" s="14">
        <v>29.806111155031999</v>
      </c>
      <c r="J283" s="14">
        <v>27.640741402944101</v>
      </c>
      <c r="K283" s="14">
        <v>39.347777222777196</v>
      </c>
      <c r="L283" s="14">
        <v>46.462035939968402</v>
      </c>
      <c r="M283" s="14">
        <v>49.998294973443102</v>
      </c>
    </row>
    <row r="284" spans="1:13" x14ac:dyDescent="0.3">
      <c r="A284" s="10" t="s">
        <v>289</v>
      </c>
      <c r="B284" s="11">
        <f>VLOOKUP(A284,'[1]MAPPING LISTE'!A:F,6,FALSE)</f>
        <v>702365</v>
      </c>
      <c r="C284" s="14">
        <v>24.035562376419701</v>
      </c>
      <c r="D284" s="14">
        <v>32.8566821715442</v>
      </c>
      <c r="E284" s="14">
        <v>34.294597499023098</v>
      </c>
      <c r="F284" s="14">
        <v>38.224647620849403</v>
      </c>
      <c r="G284" s="14">
        <v>38.224647620849403</v>
      </c>
      <c r="H284" s="14">
        <v>39.025179606255399</v>
      </c>
      <c r="I284" s="14">
        <v>44.986270907420703</v>
      </c>
      <c r="J284" s="14">
        <v>46.255613226177601</v>
      </c>
      <c r="K284" s="14">
        <v>46.255613226177601</v>
      </c>
      <c r="L284" s="14">
        <v>35.378197705730202</v>
      </c>
      <c r="M284" s="14">
        <v>35.378197705730202</v>
      </c>
    </row>
    <row r="285" spans="1:13" x14ac:dyDescent="0.3">
      <c r="A285" s="10" t="s">
        <v>290</v>
      </c>
      <c r="B285" s="11">
        <f>VLOOKUP(A285,'[1]MAPPING LISTE'!A:F,6,FALSE)</f>
        <v>322549</v>
      </c>
      <c r="C285" s="14">
        <v>49.15</v>
      </c>
      <c r="D285" s="14">
        <v>45.424999999999997</v>
      </c>
      <c r="E285" s="14">
        <v>45.424999999999997</v>
      </c>
      <c r="F285" s="14">
        <v>52.440476190476097</v>
      </c>
      <c r="G285" s="14">
        <v>52.440476190476097</v>
      </c>
      <c r="H285" s="14">
        <v>32.406914893617</v>
      </c>
      <c r="I285" s="14">
        <v>55.821428571428498</v>
      </c>
      <c r="J285" s="14">
        <v>55.821428571428498</v>
      </c>
      <c r="K285" s="14">
        <v>39.621559633027502</v>
      </c>
      <c r="L285" s="14">
        <v>74.110248447204896</v>
      </c>
      <c r="M285" s="14">
        <v>41.9915364583333</v>
      </c>
    </row>
    <row r="286" spans="1:13" x14ac:dyDescent="0.3">
      <c r="A286" s="10" t="s">
        <v>291</v>
      </c>
      <c r="B286" s="11">
        <f>VLOOKUP(A286,'[1]MAPPING LISTE'!A:F,6,FALSE)</f>
        <v>905414</v>
      </c>
      <c r="C286" s="14">
        <v>48.606167353132399</v>
      </c>
      <c r="D286" s="14">
        <v>26.004701426024901</v>
      </c>
      <c r="E286" s="14">
        <v>49.637843413107298</v>
      </c>
      <c r="F286" s="14">
        <v>31.168103751465399</v>
      </c>
      <c r="G286" s="14">
        <v>62.368445344129498</v>
      </c>
      <c r="H286" s="14">
        <v>62.368445344129498</v>
      </c>
      <c r="I286" s="14">
        <v>33.1667550276401</v>
      </c>
      <c r="J286" s="14">
        <v>40.503874344133699</v>
      </c>
      <c r="K286" s="14">
        <v>32.796194275582501</v>
      </c>
      <c r="L286" s="14">
        <v>39.846348660225999</v>
      </c>
      <c r="M286" s="14">
        <v>82.615985899937399</v>
      </c>
    </row>
    <row r="287" spans="1:13" x14ac:dyDescent="0.3">
      <c r="A287" s="10" t="s">
        <v>292</v>
      </c>
      <c r="B287" s="11">
        <f>VLOOKUP(A287,'[1]MAPPING LISTE'!A:F,6,FALSE)</f>
        <v>912090</v>
      </c>
      <c r="C287" s="14">
        <v>71.015000000000001</v>
      </c>
      <c r="D287" s="14">
        <v>71.015000000000001</v>
      </c>
      <c r="E287" s="14">
        <v>38.724662162162097</v>
      </c>
      <c r="F287" s="14">
        <v>38.724662162162097</v>
      </c>
      <c r="G287" s="14">
        <v>70.174050632911303</v>
      </c>
      <c r="H287" s="14">
        <v>37.5072674418604</v>
      </c>
      <c r="I287" s="14">
        <v>69.386111111111106</v>
      </c>
      <c r="J287" s="14">
        <v>75.384831460674107</v>
      </c>
      <c r="K287" s="14">
        <v>73.263586956521706</v>
      </c>
      <c r="L287" s="14">
        <v>40.358796296296198</v>
      </c>
      <c r="M287" s="14">
        <v>40.358796296296198</v>
      </c>
    </row>
    <row r="288" spans="1:13" x14ac:dyDescent="0.3">
      <c r="A288" s="10" t="s">
        <v>293</v>
      </c>
      <c r="B288" s="11" t="str">
        <f>VLOOKUP(A288,'[1]MAPPING LISTE'!A:F,6,FALSE)</f>
        <v>26599V</v>
      </c>
      <c r="C288" s="14">
        <v>65.501562500000006</v>
      </c>
      <c r="D288" s="14">
        <v>65.501562500000006</v>
      </c>
      <c r="E288" s="14">
        <v>64.938457854406096</v>
      </c>
      <c r="F288" s="14">
        <v>64.938457854406096</v>
      </c>
      <c r="G288" s="14">
        <v>43.651008909853203</v>
      </c>
      <c r="H288" s="14">
        <v>43.651008909853203</v>
      </c>
      <c r="I288" s="14">
        <v>42.871494708994703</v>
      </c>
      <c r="J288" s="14">
        <v>65.132007007007005</v>
      </c>
      <c r="K288" s="14">
        <v>52.329009433962199</v>
      </c>
      <c r="L288" s="14">
        <v>58.9679383116883</v>
      </c>
      <c r="M288" s="14">
        <v>36.649894067796602</v>
      </c>
    </row>
    <row r="289" spans="1:13" x14ac:dyDescent="0.3">
      <c r="A289" s="10" t="s">
        <v>294</v>
      </c>
      <c r="B289" s="11">
        <f>VLOOKUP(A289,'[1]MAPPING LISTE'!A:F,6,FALSE)</f>
        <v>923036</v>
      </c>
      <c r="C289" s="14">
        <v>54.8428977272727</v>
      </c>
      <c r="D289" s="14">
        <v>54.8428977272727</v>
      </c>
      <c r="E289" s="14">
        <v>54.8428977272727</v>
      </c>
      <c r="F289" s="14">
        <v>47.594834367625197</v>
      </c>
      <c r="G289" s="14">
        <v>49.181111483280297</v>
      </c>
      <c r="H289" s="14">
        <v>56.945388135891498</v>
      </c>
      <c r="I289" s="14">
        <v>56.945388135891498</v>
      </c>
      <c r="J289" s="14">
        <v>27.194373072970102</v>
      </c>
      <c r="K289" s="14">
        <v>27.194373072970102</v>
      </c>
      <c r="L289" s="14">
        <v>28.964087383205001</v>
      </c>
      <c r="M289" s="14">
        <v>28.964087383205001</v>
      </c>
    </row>
    <row r="290" spans="1:13" x14ac:dyDescent="0.3">
      <c r="A290" s="10" t="s">
        <v>295</v>
      </c>
      <c r="B290" s="11">
        <f>VLOOKUP(A290,'[1]MAPPING LISTE'!A:F,6,FALSE)</f>
        <v>902103</v>
      </c>
      <c r="C290" s="14">
        <v>26.2637022397892</v>
      </c>
      <c r="D290" s="14">
        <v>26.2637022397892</v>
      </c>
      <c r="E290" s="14">
        <v>53.765646359583897</v>
      </c>
      <c r="F290" s="14">
        <v>49.0894242041662</v>
      </c>
      <c r="G290" s="14">
        <v>43.481962116830502</v>
      </c>
      <c r="H290" s="14">
        <v>48.070056352458998</v>
      </c>
      <c r="I290" s="14">
        <v>48.070056352458998</v>
      </c>
      <c r="J290" s="14">
        <v>41.834146968139699</v>
      </c>
      <c r="K290" s="14">
        <v>68.274840163504805</v>
      </c>
      <c r="L290" s="14">
        <v>44.397901150981703</v>
      </c>
      <c r="M290" s="14">
        <v>44.397901150981703</v>
      </c>
    </row>
    <row r="291" spans="1:13" x14ac:dyDescent="0.3">
      <c r="A291" s="10" t="s">
        <v>296</v>
      </c>
      <c r="B291" s="11">
        <f>VLOOKUP(A291,'[1]MAPPING LISTE'!A:F,6,FALSE)</f>
        <v>905361</v>
      </c>
      <c r="C291" s="14">
        <v>44.049912272382301</v>
      </c>
      <c r="D291" s="14">
        <v>58.004063530605499</v>
      </c>
      <c r="E291" s="14">
        <v>58.004063530605499</v>
      </c>
      <c r="F291" s="14">
        <v>45.402475730073597</v>
      </c>
      <c r="G291" s="14">
        <v>29.381606670032198</v>
      </c>
      <c r="H291" s="14">
        <v>55.893414979757097</v>
      </c>
      <c r="I291" s="14">
        <v>38.002699401008798</v>
      </c>
      <c r="J291" s="14">
        <v>34.567783357561296</v>
      </c>
      <c r="K291" s="14">
        <v>34.567783357561296</v>
      </c>
      <c r="L291" s="14">
        <v>67.414254682915796</v>
      </c>
      <c r="M291" s="14">
        <v>68.438823031329306</v>
      </c>
    </row>
    <row r="292" spans="1:13" x14ac:dyDescent="0.3">
      <c r="A292" s="10" t="s">
        <v>297</v>
      </c>
      <c r="B292" s="11">
        <f>VLOOKUP(A292,'[1]MAPPING LISTE'!A:F,6,FALSE)</f>
        <v>357834</v>
      </c>
      <c r="C292" s="14">
        <v>57.831471494607101</v>
      </c>
      <c r="D292" s="14">
        <v>46.317657625690202</v>
      </c>
      <c r="E292" s="14">
        <v>43.095671775722501</v>
      </c>
      <c r="F292" s="14">
        <v>26.863591763561502</v>
      </c>
      <c r="G292" s="14">
        <v>26.863591763561502</v>
      </c>
      <c r="H292" s="14">
        <v>60.880450826585601</v>
      </c>
      <c r="I292" s="14">
        <v>25.237954725288098</v>
      </c>
      <c r="J292" s="14">
        <v>25.982692042000501</v>
      </c>
      <c r="K292" s="14">
        <v>28.901245813010501</v>
      </c>
      <c r="L292" s="14">
        <v>28.901245813010501</v>
      </c>
      <c r="M292" s="14">
        <v>64.007037042898801</v>
      </c>
    </row>
    <row r="293" spans="1:13" x14ac:dyDescent="0.3">
      <c r="A293" s="10" t="s">
        <v>298</v>
      </c>
      <c r="B293" s="11">
        <f>VLOOKUP(A293,'[1]MAPPING LISTE'!A:F,6,FALSE)</f>
        <v>895784</v>
      </c>
      <c r="C293" s="14">
        <v>39.067336874051598</v>
      </c>
      <c r="D293" s="14">
        <v>36.718840788627404</v>
      </c>
      <c r="E293" s="14">
        <v>36.718840788627404</v>
      </c>
      <c r="F293" s="14">
        <v>34.725844152084797</v>
      </c>
      <c r="G293" s="14">
        <v>23.270996752698998</v>
      </c>
      <c r="H293" s="14">
        <v>23.270996752698998</v>
      </c>
      <c r="I293" s="14">
        <v>58.679876440512899</v>
      </c>
      <c r="J293" s="14">
        <v>62.8526439352719</v>
      </c>
      <c r="K293" s="14">
        <v>56.8467855673738</v>
      </c>
      <c r="L293" s="14">
        <v>56.8467855673738</v>
      </c>
      <c r="M293" s="14">
        <v>73.578228493198296</v>
      </c>
    </row>
    <row r="294" spans="1:13" x14ac:dyDescent="0.3">
      <c r="A294" s="10" t="s">
        <v>299</v>
      </c>
      <c r="B294" s="11">
        <f>VLOOKUP(A294,'[1]MAPPING LISTE'!A:F,6,FALSE)</f>
        <v>906400</v>
      </c>
      <c r="C294" s="14">
        <v>44.882007575757498</v>
      </c>
      <c r="D294" s="14">
        <v>39.878364553138603</v>
      </c>
      <c r="E294" s="14">
        <v>39.878364553138603</v>
      </c>
      <c r="F294" s="14">
        <v>53.542151729968701</v>
      </c>
      <c r="G294" s="14">
        <v>65.813947785800707</v>
      </c>
      <c r="H294" s="14">
        <v>62.002643390613301</v>
      </c>
      <c r="I294" s="14">
        <v>56.7792986785336</v>
      </c>
      <c r="J294" s="14">
        <v>54.259478751406398</v>
      </c>
      <c r="K294" s="14">
        <v>54.259478751406398</v>
      </c>
      <c r="L294" s="14">
        <v>59.116671458882799</v>
      </c>
      <c r="M294" s="14">
        <v>64.989025308119196</v>
      </c>
    </row>
    <row r="295" spans="1:13" x14ac:dyDescent="0.3">
      <c r="A295" s="10" t="s">
        <v>300</v>
      </c>
      <c r="B295" s="11">
        <f>VLOOKUP(A295,'[1]MAPPING LISTE'!A:F,6,FALSE)</f>
        <v>902325</v>
      </c>
      <c r="C295" s="14">
        <v>40.551952716823401</v>
      </c>
      <c r="D295" s="14">
        <v>65.460866090323705</v>
      </c>
      <c r="E295" s="14">
        <v>74.926233443915095</v>
      </c>
      <c r="F295" s="14">
        <v>69.332490956840601</v>
      </c>
      <c r="G295" s="14">
        <v>56.886778438030497</v>
      </c>
      <c r="H295" s="14">
        <v>52.856822134591503</v>
      </c>
      <c r="I295" s="14">
        <v>55.496730088456701</v>
      </c>
      <c r="J295" s="14">
        <v>30.360559143870301</v>
      </c>
      <c r="K295" s="14">
        <v>57.977286602286597</v>
      </c>
      <c r="L295" s="14">
        <v>65.537794233807205</v>
      </c>
      <c r="M295" s="14">
        <v>79.371189669771297</v>
      </c>
    </row>
    <row r="296" spans="1:13" x14ac:dyDescent="0.3">
      <c r="A296" s="10" t="s">
        <v>301</v>
      </c>
      <c r="B296" s="11">
        <f>VLOOKUP(A296,'[1]MAPPING LISTE'!A:F,6,FALSE)</f>
        <v>905647</v>
      </c>
      <c r="C296" s="14">
        <v>32.452705627705598</v>
      </c>
      <c r="D296" s="14">
        <v>58.610749020667299</v>
      </c>
      <c r="E296" s="14">
        <v>35.993997221136702</v>
      </c>
      <c r="F296" s="14">
        <v>42.8172476586888</v>
      </c>
      <c r="G296" s="14">
        <v>49.379304430949098</v>
      </c>
      <c r="H296" s="14">
        <v>76.547239298724904</v>
      </c>
      <c r="I296" s="14">
        <v>43.266122816032798</v>
      </c>
      <c r="J296" s="14">
        <v>45.957265885077398</v>
      </c>
      <c r="K296" s="14">
        <v>39.1597331240188</v>
      </c>
      <c r="L296" s="14">
        <v>35.9725169470126</v>
      </c>
      <c r="M296" s="14">
        <v>36.933062633104903</v>
      </c>
    </row>
    <row r="297" spans="1:13" x14ac:dyDescent="0.3">
      <c r="A297" s="10" t="s">
        <v>302</v>
      </c>
      <c r="B297" s="11">
        <f>VLOOKUP(A297,'[1]MAPPING LISTE'!A:F,6,FALSE)</f>
        <v>921503</v>
      </c>
      <c r="C297" s="14">
        <v>27.234564393939401</v>
      </c>
      <c r="D297" s="14">
        <v>38.3355966677222</v>
      </c>
      <c r="E297" s="14">
        <v>38.3355966677222</v>
      </c>
      <c r="F297" s="14">
        <v>26.301639730749201</v>
      </c>
      <c r="G297" s="14">
        <v>33.172341291372703</v>
      </c>
      <c r="H297" s="14">
        <v>33.5787874729549</v>
      </c>
      <c r="I297" s="14">
        <v>57.977276047182499</v>
      </c>
      <c r="J297" s="14">
        <v>33.096368366655902</v>
      </c>
      <c r="K297" s="14">
        <v>33.096368366655902</v>
      </c>
      <c r="L297" s="14">
        <v>52.175121829701098</v>
      </c>
      <c r="M297" s="14">
        <v>52.223838084485799</v>
      </c>
    </row>
    <row r="298" spans="1:13" x14ac:dyDescent="0.3">
      <c r="A298" s="10" t="s">
        <v>303</v>
      </c>
      <c r="B298" s="11">
        <f>VLOOKUP(A298,'[1]MAPPING LISTE'!A:F,6,FALSE)</f>
        <v>326143</v>
      </c>
      <c r="C298" s="14">
        <v>32.993480861244002</v>
      </c>
      <c r="D298" s="14">
        <v>32.993480861244002</v>
      </c>
      <c r="E298" s="14">
        <v>95.622449232293206</v>
      </c>
      <c r="F298" s="14">
        <v>44.202908986175103</v>
      </c>
      <c r="G298" s="14">
        <v>53.244470884658398</v>
      </c>
      <c r="H298" s="14">
        <v>53.244470884658398</v>
      </c>
      <c r="I298" s="14">
        <v>47.308504624871503</v>
      </c>
      <c r="J298" s="14">
        <v>47.308504624871503</v>
      </c>
      <c r="K298" s="14">
        <v>46.4259851990115</v>
      </c>
      <c r="L298" s="14">
        <v>45.429547444879397</v>
      </c>
      <c r="M298" s="14">
        <v>37.911787988639503</v>
      </c>
    </row>
    <row r="299" spans="1:13" x14ac:dyDescent="0.3">
      <c r="A299" s="10" t="s">
        <v>304</v>
      </c>
      <c r="B299" s="11">
        <f>VLOOKUP(A299,'[1]MAPPING LISTE'!A:F,6,FALSE)</f>
        <v>951052</v>
      </c>
      <c r="C299" s="14">
        <v>42.121227477477397</v>
      </c>
      <c r="D299" s="14">
        <v>50.472715453194603</v>
      </c>
      <c r="E299" s="14">
        <v>51.183894570885698</v>
      </c>
      <c r="F299" s="14">
        <v>47.616569654006199</v>
      </c>
      <c r="G299" s="14">
        <v>78.191694134928795</v>
      </c>
      <c r="H299" s="14">
        <v>47.132409982435497</v>
      </c>
      <c r="I299" s="14">
        <v>51.417338309803199</v>
      </c>
      <c r="J299" s="14">
        <v>52.666166309565298</v>
      </c>
      <c r="K299" s="14">
        <v>44.314292007205403</v>
      </c>
      <c r="L299" s="14">
        <v>87.748265746827599</v>
      </c>
      <c r="M299" s="14">
        <v>45.034406908402602</v>
      </c>
    </row>
    <row r="300" spans="1:13" x14ac:dyDescent="0.3">
      <c r="A300" s="10" t="s">
        <v>305</v>
      </c>
      <c r="B300" s="11">
        <f>VLOOKUP(A300,'[1]MAPPING LISTE'!A:F,6,FALSE)</f>
        <v>981722</v>
      </c>
      <c r="C300" s="14">
        <v>41.725164690382101</v>
      </c>
      <c r="D300" s="14">
        <v>26.655843466658499</v>
      </c>
      <c r="E300" s="14">
        <v>52.1221162703064</v>
      </c>
      <c r="F300" s="14">
        <v>35.496195369406799</v>
      </c>
      <c r="G300" s="14">
        <v>39.888259864644297</v>
      </c>
      <c r="H300" s="14">
        <v>61.699410860655703</v>
      </c>
      <c r="I300" s="14">
        <v>35.352061208176302</v>
      </c>
      <c r="J300" s="14">
        <v>27.1392266126308</v>
      </c>
      <c r="K300" s="14">
        <v>25.2325674325674</v>
      </c>
      <c r="L300" s="14">
        <v>54.832410299679204</v>
      </c>
      <c r="M300" s="14">
        <v>34.137046731397902</v>
      </c>
    </row>
    <row r="301" spans="1:13" x14ac:dyDescent="0.3">
      <c r="A301" s="10" t="s">
        <v>306</v>
      </c>
      <c r="B301" s="11">
        <f>VLOOKUP(A301,'[1]MAPPING LISTE'!A:F,6,FALSE)</f>
        <v>922725</v>
      </c>
      <c r="C301" s="14">
        <v>44.531371165066801</v>
      </c>
      <c r="D301" s="14">
        <v>29.9993577958546</v>
      </c>
      <c r="E301" s="14">
        <v>35.312055836246799</v>
      </c>
      <c r="F301" s="14">
        <v>28.577588449531699</v>
      </c>
      <c r="G301" s="14">
        <v>27.756951799072301</v>
      </c>
      <c r="H301" s="14">
        <v>28.980393971443601</v>
      </c>
      <c r="I301" s="14">
        <v>26.400985853719199</v>
      </c>
      <c r="J301" s="14">
        <v>29.384169436316899</v>
      </c>
      <c r="K301" s="14">
        <v>27.330799797217701</v>
      </c>
      <c r="L301" s="14">
        <v>54.301044691727199</v>
      </c>
      <c r="M301" s="14">
        <v>34.228305221172299</v>
      </c>
    </row>
    <row r="302" spans="1:13" x14ac:dyDescent="0.3">
      <c r="A302" s="10" t="s">
        <v>307</v>
      </c>
      <c r="B302" s="11">
        <f>VLOOKUP(A302,'[1]MAPPING LISTE'!A:F,6,FALSE)</f>
        <v>541900</v>
      </c>
      <c r="C302" s="14">
        <v>30.459415584415499</v>
      </c>
      <c r="D302" s="14">
        <v>77.628480096973504</v>
      </c>
      <c r="E302" s="14">
        <v>77.628480096973504</v>
      </c>
      <c r="F302" s="14">
        <v>48.161431970208902</v>
      </c>
      <c r="G302" s="14">
        <v>52.328862026812601</v>
      </c>
      <c r="H302" s="14">
        <v>48.021372853552897</v>
      </c>
      <c r="I302" s="14">
        <v>47.112643665359897</v>
      </c>
      <c r="J302" s="14">
        <v>45.2274009801842</v>
      </c>
      <c r="K302" s="14">
        <v>45.2274009801842</v>
      </c>
      <c r="L302" s="14">
        <v>80.2274003861681</v>
      </c>
      <c r="M302" s="14">
        <v>83.294054608507196</v>
      </c>
    </row>
    <row r="303" spans="1:13" x14ac:dyDescent="0.3">
      <c r="A303" s="10" t="s">
        <v>308</v>
      </c>
      <c r="B303" s="11">
        <f>VLOOKUP(A303,'[1]MAPPING LISTE'!A:F,6,FALSE)</f>
        <v>325059</v>
      </c>
      <c r="C303" s="14">
        <v>37.8782467532467</v>
      </c>
      <c r="D303" s="14">
        <v>40.698854305153603</v>
      </c>
      <c r="E303" s="14">
        <v>40.440221364043801</v>
      </c>
      <c r="F303" s="14">
        <v>40.242263823080698</v>
      </c>
      <c r="G303" s="14">
        <v>40.710220926985897</v>
      </c>
      <c r="H303" s="14">
        <v>37.271863863150301</v>
      </c>
      <c r="I303" s="14">
        <v>37.434657358858601</v>
      </c>
      <c r="J303" s="14">
        <v>38.138386230296099</v>
      </c>
      <c r="K303" s="14">
        <v>26.9488588997209</v>
      </c>
      <c r="L303" s="14">
        <v>62.942403896787702</v>
      </c>
      <c r="M303" s="14">
        <v>37.7537091572446</v>
      </c>
    </row>
    <row r="304" spans="1:13" x14ac:dyDescent="0.3">
      <c r="A304" s="10" t="s">
        <v>309</v>
      </c>
      <c r="B304" s="11">
        <f>VLOOKUP(A304,'[1]MAPPING LISTE'!A:F,6,FALSE)</f>
        <v>916079</v>
      </c>
      <c r="C304" s="14">
        <v>29.8582226858877</v>
      </c>
      <c r="D304" s="14">
        <v>29.8582226858877</v>
      </c>
      <c r="E304" s="14">
        <v>60.1339331770222</v>
      </c>
      <c r="F304" s="14">
        <v>47.056079976215202</v>
      </c>
      <c r="G304" s="14">
        <v>47.056079976215202</v>
      </c>
      <c r="H304" s="14">
        <v>47.056079976215202</v>
      </c>
      <c r="I304" s="14">
        <v>40.346695696721298</v>
      </c>
      <c r="J304" s="14">
        <v>40.346695696721298</v>
      </c>
      <c r="K304" s="14">
        <v>64.579463701765803</v>
      </c>
      <c r="L304" s="14">
        <v>42.949482502791298</v>
      </c>
      <c r="M304" s="14">
        <v>42.949482502791298</v>
      </c>
    </row>
    <row r="305" spans="1:13" x14ac:dyDescent="0.3">
      <c r="A305" s="10" t="s">
        <v>310</v>
      </c>
      <c r="B305" s="11">
        <f>VLOOKUP(A305,'[1]MAPPING LISTE'!A:F,6,FALSE)</f>
        <v>729104</v>
      </c>
      <c r="C305" s="14">
        <v>39.082467208514302</v>
      </c>
      <c r="D305" s="14">
        <v>31.098525798525699</v>
      </c>
      <c r="E305" s="14">
        <v>35.204120682917598</v>
      </c>
      <c r="F305" s="14">
        <v>40.3089067377731</v>
      </c>
      <c r="G305" s="14">
        <v>40.3089067377731</v>
      </c>
      <c r="H305" s="14">
        <v>44.527151639344197</v>
      </c>
      <c r="I305" s="14">
        <v>44.527151639344197</v>
      </c>
      <c r="J305" s="14">
        <v>63.110209361037697</v>
      </c>
      <c r="K305" s="14">
        <v>63.110209361037697</v>
      </c>
      <c r="L305" s="14">
        <v>61.347327868981402</v>
      </c>
      <c r="M305" s="14">
        <v>67.654114160482095</v>
      </c>
    </row>
    <row r="306" spans="1:13" x14ac:dyDescent="0.3">
      <c r="A306" s="10" t="s">
        <v>311</v>
      </c>
      <c r="B306" s="11">
        <f>VLOOKUP(A306,'[1]MAPPING LISTE'!A:F,6,FALSE)</f>
        <v>266220</v>
      </c>
      <c r="C306" s="14">
        <v>34.058712121212103</v>
      </c>
      <c r="D306" s="14">
        <v>34.058712121212103</v>
      </c>
      <c r="E306" s="14">
        <v>34.058712121212103</v>
      </c>
      <c r="F306" s="14">
        <v>44.735404957253898</v>
      </c>
      <c r="G306" s="14">
        <v>50.625727225428101</v>
      </c>
      <c r="H306" s="14">
        <v>50.625727225428101</v>
      </c>
      <c r="I306" s="14">
        <v>53.537988067194803</v>
      </c>
      <c r="J306" s="14">
        <v>53.537988067194803</v>
      </c>
      <c r="K306" s="14">
        <v>53.537988067194803</v>
      </c>
      <c r="L306" s="14">
        <v>58.517047893805902</v>
      </c>
      <c r="M306" s="14">
        <v>60.698599534351899</v>
      </c>
    </row>
    <row r="307" spans="1:13" x14ac:dyDescent="0.3">
      <c r="A307" s="10" t="s">
        <v>312</v>
      </c>
      <c r="B307" s="11">
        <f>VLOOKUP(A307,'[1]MAPPING LISTE'!A:F,6,FALSE)</f>
        <v>923425</v>
      </c>
      <c r="C307" s="14">
        <v>47.357314524555903</v>
      </c>
      <c r="D307" s="14">
        <v>47.357314524555903</v>
      </c>
      <c r="E307" s="14">
        <v>34.370563045460401</v>
      </c>
      <c r="F307" s="14">
        <v>40.975586566572503</v>
      </c>
      <c r="G307" s="14">
        <v>40.975586566572503</v>
      </c>
      <c r="H307" s="14">
        <v>43.018589141122</v>
      </c>
      <c r="I307" s="14">
        <v>49.7121459740872</v>
      </c>
      <c r="J307" s="14">
        <v>49.7121459740872</v>
      </c>
      <c r="K307" s="14">
        <v>41.248547524062801</v>
      </c>
      <c r="L307" s="14">
        <v>44.763072864635298</v>
      </c>
      <c r="M307" s="14">
        <v>41.4711737062892</v>
      </c>
    </row>
    <row r="308" spans="1:13" x14ac:dyDescent="0.3">
      <c r="A308" s="10" t="s">
        <v>313</v>
      </c>
      <c r="B308" s="11">
        <f>VLOOKUP(A308,'[1]MAPPING LISTE'!A:F,6,FALSE)</f>
        <v>905061</v>
      </c>
      <c r="C308" s="14">
        <v>70.085897435897394</v>
      </c>
      <c r="D308" s="14">
        <v>86.920133729569102</v>
      </c>
      <c r="E308" s="14">
        <v>49.119778233684997</v>
      </c>
      <c r="F308" s="14">
        <v>51.660251652690199</v>
      </c>
      <c r="G308" s="14">
        <v>53.400836074561397</v>
      </c>
      <c r="H308" s="14">
        <v>94.364814692402604</v>
      </c>
      <c r="I308" s="14">
        <v>90.058691041088096</v>
      </c>
      <c r="J308" s="14">
        <v>90.713413853783393</v>
      </c>
      <c r="K308" s="14">
        <v>91.067579327888595</v>
      </c>
      <c r="L308" s="14">
        <v>91.681519651903898</v>
      </c>
      <c r="M308" s="14">
        <v>92.156991112671506</v>
      </c>
    </row>
    <row r="309" spans="1:13" x14ac:dyDescent="0.3">
      <c r="A309" s="10" t="s">
        <v>314</v>
      </c>
      <c r="B309" s="11">
        <f>VLOOKUP(A309,'[1]MAPPING LISTE'!A:F,6,FALSE)</f>
        <v>906394</v>
      </c>
      <c r="C309" s="14">
        <v>35.647760210803597</v>
      </c>
      <c r="D309" s="14">
        <v>44.965392546320103</v>
      </c>
      <c r="E309" s="14">
        <v>44.965392546320103</v>
      </c>
      <c r="F309" s="14">
        <v>36.497044907648203</v>
      </c>
      <c r="G309" s="14">
        <v>72.855621940902694</v>
      </c>
      <c r="H309" s="14">
        <v>64.840548155737693</v>
      </c>
      <c r="I309" s="14">
        <v>64.840548155737693</v>
      </c>
      <c r="J309" s="14">
        <v>71.555724417426504</v>
      </c>
      <c r="K309" s="14">
        <v>77.113786213786199</v>
      </c>
      <c r="L309" s="14">
        <v>77.113786213786199</v>
      </c>
      <c r="M309" s="14">
        <v>79.731534838910406</v>
      </c>
    </row>
    <row r="310" spans="1:13" x14ac:dyDescent="0.3">
      <c r="A310" s="10" t="s">
        <v>315</v>
      </c>
      <c r="B310" s="11">
        <f>VLOOKUP(A310,'[1]MAPPING LISTE'!A:F,6,FALSE)</f>
        <v>745110</v>
      </c>
      <c r="C310" s="14">
        <v>52.445659171379901</v>
      </c>
      <c r="D310" s="14">
        <v>48.4821640071494</v>
      </c>
      <c r="E310" s="14">
        <v>55.610958307030998</v>
      </c>
      <c r="F310" s="14">
        <v>58.472105288052198</v>
      </c>
      <c r="G310" s="14">
        <v>52.068091609113203</v>
      </c>
      <c r="H310" s="14">
        <v>57.476719034608301</v>
      </c>
      <c r="I310" s="14">
        <v>57.476719034608301</v>
      </c>
      <c r="J310" s="14">
        <v>63.277521851039999</v>
      </c>
      <c r="K310" s="14">
        <v>72.276093452166194</v>
      </c>
      <c r="L310" s="14">
        <v>76.701976933019495</v>
      </c>
      <c r="M310" s="14">
        <v>76.701976933019495</v>
      </c>
    </row>
    <row r="311" spans="1:13" x14ac:dyDescent="0.3">
      <c r="A311" s="10" t="s">
        <v>316</v>
      </c>
      <c r="B311" s="11">
        <f>VLOOKUP(A311,'[1]MAPPING LISTE'!A:F,6,FALSE)</f>
        <v>921855</v>
      </c>
      <c r="C311" s="14">
        <v>56.0173127327907</v>
      </c>
      <c r="D311" s="14">
        <v>36.778479445269902</v>
      </c>
      <c r="E311" s="14">
        <v>36.778479445269902</v>
      </c>
      <c r="F311" s="14">
        <v>71.671045785639905</v>
      </c>
      <c r="G311" s="14">
        <v>71.671045785639905</v>
      </c>
      <c r="H311" s="14">
        <v>79.696711824529402</v>
      </c>
      <c r="I311" s="14">
        <v>79.696711824529402</v>
      </c>
      <c r="J311" s="14">
        <v>76.665505383545394</v>
      </c>
      <c r="K311" s="14">
        <v>76.665505383545394</v>
      </c>
      <c r="L311" s="14">
        <v>42.326494299539299</v>
      </c>
      <c r="M311" s="14">
        <v>46.075594230071303</v>
      </c>
    </row>
    <row r="312" spans="1:13" x14ac:dyDescent="0.3">
      <c r="A312" s="10" t="s">
        <v>317</v>
      </c>
      <c r="B312" s="11">
        <f>VLOOKUP(A312,'[1]MAPPING LISTE'!A:F,6,FALSE)</f>
        <v>944738</v>
      </c>
      <c r="C312" s="14">
        <v>34.421374458874404</v>
      </c>
      <c r="D312" s="14">
        <v>45.408950496598102</v>
      </c>
      <c r="E312" s="14">
        <v>33.206706434038999</v>
      </c>
      <c r="F312" s="14">
        <v>33.3734126062051</v>
      </c>
      <c r="G312" s="14">
        <v>46.5588789613291</v>
      </c>
      <c r="H312" s="14">
        <v>46.585822790449001</v>
      </c>
      <c r="I312" s="14">
        <v>48.657988137335103</v>
      </c>
      <c r="J312" s="14">
        <v>53.257569331542598</v>
      </c>
      <c r="K312" s="14">
        <v>53.837107719866303</v>
      </c>
      <c r="L312" s="14">
        <v>64.078544628751899</v>
      </c>
      <c r="M312" s="14">
        <v>69.402884052647295</v>
      </c>
    </row>
    <row r="313" spans="1:13" x14ac:dyDescent="0.3">
      <c r="A313" s="10" t="s">
        <v>318</v>
      </c>
      <c r="B313" s="11">
        <f>VLOOKUP(A313,'[1]MAPPING LISTE'!A:F,6,FALSE)</f>
        <v>933974</v>
      </c>
      <c r="C313" s="14">
        <v>32.693475572046999</v>
      </c>
      <c r="D313" s="14">
        <v>31.9127275260029</v>
      </c>
      <c r="E313" s="14">
        <v>67.024728316492599</v>
      </c>
      <c r="F313" s="14">
        <v>62.8096039664565</v>
      </c>
      <c r="G313" s="14">
        <v>35.345538124156498</v>
      </c>
      <c r="H313" s="14">
        <v>39.5738839531301</v>
      </c>
      <c r="I313" s="14">
        <v>36.1071828440747</v>
      </c>
      <c r="J313" s="14">
        <v>60.023424713584198</v>
      </c>
      <c r="K313" s="14">
        <v>36.813387699257198</v>
      </c>
      <c r="L313" s="14">
        <v>60.708593828778803</v>
      </c>
      <c r="M313" s="14">
        <v>45.110171065454601</v>
      </c>
    </row>
    <row r="314" spans="1:13" x14ac:dyDescent="0.3">
      <c r="A314" s="10" t="s">
        <v>319</v>
      </c>
      <c r="B314" s="11">
        <f>VLOOKUP(A314,'[1]MAPPING LISTE'!A:F,6,FALSE)</f>
        <v>906643</v>
      </c>
      <c r="C314" s="14">
        <v>54.2591991341991</v>
      </c>
      <c r="D314" s="14">
        <v>31.592851836128201</v>
      </c>
      <c r="E314" s="14">
        <v>48.6151346735559</v>
      </c>
      <c r="F314" s="14">
        <v>33.137931629467602</v>
      </c>
      <c r="G314" s="14">
        <v>31.303427161979702</v>
      </c>
      <c r="H314" s="14">
        <v>28.2367742486338</v>
      </c>
      <c r="I314" s="14">
        <v>33.704441430244501</v>
      </c>
      <c r="J314" s="14">
        <v>33.313389278005303</v>
      </c>
      <c r="K314" s="14">
        <v>30.3029609279609</v>
      </c>
      <c r="L314" s="14">
        <v>27.6173948887762</v>
      </c>
      <c r="M314" s="14">
        <v>29.958994235828399</v>
      </c>
    </row>
    <row r="315" spans="1:13" x14ac:dyDescent="0.3">
      <c r="A315" s="10" t="s">
        <v>320</v>
      </c>
      <c r="B315" s="11">
        <f>VLOOKUP(A315,'[1]MAPPING LISTE'!A:F,6,FALSE)</f>
        <v>951046</v>
      </c>
      <c r="C315" s="14">
        <v>33.940400903444299</v>
      </c>
      <c r="D315" s="14">
        <v>31.769999622232799</v>
      </c>
      <c r="E315" s="14">
        <v>65.987578976854195</v>
      </c>
      <c r="F315" s="14">
        <v>70.854492179742806</v>
      </c>
      <c r="G315" s="14">
        <v>37.826643228677902</v>
      </c>
      <c r="H315" s="14">
        <v>35.912748710999402</v>
      </c>
      <c r="I315" s="14">
        <v>37.039551979890099</v>
      </c>
      <c r="J315" s="14">
        <v>35.690227632114599</v>
      </c>
      <c r="K315" s="14">
        <v>31.788332190197799</v>
      </c>
      <c r="L315" s="14">
        <v>66.526695203445996</v>
      </c>
      <c r="M315" s="14">
        <v>76.808664814208697</v>
      </c>
    </row>
    <row r="316" spans="1:13" x14ac:dyDescent="0.3">
      <c r="A316" s="10" t="s">
        <v>321</v>
      </c>
      <c r="B316" s="11">
        <f>VLOOKUP(A316,'[1]MAPPING LISTE'!A:F,6,FALSE)</f>
        <v>992656</v>
      </c>
      <c r="C316" s="14">
        <v>46.220069337442197</v>
      </c>
      <c r="D316" s="14">
        <v>29.046680601450401</v>
      </c>
      <c r="E316" s="14">
        <v>47.945432243497798</v>
      </c>
      <c r="F316" s="14">
        <v>51.807726892277103</v>
      </c>
      <c r="G316" s="14">
        <v>46.461949645748902</v>
      </c>
      <c r="H316" s="14">
        <v>49.585568495374098</v>
      </c>
      <c r="I316" s="14">
        <v>45.959741450537102</v>
      </c>
      <c r="J316" s="14">
        <v>48.7479391176199</v>
      </c>
      <c r="K316" s="14">
        <v>42.131985661397401</v>
      </c>
      <c r="L316" s="14">
        <v>53.0713617038801</v>
      </c>
      <c r="M316" s="14">
        <v>27.7494045122539</v>
      </c>
    </row>
    <row r="317" spans="1:13" x14ac:dyDescent="0.3">
      <c r="A317" s="10" t="s">
        <v>322</v>
      </c>
      <c r="B317" s="11">
        <f>VLOOKUP(A317,'[1]MAPPING LISTE'!A:F,6,FALSE)</f>
        <v>905105</v>
      </c>
      <c r="C317" s="14">
        <v>66.606060606060595</v>
      </c>
      <c r="D317" s="14">
        <v>40.389329297208398</v>
      </c>
      <c r="E317" s="14">
        <v>67.035617907938601</v>
      </c>
      <c r="F317" s="14">
        <v>33.067787460978103</v>
      </c>
      <c r="G317" s="14">
        <v>34.9612377215105</v>
      </c>
      <c r="H317" s="14">
        <v>34.9612377215105</v>
      </c>
      <c r="I317" s="14">
        <v>34.558455347699599</v>
      </c>
      <c r="J317" s="14">
        <v>35.090419403863102</v>
      </c>
      <c r="K317" s="14">
        <v>34.553965565684301</v>
      </c>
      <c r="L317" s="14">
        <v>70.242357088526106</v>
      </c>
      <c r="M317" s="14">
        <v>37.426103889231001</v>
      </c>
    </row>
    <row r="318" spans="1:13" x14ac:dyDescent="0.3">
      <c r="A318" s="10" t="s">
        <v>323</v>
      </c>
      <c r="B318" s="11">
        <f>VLOOKUP(A318,'[1]MAPPING LISTE'!A:F,6,FALSE)</f>
        <v>277487</v>
      </c>
      <c r="C318" s="14">
        <v>30.867602427921099</v>
      </c>
      <c r="D318" s="14">
        <v>31.3311147186147</v>
      </c>
      <c r="E318" s="14">
        <v>40.539654531946503</v>
      </c>
      <c r="F318" s="14">
        <v>40.861978263383001</v>
      </c>
      <c r="G318" s="14">
        <v>40.861978263383001</v>
      </c>
      <c r="H318" s="14">
        <v>38.143269230769199</v>
      </c>
      <c r="I318" s="14">
        <v>40.383208364381503</v>
      </c>
      <c r="J318" s="14">
        <v>31.0460043059777</v>
      </c>
      <c r="K318" s="14">
        <v>31.0460043059777</v>
      </c>
      <c r="L318" s="14">
        <v>40.0356853330007</v>
      </c>
      <c r="M318" s="14">
        <v>40.0356853330007</v>
      </c>
    </row>
    <row r="319" spans="1:13" x14ac:dyDescent="0.3">
      <c r="A319" s="10" t="s">
        <v>324</v>
      </c>
      <c r="B319" s="11">
        <f>VLOOKUP(A319,'[1]MAPPING LISTE'!A:F,6,FALSE)</f>
        <v>905122</v>
      </c>
      <c r="C319" s="14">
        <v>56.297825859452601</v>
      </c>
      <c r="D319" s="14">
        <v>40.930664933135198</v>
      </c>
      <c r="E319" s="14">
        <v>40.930664933135198</v>
      </c>
      <c r="F319" s="14">
        <v>48.761701126150101</v>
      </c>
      <c r="G319" s="14">
        <v>72.345234412351999</v>
      </c>
      <c r="H319" s="14">
        <v>43.213225371120103</v>
      </c>
      <c r="I319" s="14">
        <v>53.938249400479599</v>
      </c>
      <c r="J319" s="14">
        <v>53.938249400479599</v>
      </c>
      <c r="K319" s="14">
        <v>41.729853479853404</v>
      </c>
      <c r="L319" s="14">
        <v>80.913050656514599</v>
      </c>
      <c r="M319" s="14">
        <v>48.784160668924599</v>
      </c>
    </row>
    <row r="320" spans="1:13" x14ac:dyDescent="0.3">
      <c r="A320" s="10" t="s">
        <v>325</v>
      </c>
      <c r="B320" s="11">
        <f>VLOOKUP(A320,'[1]MAPPING LISTE'!A:F,6,FALSE)</f>
        <v>702635</v>
      </c>
      <c r="C320" s="14">
        <v>35.864339826839803</v>
      </c>
      <c r="D320" s="14">
        <v>53.079357516635397</v>
      </c>
      <c r="E320" s="14">
        <v>40.614107073075402</v>
      </c>
      <c r="F320" s="14">
        <v>44.018916809629602</v>
      </c>
      <c r="G320" s="14">
        <v>43.666100347021398</v>
      </c>
      <c r="H320" s="14">
        <v>40.094630096679197</v>
      </c>
      <c r="I320" s="14">
        <v>41.271921139046903</v>
      </c>
      <c r="J320" s="14">
        <v>45.259945964201201</v>
      </c>
      <c r="K320" s="14">
        <v>38.051198801198801</v>
      </c>
      <c r="L320" s="14">
        <v>69.103896056403897</v>
      </c>
      <c r="M320" s="14">
        <v>82.812587482071507</v>
      </c>
    </row>
    <row r="321" spans="1:13" x14ac:dyDescent="0.3">
      <c r="A321" s="10" t="s">
        <v>326</v>
      </c>
      <c r="B321" s="11">
        <f>VLOOKUP(A321,'[1]MAPPING LISTE'!A:F,6,FALSE)</f>
        <v>741410</v>
      </c>
      <c r="C321" s="14">
        <v>30.189131106988199</v>
      </c>
      <c r="D321" s="14">
        <v>58.355565636072598</v>
      </c>
      <c r="E321" s="14">
        <v>39.455603704944203</v>
      </c>
      <c r="F321" s="14">
        <v>39.297870631082802</v>
      </c>
      <c r="G321" s="14">
        <v>38.992037786774603</v>
      </c>
      <c r="H321" s="14">
        <v>37.169941000110001</v>
      </c>
      <c r="I321" s="14">
        <v>36.980152869189901</v>
      </c>
      <c r="J321" s="14">
        <v>31.2932960213545</v>
      </c>
      <c r="K321" s="14">
        <v>33.846338444164502</v>
      </c>
      <c r="L321" s="14">
        <v>61.204002596551298</v>
      </c>
      <c r="M321" s="14">
        <v>68.761154402249403</v>
      </c>
    </row>
    <row r="322" spans="1:13" x14ac:dyDescent="0.3">
      <c r="A322" s="10" t="s">
        <v>327</v>
      </c>
      <c r="B322" s="11">
        <f>VLOOKUP(A322,'[1]MAPPING LISTE'!A:F,6,FALSE)</f>
        <v>982852</v>
      </c>
      <c r="C322" s="14">
        <v>41.886903061679902</v>
      </c>
      <c r="D322" s="14">
        <v>60.544892599254403</v>
      </c>
      <c r="E322" s="14">
        <v>60.544892599254403</v>
      </c>
      <c r="F322" s="14">
        <v>35.460111241840799</v>
      </c>
      <c r="G322" s="14">
        <v>35.460111241840799</v>
      </c>
      <c r="H322" s="14">
        <v>77.493767076502706</v>
      </c>
      <c r="I322" s="14">
        <v>40.116846394952198</v>
      </c>
      <c r="J322" s="14">
        <v>73.321452243653397</v>
      </c>
      <c r="K322" s="14">
        <v>76.168832288787399</v>
      </c>
      <c r="L322" s="14">
        <v>76.168832288787399</v>
      </c>
      <c r="M322" s="14">
        <v>44.805390995260602</v>
      </c>
    </row>
    <row r="323" spans="1:13" x14ac:dyDescent="0.3">
      <c r="A323" s="10" t="s">
        <v>328</v>
      </c>
      <c r="B323" s="11">
        <f>VLOOKUP(A323,'[1]MAPPING LISTE'!A:F,6,FALSE)</f>
        <v>906220</v>
      </c>
      <c r="C323" s="14">
        <v>39.550790513833903</v>
      </c>
      <c r="D323" s="14">
        <v>39.550790513833903</v>
      </c>
      <c r="E323" s="14">
        <v>39.727081937698799</v>
      </c>
      <c r="F323" s="14">
        <v>46.9512552029136</v>
      </c>
      <c r="G323" s="14">
        <v>62.549474288476603</v>
      </c>
      <c r="H323" s="14">
        <v>62.549474288476603</v>
      </c>
      <c r="I323" s="14">
        <v>51.283915724563201</v>
      </c>
      <c r="J323" s="14">
        <v>53.917595406957098</v>
      </c>
      <c r="K323" s="14">
        <v>53.917595406957098</v>
      </c>
      <c r="L323" s="14">
        <v>43.265384615384598</v>
      </c>
      <c r="M323" s="14">
        <v>75.118075427850897</v>
      </c>
    </row>
    <row r="324" spans="1:13" x14ac:dyDescent="0.3">
      <c r="A324" s="10" t="s">
        <v>329</v>
      </c>
      <c r="B324" s="11">
        <f>VLOOKUP(A324,'[1]MAPPING LISTE'!A:F,6,FALSE)</f>
        <v>674693</v>
      </c>
      <c r="C324" s="14">
        <v>32.069426406926397</v>
      </c>
      <c r="D324" s="14">
        <v>26.2062152967858</v>
      </c>
      <c r="E324" s="14">
        <v>33.1834459692435</v>
      </c>
      <c r="F324" s="14">
        <v>25.354679591444899</v>
      </c>
      <c r="G324" s="14">
        <v>35.476485062124802</v>
      </c>
      <c r="H324" s="14">
        <v>40.528358873841697</v>
      </c>
      <c r="I324" s="14">
        <v>44.872461111014303</v>
      </c>
      <c r="J324" s="14">
        <v>26.918896232416699</v>
      </c>
      <c r="K324" s="14">
        <v>54.832290123669402</v>
      </c>
      <c r="L324" s="14">
        <v>62.406431016324298</v>
      </c>
      <c r="M324" s="14">
        <v>65.757521043980603</v>
      </c>
    </row>
    <row r="325" spans="1:13" x14ac:dyDescent="0.3">
      <c r="A325" s="10" t="s">
        <v>330</v>
      </c>
      <c r="B325" s="11">
        <f>VLOOKUP(A325,'[1]MAPPING LISTE'!A:F,6,FALSE)</f>
        <v>945384</v>
      </c>
      <c r="C325" s="14">
        <v>34.060005224660301</v>
      </c>
      <c r="D325" s="14">
        <v>34.060005224660301</v>
      </c>
      <c r="E325" s="14">
        <v>46.158497341527799</v>
      </c>
      <c r="F325" s="14">
        <v>38.835033031341503</v>
      </c>
      <c r="G325" s="14">
        <v>38.910763877271002</v>
      </c>
      <c r="H325" s="14">
        <v>38.910763877271002</v>
      </c>
      <c r="I325" s="14">
        <v>41.091368660868902</v>
      </c>
      <c r="J325" s="14">
        <v>43.432406612043501</v>
      </c>
      <c r="K325" s="14">
        <v>46.973293199855704</v>
      </c>
      <c r="L325" s="14">
        <v>45.341668945193803</v>
      </c>
      <c r="M325" s="14">
        <v>37.093432137536297</v>
      </c>
    </row>
    <row r="326" spans="1:13" x14ac:dyDescent="0.3">
      <c r="A326" s="10" t="s">
        <v>331</v>
      </c>
      <c r="B326" s="11">
        <f>VLOOKUP(A326,'[1]MAPPING LISTE'!A:F,6,FALSE)</f>
        <v>545310</v>
      </c>
      <c r="C326" s="14">
        <v>46.309199134199098</v>
      </c>
      <c r="D326" s="14">
        <v>40.546650569588898</v>
      </c>
      <c r="E326" s="14">
        <v>37.605828533564299</v>
      </c>
      <c r="F326" s="14">
        <v>39.676118626430799</v>
      </c>
      <c r="G326" s="14">
        <v>34.984800944669303</v>
      </c>
      <c r="H326" s="14">
        <v>43.011766261237398</v>
      </c>
      <c r="I326" s="14">
        <v>35.928654311573702</v>
      </c>
      <c r="J326" s="14">
        <v>26.613627152988801</v>
      </c>
      <c r="K326" s="14">
        <v>23.614718614718601</v>
      </c>
      <c r="L326" s="14">
        <v>42.4090639810426</v>
      </c>
      <c r="M326" s="14">
        <v>47.221815102763401</v>
      </c>
    </row>
    <row r="327" spans="1:13" x14ac:dyDescent="0.3">
      <c r="A327" s="10" t="s">
        <v>332</v>
      </c>
      <c r="B327" s="11">
        <f>VLOOKUP(A327,'[1]MAPPING LISTE'!A:F,6,FALSE)</f>
        <v>901892</v>
      </c>
      <c r="C327" s="14">
        <v>42.562109723461099</v>
      </c>
      <c r="D327" s="14">
        <v>43.233847904750697</v>
      </c>
      <c r="E327" s="14">
        <v>43.233847904750697</v>
      </c>
      <c r="F327" s="14">
        <v>42.072563366616798</v>
      </c>
      <c r="G327" s="14">
        <v>42.072563366616798</v>
      </c>
      <c r="H327" s="14">
        <v>52.423125120493502</v>
      </c>
      <c r="I327" s="14">
        <v>52.423125120493502</v>
      </c>
      <c r="J327" s="14">
        <v>33.617326917686597</v>
      </c>
      <c r="K327" s="14">
        <v>33.617326917686597</v>
      </c>
      <c r="L327" s="14">
        <v>73.645884115884101</v>
      </c>
      <c r="M327" s="14">
        <v>73.645884115884101</v>
      </c>
    </row>
    <row r="328" spans="1:13" x14ac:dyDescent="0.3">
      <c r="A328" s="10" t="s">
        <v>333</v>
      </c>
      <c r="B328" s="11">
        <f>VLOOKUP(A328,'[1]MAPPING LISTE'!A:F,6,FALSE)</f>
        <v>543487</v>
      </c>
      <c r="C328" s="14">
        <v>50.526655443322099</v>
      </c>
      <c r="D328" s="14">
        <v>50.211888037668103</v>
      </c>
      <c r="E328" s="14">
        <v>28.956768498724202</v>
      </c>
      <c r="F328" s="14">
        <v>54.421838291298798</v>
      </c>
      <c r="G328" s="14">
        <v>57.655743927125499</v>
      </c>
      <c r="H328" s="14">
        <v>34.500076604872099</v>
      </c>
      <c r="I328" s="14">
        <v>37.506985483042101</v>
      </c>
      <c r="J328" s="14">
        <v>30.323474397942402</v>
      </c>
      <c r="K328" s="14">
        <v>36.306385281385197</v>
      </c>
      <c r="L328" s="14">
        <v>34.952778012863902</v>
      </c>
      <c r="M328" s="14">
        <v>32.782514508921601</v>
      </c>
    </row>
    <row r="329" spans="1:13" x14ac:dyDescent="0.3">
      <c r="A329" s="10" t="s">
        <v>334</v>
      </c>
      <c r="B329" s="11">
        <f>VLOOKUP(A329,'[1]MAPPING LISTE'!A:F,6,FALSE)</f>
        <v>912146</v>
      </c>
      <c r="C329" s="14">
        <v>28.9208276646957</v>
      </c>
      <c r="D329" s="14">
        <v>47.799396507447298</v>
      </c>
      <c r="E329" s="14">
        <v>35.460734958195602</v>
      </c>
      <c r="F329" s="14">
        <v>32.117363553471399</v>
      </c>
      <c r="G329" s="14">
        <v>45.587835273279303</v>
      </c>
      <c r="H329" s="14">
        <v>55.840985635448703</v>
      </c>
      <c r="I329" s="14">
        <v>55.840985635448703</v>
      </c>
      <c r="J329" s="14">
        <v>54.2673407492493</v>
      </c>
      <c r="K329" s="14">
        <v>28.633877912867199</v>
      </c>
      <c r="L329" s="14">
        <v>55.340776870188598</v>
      </c>
      <c r="M329" s="14">
        <v>52.505153553235097</v>
      </c>
    </row>
    <row r="330" spans="1:13" x14ac:dyDescent="0.3">
      <c r="A330" s="10" t="s">
        <v>335</v>
      </c>
      <c r="B330" s="11">
        <f>VLOOKUP(A330,'[1]MAPPING LISTE'!A:F,6,FALSE)</f>
        <v>905816</v>
      </c>
      <c r="C330" s="14">
        <v>29.760497835497802</v>
      </c>
      <c r="D330" s="14">
        <v>30.517653718248098</v>
      </c>
      <c r="E330" s="14">
        <v>34.440687280187497</v>
      </c>
      <c r="F330" s="14">
        <v>29.029705945674401</v>
      </c>
      <c r="G330" s="14">
        <v>32.072338998211102</v>
      </c>
      <c r="H330" s="14">
        <v>58.639248951582097</v>
      </c>
      <c r="I330" s="14">
        <v>66.681314084944603</v>
      </c>
      <c r="J330" s="14">
        <v>68.3849820392373</v>
      </c>
      <c r="K330" s="14">
        <v>51.083338883338797</v>
      </c>
      <c r="L330" s="14">
        <v>52.022831288913601</v>
      </c>
      <c r="M330" s="14">
        <v>55.498067394235797</v>
      </c>
    </row>
    <row r="331" spans="1:13" x14ac:dyDescent="0.3">
      <c r="A331" s="10" t="s">
        <v>336</v>
      </c>
      <c r="B331" s="11">
        <f>VLOOKUP(A331,'[1]MAPPING LISTE'!A:F,6,FALSE)</f>
        <v>905898</v>
      </c>
      <c r="C331" s="14">
        <v>25.504905065275398</v>
      </c>
      <c r="D331" s="14">
        <v>36.753503787878699</v>
      </c>
      <c r="E331" s="14">
        <v>53.067428080773603</v>
      </c>
      <c r="F331" s="14">
        <v>33.9255506223341</v>
      </c>
      <c r="G331" s="14">
        <v>58.8925169038774</v>
      </c>
      <c r="H331" s="14">
        <v>59.414778282849198</v>
      </c>
      <c r="I331" s="14">
        <v>59.414778282849198</v>
      </c>
      <c r="J331" s="14">
        <v>71.396880552712901</v>
      </c>
      <c r="K331" s="14">
        <v>71.396880552712901</v>
      </c>
      <c r="L331" s="14">
        <v>71.090794731206202</v>
      </c>
      <c r="M331" s="14">
        <v>71.090794731206202</v>
      </c>
    </row>
    <row r="332" spans="1:13" x14ac:dyDescent="0.3">
      <c r="A332" s="10" t="s">
        <v>337</v>
      </c>
      <c r="B332" s="11">
        <f>VLOOKUP(A332,'[1]MAPPING LISTE'!A:F,6,FALSE)</f>
        <v>904866</v>
      </c>
      <c r="C332" s="14">
        <v>26.629112554112499</v>
      </c>
      <c r="D332" s="14">
        <v>41.993054355713703</v>
      </c>
      <c r="E332" s="14">
        <v>57.699589683470101</v>
      </c>
      <c r="F332" s="14">
        <v>25.504657072246101</v>
      </c>
      <c r="G332" s="14">
        <v>26.248080782954698</v>
      </c>
      <c r="H332" s="14">
        <v>26.256307633196698</v>
      </c>
      <c r="I332" s="14">
        <v>41.919890061976297</v>
      </c>
      <c r="J332" s="14">
        <v>31.899289645994902</v>
      </c>
      <c r="K332" s="14">
        <v>36.470771875183601</v>
      </c>
      <c r="L332" s="14">
        <v>38.600004124422497</v>
      </c>
      <c r="M332" s="14">
        <v>74.987946554574407</v>
      </c>
    </row>
    <row r="333" spans="1:13" x14ac:dyDescent="0.3">
      <c r="A333" s="10" t="s">
        <v>338</v>
      </c>
      <c r="B333" s="11">
        <f>VLOOKUP(A333,'[1]MAPPING LISTE'!A:F,6,FALSE)</f>
        <v>916548</v>
      </c>
      <c r="C333" s="14">
        <v>43.204963427377201</v>
      </c>
      <c r="D333" s="14">
        <v>39.498438660846901</v>
      </c>
      <c r="E333" s="14">
        <v>44.246112576527203</v>
      </c>
      <c r="F333" s="14">
        <v>42.901739259699703</v>
      </c>
      <c r="G333" s="14">
        <v>39.043594563331403</v>
      </c>
      <c r="H333" s="14">
        <v>38.8272653862184</v>
      </c>
      <c r="I333" s="14">
        <v>38.651117045473697</v>
      </c>
      <c r="J333" s="14">
        <v>41.046962069402198</v>
      </c>
      <c r="K333" s="14">
        <v>41.830872252747199</v>
      </c>
      <c r="L333" s="14">
        <v>42.727201950172898</v>
      </c>
      <c r="M333" s="14">
        <v>46.341483683090303</v>
      </c>
    </row>
    <row r="334" spans="1:13" x14ac:dyDescent="0.3">
      <c r="A334" s="10" t="s">
        <v>339</v>
      </c>
      <c r="B334" s="11">
        <f>VLOOKUP(A334,'[1]MAPPING LISTE'!A:F,6,FALSE)</f>
        <v>921964</v>
      </c>
      <c r="C334" s="14">
        <v>38.795819304152602</v>
      </c>
      <c r="D334" s="14">
        <v>38.795819304152602</v>
      </c>
      <c r="E334" s="14">
        <v>37.709214881732201</v>
      </c>
      <c r="F334" s="14">
        <v>37.709214881732201</v>
      </c>
      <c r="G334" s="14">
        <v>40.525716875677098</v>
      </c>
      <c r="H334" s="14">
        <v>40.3409323770491</v>
      </c>
      <c r="I334" s="14">
        <v>40.3409323770491</v>
      </c>
      <c r="J334" s="14">
        <v>36.875733899670102</v>
      </c>
      <c r="K334" s="14">
        <v>36.875733899670102</v>
      </c>
      <c r="L334" s="14">
        <v>43.893479180771799</v>
      </c>
      <c r="M334" s="14">
        <v>41.840477573749801</v>
      </c>
    </row>
    <row r="335" spans="1:13" x14ac:dyDescent="0.3">
      <c r="A335" s="10" t="s">
        <v>340</v>
      </c>
      <c r="B335" s="11">
        <f>VLOOKUP(A335,'[1]MAPPING LISTE'!A:F,6,FALSE)</f>
        <v>519514</v>
      </c>
      <c r="C335" s="14">
        <v>39.162344028520401</v>
      </c>
      <c r="D335" s="14">
        <v>76.205063861401698</v>
      </c>
      <c r="E335" s="14">
        <v>76.205063861401698</v>
      </c>
      <c r="F335" s="14">
        <v>73.299097303634198</v>
      </c>
      <c r="G335" s="14">
        <v>78.984056462923505</v>
      </c>
      <c r="H335" s="14">
        <v>36.606019230769199</v>
      </c>
      <c r="I335" s="14">
        <v>77.518621330537499</v>
      </c>
      <c r="J335" s="14">
        <v>39.542455509276699</v>
      </c>
      <c r="K335" s="14">
        <v>41.475512917933102</v>
      </c>
      <c r="L335" s="14">
        <v>78.7875474525474</v>
      </c>
      <c r="M335" s="14">
        <v>84.685125774699202</v>
      </c>
    </row>
    <row r="336" spans="1:13" x14ac:dyDescent="0.3">
      <c r="A336" s="10" t="s">
        <v>341</v>
      </c>
      <c r="B336" s="11">
        <f>VLOOKUP(A336,'[1]MAPPING LISTE'!A:F,6,FALSE)</f>
        <v>867390</v>
      </c>
      <c r="C336" s="14">
        <v>48.020166919575097</v>
      </c>
      <c r="D336" s="14">
        <v>60.2163780816933</v>
      </c>
      <c r="E336" s="14">
        <v>60.2163780816933</v>
      </c>
      <c r="F336" s="14">
        <v>73.045935563557194</v>
      </c>
      <c r="G336" s="14">
        <v>74.832913306451601</v>
      </c>
      <c r="H336" s="14">
        <v>69.7564036885245</v>
      </c>
      <c r="I336" s="14">
        <v>69.7564036885245</v>
      </c>
      <c r="J336" s="14">
        <v>41.326494427558202</v>
      </c>
      <c r="K336" s="14">
        <v>41.326494427558202</v>
      </c>
      <c r="L336" s="14">
        <v>56.866100280051697</v>
      </c>
      <c r="M336" s="14">
        <v>60.983228984468198</v>
      </c>
    </row>
    <row r="337" spans="1:13" x14ac:dyDescent="0.3">
      <c r="A337" s="10" t="s">
        <v>342</v>
      </c>
      <c r="B337" s="11">
        <f>VLOOKUP(A337,'[1]MAPPING LISTE'!A:F,6,FALSE)</f>
        <v>902335</v>
      </c>
      <c r="C337" s="14">
        <v>76.426449843260102</v>
      </c>
      <c r="D337" s="14">
        <v>70.1118746904408</v>
      </c>
      <c r="E337" s="14">
        <v>78.396600858047904</v>
      </c>
      <c r="F337" s="14">
        <v>81.248615033942798</v>
      </c>
      <c r="G337" s="14">
        <v>72.896483609768794</v>
      </c>
      <c r="H337" s="14">
        <v>42.904392392202702</v>
      </c>
      <c r="I337" s="14">
        <v>77.326613434527104</v>
      </c>
      <c r="J337" s="14">
        <v>76.893579027355599</v>
      </c>
      <c r="K337" s="14">
        <v>44.620636308136298</v>
      </c>
      <c r="L337" s="14">
        <v>81.6740995260663</v>
      </c>
      <c r="M337" s="14">
        <v>74.550016242497804</v>
      </c>
    </row>
    <row r="338" spans="1:13" x14ac:dyDescent="0.3">
      <c r="A338" s="10" t="s">
        <v>343</v>
      </c>
      <c r="B338" s="11">
        <f>VLOOKUP(A338,'[1]MAPPING LISTE'!A:F,6,FALSE)</f>
        <v>906195</v>
      </c>
      <c r="C338" s="14">
        <v>45.600455929160901</v>
      </c>
      <c r="D338" s="14">
        <v>76.312455298324807</v>
      </c>
      <c r="E338" s="14">
        <v>41.512536440880098</v>
      </c>
      <c r="F338" s="14">
        <v>41.512536440880098</v>
      </c>
      <c r="G338" s="14">
        <v>41.403503465426098</v>
      </c>
      <c r="H338" s="14">
        <v>41.403503465426098</v>
      </c>
      <c r="I338" s="14">
        <v>37.809310786129899</v>
      </c>
      <c r="J338" s="14">
        <v>37.809310786129899</v>
      </c>
      <c r="K338" s="14">
        <v>37.077964472724801</v>
      </c>
      <c r="L338" s="14">
        <v>43.417484501344099</v>
      </c>
      <c r="M338" s="14">
        <v>43.417484501344099</v>
      </c>
    </row>
    <row r="339" spans="1:13" x14ac:dyDescent="0.3">
      <c r="A339" s="10" t="s">
        <v>344</v>
      </c>
      <c r="B339" s="11">
        <f>VLOOKUP(A339,'[1]MAPPING LISTE'!A:F,6,FALSE)</f>
        <v>906785</v>
      </c>
      <c r="C339" s="14">
        <v>24.925303030302999</v>
      </c>
      <c r="D339" s="14">
        <v>24.925303030302999</v>
      </c>
      <c r="E339" s="14">
        <v>24.925303030302999</v>
      </c>
      <c r="F339" s="14">
        <v>41.312159484893499</v>
      </c>
      <c r="G339" s="14">
        <v>38.827692323240399</v>
      </c>
      <c r="H339" s="14">
        <v>50.630991002019897</v>
      </c>
      <c r="I339" s="14">
        <v>68.836724658162098</v>
      </c>
      <c r="J339" s="14">
        <v>42.772858796296198</v>
      </c>
      <c r="K339" s="14">
        <v>37.395457443568901</v>
      </c>
      <c r="L339" s="14">
        <v>51.138347501555003</v>
      </c>
      <c r="M339" s="14">
        <v>51.138347501555003</v>
      </c>
    </row>
    <row r="340" spans="1:13" x14ac:dyDescent="0.3">
      <c r="A340" s="10" t="s">
        <v>345</v>
      </c>
      <c r="B340" s="11" t="str">
        <f>VLOOKUP(A340,'[1]MAPPING LISTE'!A:F,6,FALSE)</f>
        <v>41195M</v>
      </c>
      <c r="C340" s="14">
        <v>40.5951426024955</v>
      </c>
      <c r="D340" s="14">
        <v>37.325404666308302</v>
      </c>
      <c r="E340" s="14">
        <v>27.388429073856901</v>
      </c>
      <c r="F340" s="14">
        <v>45.794586707686697</v>
      </c>
      <c r="G340" s="14">
        <v>50.433759109311701</v>
      </c>
      <c r="H340" s="14">
        <v>49.785685919430598</v>
      </c>
      <c r="I340" s="14">
        <v>54.805011629793903</v>
      </c>
      <c r="J340" s="14">
        <v>50.502241641337299</v>
      </c>
      <c r="K340" s="14">
        <v>26.938896936396901</v>
      </c>
      <c r="L340" s="14">
        <v>53.599531382914101</v>
      </c>
      <c r="M340" s="14">
        <v>33.813068328240597</v>
      </c>
    </row>
    <row r="341" spans="1:13" x14ac:dyDescent="0.3">
      <c r="A341" s="10" t="s">
        <v>346</v>
      </c>
      <c r="B341" s="11">
        <f>VLOOKUP(A341,'[1]MAPPING LISTE'!A:F,6,FALSE)</f>
        <v>905818</v>
      </c>
      <c r="C341" s="14">
        <v>69.279611364019502</v>
      </c>
      <c r="D341" s="14">
        <v>44.666856060606101</v>
      </c>
      <c r="E341" s="14">
        <v>38.321834701055103</v>
      </c>
      <c r="F341" s="14">
        <v>54.537405232644502</v>
      </c>
      <c r="G341" s="14">
        <v>47.472940915991899</v>
      </c>
      <c r="H341" s="14">
        <v>47.472940915991899</v>
      </c>
      <c r="I341" s="14">
        <v>44.554633436108197</v>
      </c>
      <c r="J341" s="14">
        <v>86.418709350589893</v>
      </c>
      <c r="K341" s="14">
        <v>70.428273339563603</v>
      </c>
      <c r="L341" s="14">
        <v>70.428273339563603</v>
      </c>
      <c r="M341" s="14">
        <v>75.953231964191602</v>
      </c>
    </row>
    <row r="342" spans="1:13" x14ac:dyDescent="0.3">
      <c r="A342" s="10" t="s">
        <v>347</v>
      </c>
      <c r="B342" s="11">
        <f>VLOOKUP(A342,'[1]MAPPING LISTE'!A:F,6,FALSE)</f>
        <v>904869</v>
      </c>
      <c r="C342" s="14">
        <v>57.863852813852802</v>
      </c>
      <c r="D342" s="14">
        <v>48.192669638434801</v>
      </c>
      <c r="E342" s="14">
        <v>37.824417281566703</v>
      </c>
      <c r="F342" s="14">
        <v>35.5537786160249</v>
      </c>
      <c r="G342" s="14">
        <v>35.843335940375397</v>
      </c>
      <c r="H342" s="14">
        <v>34.807462431693899</v>
      </c>
      <c r="I342" s="14">
        <v>36.050648766700903</v>
      </c>
      <c r="J342" s="14">
        <v>32.492496200607903</v>
      </c>
      <c r="K342" s="14">
        <v>33.975364635364599</v>
      </c>
      <c r="L342" s="14">
        <v>67.331443013300699</v>
      </c>
      <c r="M342" s="14">
        <v>40.287278844868297</v>
      </c>
    </row>
    <row r="343" spans="1:13" x14ac:dyDescent="0.3">
      <c r="A343" s="10" t="s">
        <v>348</v>
      </c>
      <c r="B343" s="11">
        <f>VLOOKUP(A343,'[1]MAPPING LISTE'!A:F,6,FALSE)</f>
        <v>922407</v>
      </c>
      <c r="C343" s="14">
        <v>48.830413687436099</v>
      </c>
      <c r="D343" s="14">
        <v>44.1389008367873</v>
      </c>
      <c r="E343" s="14">
        <v>55.580271627330802</v>
      </c>
      <c r="F343" s="14">
        <v>61.1629797914104</v>
      </c>
      <c r="G343" s="14">
        <v>52.136255715350302</v>
      </c>
      <c r="H343" s="14">
        <v>48.838461458850801</v>
      </c>
      <c r="I343" s="14">
        <v>56.675422987835702</v>
      </c>
      <c r="J343" s="14">
        <v>34.097857426923802</v>
      </c>
      <c r="K343" s="14">
        <v>32.600906940592999</v>
      </c>
      <c r="L343" s="14">
        <v>58.939940422510801</v>
      </c>
      <c r="M343" s="14">
        <v>32.313923738017898</v>
      </c>
    </row>
    <row r="344" spans="1:13" x14ac:dyDescent="0.3">
      <c r="A344" s="10" t="s">
        <v>349</v>
      </c>
      <c r="B344" s="11" t="str">
        <f>VLOOKUP(A344,'[1]MAPPING LISTE'!A:F,6,FALSE)</f>
        <v>13967H</v>
      </c>
      <c r="C344" s="14">
        <v>59.8193558673469</v>
      </c>
      <c r="D344" s="14">
        <v>49.433992346938702</v>
      </c>
      <c r="E344" s="14">
        <v>49.067540322580598</v>
      </c>
      <c r="F344" s="14">
        <v>30.265073529411701</v>
      </c>
      <c r="G344" s="14">
        <v>30.443194444444401</v>
      </c>
      <c r="H344" s="14">
        <v>28.9774928092042</v>
      </c>
      <c r="I344" s="14">
        <v>44.642384105960197</v>
      </c>
      <c r="J344" s="14">
        <v>44.642384105960197</v>
      </c>
      <c r="K344" s="14">
        <v>38.9722826086956</v>
      </c>
      <c r="L344" s="14">
        <v>24.7772606382978</v>
      </c>
      <c r="M344" s="14">
        <v>43.778419811320703</v>
      </c>
    </row>
    <row r="345" spans="1:13" x14ac:dyDescent="0.3">
      <c r="A345" s="10" t="s">
        <v>350</v>
      </c>
      <c r="B345" s="11" t="str">
        <f>VLOOKUP(A345,'[1]MAPPING LISTE'!A:F,6,FALSE)</f>
        <v>26406N</v>
      </c>
      <c r="C345" s="14">
        <v>40.226265691819499</v>
      </c>
      <c r="D345" s="14">
        <v>24.7477464091134</v>
      </c>
      <c r="E345" s="14">
        <v>26.609485164209101</v>
      </c>
      <c r="F345" s="14">
        <v>20.0659345423913</v>
      </c>
      <c r="G345" s="14">
        <v>20.0659345423913</v>
      </c>
      <c r="H345" s="14">
        <v>30.393370177181598</v>
      </c>
      <c r="I345" s="14">
        <v>19.982922233641599</v>
      </c>
      <c r="J345" s="14">
        <v>19.982922233641599</v>
      </c>
      <c r="K345" s="14">
        <v>23.586964250857399</v>
      </c>
      <c r="L345" s="14">
        <v>44.563556047805399</v>
      </c>
      <c r="M345" s="14">
        <v>44.563556047805399</v>
      </c>
    </row>
    <row r="346" spans="1:13" x14ac:dyDescent="0.3">
      <c r="A346" s="10" t="s">
        <v>351</v>
      </c>
      <c r="B346" s="11">
        <f>VLOOKUP(A346,'[1]MAPPING LISTE'!A:F,6,FALSE)</f>
        <v>905010</v>
      </c>
      <c r="C346" s="14">
        <v>55.295052587515002</v>
      </c>
      <c r="D346" s="14">
        <v>61.225862068965498</v>
      </c>
      <c r="E346" s="14">
        <v>66.453965734612098</v>
      </c>
      <c r="F346" s="14">
        <v>40.991031341198699</v>
      </c>
      <c r="G346" s="14">
        <v>38.250210594123097</v>
      </c>
      <c r="H346" s="14">
        <v>37.6340807431108</v>
      </c>
      <c r="I346" s="14">
        <v>65.775184248205804</v>
      </c>
      <c r="J346" s="14">
        <v>65.775184248205804</v>
      </c>
      <c r="K346" s="14">
        <v>41.9088367527862</v>
      </c>
      <c r="L346" s="14">
        <v>72.558240521326994</v>
      </c>
      <c r="M346" s="14">
        <v>71.0470340133881</v>
      </c>
    </row>
    <row r="347" spans="1:13" x14ac:dyDescent="0.3">
      <c r="A347" s="10" t="s">
        <v>352</v>
      </c>
      <c r="B347" s="11">
        <f>VLOOKUP(A347,'[1]MAPPING LISTE'!A:F,6,FALSE)</f>
        <v>905284</v>
      </c>
      <c r="C347" s="14">
        <v>47.2023863636363</v>
      </c>
      <c r="D347" s="14">
        <v>47.2023863636363</v>
      </c>
      <c r="E347" s="14">
        <v>81.243259085580306</v>
      </c>
      <c r="F347" s="14">
        <v>56.303456111893198</v>
      </c>
      <c r="G347" s="14">
        <v>56.303456111893198</v>
      </c>
      <c r="H347" s="14">
        <v>45.5919569672131</v>
      </c>
      <c r="I347" s="14">
        <v>45.5919569672131</v>
      </c>
      <c r="J347" s="14">
        <v>48.9671833961402</v>
      </c>
      <c r="K347" s="14">
        <v>44.162964394096399</v>
      </c>
      <c r="L347" s="14">
        <v>44.162964394096399</v>
      </c>
      <c r="M347" s="14">
        <v>82.029620853080502</v>
      </c>
    </row>
    <row r="348" spans="1:13" x14ac:dyDescent="0.3">
      <c r="A348" s="10" t="s">
        <v>353</v>
      </c>
      <c r="B348" s="11">
        <f>VLOOKUP(A348,'[1]MAPPING LISTE'!A:F,6,FALSE)</f>
        <v>543542</v>
      </c>
      <c r="C348" s="14">
        <v>31.372023033463702</v>
      </c>
      <c r="D348" s="14">
        <v>41.6070075757575</v>
      </c>
      <c r="E348" s="14">
        <v>41.6070075757575</v>
      </c>
      <c r="F348" s="14">
        <v>43.740853360687701</v>
      </c>
      <c r="G348" s="14">
        <v>43.740853360687701</v>
      </c>
      <c r="H348" s="14">
        <v>69.060437962906207</v>
      </c>
      <c r="I348" s="14">
        <v>65.099277829190797</v>
      </c>
      <c r="J348" s="14">
        <v>65.099277829190797</v>
      </c>
      <c r="K348" s="14">
        <v>58.421590387264601</v>
      </c>
      <c r="L348" s="14">
        <v>31.4944435556977</v>
      </c>
      <c r="M348" s="14">
        <v>48.637648434040102</v>
      </c>
    </row>
    <row r="349" spans="1:13" x14ac:dyDescent="0.3">
      <c r="A349" s="10" t="s">
        <v>354</v>
      </c>
      <c r="B349" s="11">
        <f>VLOOKUP(A349,'[1]MAPPING LISTE'!A:F,6,FALSE)</f>
        <v>878574</v>
      </c>
      <c r="C349" s="14">
        <v>53.963995033797701</v>
      </c>
      <c r="D349" s="14">
        <v>37.711685859336299</v>
      </c>
      <c r="E349" s="14">
        <v>37.131897775869703</v>
      </c>
      <c r="F349" s="14">
        <v>39.362574946732103</v>
      </c>
      <c r="G349" s="14">
        <v>34.717638254802303</v>
      </c>
      <c r="H349" s="14">
        <v>30.600004915962899</v>
      </c>
      <c r="I349" s="14">
        <v>31.232159986296601</v>
      </c>
      <c r="J349" s="14">
        <v>31.983202504113098</v>
      </c>
      <c r="K349" s="14">
        <v>31.8091448025658</v>
      </c>
      <c r="L349" s="14">
        <v>31.8091448025658</v>
      </c>
      <c r="M349" s="14">
        <v>33.071668665920903</v>
      </c>
    </row>
    <row r="350" spans="1:13" x14ac:dyDescent="0.3">
      <c r="A350" s="10" t="s">
        <v>355</v>
      </c>
      <c r="B350" s="11" t="str">
        <f>VLOOKUP(A350,'[1]MAPPING LISTE'!A:F,6,FALSE)</f>
        <v>14361V</v>
      </c>
      <c r="C350" s="14">
        <v>63.487483530961804</v>
      </c>
      <c r="D350" s="14">
        <v>29.9282302817115</v>
      </c>
      <c r="E350" s="14">
        <v>66.047327708926403</v>
      </c>
      <c r="F350" s="14">
        <v>41.6118667078564</v>
      </c>
      <c r="G350" s="14">
        <v>41.778202232763299</v>
      </c>
      <c r="H350" s="14">
        <v>47.7592213114754</v>
      </c>
      <c r="I350" s="14">
        <v>48.3081392029233</v>
      </c>
      <c r="J350" s="14">
        <v>45.161854103343401</v>
      </c>
      <c r="K350" s="14">
        <v>65.966383616383595</v>
      </c>
      <c r="L350" s="14">
        <v>68.624316326774803</v>
      </c>
      <c r="M350" s="14">
        <v>32.493907489013999</v>
      </c>
    </row>
    <row r="351" spans="1:13" x14ac:dyDescent="0.3">
      <c r="A351" s="10" t="s">
        <v>356</v>
      </c>
      <c r="B351" s="11">
        <f>VLOOKUP(A351,'[1]MAPPING LISTE'!A:F,6,FALSE)</f>
        <v>951584</v>
      </c>
      <c r="C351" s="14">
        <v>44.106225296442602</v>
      </c>
      <c r="D351" s="14">
        <v>43.228866026980903</v>
      </c>
      <c r="E351" s="14">
        <v>43.228965442114699</v>
      </c>
      <c r="F351" s="14">
        <v>35.866758743675099</v>
      </c>
      <c r="G351" s="14">
        <v>24.7176356342333</v>
      </c>
      <c r="H351" s="14">
        <v>26.053496827075602</v>
      </c>
      <c r="I351" s="14">
        <v>33.482903031532899</v>
      </c>
      <c r="J351" s="14">
        <v>31.5833380677783</v>
      </c>
      <c r="K351" s="14">
        <v>35.871449446076298</v>
      </c>
      <c r="L351" s="14">
        <v>39.735017853480002</v>
      </c>
      <c r="M351" s="14">
        <v>40.503275064312596</v>
      </c>
    </row>
  </sheetData>
  <mergeCells count="1">
    <mergeCell ref="A1:M1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8216-DF3C-4F5B-9670-6D3A4ABA5622}">
  <sheetPr>
    <tabColor rgb="FF92D050"/>
  </sheetPr>
  <dimension ref="A1:N350"/>
  <sheetViews>
    <sheetView workbookViewId="0">
      <selection activeCell="A19" sqref="A19"/>
    </sheetView>
  </sheetViews>
  <sheetFormatPr baseColWidth="10" defaultRowHeight="14" x14ac:dyDescent="0.3"/>
  <cols>
    <col min="1" max="16384" width="10.90625" style="4"/>
  </cols>
  <sheetData>
    <row r="1" spans="1:14" ht="14.5" thickBot="1" x14ac:dyDescent="0.35">
      <c r="A1" s="72" t="s">
        <v>7376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2" spans="1:14" ht="14.5" thickBot="1" x14ac:dyDescent="0.35">
      <c r="A2" s="33" t="s">
        <v>357</v>
      </c>
      <c r="B2" s="33" t="s">
        <v>358</v>
      </c>
      <c r="C2" s="34" t="s">
        <v>7357</v>
      </c>
      <c r="D2" s="34">
        <v>2007</v>
      </c>
      <c r="E2" s="34">
        <v>2008</v>
      </c>
      <c r="F2" s="34">
        <v>2009</v>
      </c>
      <c r="G2" s="34">
        <v>2010</v>
      </c>
      <c r="H2" s="34">
        <v>2011</v>
      </c>
      <c r="I2" s="34">
        <v>2012</v>
      </c>
      <c r="J2" s="34">
        <v>2013</v>
      </c>
      <c r="K2" s="34">
        <v>2014</v>
      </c>
      <c r="L2" s="34">
        <v>2015</v>
      </c>
      <c r="M2" s="34">
        <v>2016</v>
      </c>
      <c r="N2" s="34">
        <v>2017</v>
      </c>
    </row>
    <row r="3" spans="1:14" x14ac:dyDescent="0.3">
      <c r="A3" s="29" t="s">
        <v>12</v>
      </c>
      <c r="B3" s="29">
        <v>902172</v>
      </c>
      <c r="C3" s="30" t="s">
        <v>7347</v>
      </c>
      <c r="D3" s="18" t="str">
        <f ca="1">VLOOKUP($B3,INDIRECT("'"&amp;D$2&amp;"'!B:D"),3,FALSE)</f>
        <v>A</v>
      </c>
      <c r="E3" s="18" t="str">
        <f t="shared" ref="E3:N3" ca="1" si="0">VLOOKUP($B3,INDIRECT("'"&amp;E$2&amp;"'!B:D"),3,FALSE)</f>
        <v>B</v>
      </c>
      <c r="F3" s="18" t="str">
        <f t="shared" ca="1" si="0"/>
        <v>C</v>
      </c>
      <c r="G3" s="18" t="str">
        <f t="shared" ca="1" si="0"/>
        <v>C</v>
      </c>
      <c r="H3" s="18" t="str">
        <f t="shared" ca="1" si="0"/>
        <v>B</v>
      </c>
      <c r="I3" s="18" t="str">
        <f t="shared" ca="1" si="0"/>
        <v>C</v>
      </c>
      <c r="J3" s="18" t="str">
        <f t="shared" ca="1" si="0"/>
        <v>B</v>
      </c>
      <c r="K3" s="18" t="str">
        <f t="shared" ca="1" si="0"/>
        <v>A</v>
      </c>
      <c r="L3" s="18" t="str">
        <f t="shared" ca="1" si="0"/>
        <v>B</v>
      </c>
      <c r="M3" s="18" t="str">
        <f t="shared" ca="1" si="0"/>
        <v>A</v>
      </c>
      <c r="N3" s="18" t="str">
        <f t="shared" ca="1" si="0"/>
        <v>B</v>
      </c>
    </row>
    <row r="4" spans="1:14" x14ac:dyDescent="0.3">
      <c r="A4" s="11" t="s">
        <v>13</v>
      </c>
      <c r="B4" s="11">
        <v>916328</v>
      </c>
      <c r="C4" s="10" t="s">
        <v>7348</v>
      </c>
      <c r="D4" s="8" t="str">
        <f t="shared" ref="D4:N19" ca="1" si="1">VLOOKUP($B4,INDIRECT("'"&amp;D$2&amp;"'!B:D"),3,FALSE)</f>
        <v>C</v>
      </c>
      <c r="E4" s="8" t="str">
        <f t="shared" ca="1" si="1"/>
        <v>B</v>
      </c>
      <c r="F4" s="8" t="str">
        <f t="shared" ca="1" si="1"/>
        <v>C</v>
      </c>
      <c r="G4" s="8" t="str">
        <f t="shared" ca="1" si="1"/>
        <v>C</v>
      </c>
      <c r="H4" s="8" t="str">
        <f t="shared" ca="1" si="1"/>
        <v>C</v>
      </c>
      <c r="I4" s="8" t="str">
        <f t="shared" ca="1" si="1"/>
        <v>C</v>
      </c>
      <c r="J4" s="8" t="str">
        <f t="shared" ca="1" si="1"/>
        <v>C</v>
      </c>
      <c r="K4" s="8" t="str">
        <f t="shared" ca="1" si="1"/>
        <v>C</v>
      </c>
      <c r="L4" s="8" t="str">
        <f t="shared" ca="1" si="1"/>
        <v>C</v>
      </c>
      <c r="M4" s="8" t="str">
        <f t="shared" ca="1" si="1"/>
        <v>C</v>
      </c>
      <c r="N4" s="8" t="str">
        <f t="shared" ca="1" si="1"/>
        <v>C</v>
      </c>
    </row>
    <row r="5" spans="1:14" x14ac:dyDescent="0.3">
      <c r="A5" s="11" t="s">
        <v>14</v>
      </c>
      <c r="B5" s="11" t="s">
        <v>359</v>
      </c>
      <c r="C5" s="10" t="s">
        <v>7349</v>
      </c>
      <c r="D5" s="8" t="str">
        <f t="shared" ca="1" si="1"/>
        <v>B</v>
      </c>
      <c r="E5" s="8" t="str">
        <f t="shared" ca="1" si="1"/>
        <v>B</v>
      </c>
      <c r="F5" s="8" t="str">
        <f t="shared" ca="1" si="1"/>
        <v>C</v>
      </c>
      <c r="G5" s="8" t="str">
        <f t="shared" ca="1" si="1"/>
        <v>A</v>
      </c>
      <c r="H5" s="8" t="str">
        <f t="shared" ca="1" si="1"/>
        <v>A</v>
      </c>
      <c r="I5" s="8" t="str">
        <f t="shared" ca="1" si="1"/>
        <v>C</v>
      </c>
      <c r="J5" s="8" t="str">
        <f t="shared" ca="1" si="1"/>
        <v>C</v>
      </c>
      <c r="K5" s="8" t="str">
        <f t="shared" ca="1" si="1"/>
        <v>A</v>
      </c>
      <c r="L5" s="8" t="str">
        <f t="shared" ca="1" si="1"/>
        <v>A</v>
      </c>
      <c r="M5" s="8" t="str">
        <f t="shared" ca="1" si="1"/>
        <v>A</v>
      </c>
      <c r="N5" s="8" t="str">
        <f t="shared" ca="1" si="1"/>
        <v>A</v>
      </c>
    </row>
    <row r="6" spans="1:14" x14ac:dyDescent="0.3">
      <c r="A6" s="11" t="s">
        <v>15</v>
      </c>
      <c r="B6" s="11">
        <v>312367</v>
      </c>
      <c r="C6" s="10" t="s">
        <v>7349</v>
      </c>
      <c r="D6" s="8" t="str">
        <f t="shared" ca="1" si="1"/>
        <v>C</v>
      </c>
      <c r="E6" s="8" t="str">
        <f t="shared" ca="1" si="1"/>
        <v>C</v>
      </c>
      <c r="F6" s="8" t="str">
        <f t="shared" ca="1" si="1"/>
        <v>C</v>
      </c>
      <c r="G6" s="8" t="str">
        <f t="shared" ca="1" si="1"/>
        <v>C</v>
      </c>
      <c r="H6" s="8" t="str">
        <f t="shared" ca="1" si="1"/>
        <v>D</v>
      </c>
      <c r="I6" s="8" t="str">
        <f t="shared" ca="1" si="1"/>
        <v>C</v>
      </c>
      <c r="J6" s="8" t="str">
        <f t="shared" ca="1" si="1"/>
        <v>D</v>
      </c>
      <c r="K6" s="8" t="str">
        <f t="shared" ca="1" si="1"/>
        <v>B</v>
      </c>
      <c r="L6" s="8" t="str">
        <f t="shared" ca="1" si="1"/>
        <v>C</v>
      </c>
      <c r="M6" s="8" t="str">
        <f t="shared" ca="1" si="1"/>
        <v>C</v>
      </c>
      <c r="N6" s="8" t="str">
        <f t="shared" ca="1" si="1"/>
        <v>B</v>
      </c>
    </row>
    <row r="7" spans="1:14" x14ac:dyDescent="0.3">
      <c r="A7" s="11" t="s">
        <v>16</v>
      </c>
      <c r="B7" s="11">
        <v>749382</v>
      </c>
      <c r="C7" s="10" t="s">
        <v>7349</v>
      </c>
      <c r="D7" s="8" t="str">
        <f t="shared" ca="1" si="1"/>
        <v>C</v>
      </c>
      <c r="E7" s="8" t="str">
        <f t="shared" ca="1" si="1"/>
        <v>C</v>
      </c>
      <c r="F7" s="8" t="str">
        <f t="shared" ca="1" si="1"/>
        <v>C</v>
      </c>
      <c r="G7" s="8" t="str">
        <f t="shared" ca="1" si="1"/>
        <v>C</v>
      </c>
      <c r="H7" s="8" t="str">
        <f t="shared" ca="1" si="1"/>
        <v>C</v>
      </c>
      <c r="I7" s="8" t="str">
        <f t="shared" ca="1" si="1"/>
        <v>C</v>
      </c>
      <c r="J7" s="8" t="str">
        <f t="shared" ca="1" si="1"/>
        <v>C</v>
      </c>
      <c r="K7" s="8" t="str">
        <f t="shared" ca="1" si="1"/>
        <v>C</v>
      </c>
      <c r="L7" s="8" t="str">
        <f t="shared" ca="1" si="1"/>
        <v>C</v>
      </c>
      <c r="M7" s="8" t="str">
        <f t="shared" ca="1" si="1"/>
        <v>C</v>
      </c>
      <c r="N7" s="8" t="str">
        <f t="shared" ca="1" si="1"/>
        <v>C</v>
      </c>
    </row>
    <row r="8" spans="1:14" x14ac:dyDescent="0.3">
      <c r="A8" s="11" t="s">
        <v>17</v>
      </c>
      <c r="B8" s="11" t="s">
        <v>360</v>
      </c>
      <c r="C8" s="10" t="s">
        <v>7350</v>
      </c>
      <c r="D8" s="8" t="str">
        <f t="shared" ca="1" si="1"/>
        <v>C</v>
      </c>
      <c r="E8" s="8" t="str">
        <f t="shared" ca="1" si="1"/>
        <v>C</v>
      </c>
      <c r="F8" s="8" t="str">
        <f t="shared" ca="1" si="1"/>
        <v>C</v>
      </c>
      <c r="G8" s="8" t="str">
        <f t="shared" ca="1" si="1"/>
        <v>C</v>
      </c>
      <c r="H8" s="8" t="str">
        <f t="shared" ca="1" si="1"/>
        <v>C</v>
      </c>
      <c r="I8" s="8" t="str">
        <f t="shared" ca="1" si="1"/>
        <v>C</v>
      </c>
      <c r="J8" s="8" t="str">
        <f t="shared" ca="1" si="1"/>
        <v>C</v>
      </c>
      <c r="K8" s="8" t="str">
        <f t="shared" ca="1" si="1"/>
        <v>C</v>
      </c>
      <c r="L8" s="8" t="str">
        <f t="shared" ca="1" si="1"/>
        <v>C</v>
      </c>
      <c r="M8" s="8" t="str">
        <f t="shared" ca="1" si="1"/>
        <v>C</v>
      </c>
      <c r="N8" s="8" t="str">
        <f t="shared" ca="1" si="1"/>
        <v>C</v>
      </c>
    </row>
    <row r="9" spans="1:14" x14ac:dyDescent="0.3">
      <c r="A9" s="11" t="s">
        <v>18</v>
      </c>
      <c r="B9" s="11">
        <v>936365</v>
      </c>
      <c r="C9" s="10" t="s">
        <v>7349</v>
      </c>
      <c r="D9" s="8" t="str">
        <f t="shared" ca="1" si="1"/>
        <v>B</v>
      </c>
      <c r="E9" s="8" t="str">
        <f t="shared" ca="1" si="1"/>
        <v>B</v>
      </c>
      <c r="F9" s="8" t="str">
        <f t="shared" ca="1" si="1"/>
        <v>C</v>
      </c>
      <c r="G9" s="8" t="str">
        <f t="shared" ca="1" si="1"/>
        <v>C</v>
      </c>
      <c r="H9" s="8" t="str">
        <f t="shared" ca="1" si="1"/>
        <v>C</v>
      </c>
      <c r="I9" s="8" t="str">
        <f t="shared" ca="1" si="1"/>
        <v>C</v>
      </c>
      <c r="J9" s="8" t="str">
        <f t="shared" ca="1" si="1"/>
        <v>C</v>
      </c>
      <c r="K9" s="8" t="str">
        <f t="shared" ca="1" si="1"/>
        <v>C</v>
      </c>
      <c r="L9" s="8" t="str">
        <f t="shared" ca="1" si="1"/>
        <v>A</v>
      </c>
      <c r="M9" s="8" t="str">
        <f t="shared" ca="1" si="1"/>
        <v>C</v>
      </c>
      <c r="N9" s="8" t="str">
        <f t="shared" ca="1" si="1"/>
        <v>C</v>
      </c>
    </row>
    <row r="10" spans="1:14" x14ac:dyDescent="0.3">
      <c r="A10" s="11" t="s">
        <v>19</v>
      </c>
      <c r="B10" s="11">
        <v>545101</v>
      </c>
      <c r="C10" s="10" t="s">
        <v>7351</v>
      </c>
      <c r="D10" s="8" t="str">
        <f t="shared" ca="1" si="1"/>
        <v>B</v>
      </c>
      <c r="E10" s="8" t="str">
        <f t="shared" ca="1" si="1"/>
        <v>C</v>
      </c>
      <c r="F10" s="8" t="str">
        <f t="shared" ca="1" si="1"/>
        <v>C</v>
      </c>
      <c r="G10" s="8" t="str">
        <f t="shared" ca="1" si="1"/>
        <v>C</v>
      </c>
      <c r="H10" s="8" t="str">
        <f t="shared" ca="1" si="1"/>
        <v>C</v>
      </c>
      <c r="I10" s="8" t="str">
        <f t="shared" ca="1" si="1"/>
        <v>C</v>
      </c>
      <c r="J10" s="8" t="str">
        <f t="shared" ca="1" si="1"/>
        <v>B</v>
      </c>
      <c r="K10" s="8" t="str">
        <f t="shared" ca="1" si="1"/>
        <v>B</v>
      </c>
      <c r="L10" s="8" t="str">
        <f t="shared" ca="1" si="1"/>
        <v>C</v>
      </c>
      <c r="M10" s="8" t="str">
        <f t="shared" ca="1" si="1"/>
        <v>B</v>
      </c>
      <c r="N10" s="8" t="str">
        <f t="shared" ca="1" si="1"/>
        <v>B</v>
      </c>
    </row>
    <row r="11" spans="1:14" x14ac:dyDescent="0.3">
      <c r="A11" s="11" t="s">
        <v>20</v>
      </c>
      <c r="B11" s="11">
        <v>933185</v>
      </c>
      <c r="C11" s="10" t="s">
        <v>7352</v>
      </c>
      <c r="D11" s="8" t="str">
        <f t="shared" ca="1" si="1"/>
        <v>B</v>
      </c>
      <c r="E11" s="8" t="str">
        <f t="shared" ca="1" si="1"/>
        <v>C</v>
      </c>
      <c r="F11" s="8" t="str">
        <f t="shared" ca="1" si="1"/>
        <v>C</v>
      </c>
      <c r="G11" s="8" t="str">
        <f t="shared" ca="1" si="1"/>
        <v>B</v>
      </c>
      <c r="H11" s="8" t="str">
        <f t="shared" ca="1" si="1"/>
        <v>C</v>
      </c>
      <c r="I11" s="8" t="str">
        <f t="shared" ca="1" si="1"/>
        <v>B</v>
      </c>
      <c r="J11" s="8" t="str">
        <f t="shared" ca="1" si="1"/>
        <v>C</v>
      </c>
      <c r="K11" s="8" t="str">
        <f t="shared" ca="1" si="1"/>
        <v>C</v>
      </c>
      <c r="L11" s="8" t="str">
        <f t="shared" ca="1" si="1"/>
        <v>B</v>
      </c>
      <c r="M11" s="8" t="str">
        <f t="shared" ca="1" si="1"/>
        <v>B</v>
      </c>
      <c r="N11" s="8" t="str">
        <f t="shared" ca="1" si="1"/>
        <v>B</v>
      </c>
    </row>
    <row r="12" spans="1:14" x14ac:dyDescent="0.3">
      <c r="A12" s="11" t="s">
        <v>0</v>
      </c>
      <c r="B12" s="11">
        <v>277642</v>
      </c>
      <c r="C12" s="10" t="s">
        <v>7348</v>
      </c>
      <c r="D12" s="8" t="str">
        <f t="shared" ca="1" si="1"/>
        <v>C</v>
      </c>
      <c r="E12" s="8" t="str">
        <f t="shared" ca="1" si="1"/>
        <v>C</v>
      </c>
      <c r="F12" s="8" t="str">
        <f t="shared" ca="1" si="1"/>
        <v>B</v>
      </c>
      <c r="G12" s="8" t="str">
        <f t="shared" ca="1" si="1"/>
        <v>C</v>
      </c>
      <c r="H12" s="8" t="str">
        <f t="shared" ca="1" si="1"/>
        <v>A</v>
      </c>
      <c r="I12" s="8" t="str">
        <f t="shared" ca="1" si="1"/>
        <v>A</v>
      </c>
      <c r="J12" s="8" t="str">
        <f t="shared" ca="1" si="1"/>
        <v>A</v>
      </c>
      <c r="K12" s="8" t="str">
        <f t="shared" ca="1" si="1"/>
        <v>A</v>
      </c>
      <c r="L12" s="8" t="str">
        <f t="shared" ca="1" si="1"/>
        <v>A</v>
      </c>
      <c r="M12" s="8" t="str">
        <f t="shared" ca="1" si="1"/>
        <v>A</v>
      </c>
      <c r="N12" s="8" t="str">
        <f t="shared" ca="1" si="1"/>
        <v>A</v>
      </c>
    </row>
    <row r="13" spans="1:14" x14ac:dyDescent="0.3">
      <c r="A13" s="11" t="s">
        <v>21</v>
      </c>
      <c r="B13" s="11">
        <v>905271</v>
      </c>
      <c r="C13" s="10" t="s">
        <v>7353</v>
      </c>
      <c r="D13" s="8" t="str">
        <f t="shared" ca="1" si="1"/>
        <v>B</v>
      </c>
      <c r="E13" s="8" t="str">
        <f t="shared" ca="1" si="1"/>
        <v>A</v>
      </c>
      <c r="F13" s="8" t="str">
        <f t="shared" ca="1" si="1"/>
        <v>B</v>
      </c>
      <c r="G13" s="8" t="str">
        <f t="shared" ca="1" si="1"/>
        <v>A</v>
      </c>
      <c r="H13" s="8" t="str">
        <f t="shared" ca="1" si="1"/>
        <v>C</v>
      </c>
      <c r="I13" s="8" t="str">
        <f t="shared" ca="1" si="1"/>
        <v>A</v>
      </c>
      <c r="J13" s="8" t="str">
        <f t="shared" ca="1" si="1"/>
        <v>A</v>
      </c>
      <c r="K13" s="8" t="str">
        <f t="shared" ca="1" si="1"/>
        <v>C</v>
      </c>
      <c r="L13" s="8" t="str">
        <f t="shared" ca="1" si="1"/>
        <v>C</v>
      </c>
      <c r="M13" s="8" t="str">
        <f t="shared" ca="1" si="1"/>
        <v>A</v>
      </c>
      <c r="N13" s="8" t="str">
        <f t="shared" ca="1" si="1"/>
        <v>A</v>
      </c>
    </row>
    <row r="14" spans="1:14" x14ac:dyDescent="0.3">
      <c r="A14" s="11" t="s">
        <v>22</v>
      </c>
      <c r="B14" s="11">
        <v>277355</v>
      </c>
      <c r="C14" s="10" t="s">
        <v>7349</v>
      </c>
      <c r="D14" s="8" t="str">
        <f t="shared" ca="1" si="1"/>
        <v>C</v>
      </c>
      <c r="E14" s="8" t="str">
        <f t="shared" ca="1" si="1"/>
        <v>C</v>
      </c>
      <c r="F14" s="8" t="str">
        <f t="shared" ca="1" si="1"/>
        <v>C</v>
      </c>
      <c r="G14" s="8" t="str">
        <f t="shared" ca="1" si="1"/>
        <v>C</v>
      </c>
      <c r="H14" s="8" t="str">
        <f t="shared" ca="1" si="1"/>
        <v>C</v>
      </c>
      <c r="I14" s="8" t="str">
        <f t="shared" ca="1" si="1"/>
        <v>C</v>
      </c>
      <c r="J14" s="8" t="str">
        <f t="shared" ca="1" si="1"/>
        <v>C</v>
      </c>
      <c r="K14" s="8" t="str">
        <f t="shared" ca="1" si="1"/>
        <v>C</v>
      </c>
      <c r="L14" s="8" t="str">
        <f t="shared" ca="1" si="1"/>
        <v>B</v>
      </c>
      <c r="M14" s="8" t="str">
        <f t="shared" ca="1" si="1"/>
        <v>B</v>
      </c>
      <c r="N14" s="8" t="str">
        <f t="shared" ca="1" si="1"/>
        <v>C</v>
      </c>
    </row>
    <row r="15" spans="1:14" x14ac:dyDescent="0.3">
      <c r="A15" s="11" t="s">
        <v>23</v>
      </c>
      <c r="B15" s="11">
        <v>130298</v>
      </c>
      <c r="C15" s="10" t="s">
        <v>7353</v>
      </c>
      <c r="D15" s="8" t="str">
        <f t="shared" ca="1" si="1"/>
        <v>B</v>
      </c>
      <c r="E15" s="8" t="str">
        <f t="shared" ca="1" si="1"/>
        <v>C</v>
      </c>
      <c r="F15" s="8" t="str">
        <f t="shared" ca="1" si="1"/>
        <v>B</v>
      </c>
      <c r="G15" s="8" t="str">
        <f t="shared" ca="1" si="1"/>
        <v>B</v>
      </c>
      <c r="H15" s="8" t="str">
        <f t="shared" ca="1" si="1"/>
        <v>B</v>
      </c>
      <c r="I15" s="8" t="str">
        <f t="shared" ca="1" si="1"/>
        <v>C</v>
      </c>
      <c r="J15" s="8" t="str">
        <f t="shared" ca="1" si="1"/>
        <v>B</v>
      </c>
      <c r="K15" s="8" t="str">
        <f t="shared" ca="1" si="1"/>
        <v>B</v>
      </c>
      <c r="L15" s="8" t="str">
        <f t="shared" ca="1" si="1"/>
        <v>B</v>
      </c>
      <c r="M15" s="8" t="str">
        <f t="shared" ca="1" si="1"/>
        <v>B</v>
      </c>
      <c r="N15" s="8" t="str">
        <f t="shared" ca="1" si="1"/>
        <v>B</v>
      </c>
    </row>
    <row r="16" spans="1:14" x14ac:dyDescent="0.3">
      <c r="A16" s="11" t="s">
        <v>24</v>
      </c>
      <c r="B16" s="11">
        <v>325596</v>
      </c>
      <c r="C16" s="10" t="s">
        <v>7348</v>
      </c>
      <c r="D16" s="8" t="str">
        <f t="shared" ca="1" si="1"/>
        <v>C</v>
      </c>
      <c r="E16" s="8" t="str">
        <f t="shared" ca="1" si="1"/>
        <v>C</v>
      </c>
      <c r="F16" s="8" t="str">
        <f t="shared" ca="1" si="1"/>
        <v>C</v>
      </c>
      <c r="G16" s="8" t="str">
        <f t="shared" ca="1" si="1"/>
        <v>C</v>
      </c>
      <c r="H16" s="8" t="str">
        <f t="shared" ca="1" si="1"/>
        <v>C</v>
      </c>
      <c r="I16" s="8" t="str">
        <f t="shared" ca="1" si="1"/>
        <v>D</v>
      </c>
      <c r="J16" s="8" t="str">
        <f t="shared" ca="1" si="1"/>
        <v>D</v>
      </c>
      <c r="K16" s="8" t="str">
        <f t="shared" ca="1" si="1"/>
        <v>C</v>
      </c>
      <c r="L16" s="8" t="str">
        <f t="shared" ca="1" si="1"/>
        <v>D</v>
      </c>
      <c r="M16" s="8" t="str">
        <f t="shared" ca="1" si="1"/>
        <v>C</v>
      </c>
      <c r="N16" s="8" t="str">
        <f t="shared" ca="1" si="1"/>
        <v>C</v>
      </c>
    </row>
    <row r="17" spans="1:14" x14ac:dyDescent="0.3">
      <c r="A17" s="11" t="s">
        <v>25</v>
      </c>
      <c r="B17" s="11">
        <v>906979</v>
      </c>
      <c r="C17" s="10" t="s">
        <v>7351</v>
      </c>
      <c r="D17" s="8" t="str">
        <f t="shared" ca="1" si="1"/>
        <v>B</v>
      </c>
      <c r="E17" s="8" t="str">
        <f t="shared" ca="1" si="1"/>
        <v>C</v>
      </c>
      <c r="F17" s="8" t="str">
        <f t="shared" ca="1" si="1"/>
        <v>B</v>
      </c>
      <c r="G17" s="8" t="str">
        <f t="shared" ca="1" si="1"/>
        <v>B</v>
      </c>
      <c r="H17" s="8" t="str">
        <f t="shared" ca="1" si="1"/>
        <v>B</v>
      </c>
      <c r="I17" s="8" t="str">
        <f t="shared" ca="1" si="1"/>
        <v>B</v>
      </c>
      <c r="J17" s="8" t="str">
        <f t="shared" ca="1" si="1"/>
        <v>B</v>
      </c>
      <c r="K17" s="8" t="str">
        <f t="shared" ca="1" si="1"/>
        <v>C</v>
      </c>
      <c r="L17" s="8" t="str">
        <f t="shared" ca="1" si="1"/>
        <v>C</v>
      </c>
      <c r="M17" s="8" t="str">
        <f t="shared" ca="1" si="1"/>
        <v>B</v>
      </c>
      <c r="N17" s="8" t="str">
        <f t="shared" ca="1" si="1"/>
        <v>B</v>
      </c>
    </row>
    <row r="18" spans="1:14" x14ac:dyDescent="0.3">
      <c r="A18" s="11" t="s">
        <v>26</v>
      </c>
      <c r="B18" s="11">
        <v>322677</v>
      </c>
      <c r="C18" s="10" t="s">
        <v>7352</v>
      </c>
      <c r="D18" s="8" t="str">
        <f t="shared" ca="1" si="1"/>
        <v>C</v>
      </c>
      <c r="E18" s="8" t="str">
        <f t="shared" ca="1" si="1"/>
        <v>C</v>
      </c>
      <c r="F18" s="8" t="str">
        <f t="shared" ca="1" si="1"/>
        <v>C</v>
      </c>
      <c r="G18" s="8" t="str">
        <f t="shared" ca="1" si="1"/>
        <v>C</v>
      </c>
      <c r="H18" s="8" t="str">
        <f t="shared" ca="1" si="1"/>
        <v>C</v>
      </c>
      <c r="I18" s="8" t="str">
        <f t="shared" ca="1" si="1"/>
        <v>C</v>
      </c>
      <c r="J18" s="8" t="str">
        <f t="shared" ca="1" si="1"/>
        <v>C</v>
      </c>
      <c r="K18" s="8" t="str">
        <f t="shared" ca="1" si="1"/>
        <v>C</v>
      </c>
      <c r="L18" s="8" t="str">
        <f t="shared" ca="1" si="1"/>
        <v>C</v>
      </c>
      <c r="M18" s="8" t="str">
        <f t="shared" ca="1" si="1"/>
        <v>C</v>
      </c>
      <c r="N18" s="8" t="str">
        <f t="shared" ca="1" si="1"/>
        <v>A</v>
      </c>
    </row>
    <row r="19" spans="1:14" x14ac:dyDescent="0.3">
      <c r="A19" s="11" t="s">
        <v>27</v>
      </c>
      <c r="B19" s="11" t="s">
        <v>361</v>
      </c>
      <c r="C19" s="10" t="s">
        <v>7349</v>
      </c>
      <c r="D19" s="8" t="str">
        <f t="shared" ca="1" si="1"/>
        <v>C</v>
      </c>
      <c r="E19" s="8" t="str">
        <f t="shared" ca="1" si="1"/>
        <v>C</v>
      </c>
      <c r="F19" s="8" t="str">
        <f t="shared" ca="1" si="1"/>
        <v>C</v>
      </c>
      <c r="G19" s="8" t="str">
        <f t="shared" ca="1" si="1"/>
        <v>C</v>
      </c>
      <c r="H19" s="8" t="str">
        <f t="shared" ca="1" si="1"/>
        <v>C</v>
      </c>
      <c r="I19" s="8" t="str">
        <f t="shared" ca="1" si="1"/>
        <v>C</v>
      </c>
      <c r="J19" s="8" t="str">
        <f t="shared" ca="1" si="1"/>
        <v>C</v>
      </c>
      <c r="K19" s="8" t="str">
        <f t="shared" ca="1" si="1"/>
        <v>C</v>
      </c>
      <c r="L19" s="8" t="str">
        <f t="shared" ca="1" si="1"/>
        <v>C</v>
      </c>
      <c r="M19" s="8" t="str">
        <f t="shared" ca="1" si="1"/>
        <v>C</v>
      </c>
      <c r="N19" s="8" t="str">
        <f t="shared" ca="1" si="1"/>
        <v>C</v>
      </c>
    </row>
    <row r="20" spans="1:14" x14ac:dyDescent="0.3">
      <c r="A20" s="11" t="s">
        <v>28</v>
      </c>
      <c r="B20" s="11">
        <v>904853</v>
      </c>
      <c r="C20" s="10" t="s">
        <v>7354</v>
      </c>
      <c r="D20" s="8" t="str">
        <f t="shared" ref="D20:N43" ca="1" si="2">VLOOKUP($B20,INDIRECT("'"&amp;D$2&amp;"'!B:D"),3,FALSE)</f>
        <v>C</v>
      </c>
      <c r="E20" s="8" t="str">
        <f t="shared" ca="1" si="2"/>
        <v>B</v>
      </c>
      <c r="F20" s="8" t="str">
        <f t="shared" ca="1" si="2"/>
        <v>B</v>
      </c>
      <c r="G20" s="8" t="str">
        <f t="shared" ca="1" si="2"/>
        <v>C</v>
      </c>
      <c r="H20" s="8" t="str">
        <f t="shared" ca="1" si="2"/>
        <v>C</v>
      </c>
      <c r="I20" s="8" t="str">
        <f t="shared" ca="1" si="2"/>
        <v>C</v>
      </c>
      <c r="J20" s="8" t="str">
        <f t="shared" ca="1" si="2"/>
        <v>C</v>
      </c>
      <c r="K20" s="8" t="str">
        <f t="shared" ca="1" si="2"/>
        <v>C</v>
      </c>
      <c r="L20" s="8" t="str">
        <f t="shared" ca="1" si="2"/>
        <v>C</v>
      </c>
      <c r="M20" s="8" t="str">
        <f t="shared" ca="1" si="2"/>
        <v>C</v>
      </c>
      <c r="N20" s="8" t="str">
        <f t="shared" ca="1" si="2"/>
        <v>A</v>
      </c>
    </row>
    <row r="21" spans="1:14" x14ac:dyDescent="0.3">
      <c r="A21" s="11" t="s">
        <v>29</v>
      </c>
      <c r="B21" s="11">
        <v>891399</v>
      </c>
      <c r="C21" s="10" t="s">
        <v>7350</v>
      </c>
      <c r="D21" s="8" t="str">
        <f t="shared" ca="1" si="2"/>
        <v>C</v>
      </c>
      <c r="E21" s="8" t="str">
        <f t="shared" ca="1" si="2"/>
        <v>C</v>
      </c>
      <c r="F21" s="8" t="str">
        <f t="shared" ca="1" si="2"/>
        <v>C</v>
      </c>
      <c r="G21" s="8" t="str">
        <f t="shared" ca="1" si="2"/>
        <v>C</v>
      </c>
      <c r="H21" s="8" t="str">
        <f t="shared" ca="1" si="2"/>
        <v>D</v>
      </c>
      <c r="I21" s="8" t="str">
        <f t="shared" ca="1" si="2"/>
        <v>D</v>
      </c>
      <c r="J21" s="8" t="str">
        <f t="shared" ca="1" si="2"/>
        <v>C</v>
      </c>
      <c r="K21" s="8" t="str">
        <f t="shared" ca="1" si="2"/>
        <v>C</v>
      </c>
      <c r="L21" s="8" t="str">
        <f t="shared" ca="1" si="2"/>
        <v>C</v>
      </c>
      <c r="M21" s="8" t="str">
        <f t="shared" ca="1" si="2"/>
        <v>C</v>
      </c>
      <c r="N21" s="8" t="str">
        <f t="shared" ca="1" si="2"/>
        <v>C</v>
      </c>
    </row>
    <row r="22" spans="1:14" x14ac:dyDescent="0.3">
      <c r="A22" s="11" t="s">
        <v>30</v>
      </c>
      <c r="B22" s="11">
        <v>670942</v>
      </c>
      <c r="C22" s="10" t="s">
        <v>7351</v>
      </c>
      <c r="D22" s="8" t="str">
        <f t="shared" ca="1" si="2"/>
        <v>B</v>
      </c>
      <c r="E22" s="8" t="str">
        <f t="shared" ca="1" si="2"/>
        <v>C</v>
      </c>
      <c r="F22" s="8" t="str">
        <f t="shared" ca="1" si="2"/>
        <v>B</v>
      </c>
      <c r="G22" s="8" t="str">
        <f t="shared" ca="1" si="2"/>
        <v>C</v>
      </c>
      <c r="H22" s="8" t="str">
        <f t="shared" ca="1" si="2"/>
        <v>C</v>
      </c>
      <c r="I22" s="8" t="str">
        <f t="shared" ca="1" si="2"/>
        <v>B</v>
      </c>
      <c r="J22" s="8" t="str">
        <f t="shared" ca="1" si="2"/>
        <v>B</v>
      </c>
      <c r="K22" s="8" t="str">
        <f t="shared" ca="1" si="2"/>
        <v>B</v>
      </c>
      <c r="L22" s="8" t="str">
        <f t="shared" ca="1" si="2"/>
        <v>C</v>
      </c>
      <c r="M22" s="8" t="str">
        <f t="shared" ca="1" si="2"/>
        <v>C</v>
      </c>
      <c r="N22" s="8" t="str">
        <f t="shared" ca="1" si="2"/>
        <v>B</v>
      </c>
    </row>
    <row r="23" spans="1:14" x14ac:dyDescent="0.3">
      <c r="A23" s="11" t="s">
        <v>31</v>
      </c>
      <c r="B23" s="11">
        <v>905425</v>
      </c>
      <c r="C23" s="10" t="s">
        <v>7351</v>
      </c>
      <c r="D23" s="8" t="str">
        <f t="shared" ca="1" si="2"/>
        <v>C</v>
      </c>
      <c r="E23" s="8" t="str">
        <f t="shared" ca="1" si="2"/>
        <v>C</v>
      </c>
      <c r="F23" s="8" t="str">
        <f t="shared" ca="1" si="2"/>
        <v>C</v>
      </c>
      <c r="G23" s="8" t="str">
        <f t="shared" ca="1" si="2"/>
        <v>A</v>
      </c>
      <c r="H23" s="8" t="str">
        <f t="shared" ca="1" si="2"/>
        <v>A</v>
      </c>
      <c r="I23" s="8" t="str">
        <f t="shared" ca="1" si="2"/>
        <v>C</v>
      </c>
      <c r="J23" s="8" t="str">
        <f t="shared" ca="1" si="2"/>
        <v>C</v>
      </c>
      <c r="K23" s="8" t="str">
        <f t="shared" ca="1" si="2"/>
        <v>B</v>
      </c>
      <c r="L23" s="8" t="str">
        <f t="shared" ca="1" si="2"/>
        <v>B</v>
      </c>
      <c r="M23" s="8" t="str">
        <f t="shared" ca="1" si="2"/>
        <v>B</v>
      </c>
      <c r="N23" s="8" t="str">
        <f t="shared" ca="1" si="2"/>
        <v>C</v>
      </c>
    </row>
    <row r="24" spans="1:14" x14ac:dyDescent="0.3">
      <c r="A24" s="11" t="s">
        <v>32</v>
      </c>
      <c r="B24" s="11">
        <v>906156</v>
      </c>
      <c r="C24" s="10" t="s">
        <v>7352</v>
      </c>
      <c r="D24" s="8" t="str">
        <f t="shared" ca="1" si="2"/>
        <v>B</v>
      </c>
      <c r="E24" s="8" t="str">
        <f t="shared" ca="1" si="2"/>
        <v>C</v>
      </c>
      <c r="F24" s="8" t="str">
        <f t="shared" ca="1" si="2"/>
        <v>C</v>
      </c>
      <c r="G24" s="8" t="str">
        <f t="shared" ca="1" si="2"/>
        <v>C</v>
      </c>
      <c r="H24" s="8" t="str">
        <f t="shared" ca="1" si="2"/>
        <v>C</v>
      </c>
      <c r="I24" s="8" t="str">
        <f t="shared" ca="1" si="2"/>
        <v>C</v>
      </c>
      <c r="J24" s="8" t="str">
        <f t="shared" ca="1" si="2"/>
        <v>C</v>
      </c>
      <c r="K24" s="8" t="str">
        <f t="shared" ca="1" si="2"/>
        <v>C</v>
      </c>
      <c r="L24" s="8" t="str">
        <f t="shared" ca="1" si="2"/>
        <v>C</v>
      </c>
      <c r="M24" s="8" t="str">
        <f t="shared" ca="1" si="2"/>
        <v>C</v>
      </c>
      <c r="N24" s="8" t="str">
        <f t="shared" ca="1" si="2"/>
        <v>C</v>
      </c>
    </row>
    <row r="25" spans="1:14" x14ac:dyDescent="0.3">
      <c r="A25" s="11" t="s">
        <v>33</v>
      </c>
      <c r="B25" s="11">
        <v>916305</v>
      </c>
      <c r="C25" s="10" t="s">
        <v>7352</v>
      </c>
      <c r="D25" s="8" t="str">
        <f t="shared" ca="1" si="2"/>
        <v>C</v>
      </c>
      <c r="E25" s="8" t="str">
        <f t="shared" ca="1" si="2"/>
        <v>C</v>
      </c>
      <c r="F25" s="8" t="str">
        <f t="shared" ca="1" si="2"/>
        <v>C</v>
      </c>
      <c r="G25" s="8" t="str">
        <f t="shared" ca="1" si="2"/>
        <v>C</v>
      </c>
      <c r="H25" s="8" t="str">
        <f t="shared" ca="1" si="2"/>
        <v>C</v>
      </c>
      <c r="I25" s="8" t="str">
        <f t="shared" ca="1" si="2"/>
        <v>D</v>
      </c>
      <c r="J25" s="8" t="str">
        <f t="shared" ca="1" si="2"/>
        <v>D</v>
      </c>
      <c r="K25" s="8" t="str">
        <f t="shared" ca="1" si="2"/>
        <v>D</v>
      </c>
      <c r="L25" s="8" t="str">
        <f t="shared" ca="1" si="2"/>
        <v>C</v>
      </c>
      <c r="M25" s="8" t="str">
        <f t="shared" ca="1" si="2"/>
        <v>C</v>
      </c>
      <c r="N25" s="8" t="str">
        <f t="shared" ca="1" si="2"/>
        <v>C</v>
      </c>
    </row>
    <row r="26" spans="1:14" x14ac:dyDescent="0.3">
      <c r="A26" s="11" t="s">
        <v>34</v>
      </c>
      <c r="B26" s="11">
        <v>680902</v>
      </c>
      <c r="C26" s="10" t="s">
        <v>7352</v>
      </c>
      <c r="D26" s="8" t="str">
        <f t="shared" ca="1" si="2"/>
        <v>C</v>
      </c>
      <c r="E26" s="8" t="str">
        <f t="shared" ca="1" si="2"/>
        <v>C</v>
      </c>
      <c r="F26" s="8" t="str">
        <f t="shared" ca="1" si="2"/>
        <v>C</v>
      </c>
      <c r="G26" s="8" t="str">
        <f t="shared" ca="1" si="2"/>
        <v>B</v>
      </c>
      <c r="H26" s="8" t="str">
        <f t="shared" ca="1" si="2"/>
        <v>C</v>
      </c>
      <c r="I26" s="8" t="str">
        <f t="shared" ca="1" si="2"/>
        <v>B</v>
      </c>
      <c r="J26" s="8" t="str">
        <f t="shared" ca="1" si="2"/>
        <v>C</v>
      </c>
      <c r="K26" s="8" t="str">
        <f t="shared" ca="1" si="2"/>
        <v>C</v>
      </c>
      <c r="L26" s="8" t="str">
        <f t="shared" ca="1" si="2"/>
        <v>C</v>
      </c>
      <c r="M26" s="8" t="str">
        <f t="shared" ca="1" si="2"/>
        <v>B</v>
      </c>
      <c r="N26" s="8" t="str">
        <f t="shared" ca="1" si="2"/>
        <v>B</v>
      </c>
    </row>
    <row r="27" spans="1:14" x14ac:dyDescent="0.3">
      <c r="A27" s="11" t="s">
        <v>35</v>
      </c>
      <c r="B27" s="11" t="s">
        <v>362</v>
      </c>
      <c r="C27" s="10" t="s">
        <v>7352</v>
      </c>
      <c r="D27" s="8" t="str">
        <f t="shared" ca="1" si="2"/>
        <v>B</v>
      </c>
      <c r="E27" s="8" t="str">
        <f t="shared" ca="1" si="2"/>
        <v>C</v>
      </c>
      <c r="F27" s="8" t="str">
        <f t="shared" ca="1" si="2"/>
        <v>B</v>
      </c>
      <c r="G27" s="8" t="str">
        <f t="shared" ca="1" si="2"/>
        <v>C</v>
      </c>
      <c r="H27" s="8" t="str">
        <f t="shared" ca="1" si="2"/>
        <v>C</v>
      </c>
      <c r="I27" s="8" t="str">
        <f t="shared" ca="1" si="2"/>
        <v>C</v>
      </c>
      <c r="J27" s="8" t="str">
        <f t="shared" ca="1" si="2"/>
        <v>C</v>
      </c>
      <c r="K27" s="8" t="str">
        <f t="shared" ca="1" si="2"/>
        <v>C</v>
      </c>
      <c r="L27" s="8" t="str">
        <f t="shared" ca="1" si="2"/>
        <v>B</v>
      </c>
      <c r="M27" s="8" t="str">
        <f t="shared" ca="1" si="2"/>
        <v>B</v>
      </c>
      <c r="N27" s="8" t="str">
        <f t="shared" ca="1" si="2"/>
        <v>B</v>
      </c>
    </row>
    <row r="28" spans="1:14" x14ac:dyDescent="0.3">
      <c r="A28" s="11" t="s">
        <v>36</v>
      </c>
      <c r="B28" s="11">
        <v>154680</v>
      </c>
      <c r="C28" s="10" t="s">
        <v>7354</v>
      </c>
      <c r="D28" s="8" t="str">
        <f t="shared" ca="1" si="2"/>
        <v>C</v>
      </c>
      <c r="E28" s="8" t="str">
        <f t="shared" ca="1" si="2"/>
        <v>D</v>
      </c>
      <c r="F28" s="8" t="str">
        <f t="shared" ca="1" si="2"/>
        <v>C</v>
      </c>
      <c r="G28" s="8" t="str">
        <f t="shared" ca="1" si="2"/>
        <v>C</v>
      </c>
      <c r="H28" s="8" t="str">
        <f t="shared" ca="1" si="2"/>
        <v>C</v>
      </c>
      <c r="I28" s="8" t="str">
        <f t="shared" ca="1" si="2"/>
        <v>C</v>
      </c>
      <c r="J28" s="8" t="str">
        <f t="shared" ca="1" si="2"/>
        <v>C</v>
      </c>
      <c r="K28" s="8" t="str">
        <f t="shared" ca="1" si="2"/>
        <v>C</v>
      </c>
      <c r="L28" s="8" t="str">
        <f t="shared" ca="1" si="2"/>
        <v>C</v>
      </c>
      <c r="M28" s="8" t="str">
        <f t="shared" ca="1" si="2"/>
        <v>C</v>
      </c>
      <c r="N28" s="8" t="str">
        <f t="shared" ca="1" si="2"/>
        <v>B</v>
      </c>
    </row>
    <row r="29" spans="1:14" x14ac:dyDescent="0.3">
      <c r="A29" s="11" t="s">
        <v>37</v>
      </c>
      <c r="B29" s="11">
        <v>938692</v>
      </c>
      <c r="C29" s="10" t="s">
        <v>7348</v>
      </c>
      <c r="D29" s="8" t="str">
        <f t="shared" ca="1" si="2"/>
        <v>B</v>
      </c>
      <c r="E29" s="8" t="str">
        <f t="shared" ca="1" si="2"/>
        <v>C</v>
      </c>
      <c r="F29" s="8" t="str">
        <f t="shared" ca="1" si="2"/>
        <v>C</v>
      </c>
      <c r="G29" s="8" t="str">
        <f t="shared" ca="1" si="2"/>
        <v>C</v>
      </c>
      <c r="H29" s="8" t="str">
        <f t="shared" ca="1" si="2"/>
        <v>C</v>
      </c>
      <c r="I29" s="8" t="str">
        <f t="shared" ca="1" si="2"/>
        <v>C</v>
      </c>
      <c r="J29" s="8" t="str">
        <f t="shared" ca="1" si="2"/>
        <v>C</v>
      </c>
      <c r="K29" s="8" t="str">
        <f t="shared" ca="1" si="2"/>
        <v>C</v>
      </c>
      <c r="L29" s="8" t="str">
        <f t="shared" ca="1" si="2"/>
        <v>C</v>
      </c>
      <c r="M29" s="8" t="str">
        <f t="shared" ca="1" si="2"/>
        <v>A</v>
      </c>
      <c r="N29" s="8" t="str">
        <f t="shared" ca="1" si="2"/>
        <v>A</v>
      </c>
    </row>
    <row r="30" spans="1:14" x14ac:dyDescent="0.3">
      <c r="A30" s="11" t="s">
        <v>38</v>
      </c>
      <c r="B30" s="11">
        <v>546075</v>
      </c>
      <c r="C30" s="10" t="s">
        <v>7349</v>
      </c>
      <c r="D30" s="8" t="str">
        <f t="shared" ca="1" si="2"/>
        <v>C</v>
      </c>
      <c r="E30" s="8" t="str">
        <f t="shared" ca="1" si="2"/>
        <v>D</v>
      </c>
      <c r="F30" s="8" t="str">
        <f t="shared" ca="1" si="2"/>
        <v>C</v>
      </c>
      <c r="G30" s="8" t="str">
        <f t="shared" ca="1" si="2"/>
        <v>C</v>
      </c>
      <c r="H30" s="8" t="str">
        <f t="shared" ca="1" si="2"/>
        <v>C</v>
      </c>
      <c r="I30" s="8" t="str">
        <f t="shared" ca="1" si="2"/>
        <v>C</v>
      </c>
      <c r="J30" s="8" t="str">
        <f t="shared" ca="1" si="2"/>
        <v>C</v>
      </c>
      <c r="K30" s="8" t="str">
        <f t="shared" ca="1" si="2"/>
        <v>C</v>
      </c>
      <c r="L30" s="8" t="str">
        <f t="shared" ca="1" si="2"/>
        <v>C</v>
      </c>
      <c r="M30" s="8" t="str">
        <f t="shared" ca="1" si="2"/>
        <v>C</v>
      </c>
      <c r="N30" s="8" t="str">
        <f t="shared" ca="1" si="2"/>
        <v>D</v>
      </c>
    </row>
    <row r="31" spans="1:14" x14ac:dyDescent="0.3">
      <c r="A31" s="11" t="s">
        <v>39</v>
      </c>
      <c r="B31" s="11">
        <v>905276</v>
      </c>
      <c r="C31" s="10" t="s">
        <v>7349</v>
      </c>
      <c r="D31" s="8" t="str">
        <f t="shared" ca="1" si="2"/>
        <v>C</v>
      </c>
      <c r="E31" s="8" t="str">
        <f t="shared" ca="1" si="2"/>
        <v>B</v>
      </c>
      <c r="F31" s="8" t="str">
        <f t="shared" ca="1" si="2"/>
        <v>C</v>
      </c>
      <c r="G31" s="8" t="str">
        <f t="shared" ca="1" si="2"/>
        <v>C</v>
      </c>
      <c r="H31" s="8" t="str">
        <f t="shared" ca="1" si="2"/>
        <v>C</v>
      </c>
      <c r="I31" s="8" t="str">
        <f t="shared" ca="1" si="2"/>
        <v>B</v>
      </c>
      <c r="J31" s="8" t="str">
        <f t="shared" ca="1" si="2"/>
        <v>B</v>
      </c>
      <c r="K31" s="8" t="str">
        <f t="shared" ca="1" si="2"/>
        <v>A</v>
      </c>
      <c r="L31" s="8" t="str">
        <f t="shared" ca="1" si="2"/>
        <v>A</v>
      </c>
      <c r="M31" s="8" t="str">
        <f t="shared" ca="1" si="2"/>
        <v>A</v>
      </c>
      <c r="N31" s="8" t="str">
        <f t="shared" ca="1" si="2"/>
        <v>A</v>
      </c>
    </row>
    <row r="32" spans="1:14" x14ac:dyDescent="0.3">
      <c r="A32" s="11" t="s">
        <v>40</v>
      </c>
      <c r="B32" s="11" t="s">
        <v>363</v>
      </c>
      <c r="C32" s="10" t="s">
        <v>7348</v>
      </c>
      <c r="D32" s="8" t="str">
        <f t="shared" ca="1" si="2"/>
        <v>C</v>
      </c>
      <c r="E32" s="8" t="str">
        <f t="shared" ca="1" si="2"/>
        <v>C</v>
      </c>
      <c r="F32" s="8" t="str">
        <f t="shared" ca="1" si="2"/>
        <v>C</v>
      </c>
      <c r="G32" s="8" t="str">
        <f t="shared" ca="1" si="2"/>
        <v>C</v>
      </c>
      <c r="H32" s="8" t="str">
        <f t="shared" ca="1" si="2"/>
        <v>C</v>
      </c>
      <c r="I32" s="8" t="str">
        <f t="shared" ca="1" si="2"/>
        <v>C</v>
      </c>
      <c r="J32" s="8" t="str">
        <f t="shared" ca="1" si="2"/>
        <v>C</v>
      </c>
      <c r="K32" s="8" t="str">
        <f t="shared" ca="1" si="2"/>
        <v>C</v>
      </c>
      <c r="L32" s="8" t="str">
        <f t="shared" ca="1" si="2"/>
        <v>C</v>
      </c>
      <c r="M32" s="8" t="str">
        <f t="shared" ca="1" si="2"/>
        <v>C</v>
      </c>
      <c r="N32" s="8" t="str">
        <f t="shared" ca="1" si="2"/>
        <v>C</v>
      </c>
    </row>
    <row r="33" spans="1:14" x14ac:dyDescent="0.3">
      <c r="A33" s="11" t="s">
        <v>41</v>
      </c>
      <c r="B33" s="11">
        <v>922817</v>
      </c>
      <c r="C33" s="10" t="s">
        <v>7352</v>
      </c>
      <c r="D33" s="8" t="str">
        <f t="shared" ca="1" si="2"/>
        <v>C</v>
      </c>
      <c r="E33" s="8" t="str">
        <f t="shared" ca="1" si="2"/>
        <v>B</v>
      </c>
      <c r="F33" s="8" t="str">
        <f t="shared" ca="1" si="2"/>
        <v>B</v>
      </c>
      <c r="G33" s="8" t="str">
        <f t="shared" ca="1" si="2"/>
        <v>C</v>
      </c>
      <c r="H33" s="8" t="str">
        <f t="shared" ca="1" si="2"/>
        <v>C</v>
      </c>
      <c r="I33" s="8" t="str">
        <f t="shared" ca="1" si="2"/>
        <v>C</v>
      </c>
      <c r="J33" s="8" t="str">
        <f t="shared" ca="1" si="2"/>
        <v>C</v>
      </c>
      <c r="K33" s="8" t="str">
        <f t="shared" ca="1" si="2"/>
        <v>C</v>
      </c>
      <c r="L33" s="8" t="str">
        <f t="shared" ca="1" si="2"/>
        <v>C</v>
      </c>
      <c r="M33" s="8" t="str">
        <f t="shared" ca="1" si="2"/>
        <v>B</v>
      </c>
      <c r="N33" s="8" t="str">
        <f t="shared" ca="1" si="2"/>
        <v>B</v>
      </c>
    </row>
    <row r="34" spans="1:14" x14ac:dyDescent="0.3">
      <c r="A34" s="11" t="s">
        <v>42</v>
      </c>
      <c r="B34" s="11">
        <v>921983</v>
      </c>
      <c r="C34" s="10" t="s">
        <v>7355</v>
      </c>
      <c r="D34" s="8" t="str">
        <f t="shared" ca="1" si="2"/>
        <v>C</v>
      </c>
      <c r="E34" s="8" t="str">
        <f t="shared" ca="1" si="2"/>
        <v>C</v>
      </c>
      <c r="F34" s="8" t="str">
        <f t="shared" ca="1" si="2"/>
        <v>C</v>
      </c>
      <c r="G34" s="8" t="str">
        <f t="shared" ca="1" si="2"/>
        <v>C</v>
      </c>
      <c r="H34" s="8" t="str">
        <f t="shared" ca="1" si="2"/>
        <v>C</v>
      </c>
      <c r="I34" s="8" t="str">
        <f t="shared" ca="1" si="2"/>
        <v>C</v>
      </c>
      <c r="J34" s="8" t="str">
        <f t="shared" ca="1" si="2"/>
        <v>B</v>
      </c>
      <c r="K34" s="8" t="str">
        <f t="shared" ca="1" si="2"/>
        <v>B</v>
      </c>
      <c r="L34" s="8" t="str">
        <f t="shared" ca="1" si="2"/>
        <v>B</v>
      </c>
      <c r="M34" s="8" t="str">
        <f t="shared" ca="1" si="2"/>
        <v>C</v>
      </c>
      <c r="N34" s="8" t="str">
        <f t="shared" ca="1" si="2"/>
        <v>B</v>
      </c>
    </row>
    <row r="35" spans="1:14" x14ac:dyDescent="0.3">
      <c r="A35" s="11" t="s">
        <v>43</v>
      </c>
      <c r="B35" s="11">
        <v>132808</v>
      </c>
      <c r="C35" s="10" t="s">
        <v>7352</v>
      </c>
      <c r="D35" s="8" t="str">
        <f t="shared" ca="1" si="2"/>
        <v>C</v>
      </c>
      <c r="E35" s="8" t="str">
        <f t="shared" ca="1" si="2"/>
        <v>C</v>
      </c>
      <c r="F35" s="8" t="str">
        <f t="shared" ca="1" si="2"/>
        <v>C</v>
      </c>
      <c r="G35" s="8" t="str">
        <f t="shared" ca="1" si="2"/>
        <v>B</v>
      </c>
      <c r="H35" s="8" t="str">
        <f t="shared" ca="1" si="2"/>
        <v>B</v>
      </c>
      <c r="I35" s="8" t="str">
        <f t="shared" ca="1" si="2"/>
        <v>B</v>
      </c>
      <c r="J35" s="8" t="str">
        <f t="shared" ca="1" si="2"/>
        <v>B</v>
      </c>
      <c r="K35" s="8" t="str">
        <f t="shared" ca="1" si="2"/>
        <v>B</v>
      </c>
      <c r="L35" s="8" t="str">
        <f t="shared" ca="1" si="2"/>
        <v>B</v>
      </c>
      <c r="M35" s="8" t="str">
        <f t="shared" ca="1" si="2"/>
        <v>C</v>
      </c>
      <c r="N35" s="8" t="str">
        <f t="shared" ca="1" si="2"/>
        <v>B</v>
      </c>
    </row>
    <row r="36" spans="1:14" x14ac:dyDescent="0.3">
      <c r="A36" s="11" t="s">
        <v>44</v>
      </c>
      <c r="B36" s="11">
        <v>992816</v>
      </c>
      <c r="C36" s="10" t="s">
        <v>7349</v>
      </c>
      <c r="D36" s="8" t="str">
        <f t="shared" ca="1" si="2"/>
        <v>C</v>
      </c>
      <c r="E36" s="8" t="str">
        <f t="shared" ca="1" si="2"/>
        <v>C</v>
      </c>
      <c r="F36" s="8" t="str">
        <f t="shared" ca="1" si="2"/>
        <v>C</v>
      </c>
      <c r="G36" s="8" t="str">
        <f t="shared" ca="1" si="2"/>
        <v>C</v>
      </c>
      <c r="H36" s="8" t="str">
        <f t="shared" ca="1" si="2"/>
        <v>C</v>
      </c>
      <c r="I36" s="8" t="str">
        <f t="shared" ca="1" si="2"/>
        <v>C</v>
      </c>
      <c r="J36" s="8" t="str">
        <f t="shared" ca="1" si="2"/>
        <v>C</v>
      </c>
      <c r="K36" s="8" t="str">
        <f t="shared" ca="1" si="2"/>
        <v>C</v>
      </c>
      <c r="L36" s="8" t="str">
        <f t="shared" ca="1" si="2"/>
        <v>C</v>
      </c>
      <c r="M36" s="8" t="str">
        <f t="shared" ca="1" si="2"/>
        <v>C</v>
      </c>
      <c r="N36" s="8" t="str">
        <f t="shared" ca="1" si="2"/>
        <v>C</v>
      </c>
    </row>
    <row r="37" spans="1:14" x14ac:dyDescent="0.3">
      <c r="A37" s="11" t="s">
        <v>45</v>
      </c>
      <c r="B37" s="11">
        <v>905296</v>
      </c>
      <c r="C37" s="10" t="s">
        <v>7349</v>
      </c>
      <c r="D37" s="8" t="str">
        <f t="shared" ca="1" si="2"/>
        <v>A</v>
      </c>
      <c r="E37" s="8" t="str">
        <f t="shared" ca="1" si="2"/>
        <v>A</v>
      </c>
      <c r="F37" s="8" t="str">
        <f t="shared" ca="1" si="2"/>
        <v>C</v>
      </c>
      <c r="G37" s="8" t="str">
        <f t="shared" ca="1" si="2"/>
        <v>A</v>
      </c>
      <c r="H37" s="8" t="str">
        <f t="shared" ca="1" si="2"/>
        <v>A</v>
      </c>
      <c r="I37" s="8" t="str">
        <f t="shared" ca="1" si="2"/>
        <v>C</v>
      </c>
      <c r="J37" s="8" t="str">
        <f t="shared" ca="1" si="2"/>
        <v>A</v>
      </c>
      <c r="K37" s="8" t="str">
        <f t="shared" ca="1" si="2"/>
        <v>A</v>
      </c>
      <c r="L37" s="8" t="str">
        <f t="shared" ca="1" si="2"/>
        <v>B</v>
      </c>
      <c r="M37" s="8" t="str">
        <f t="shared" ca="1" si="2"/>
        <v>B</v>
      </c>
      <c r="N37" s="8" t="str">
        <f t="shared" ca="1" si="2"/>
        <v>B</v>
      </c>
    </row>
    <row r="38" spans="1:14" x14ac:dyDescent="0.3">
      <c r="A38" s="11" t="s">
        <v>46</v>
      </c>
      <c r="B38" s="11">
        <v>921093</v>
      </c>
      <c r="C38" s="10" t="s">
        <v>7354</v>
      </c>
      <c r="D38" s="8" t="str">
        <f t="shared" ca="1" si="2"/>
        <v>C</v>
      </c>
      <c r="E38" s="8" t="str">
        <f t="shared" ca="1" si="2"/>
        <v>B</v>
      </c>
      <c r="F38" s="8" t="str">
        <f t="shared" ca="1" si="2"/>
        <v>C</v>
      </c>
      <c r="G38" s="8" t="str">
        <f t="shared" ca="1" si="2"/>
        <v>C</v>
      </c>
      <c r="H38" s="8" t="str">
        <f t="shared" ca="1" si="2"/>
        <v>C</v>
      </c>
      <c r="I38" s="8" t="str">
        <f t="shared" ca="1" si="2"/>
        <v>B</v>
      </c>
      <c r="J38" s="8" t="str">
        <f t="shared" ca="1" si="2"/>
        <v>C</v>
      </c>
      <c r="K38" s="8" t="str">
        <f t="shared" ca="1" si="2"/>
        <v>C</v>
      </c>
      <c r="L38" s="8" t="str">
        <f t="shared" ca="1" si="2"/>
        <v>B</v>
      </c>
      <c r="M38" s="8" t="str">
        <f t="shared" ca="1" si="2"/>
        <v>B</v>
      </c>
      <c r="N38" s="8" t="str">
        <f t="shared" ca="1" si="2"/>
        <v>B</v>
      </c>
    </row>
    <row r="39" spans="1:14" x14ac:dyDescent="0.3">
      <c r="A39" s="11" t="s">
        <v>47</v>
      </c>
      <c r="B39" s="11">
        <v>905113</v>
      </c>
      <c r="C39" s="10" t="s">
        <v>7353</v>
      </c>
      <c r="D39" s="8" t="str">
        <f t="shared" ca="1" si="2"/>
        <v>A</v>
      </c>
      <c r="E39" s="8" t="str">
        <f t="shared" ca="1" si="2"/>
        <v>A</v>
      </c>
      <c r="F39" s="8" t="str">
        <f t="shared" ca="1" si="2"/>
        <v>C</v>
      </c>
      <c r="G39" s="8" t="str">
        <f t="shared" ca="1" si="2"/>
        <v>C</v>
      </c>
      <c r="H39" s="8" t="str">
        <f t="shared" ca="1" si="2"/>
        <v>C</v>
      </c>
      <c r="I39" s="8" t="str">
        <f t="shared" ca="1" si="2"/>
        <v>C</v>
      </c>
      <c r="J39" s="8" t="str">
        <f t="shared" ca="1" si="2"/>
        <v>C</v>
      </c>
      <c r="K39" s="8" t="str">
        <f t="shared" ca="1" si="2"/>
        <v>C</v>
      </c>
      <c r="L39" s="8" t="str">
        <f t="shared" ca="1" si="2"/>
        <v>C</v>
      </c>
      <c r="M39" s="8" t="str">
        <f t="shared" ca="1" si="2"/>
        <v>A</v>
      </c>
      <c r="N39" s="8" t="str">
        <f t="shared" ca="1" si="2"/>
        <v>A</v>
      </c>
    </row>
    <row r="40" spans="1:14" x14ac:dyDescent="0.3">
      <c r="A40" s="11" t="s">
        <v>48</v>
      </c>
      <c r="B40" s="11" t="s">
        <v>364</v>
      </c>
      <c r="C40" s="10" t="s">
        <v>7352</v>
      </c>
      <c r="D40" s="8" t="str">
        <f t="shared" ca="1" si="2"/>
        <v>C</v>
      </c>
      <c r="E40" s="8" t="str">
        <f t="shared" ca="1" si="2"/>
        <v>C</v>
      </c>
      <c r="F40" s="8" t="str">
        <f t="shared" ca="1" si="2"/>
        <v>C</v>
      </c>
      <c r="G40" s="8" t="str">
        <f t="shared" ca="1" si="2"/>
        <v>C</v>
      </c>
      <c r="H40" s="8" t="str">
        <f t="shared" ca="1" si="2"/>
        <v>C</v>
      </c>
      <c r="I40" s="8" t="str">
        <f t="shared" ca="1" si="2"/>
        <v>B</v>
      </c>
      <c r="J40" s="8" t="str">
        <f t="shared" ca="1" si="2"/>
        <v>B</v>
      </c>
      <c r="K40" s="8" t="str">
        <f t="shared" ca="1" si="2"/>
        <v>C</v>
      </c>
      <c r="L40" s="8" t="str">
        <f t="shared" ca="1" si="2"/>
        <v>C</v>
      </c>
      <c r="M40" s="8" t="str">
        <f t="shared" ca="1" si="2"/>
        <v>C</v>
      </c>
      <c r="N40" s="8" t="str">
        <f t="shared" ca="1" si="2"/>
        <v>B</v>
      </c>
    </row>
    <row r="41" spans="1:14" x14ac:dyDescent="0.3">
      <c r="A41" s="11" t="s">
        <v>49</v>
      </c>
      <c r="B41" s="11">
        <v>945388</v>
      </c>
      <c r="C41" s="10" t="s">
        <v>7356</v>
      </c>
      <c r="D41" s="8" t="str">
        <f t="shared" ca="1" si="2"/>
        <v>C</v>
      </c>
      <c r="E41" s="8" t="str">
        <f t="shared" ca="1" si="2"/>
        <v>C</v>
      </c>
      <c r="F41" s="8" t="str">
        <f t="shared" ca="1" si="2"/>
        <v>C</v>
      </c>
      <c r="G41" s="8" t="str">
        <f t="shared" ca="1" si="2"/>
        <v>C</v>
      </c>
      <c r="H41" s="8" t="str">
        <f t="shared" ca="1" si="2"/>
        <v>C</v>
      </c>
      <c r="I41" s="8" t="str">
        <f t="shared" ca="1" si="2"/>
        <v>C</v>
      </c>
      <c r="J41" s="8" t="str">
        <f t="shared" ca="1" si="2"/>
        <v>C</v>
      </c>
      <c r="K41" s="8" t="str">
        <f t="shared" ca="1" si="2"/>
        <v>C</v>
      </c>
      <c r="L41" s="8" t="str">
        <f t="shared" ca="1" si="2"/>
        <v>C</v>
      </c>
      <c r="M41" s="8" t="str">
        <f t="shared" ca="1" si="2"/>
        <v>C</v>
      </c>
      <c r="N41" s="8" t="str">
        <f t="shared" ca="1" si="2"/>
        <v>C</v>
      </c>
    </row>
    <row r="42" spans="1:14" x14ac:dyDescent="0.3">
      <c r="A42" s="11" t="s">
        <v>50</v>
      </c>
      <c r="B42" s="11">
        <v>702259</v>
      </c>
      <c r="C42" s="10" t="s">
        <v>7349</v>
      </c>
      <c r="D42" s="8" t="str">
        <f t="shared" ca="1" si="2"/>
        <v>C</v>
      </c>
      <c r="E42" s="8" t="str">
        <f t="shared" ca="1" si="2"/>
        <v>C</v>
      </c>
      <c r="F42" s="8" t="str">
        <f t="shared" ca="1" si="2"/>
        <v>C</v>
      </c>
      <c r="G42" s="8" t="str">
        <f t="shared" ca="1" si="2"/>
        <v>C</v>
      </c>
      <c r="H42" s="8" t="str">
        <f t="shared" ca="1" si="2"/>
        <v>C</v>
      </c>
      <c r="I42" s="8" t="str">
        <f t="shared" ca="1" si="2"/>
        <v>B</v>
      </c>
      <c r="J42" s="8" t="str">
        <f t="shared" ca="1" si="2"/>
        <v>A</v>
      </c>
      <c r="K42" s="8" t="str">
        <f t="shared" ca="1" si="2"/>
        <v>A</v>
      </c>
      <c r="L42" s="8" t="str">
        <f t="shared" ca="1" si="2"/>
        <v>A</v>
      </c>
      <c r="M42" s="8" t="str">
        <f t="shared" ca="1" si="2"/>
        <v>A</v>
      </c>
      <c r="N42" s="8" t="str">
        <f t="shared" ca="1" si="2"/>
        <v>A</v>
      </c>
    </row>
    <row r="43" spans="1:14" x14ac:dyDescent="0.3">
      <c r="A43" s="11" t="s">
        <v>51</v>
      </c>
      <c r="B43" s="11">
        <v>912669</v>
      </c>
      <c r="C43" s="10" t="s">
        <v>7349</v>
      </c>
      <c r="D43" s="8" t="str">
        <f t="shared" ca="1" si="2"/>
        <v>C</v>
      </c>
      <c r="E43" s="8" t="str">
        <f t="shared" ca="1" si="2"/>
        <v>B</v>
      </c>
      <c r="F43" s="8" t="str">
        <f t="shared" ref="D43:N106" ca="1" si="3">VLOOKUP($B43,INDIRECT("'"&amp;F$2&amp;"'!B:D"),3,FALSE)</f>
        <v>C</v>
      </c>
      <c r="G43" s="8" t="str">
        <f t="shared" ca="1" si="3"/>
        <v>C</v>
      </c>
      <c r="H43" s="8" t="str">
        <f t="shared" ca="1" si="3"/>
        <v>C</v>
      </c>
      <c r="I43" s="8" t="str">
        <f t="shared" ca="1" si="3"/>
        <v>B</v>
      </c>
      <c r="J43" s="8" t="str">
        <f t="shared" ca="1" si="3"/>
        <v>B</v>
      </c>
      <c r="K43" s="8" t="str">
        <f t="shared" ca="1" si="3"/>
        <v>B</v>
      </c>
      <c r="L43" s="8" t="str">
        <f t="shared" ca="1" si="3"/>
        <v>B</v>
      </c>
      <c r="M43" s="8" t="str">
        <f t="shared" ca="1" si="3"/>
        <v>B</v>
      </c>
      <c r="N43" s="8" t="str">
        <f t="shared" ca="1" si="3"/>
        <v>B</v>
      </c>
    </row>
    <row r="44" spans="1:14" x14ac:dyDescent="0.3">
      <c r="A44" s="11" t="s">
        <v>52</v>
      </c>
      <c r="B44" s="11">
        <v>544616</v>
      </c>
      <c r="C44" s="10" t="s">
        <v>7350</v>
      </c>
      <c r="D44" s="8" t="str">
        <f t="shared" ref="D44:N68" ca="1" si="4">VLOOKUP($B44,INDIRECT("'"&amp;D$2&amp;"'!B:D"),3,FALSE)</f>
        <v>C</v>
      </c>
      <c r="E44" s="8" t="str">
        <f t="shared" ca="1" si="4"/>
        <v>C</v>
      </c>
      <c r="F44" s="8" t="str">
        <f t="shared" ca="1" si="4"/>
        <v>C</v>
      </c>
      <c r="G44" s="8" t="str">
        <f t="shared" ca="1" si="4"/>
        <v>C</v>
      </c>
      <c r="H44" s="8" t="str">
        <f t="shared" ca="1" si="4"/>
        <v>D</v>
      </c>
      <c r="I44" s="8" t="str">
        <f t="shared" ca="1" si="4"/>
        <v>D</v>
      </c>
      <c r="J44" s="8" t="str">
        <f t="shared" ca="1" si="4"/>
        <v>C</v>
      </c>
      <c r="K44" s="8" t="str">
        <f t="shared" ca="1" si="4"/>
        <v>C</v>
      </c>
      <c r="L44" s="8" t="str">
        <f t="shared" ca="1" si="4"/>
        <v>C</v>
      </c>
      <c r="M44" s="8" t="str">
        <f t="shared" ca="1" si="4"/>
        <v>C</v>
      </c>
      <c r="N44" s="8" t="str">
        <f t="shared" ca="1" si="4"/>
        <v>B</v>
      </c>
    </row>
    <row r="45" spans="1:14" x14ac:dyDescent="0.3">
      <c r="A45" s="11" t="s">
        <v>53</v>
      </c>
      <c r="B45" s="11">
        <v>130502</v>
      </c>
      <c r="C45" s="10" t="s">
        <v>7352</v>
      </c>
      <c r="D45" s="8" t="str">
        <f t="shared" ca="1" si="4"/>
        <v>C</v>
      </c>
      <c r="E45" s="8" t="str">
        <f t="shared" ca="1" si="4"/>
        <v>C</v>
      </c>
      <c r="F45" s="8" t="str">
        <f t="shared" ca="1" si="4"/>
        <v>C</v>
      </c>
      <c r="G45" s="8" t="str">
        <f t="shared" ca="1" si="4"/>
        <v>C</v>
      </c>
      <c r="H45" s="8" t="str">
        <f t="shared" ca="1" si="4"/>
        <v>D</v>
      </c>
      <c r="I45" s="8" t="str">
        <f t="shared" ca="1" si="4"/>
        <v>D</v>
      </c>
      <c r="J45" s="8" t="str">
        <f t="shared" ca="1" si="4"/>
        <v>C</v>
      </c>
      <c r="K45" s="8" t="str">
        <f t="shared" ca="1" si="4"/>
        <v>C</v>
      </c>
      <c r="L45" s="8" t="str">
        <f t="shared" ca="1" si="4"/>
        <v>A</v>
      </c>
      <c r="M45" s="8" t="str">
        <f t="shared" ca="1" si="4"/>
        <v>A</v>
      </c>
      <c r="N45" s="8" t="str">
        <f t="shared" ca="1" si="4"/>
        <v>A</v>
      </c>
    </row>
    <row r="46" spans="1:14" x14ac:dyDescent="0.3">
      <c r="A46" s="11" t="s">
        <v>54</v>
      </c>
      <c r="B46" s="11">
        <v>921161</v>
      </c>
      <c r="C46" s="10" t="s">
        <v>7353</v>
      </c>
      <c r="D46" s="8" t="str">
        <f t="shared" ca="1" si="4"/>
        <v>D</v>
      </c>
      <c r="E46" s="8" t="str">
        <f t="shared" ca="1" si="4"/>
        <v>D</v>
      </c>
      <c r="F46" s="8" t="str">
        <f t="shared" ca="1" si="4"/>
        <v>B</v>
      </c>
      <c r="G46" s="8" t="str">
        <f t="shared" ca="1" si="4"/>
        <v>C</v>
      </c>
      <c r="H46" s="8" t="str">
        <f t="shared" ca="1" si="4"/>
        <v>C</v>
      </c>
      <c r="I46" s="8" t="str">
        <f t="shared" ca="1" si="4"/>
        <v>C</v>
      </c>
      <c r="J46" s="8" t="str">
        <f t="shared" ca="1" si="4"/>
        <v>A</v>
      </c>
      <c r="K46" s="8" t="str">
        <f t="shared" ca="1" si="4"/>
        <v>B</v>
      </c>
      <c r="L46" s="8" t="str">
        <f t="shared" ca="1" si="4"/>
        <v>B</v>
      </c>
      <c r="M46" s="8" t="str">
        <f t="shared" ca="1" si="4"/>
        <v>A</v>
      </c>
      <c r="N46" s="8" t="str">
        <f t="shared" ca="1" si="4"/>
        <v>A</v>
      </c>
    </row>
    <row r="47" spans="1:14" x14ac:dyDescent="0.3">
      <c r="A47" s="11" t="s">
        <v>55</v>
      </c>
      <c r="B47" s="11">
        <v>921431</v>
      </c>
      <c r="C47" s="10" t="s">
        <v>7355</v>
      </c>
      <c r="D47" s="8" t="str">
        <f t="shared" ca="1" si="4"/>
        <v>C</v>
      </c>
      <c r="E47" s="8" t="str">
        <f t="shared" ca="1" si="4"/>
        <v>C</v>
      </c>
      <c r="F47" s="8" t="str">
        <f t="shared" ca="1" si="4"/>
        <v>C</v>
      </c>
      <c r="G47" s="8" t="str">
        <f t="shared" ca="1" si="4"/>
        <v>A</v>
      </c>
      <c r="H47" s="8" t="str">
        <f t="shared" ca="1" si="4"/>
        <v>A</v>
      </c>
      <c r="I47" s="8" t="str">
        <f t="shared" ca="1" si="4"/>
        <v>B</v>
      </c>
      <c r="J47" s="8" t="str">
        <f t="shared" ca="1" si="4"/>
        <v>A</v>
      </c>
      <c r="K47" s="8" t="str">
        <f t="shared" ca="1" si="4"/>
        <v>C</v>
      </c>
      <c r="L47" s="8" t="str">
        <f t="shared" ca="1" si="4"/>
        <v>C</v>
      </c>
      <c r="M47" s="8" t="str">
        <f t="shared" ca="1" si="4"/>
        <v>C</v>
      </c>
      <c r="N47" s="8" t="str">
        <f t="shared" ca="1" si="4"/>
        <v>C</v>
      </c>
    </row>
    <row r="48" spans="1:14" x14ac:dyDescent="0.3">
      <c r="A48" s="11" t="s">
        <v>56</v>
      </c>
      <c r="B48" s="11">
        <v>932060</v>
      </c>
      <c r="C48" s="10" t="s">
        <v>7353</v>
      </c>
      <c r="D48" s="8" t="str">
        <f t="shared" ca="1" si="4"/>
        <v>C</v>
      </c>
      <c r="E48" s="8" t="str">
        <f t="shared" ca="1" si="4"/>
        <v>B</v>
      </c>
      <c r="F48" s="8" t="str">
        <f t="shared" ca="1" si="4"/>
        <v>B</v>
      </c>
      <c r="G48" s="8" t="str">
        <f t="shared" ca="1" si="4"/>
        <v>B</v>
      </c>
      <c r="H48" s="8" t="str">
        <f t="shared" ca="1" si="4"/>
        <v>B</v>
      </c>
      <c r="I48" s="8" t="str">
        <f t="shared" ca="1" si="4"/>
        <v>C</v>
      </c>
      <c r="J48" s="8" t="str">
        <f t="shared" ca="1" si="4"/>
        <v>B</v>
      </c>
      <c r="K48" s="8" t="str">
        <f t="shared" ca="1" si="4"/>
        <v>B</v>
      </c>
      <c r="L48" s="8" t="str">
        <f t="shared" ca="1" si="4"/>
        <v>B</v>
      </c>
      <c r="M48" s="8" t="str">
        <f t="shared" ca="1" si="4"/>
        <v>C</v>
      </c>
      <c r="N48" s="8" t="str">
        <f t="shared" ca="1" si="4"/>
        <v>A</v>
      </c>
    </row>
    <row r="49" spans="1:14" x14ac:dyDescent="0.3">
      <c r="A49" s="11" t="s">
        <v>57</v>
      </c>
      <c r="B49" s="11">
        <v>923937</v>
      </c>
      <c r="C49" s="10" t="s">
        <v>7352</v>
      </c>
      <c r="D49" s="8" t="str">
        <f t="shared" ca="1" si="4"/>
        <v>C</v>
      </c>
      <c r="E49" s="8" t="str">
        <f t="shared" ca="1" si="4"/>
        <v>C</v>
      </c>
      <c r="F49" s="8" t="str">
        <f t="shared" ca="1" si="4"/>
        <v>C</v>
      </c>
      <c r="G49" s="8" t="str">
        <f t="shared" ca="1" si="4"/>
        <v>C</v>
      </c>
      <c r="H49" s="8" t="str">
        <f t="shared" ca="1" si="4"/>
        <v>C</v>
      </c>
      <c r="I49" s="8" t="str">
        <f t="shared" ca="1" si="4"/>
        <v>C</v>
      </c>
      <c r="J49" s="8" t="str">
        <f t="shared" ca="1" si="4"/>
        <v>C</v>
      </c>
      <c r="K49" s="8" t="str">
        <f t="shared" ca="1" si="4"/>
        <v>C</v>
      </c>
      <c r="L49" s="8" t="str">
        <f t="shared" ca="1" si="4"/>
        <v>C</v>
      </c>
      <c r="M49" s="8" t="str">
        <f t="shared" ca="1" si="4"/>
        <v>C</v>
      </c>
      <c r="N49" s="8" t="str">
        <f t="shared" ca="1" si="4"/>
        <v>C</v>
      </c>
    </row>
    <row r="50" spans="1:14" x14ac:dyDescent="0.3">
      <c r="A50" s="11" t="s">
        <v>58</v>
      </c>
      <c r="B50" s="11">
        <v>905840</v>
      </c>
      <c r="C50" s="10" t="s">
        <v>7352</v>
      </c>
      <c r="D50" s="8" t="str">
        <f t="shared" ca="1" si="4"/>
        <v>D</v>
      </c>
      <c r="E50" s="8" t="str">
        <f t="shared" ca="1" si="4"/>
        <v>B</v>
      </c>
      <c r="F50" s="8" t="str">
        <f t="shared" ca="1" si="4"/>
        <v>C</v>
      </c>
      <c r="G50" s="8" t="str">
        <f t="shared" ca="1" si="4"/>
        <v>C</v>
      </c>
      <c r="H50" s="8" t="str">
        <f t="shared" ca="1" si="4"/>
        <v>C</v>
      </c>
      <c r="I50" s="8" t="str">
        <f t="shared" ca="1" si="4"/>
        <v>C</v>
      </c>
      <c r="J50" s="8" t="str">
        <f t="shared" ca="1" si="4"/>
        <v>C</v>
      </c>
      <c r="K50" s="8" t="str">
        <f t="shared" ca="1" si="4"/>
        <v>C</v>
      </c>
      <c r="L50" s="8" t="str">
        <f t="shared" ca="1" si="4"/>
        <v>C</v>
      </c>
      <c r="M50" s="8" t="str">
        <f t="shared" ca="1" si="4"/>
        <v>C</v>
      </c>
      <c r="N50" s="8" t="str">
        <f t="shared" ca="1" si="4"/>
        <v>C</v>
      </c>
    </row>
    <row r="51" spans="1:14" x14ac:dyDescent="0.3">
      <c r="A51" s="11" t="s">
        <v>59</v>
      </c>
      <c r="B51" s="11">
        <v>916365</v>
      </c>
      <c r="C51" s="10" t="s">
        <v>7348</v>
      </c>
      <c r="D51" s="8" t="str">
        <f t="shared" ca="1" si="4"/>
        <v>B</v>
      </c>
      <c r="E51" s="8" t="str">
        <f t="shared" ca="1" si="4"/>
        <v>C</v>
      </c>
      <c r="F51" s="8" t="str">
        <f t="shared" ca="1" si="4"/>
        <v>C</v>
      </c>
      <c r="G51" s="8" t="str">
        <f t="shared" ca="1" si="4"/>
        <v>C</v>
      </c>
      <c r="H51" s="8" t="str">
        <f t="shared" ca="1" si="4"/>
        <v>C</v>
      </c>
      <c r="I51" s="8" t="str">
        <f t="shared" ca="1" si="4"/>
        <v>C</v>
      </c>
      <c r="J51" s="8" t="str">
        <f t="shared" ca="1" si="4"/>
        <v>C</v>
      </c>
      <c r="K51" s="8" t="str">
        <f t="shared" ca="1" si="4"/>
        <v>A</v>
      </c>
      <c r="L51" s="8" t="str">
        <f t="shared" ca="1" si="4"/>
        <v>A</v>
      </c>
      <c r="M51" s="8" t="str">
        <f t="shared" ca="1" si="4"/>
        <v>C</v>
      </c>
      <c r="N51" s="8" t="str">
        <f t="shared" ca="1" si="4"/>
        <v>B</v>
      </c>
    </row>
    <row r="52" spans="1:14" x14ac:dyDescent="0.3">
      <c r="A52" s="11" t="s">
        <v>60</v>
      </c>
      <c r="B52" s="11">
        <v>992305</v>
      </c>
      <c r="C52" s="10" t="s">
        <v>7352</v>
      </c>
      <c r="D52" s="8" t="str">
        <f t="shared" ca="1" si="4"/>
        <v>C</v>
      </c>
      <c r="E52" s="8" t="str">
        <f t="shared" ca="1" si="4"/>
        <v>C</v>
      </c>
      <c r="F52" s="8" t="str">
        <f t="shared" ca="1" si="4"/>
        <v>C</v>
      </c>
      <c r="G52" s="8" t="str">
        <f t="shared" ca="1" si="4"/>
        <v>D</v>
      </c>
      <c r="H52" s="8" t="str">
        <f t="shared" ca="1" si="4"/>
        <v>D</v>
      </c>
      <c r="I52" s="8" t="str">
        <f t="shared" ca="1" si="4"/>
        <v>D</v>
      </c>
      <c r="J52" s="8" t="str">
        <f t="shared" ca="1" si="4"/>
        <v>C</v>
      </c>
      <c r="K52" s="8" t="str">
        <f t="shared" ca="1" si="4"/>
        <v>C</v>
      </c>
      <c r="L52" s="8" t="str">
        <f t="shared" ca="1" si="4"/>
        <v>C</v>
      </c>
      <c r="M52" s="8" t="str">
        <f t="shared" ca="1" si="4"/>
        <v>C</v>
      </c>
      <c r="N52" s="8" t="str">
        <f t="shared" ca="1" si="4"/>
        <v>C</v>
      </c>
    </row>
    <row r="53" spans="1:14" x14ac:dyDescent="0.3">
      <c r="A53" s="11" t="s">
        <v>61</v>
      </c>
      <c r="B53" s="11">
        <v>905876</v>
      </c>
      <c r="C53" s="10" t="s">
        <v>7348</v>
      </c>
      <c r="D53" s="8" t="str">
        <f t="shared" ca="1" si="4"/>
        <v>C</v>
      </c>
      <c r="E53" s="8" t="str">
        <f t="shared" ca="1" si="3"/>
        <v>B</v>
      </c>
      <c r="F53" s="8" t="str">
        <f t="shared" ca="1" si="3"/>
        <v>C</v>
      </c>
      <c r="G53" s="8" t="str">
        <f t="shared" ca="1" si="3"/>
        <v>A</v>
      </c>
      <c r="H53" s="8" t="str">
        <f t="shared" ca="1" si="3"/>
        <v>C</v>
      </c>
      <c r="I53" s="8" t="str">
        <f t="shared" ca="1" si="3"/>
        <v>A</v>
      </c>
      <c r="J53" s="8" t="str">
        <f t="shared" ca="1" si="3"/>
        <v>B</v>
      </c>
      <c r="K53" s="8" t="str">
        <f t="shared" ca="1" si="3"/>
        <v>C</v>
      </c>
      <c r="L53" s="8" t="str">
        <f t="shared" ca="1" si="3"/>
        <v>A</v>
      </c>
      <c r="M53" s="8" t="str">
        <f t="shared" ca="1" si="3"/>
        <v>C</v>
      </c>
      <c r="N53" s="8" t="str">
        <f t="shared" ca="1" si="3"/>
        <v>C</v>
      </c>
    </row>
    <row r="54" spans="1:14" x14ac:dyDescent="0.3">
      <c r="A54" s="11" t="s">
        <v>62</v>
      </c>
      <c r="B54" s="11">
        <v>874227</v>
      </c>
      <c r="C54" s="10" t="s">
        <v>7352</v>
      </c>
      <c r="D54" s="8" t="str">
        <f t="shared" ca="1" si="4"/>
        <v>C</v>
      </c>
      <c r="E54" s="8" t="str">
        <f t="shared" ca="1" si="4"/>
        <v>D</v>
      </c>
      <c r="F54" s="8" t="str">
        <f t="shared" ca="1" si="4"/>
        <v>C</v>
      </c>
      <c r="G54" s="8" t="str">
        <f t="shared" ca="1" si="4"/>
        <v>D</v>
      </c>
      <c r="H54" s="8" t="str">
        <f t="shared" ca="1" si="4"/>
        <v>D</v>
      </c>
      <c r="I54" s="8" t="str">
        <f t="shared" ca="1" si="4"/>
        <v>D</v>
      </c>
      <c r="J54" s="8" t="str">
        <f t="shared" ca="1" si="4"/>
        <v>D</v>
      </c>
      <c r="K54" s="8" t="str">
        <f t="shared" ca="1" si="4"/>
        <v>D</v>
      </c>
      <c r="L54" s="8" t="str">
        <f t="shared" ca="1" si="4"/>
        <v>D</v>
      </c>
      <c r="M54" s="8" t="str">
        <f t="shared" ca="1" si="4"/>
        <v>D</v>
      </c>
      <c r="N54" s="8" t="str">
        <f t="shared" ca="1" si="4"/>
        <v>D</v>
      </c>
    </row>
    <row r="55" spans="1:14" x14ac:dyDescent="0.3">
      <c r="A55" s="11" t="s">
        <v>63</v>
      </c>
      <c r="B55" s="11">
        <v>929302</v>
      </c>
      <c r="C55" s="10" t="s">
        <v>7350</v>
      </c>
      <c r="D55" s="8" t="str">
        <f t="shared" ca="1" si="4"/>
        <v>C</v>
      </c>
      <c r="E55" s="8" t="str">
        <f t="shared" ca="1" si="4"/>
        <v>B</v>
      </c>
      <c r="F55" s="8" t="str">
        <f t="shared" ca="1" si="4"/>
        <v>C</v>
      </c>
      <c r="G55" s="8" t="str">
        <f t="shared" ca="1" si="4"/>
        <v>B</v>
      </c>
      <c r="H55" s="8" t="str">
        <f t="shared" ca="1" si="4"/>
        <v>C</v>
      </c>
      <c r="I55" s="8" t="str">
        <f t="shared" ca="1" si="4"/>
        <v>C</v>
      </c>
      <c r="J55" s="8" t="str">
        <f t="shared" ca="1" si="4"/>
        <v>C</v>
      </c>
      <c r="K55" s="8" t="str">
        <f t="shared" ca="1" si="4"/>
        <v>C</v>
      </c>
      <c r="L55" s="8" t="str">
        <f t="shared" ca="1" si="4"/>
        <v>C</v>
      </c>
      <c r="M55" s="8" t="str">
        <f t="shared" ca="1" si="4"/>
        <v>C</v>
      </c>
      <c r="N55" s="8" t="str">
        <f t="shared" ca="1" si="4"/>
        <v>A</v>
      </c>
    </row>
    <row r="56" spans="1:14" x14ac:dyDescent="0.3">
      <c r="A56" s="11" t="s">
        <v>64</v>
      </c>
      <c r="B56" s="11">
        <v>545725</v>
      </c>
      <c r="C56" s="10" t="s">
        <v>7348</v>
      </c>
      <c r="D56" s="8" t="str">
        <f t="shared" ca="1" si="4"/>
        <v>D</v>
      </c>
      <c r="E56" s="8" t="str">
        <f t="shared" ca="1" si="4"/>
        <v>C</v>
      </c>
      <c r="F56" s="8" t="str">
        <f t="shared" ca="1" si="4"/>
        <v>C</v>
      </c>
      <c r="G56" s="8" t="str">
        <f t="shared" ca="1" si="4"/>
        <v>C</v>
      </c>
      <c r="H56" s="8" t="str">
        <f t="shared" ca="1" si="4"/>
        <v>C</v>
      </c>
      <c r="I56" s="8" t="str">
        <f t="shared" ca="1" si="4"/>
        <v>C</v>
      </c>
      <c r="J56" s="8" t="str">
        <f t="shared" ca="1" si="4"/>
        <v>C</v>
      </c>
      <c r="K56" s="8" t="str">
        <f t="shared" ca="1" si="4"/>
        <v>A</v>
      </c>
      <c r="L56" s="8" t="str">
        <f t="shared" ca="1" si="4"/>
        <v>A</v>
      </c>
      <c r="M56" s="8" t="str">
        <f t="shared" ca="1" si="4"/>
        <v>A</v>
      </c>
      <c r="N56" s="8" t="str">
        <f t="shared" ca="1" si="4"/>
        <v>C</v>
      </c>
    </row>
    <row r="57" spans="1:14" x14ac:dyDescent="0.3">
      <c r="A57" s="11" t="s">
        <v>65</v>
      </c>
      <c r="B57" s="11">
        <v>904818</v>
      </c>
      <c r="C57" s="10" t="s">
        <v>7347</v>
      </c>
      <c r="D57" s="8" t="str">
        <f t="shared" ca="1" si="4"/>
        <v>B</v>
      </c>
      <c r="E57" s="8" t="str">
        <f t="shared" ca="1" si="4"/>
        <v>C</v>
      </c>
      <c r="F57" s="8" t="str">
        <f t="shared" ca="1" si="4"/>
        <v>C</v>
      </c>
      <c r="G57" s="8" t="str">
        <f t="shared" ca="1" si="4"/>
        <v>C</v>
      </c>
      <c r="H57" s="8" t="str">
        <f t="shared" ca="1" si="4"/>
        <v>C</v>
      </c>
      <c r="I57" s="8" t="str">
        <f t="shared" ca="1" si="4"/>
        <v>B</v>
      </c>
      <c r="J57" s="8" t="str">
        <f t="shared" ca="1" si="4"/>
        <v>C</v>
      </c>
      <c r="K57" s="8" t="str">
        <f t="shared" ca="1" si="4"/>
        <v>C</v>
      </c>
      <c r="L57" s="8" t="str">
        <f t="shared" ca="1" si="4"/>
        <v>C</v>
      </c>
      <c r="M57" s="8" t="str">
        <f t="shared" ca="1" si="4"/>
        <v>C</v>
      </c>
      <c r="N57" s="8" t="str">
        <f t="shared" ca="1" si="4"/>
        <v>C</v>
      </c>
    </row>
    <row r="58" spans="1:14" x14ac:dyDescent="0.3">
      <c r="A58" s="11" t="s">
        <v>66</v>
      </c>
      <c r="B58" s="11">
        <v>894371</v>
      </c>
      <c r="C58" s="10" t="s">
        <v>7352</v>
      </c>
      <c r="D58" s="8" t="str">
        <f t="shared" ca="1" si="4"/>
        <v>C</v>
      </c>
      <c r="E58" s="8" t="str">
        <f t="shared" ca="1" si="4"/>
        <v>C</v>
      </c>
      <c r="F58" s="8" t="str">
        <f t="shared" ca="1" si="4"/>
        <v>B</v>
      </c>
      <c r="G58" s="8" t="str">
        <f t="shared" ca="1" si="4"/>
        <v>C</v>
      </c>
      <c r="H58" s="8" t="str">
        <f t="shared" ca="1" si="4"/>
        <v>C</v>
      </c>
      <c r="I58" s="8" t="str">
        <f t="shared" ca="1" si="4"/>
        <v>B</v>
      </c>
      <c r="J58" s="8" t="str">
        <f t="shared" ca="1" si="4"/>
        <v>C</v>
      </c>
      <c r="K58" s="8" t="str">
        <f t="shared" ca="1" si="4"/>
        <v>B</v>
      </c>
      <c r="L58" s="8" t="str">
        <f t="shared" ca="1" si="4"/>
        <v>B</v>
      </c>
      <c r="M58" s="8" t="str">
        <f t="shared" ca="1" si="4"/>
        <v>B</v>
      </c>
      <c r="N58" s="8" t="str">
        <f t="shared" ca="1" si="4"/>
        <v>B</v>
      </c>
    </row>
    <row r="59" spans="1:14" x14ac:dyDescent="0.3">
      <c r="A59" s="11" t="s">
        <v>67</v>
      </c>
      <c r="B59" s="11">
        <v>325824</v>
      </c>
      <c r="C59" s="10" t="s">
        <v>7348</v>
      </c>
      <c r="D59" s="8" t="str">
        <f t="shared" ca="1" si="4"/>
        <v>C</v>
      </c>
      <c r="E59" s="8" t="str">
        <f t="shared" ca="1" si="4"/>
        <v>C</v>
      </c>
      <c r="F59" s="8" t="str">
        <f t="shared" ca="1" si="4"/>
        <v>C</v>
      </c>
      <c r="G59" s="8" t="str">
        <f t="shared" ca="1" si="4"/>
        <v>B</v>
      </c>
      <c r="H59" s="8" t="str">
        <f t="shared" ca="1" si="4"/>
        <v>C</v>
      </c>
      <c r="I59" s="8" t="str">
        <f t="shared" ca="1" si="4"/>
        <v>C</v>
      </c>
      <c r="J59" s="8" t="str">
        <f t="shared" ca="1" si="4"/>
        <v>C</v>
      </c>
      <c r="K59" s="8" t="str">
        <f t="shared" ca="1" si="4"/>
        <v>C</v>
      </c>
      <c r="L59" s="8" t="str">
        <f t="shared" ca="1" si="4"/>
        <v>C</v>
      </c>
      <c r="M59" s="8" t="str">
        <f t="shared" ca="1" si="4"/>
        <v>C</v>
      </c>
      <c r="N59" s="8" t="str">
        <f t="shared" ca="1" si="4"/>
        <v>C</v>
      </c>
    </row>
    <row r="60" spans="1:14" x14ac:dyDescent="0.3">
      <c r="A60" s="11" t="s">
        <v>68</v>
      </c>
      <c r="B60" s="11">
        <v>905080</v>
      </c>
      <c r="C60" s="10" t="s">
        <v>7348</v>
      </c>
      <c r="D60" s="8" t="str">
        <f t="shared" ca="1" si="4"/>
        <v>B</v>
      </c>
      <c r="E60" s="8" t="str">
        <f t="shared" ca="1" si="4"/>
        <v>C</v>
      </c>
      <c r="F60" s="8" t="str">
        <f t="shared" ca="1" si="4"/>
        <v>C</v>
      </c>
      <c r="G60" s="8" t="str">
        <f t="shared" ca="1" si="4"/>
        <v>A</v>
      </c>
      <c r="H60" s="8" t="str">
        <f t="shared" ca="1" si="4"/>
        <v>A</v>
      </c>
      <c r="I60" s="8" t="str">
        <f t="shared" ca="1" si="4"/>
        <v>B</v>
      </c>
      <c r="J60" s="8" t="str">
        <f t="shared" ca="1" si="4"/>
        <v>C</v>
      </c>
      <c r="K60" s="8" t="str">
        <f t="shared" ca="1" si="4"/>
        <v>B</v>
      </c>
      <c r="L60" s="8" t="str">
        <f t="shared" ca="1" si="4"/>
        <v>B</v>
      </c>
      <c r="M60" s="8" t="str">
        <f t="shared" ca="1" si="4"/>
        <v>A</v>
      </c>
      <c r="N60" s="8" t="str">
        <f t="shared" ca="1" si="4"/>
        <v>C</v>
      </c>
    </row>
    <row r="61" spans="1:14" x14ac:dyDescent="0.3">
      <c r="A61" s="11" t="s">
        <v>69</v>
      </c>
      <c r="B61" s="11">
        <v>912216</v>
      </c>
      <c r="C61" s="10" t="s">
        <v>7354</v>
      </c>
      <c r="D61" s="8" t="str">
        <f t="shared" ca="1" si="4"/>
        <v>C</v>
      </c>
      <c r="E61" s="8" t="str">
        <f t="shared" ca="1" si="4"/>
        <v>B</v>
      </c>
      <c r="F61" s="8" t="str">
        <f t="shared" ca="1" si="4"/>
        <v>C</v>
      </c>
      <c r="G61" s="8" t="str">
        <f t="shared" ca="1" si="4"/>
        <v>C</v>
      </c>
      <c r="H61" s="8" t="str">
        <f t="shared" ca="1" si="4"/>
        <v>B</v>
      </c>
      <c r="I61" s="8" t="str">
        <f t="shared" ca="1" si="4"/>
        <v>C</v>
      </c>
      <c r="J61" s="8" t="str">
        <f t="shared" ca="1" si="4"/>
        <v>B</v>
      </c>
      <c r="K61" s="8" t="str">
        <f t="shared" ca="1" si="4"/>
        <v>B</v>
      </c>
      <c r="L61" s="8" t="str">
        <f t="shared" ca="1" si="4"/>
        <v>B</v>
      </c>
      <c r="M61" s="8" t="str">
        <f t="shared" ca="1" si="4"/>
        <v>B</v>
      </c>
      <c r="N61" s="8" t="str">
        <f t="shared" ca="1" si="4"/>
        <v>B</v>
      </c>
    </row>
    <row r="62" spans="1:14" x14ac:dyDescent="0.3">
      <c r="A62" s="11" t="s">
        <v>70</v>
      </c>
      <c r="B62" s="11">
        <v>879628</v>
      </c>
      <c r="C62" s="10" t="s">
        <v>7347</v>
      </c>
      <c r="D62" s="8" t="str">
        <f t="shared" ca="1" si="4"/>
        <v>C</v>
      </c>
      <c r="E62" s="8" t="str">
        <f t="shared" ca="1" si="4"/>
        <v>C</v>
      </c>
      <c r="F62" s="8" t="str">
        <f t="shared" ca="1" si="4"/>
        <v>C</v>
      </c>
      <c r="G62" s="8" t="str">
        <f t="shared" ca="1" si="4"/>
        <v>D</v>
      </c>
      <c r="H62" s="8" t="str">
        <f t="shared" ca="1" si="4"/>
        <v>D</v>
      </c>
      <c r="I62" s="8" t="str">
        <f t="shared" ca="1" si="4"/>
        <v>C</v>
      </c>
      <c r="J62" s="8" t="str">
        <f t="shared" ca="1" si="4"/>
        <v>C</v>
      </c>
      <c r="K62" s="8" t="str">
        <f t="shared" ca="1" si="4"/>
        <v>C</v>
      </c>
      <c r="L62" s="8" t="str">
        <f t="shared" ca="1" si="4"/>
        <v>C</v>
      </c>
      <c r="M62" s="8" t="str">
        <f t="shared" ca="1" si="4"/>
        <v>C</v>
      </c>
      <c r="N62" s="8" t="str">
        <f t="shared" ca="1" si="4"/>
        <v>C</v>
      </c>
    </row>
    <row r="63" spans="1:14" x14ac:dyDescent="0.3">
      <c r="A63" s="11" t="s">
        <v>71</v>
      </c>
      <c r="B63" s="11">
        <v>755148</v>
      </c>
      <c r="C63" s="10" t="s">
        <v>7349</v>
      </c>
      <c r="D63" s="8" t="str">
        <f t="shared" ca="1" si="4"/>
        <v>B</v>
      </c>
      <c r="E63" s="8" t="str">
        <f t="shared" ca="1" si="3"/>
        <v>C</v>
      </c>
      <c r="F63" s="8" t="str">
        <f t="shared" ca="1" si="3"/>
        <v>C</v>
      </c>
      <c r="G63" s="8" t="str">
        <f t="shared" ca="1" si="3"/>
        <v>C</v>
      </c>
      <c r="H63" s="8" t="str">
        <f t="shared" ca="1" si="3"/>
        <v>C</v>
      </c>
      <c r="I63" s="8" t="str">
        <f t="shared" ca="1" si="3"/>
        <v>C</v>
      </c>
      <c r="J63" s="8" t="str">
        <f t="shared" ca="1" si="3"/>
        <v>C</v>
      </c>
      <c r="K63" s="8" t="str">
        <f t="shared" ca="1" si="3"/>
        <v>C</v>
      </c>
      <c r="L63" s="8" t="str">
        <f t="shared" ca="1" si="3"/>
        <v>C</v>
      </c>
      <c r="M63" s="8" t="str">
        <f t="shared" ca="1" si="3"/>
        <v>C</v>
      </c>
      <c r="N63" s="8" t="str">
        <f t="shared" ca="1" si="3"/>
        <v>C</v>
      </c>
    </row>
    <row r="64" spans="1:14" x14ac:dyDescent="0.3">
      <c r="A64" s="11" t="s">
        <v>72</v>
      </c>
      <c r="B64" s="11">
        <v>905075</v>
      </c>
      <c r="C64" s="10" t="s">
        <v>7354</v>
      </c>
      <c r="D64" s="8" t="str">
        <f t="shared" ca="1" si="4"/>
        <v>C</v>
      </c>
      <c r="E64" s="8" t="str">
        <f t="shared" ca="1" si="4"/>
        <v>C</v>
      </c>
      <c r="F64" s="8" t="str">
        <f t="shared" ca="1" si="4"/>
        <v>B</v>
      </c>
      <c r="G64" s="8" t="str">
        <f t="shared" ca="1" si="4"/>
        <v>B</v>
      </c>
      <c r="H64" s="8" t="str">
        <f t="shared" ca="1" si="4"/>
        <v>B</v>
      </c>
      <c r="I64" s="8" t="str">
        <f t="shared" ca="1" si="4"/>
        <v>C</v>
      </c>
      <c r="J64" s="8" t="str">
        <f t="shared" ca="1" si="4"/>
        <v>C</v>
      </c>
      <c r="K64" s="8" t="str">
        <f t="shared" ca="1" si="4"/>
        <v>A</v>
      </c>
      <c r="L64" s="8" t="str">
        <f t="shared" ca="1" si="4"/>
        <v>A</v>
      </c>
      <c r="M64" s="8" t="str">
        <f t="shared" ca="1" si="4"/>
        <v>A</v>
      </c>
      <c r="N64" s="8" t="str">
        <f t="shared" ca="1" si="4"/>
        <v>A</v>
      </c>
    </row>
    <row r="65" spans="1:14" x14ac:dyDescent="0.3">
      <c r="A65" s="11" t="s">
        <v>73</v>
      </c>
      <c r="B65" s="11">
        <v>134843</v>
      </c>
      <c r="C65" s="10" t="s">
        <v>7352</v>
      </c>
      <c r="D65" s="8" t="str">
        <f t="shared" ca="1" si="4"/>
        <v>C</v>
      </c>
      <c r="E65" s="8" t="str">
        <f t="shared" ca="1" si="4"/>
        <v>C</v>
      </c>
      <c r="F65" s="8" t="str">
        <f t="shared" ca="1" si="4"/>
        <v>B</v>
      </c>
      <c r="G65" s="8" t="str">
        <f t="shared" ca="1" si="4"/>
        <v>C</v>
      </c>
      <c r="H65" s="8" t="str">
        <f t="shared" ca="1" si="4"/>
        <v>C</v>
      </c>
      <c r="I65" s="8" t="str">
        <f t="shared" ca="1" si="4"/>
        <v>C</v>
      </c>
      <c r="J65" s="8" t="str">
        <f t="shared" ca="1" si="4"/>
        <v>C</v>
      </c>
      <c r="K65" s="8" t="str">
        <f t="shared" ca="1" si="4"/>
        <v>C</v>
      </c>
      <c r="L65" s="8" t="str">
        <f t="shared" ca="1" si="4"/>
        <v>C</v>
      </c>
      <c r="M65" s="8" t="str">
        <f t="shared" ca="1" si="4"/>
        <v>A</v>
      </c>
      <c r="N65" s="8" t="str">
        <f t="shared" ca="1" si="4"/>
        <v>A</v>
      </c>
    </row>
    <row r="66" spans="1:14" x14ac:dyDescent="0.3">
      <c r="A66" s="11" t="s">
        <v>74</v>
      </c>
      <c r="B66" s="11">
        <v>944704</v>
      </c>
      <c r="C66" s="10" t="s">
        <v>7354</v>
      </c>
      <c r="D66" s="8" t="str">
        <f t="shared" ca="1" si="4"/>
        <v>B</v>
      </c>
      <c r="E66" s="8" t="str">
        <f t="shared" ca="1" si="4"/>
        <v>D</v>
      </c>
      <c r="F66" s="8" t="str">
        <f t="shared" ca="1" si="4"/>
        <v>D</v>
      </c>
      <c r="G66" s="8" t="str">
        <f t="shared" ca="1" si="4"/>
        <v>D</v>
      </c>
      <c r="H66" s="8" t="str">
        <f t="shared" ca="1" si="4"/>
        <v>C</v>
      </c>
      <c r="I66" s="8" t="str">
        <f t="shared" ca="1" si="4"/>
        <v>C</v>
      </c>
      <c r="J66" s="8" t="str">
        <f t="shared" ca="1" si="4"/>
        <v>C</v>
      </c>
      <c r="K66" s="8" t="str">
        <f t="shared" ca="1" si="4"/>
        <v>B</v>
      </c>
      <c r="L66" s="8" t="str">
        <f t="shared" ca="1" si="4"/>
        <v>B</v>
      </c>
      <c r="M66" s="8" t="str">
        <f t="shared" ca="1" si="4"/>
        <v>B</v>
      </c>
      <c r="N66" s="8" t="str">
        <f t="shared" ca="1" si="4"/>
        <v>B</v>
      </c>
    </row>
    <row r="67" spans="1:14" x14ac:dyDescent="0.3">
      <c r="A67" s="11" t="s">
        <v>75</v>
      </c>
      <c r="B67" s="11">
        <v>877723</v>
      </c>
      <c r="C67" s="10" t="s">
        <v>7350</v>
      </c>
      <c r="D67" s="8" t="str">
        <f t="shared" ca="1" si="4"/>
        <v>B</v>
      </c>
      <c r="E67" s="8" t="str">
        <f t="shared" ca="1" si="4"/>
        <v>B</v>
      </c>
      <c r="F67" s="8" t="str">
        <f t="shared" ca="1" si="4"/>
        <v>C</v>
      </c>
      <c r="G67" s="8" t="str">
        <f t="shared" ca="1" si="4"/>
        <v>C</v>
      </c>
      <c r="H67" s="8" t="str">
        <f t="shared" ca="1" si="4"/>
        <v>C</v>
      </c>
      <c r="I67" s="8" t="str">
        <f t="shared" ca="1" si="4"/>
        <v>C</v>
      </c>
      <c r="J67" s="8" t="str">
        <f t="shared" ca="1" si="4"/>
        <v>B</v>
      </c>
      <c r="K67" s="8" t="str">
        <f t="shared" ca="1" si="4"/>
        <v>B</v>
      </c>
      <c r="L67" s="8" t="str">
        <f t="shared" ca="1" si="4"/>
        <v>B</v>
      </c>
      <c r="M67" s="8" t="str">
        <f t="shared" ca="1" si="4"/>
        <v>C</v>
      </c>
      <c r="N67" s="8" t="str">
        <f t="shared" ca="1" si="4"/>
        <v>B</v>
      </c>
    </row>
    <row r="68" spans="1:14" x14ac:dyDescent="0.3">
      <c r="A68" s="11" t="s">
        <v>76</v>
      </c>
      <c r="B68" s="11">
        <v>755695</v>
      </c>
      <c r="C68" s="10" t="s">
        <v>7350</v>
      </c>
      <c r="D68" s="8" t="str">
        <f t="shared" ca="1" si="4"/>
        <v>B</v>
      </c>
      <c r="E68" s="8" t="str">
        <f t="shared" ca="1" si="4"/>
        <v>C</v>
      </c>
      <c r="F68" s="8" t="str">
        <f t="shared" ca="1" si="4"/>
        <v>C</v>
      </c>
      <c r="G68" s="8" t="str">
        <f t="shared" ca="1" si="4"/>
        <v>C</v>
      </c>
      <c r="H68" s="8" t="str">
        <f t="shared" ca="1" si="4"/>
        <v>B</v>
      </c>
      <c r="I68" s="8" t="str">
        <f t="shared" ca="1" si="4"/>
        <v>C</v>
      </c>
      <c r="J68" s="8" t="str">
        <f t="shared" ca="1" si="4"/>
        <v>C</v>
      </c>
      <c r="K68" s="8" t="str">
        <f t="shared" ca="1" si="4"/>
        <v>C</v>
      </c>
      <c r="L68" s="8" t="str">
        <f t="shared" ca="1" si="4"/>
        <v>C</v>
      </c>
      <c r="M68" s="8" t="str">
        <f t="shared" ca="1" si="4"/>
        <v>B</v>
      </c>
      <c r="N68" s="8" t="str">
        <f t="shared" ca="1" si="4"/>
        <v>A</v>
      </c>
    </row>
    <row r="69" spans="1:14" x14ac:dyDescent="0.3">
      <c r="A69" s="11" t="s">
        <v>77</v>
      </c>
      <c r="B69" s="11">
        <v>902224</v>
      </c>
      <c r="C69" s="10" t="s">
        <v>7347</v>
      </c>
      <c r="D69" s="8" t="str">
        <f t="shared" ref="D69:N94" ca="1" si="5">VLOOKUP($B69,INDIRECT("'"&amp;D$2&amp;"'!B:D"),3,FALSE)</f>
        <v>B</v>
      </c>
      <c r="E69" s="8" t="str">
        <f t="shared" ca="1" si="5"/>
        <v>C</v>
      </c>
      <c r="F69" s="8" t="str">
        <f t="shared" ca="1" si="5"/>
        <v>C</v>
      </c>
      <c r="G69" s="8" t="str">
        <f t="shared" ca="1" si="5"/>
        <v>C</v>
      </c>
      <c r="H69" s="8" t="str">
        <f t="shared" ca="1" si="5"/>
        <v>C</v>
      </c>
      <c r="I69" s="8" t="str">
        <f t="shared" ca="1" si="5"/>
        <v>C</v>
      </c>
      <c r="J69" s="8" t="str">
        <f t="shared" ca="1" si="5"/>
        <v>C</v>
      </c>
      <c r="K69" s="8" t="str">
        <f t="shared" ca="1" si="5"/>
        <v>C</v>
      </c>
      <c r="L69" s="8" t="str">
        <f t="shared" ca="1" si="5"/>
        <v>C</v>
      </c>
      <c r="M69" s="8" t="str">
        <f t="shared" ca="1" si="5"/>
        <v>C</v>
      </c>
      <c r="N69" s="8" t="str">
        <f t="shared" ca="1" si="5"/>
        <v>C</v>
      </c>
    </row>
    <row r="70" spans="1:14" x14ac:dyDescent="0.3">
      <c r="A70" s="11" t="s">
        <v>78</v>
      </c>
      <c r="B70" s="11" t="s">
        <v>365</v>
      </c>
      <c r="C70" s="10" t="s">
        <v>7352</v>
      </c>
      <c r="D70" s="8" t="str">
        <f t="shared" ca="1" si="5"/>
        <v>B</v>
      </c>
      <c r="E70" s="8" t="str">
        <f t="shared" ca="1" si="5"/>
        <v>C</v>
      </c>
      <c r="F70" s="8" t="str">
        <f t="shared" ca="1" si="5"/>
        <v>C</v>
      </c>
      <c r="G70" s="8" t="str">
        <f t="shared" ca="1" si="5"/>
        <v>A</v>
      </c>
      <c r="H70" s="8" t="str">
        <f t="shared" ca="1" si="5"/>
        <v>C</v>
      </c>
      <c r="I70" s="8" t="str">
        <f t="shared" ca="1" si="5"/>
        <v>C</v>
      </c>
      <c r="J70" s="8" t="str">
        <f t="shared" ca="1" si="5"/>
        <v>A</v>
      </c>
      <c r="K70" s="8" t="str">
        <f t="shared" ca="1" si="5"/>
        <v>A</v>
      </c>
      <c r="L70" s="8" t="str">
        <f t="shared" ca="1" si="5"/>
        <v>A</v>
      </c>
      <c r="M70" s="8" t="str">
        <f t="shared" ca="1" si="5"/>
        <v>A</v>
      </c>
      <c r="N70" s="8" t="str">
        <f t="shared" ca="1" si="5"/>
        <v>A</v>
      </c>
    </row>
    <row r="71" spans="1:14" x14ac:dyDescent="0.3">
      <c r="A71" s="11" t="s">
        <v>79</v>
      </c>
      <c r="B71" s="11" t="s">
        <v>366</v>
      </c>
      <c r="C71" s="10" t="s">
        <v>7350</v>
      </c>
      <c r="D71" s="8" t="str">
        <f t="shared" ca="1" si="5"/>
        <v>C</v>
      </c>
      <c r="E71" s="8" t="str">
        <f t="shared" ca="1" si="5"/>
        <v>B</v>
      </c>
      <c r="F71" s="8" t="str">
        <f t="shared" ca="1" si="5"/>
        <v>B</v>
      </c>
      <c r="G71" s="8" t="str">
        <f t="shared" ca="1" si="5"/>
        <v>C</v>
      </c>
      <c r="H71" s="8" t="str">
        <f t="shared" ca="1" si="5"/>
        <v>B</v>
      </c>
      <c r="I71" s="8" t="str">
        <f t="shared" ca="1" si="5"/>
        <v>B</v>
      </c>
      <c r="J71" s="8" t="str">
        <f t="shared" ca="1" si="5"/>
        <v>C</v>
      </c>
      <c r="K71" s="8" t="str">
        <f t="shared" ca="1" si="5"/>
        <v>B</v>
      </c>
      <c r="L71" s="8" t="str">
        <f t="shared" ca="1" si="5"/>
        <v>C</v>
      </c>
      <c r="M71" s="8" t="str">
        <f t="shared" ca="1" si="5"/>
        <v>B</v>
      </c>
      <c r="N71" s="8" t="str">
        <f t="shared" ca="1" si="5"/>
        <v>C</v>
      </c>
    </row>
    <row r="72" spans="1:14" x14ac:dyDescent="0.3">
      <c r="A72" s="11" t="s">
        <v>80</v>
      </c>
      <c r="B72" s="11" t="s">
        <v>367</v>
      </c>
      <c r="C72" s="10" t="s">
        <v>7353</v>
      </c>
      <c r="D72" s="8" t="str">
        <f t="shared" ca="1" si="5"/>
        <v>C</v>
      </c>
      <c r="E72" s="8" t="str">
        <f t="shared" ca="1" si="5"/>
        <v>C</v>
      </c>
      <c r="F72" s="8" t="str">
        <f t="shared" ca="1" si="5"/>
        <v>B</v>
      </c>
      <c r="G72" s="8" t="str">
        <f t="shared" ca="1" si="5"/>
        <v>B</v>
      </c>
      <c r="H72" s="8" t="str">
        <f t="shared" ca="1" si="5"/>
        <v>B</v>
      </c>
      <c r="I72" s="8" t="str">
        <f t="shared" ca="1" si="5"/>
        <v>B</v>
      </c>
      <c r="J72" s="8" t="str">
        <f t="shared" ca="1" si="5"/>
        <v>B</v>
      </c>
      <c r="K72" s="8" t="str">
        <f t="shared" ca="1" si="5"/>
        <v>B</v>
      </c>
      <c r="L72" s="8" t="str">
        <f t="shared" ca="1" si="5"/>
        <v>C</v>
      </c>
      <c r="M72" s="8" t="str">
        <f t="shared" ca="1" si="5"/>
        <v>B</v>
      </c>
      <c r="N72" s="8" t="str">
        <f t="shared" ca="1" si="5"/>
        <v>B</v>
      </c>
    </row>
    <row r="73" spans="1:14" x14ac:dyDescent="0.3">
      <c r="A73" s="11" t="s">
        <v>81</v>
      </c>
      <c r="B73" s="11">
        <v>755790</v>
      </c>
      <c r="C73" s="10" t="s">
        <v>7348</v>
      </c>
      <c r="D73" s="8" t="str">
        <f t="shared" ca="1" si="5"/>
        <v>C</v>
      </c>
      <c r="E73" s="8" t="str">
        <f t="shared" ca="1" si="3"/>
        <v>B</v>
      </c>
      <c r="F73" s="8" t="str">
        <f t="shared" ca="1" si="3"/>
        <v>B</v>
      </c>
      <c r="G73" s="8" t="str">
        <f t="shared" ca="1" si="3"/>
        <v>C</v>
      </c>
      <c r="H73" s="8" t="str">
        <f t="shared" ca="1" si="3"/>
        <v>B</v>
      </c>
      <c r="I73" s="8" t="str">
        <f t="shared" ca="1" si="3"/>
        <v>C</v>
      </c>
      <c r="J73" s="8" t="str">
        <f t="shared" ca="1" si="3"/>
        <v>C</v>
      </c>
      <c r="K73" s="8" t="str">
        <f t="shared" ca="1" si="3"/>
        <v>B</v>
      </c>
      <c r="L73" s="8" t="str">
        <f t="shared" ca="1" si="3"/>
        <v>B</v>
      </c>
      <c r="M73" s="8" t="str">
        <f t="shared" ca="1" si="3"/>
        <v>C</v>
      </c>
      <c r="N73" s="8" t="str">
        <f t="shared" ca="1" si="3"/>
        <v>B</v>
      </c>
    </row>
    <row r="74" spans="1:14" x14ac:dyDescent="0.3">
      <c r="A74" s="11" t="s">
        <v>82</v>
      </c>
      <c r="B74" s="11">
        <v>904842</v>
      </c>
      <c r="C74" s="10" t="s">
        <v>7351</v>
      </c>
      <c r="D74" s="8" t="str">
        <f t="shared" ca="1" si="5"/>
        <v>C</v>
      </c>
      <c r="E74" s="8" t="str">
        <f t="shared" ca="1" si="5"/>
        <v>C</v>
      </c>
      <c r="F74" s="8" t="str">
        <f t="shared" ca="1" si="5"/>
        <v>C</v>
      </c>
      <c r="G74" s="8" t="str">
        <f t="shared" ca="1" si="5"/>
        <v>B</v>
      </c>
      <c r="H74" s="8" t="str">
        <f t="shared" ca="1" si="5"/>
        <v>B</v>
      </c>
      <c r="I74" s="8" t="str">
        <f t="shared" ca="1" si="5"/>
        <v>C</v>
      </c>
      <c r="J74" s="8" t="str">
        <f t="shared" ca="1" si="5"/>
        <v>C</v>
      </c>
      <c r="K74" s="8" t="str">
        <f t="shared" ca="1" si="5"/>
        <v>C</v>
      </c>
      <c r="L74" s="8" t="str">
        <f t="shared" ca="1" si="5"/>
        <v>C</v>
      </c>
      <c r="M74" s="8" t="str">
        <f t="shared" ca="1" si="5"/>
        <v>C</v>
      </c>
      <c r="N74" s="8" t="str">
        <f t="shared" ca="1" si="5"/>
        <v>C</v>
      </c>
    </row>
    <row r="75" spans="1:14" x14ac:dyDescent="0.3">
      <c r="A75" s="11" t="s">
        <v>83</v>
      </c>
      <c r="B75" s="11">
        <v>755741</v>
      </c>
      <c r="C75" s="10" t="s">
        <v>7352</v>
      </c>
      <c r="D75" s="8" t="str">
        <f t="shared" ca="1" si="5"/>
        <v>C</v>
      </c>
      <c r="E75" s="8" t="str">
        <f t="shared" ca="1" si="5"/>
        <v>B</v>
      </c>
      <c r="F75" s="8" t="str">
        <f t="shared" ca="1" si="5"/>
        <v>C</v>
      </c>
      <c r="G75" s="8" t="str">
        <f t="shared" ca="1" si="5"/>
        <v>C</v>
      </c>
      <c r="H75" s="8" t="str">
        <f t="shared" ca="1" si="5"/>
        <v>C</v>
      </c>
      <c r="I75" s="8" t="str">
        <f t="shared" ca="1" si="5"/>
        <v>C</v>
      </c>
      <c r="J75" s="8" t="str">
        <f t="shared" ca="1" si="5"/>
        <v>C</v>
      </c>
      <c r="K75" s="8" t="str">
        <f t="shared" ca="1" si="5"/>
        <v>C</v>
      </c>
      <c r="L75" s="8" t="str">
        <f t="shared" ca="1" si="5"/>
        <v>C</v>
      </c>
      <c r="M75" s="8" t="str">
        <f t="shared" ca="1" si="5"/>
        <v>B</v>
      </c>
      <c r="N75" s="8" t="str">
        <f t="shared" ca="1" si="5"/>
        <v>B</v>
      </c>
    </row>
    <row r="76" spans="1:14" x14ac:dyDescent="0.3">
      <c r="A76" s="11" t="s">
        <v>84</v>
      </c>
      <c r="B76" s="11">
        <v>905024</v>
      </c>
      <c r="C76" s="10" t="s">
        <v>7355</v>
      </c>
      <c r="D76" s="8" t="str">
        <f t="shared" ca="1" si="5"/>
        <v>C</v>
      </c>
      <c r="E76" s="8" t="str">
        <f t="shared" ca="1" si="5"/>
        <v>C</v>
      </c>
      <c r="F76" s="8" t="str">
        <f t="shared" ca="1" si="5"/>
        <v>C</v>
      </c>
      <c r="G76" s="8" t="str">
        <f t="shared" ca="1" si="5"/>
        <v>C</v>
      </c>
      <c r="H76" s="8" t="str">
        <f t="shared" ca="1" si="5"/>
        <v>C</v>
      </c>
      <c r="I76" s="8" t="str">
        <f t="shared" ca="1" si="5"/>
        <v>C</v>
      </c>
      <c r="J76" s="8" t="str">
        <f t="shared" ca="1" si="5"/>
        <v>C</v>
      </c>
      <c r="K76" s="8" t="str">
        <f t="shared" ca="1" si="5"/>
        <v>C</v>
      </c>
      <c r="L76" s="8" t="str">
        <f t="shared" ca="1" si="5"/>
        <v>C</v>
      </c>
      <c r="M76" s="8" t="str">
        <f t="shared" ca="1" si="5"/>
        <v>C</v>
      </c>
      <c r="N76" s="8" t="str">
        <f t="shared" ca="1" si="5"/>
        <v>C</v>
      </c>
    </row>
    <row r="77" spans="1:14" x14ac:dyDescent="0.3">
      <c r="A77" s="11" t="s">
        <v>85</v>
      </c>
      <c r="B77" s="11">
        <v>328314</v>
      </c>
      <c r="C77" s="10" t="s">
        <v>7352</v>
      </c>
      <c r="D77" s="8" t="str">
        <f t="shared" ca="1" si="5"/>
        <v>C</v>
      </c>
      <c r="E77" s="8" t="str">
        <f t="shared" ca="1" si="5"/>
        <v>C</v>
      </c>
      <c r="F77" s="8" t="str">
        <f t="shared" ca="1" si="5"/>
        <v>B</v>
      </c>
      <c r="G77" s="8" t="str">
        <f t="shared" ca="1" si="5"/>
        <v>C</v>
      </c>
      <c r="H77" s="8" t="str">
        <f t="shared" ca="1" si="5"/>
        <v>C</v>
      </c>
      <c r="I77" s="8" t="str">
        <f t="shared" ca="1" si="5"/>
        <v>C</v>
      </c>
      <c r="J77" s="8" t="str">
        <f t="shared" ca="1" si="5"/>
        <v>B</v>
      </c>
      <c r="K77" s="8" t="str">
        <f t="shared" ca="1" si="5"/>
        <v>B</v>
      </c>
      <c r="L77" s="8" t="str">
        <f t="shared" ca="1" si="5"/>
        <v>B</v>
      </c>
      <c r="M77" s="8" t="str">
        <f t="shared" ca="1" si="5"/>
        <v>B</v>
      </c>
      <c r="N77" s="8" t="str">
        <f t="shared" ca="1" si="5"/>
        <v>B</v>
      </c>
    </row>
    <row r="78" spans="1:14" x14ac:dyDescent="0.3">
      <c r="A78" s="11" t="s">
        <v>86</v>
      </c>
      <c r="B78" s="11">
        <v>912278</v>
      </c>
      <c r="C78" s="10" t="s">
        <v>7348</v>
      </c>
      <c r="D78" s="8" t="str">
        <f t="shared" ca="1" si="5"/>
        <v>D</v>
      </c>
      <c r="E78" s="8" t="str">
        <f t="shared" ca="1" si="5"/>
        <v>D</v>
      </c>
      <c r="F78" s="8" t="str">
        <f t="shared" ca="1" si="5"/>
        <v>B</v>
      </c>
      <c r="G78" s="8" t="str">
        <f t="shared" ca="1" si="5"/>
        <v>D</v>
      </c>
      <c r="H78" s="8" t="str">
        <f t="shared" ca="1" si="5"/>
        <v>C</v>
      </c>
      <c r="I78" s="8" t="str">
        <f t="shared" ca="1" si="5"/>
        <v>C</v>
      </c>
      <c r="J78" s="8" t="str">
        <f t="shared" ca="1" si="5"/>
        <v>C</v>
      </c>
      <c r="K78" s="8" t="str">
        <f t="shared" ca="1" si="5"/>
        <v>C</v>
      </c>
      <c r="L78" s="8" t="str">
        <f t="shared" ca="1" si="5"/>
        <v>C</v>
      </c>
      <c r="M78" s="8" t="str">
        <f t="shared" ca="1" si="5"/>
        <v>C</v>
      </c>
      <c r="N78" s="8" t="str">
        <f t="shared" ca="1" si="5"/>
        <v>C</v>
      </c>
    </row>
    <row r="79" spans="1:14" x14ac:dyDescent="0.3">
      <c r="A79" s="11" t="s">
        <v>87</v>
      </c>
      <c r="B79" s="11" t="s">
        <v>368</v>
      </c>
      <c r="C79" s="10" t="s">
        <v>7355</v>
      </c>
      <c r="D79" s="8" t="str">
        <f t="shared" ca="1" si="5"/>
        <v>C</v>
      </c>
      <c r="E79" s="8" t="str">
        <f t="shared" ca="1" si="5"/>
        <v>C</v>
      </c>
      <c r="F79" s="8" t="str">
        <f t="shared" ca="1" si="5"/>
        <v>C</v>
      </c>
      <c r="G79" s="8" t="str">
        <f t="shared" ca="1" si="5"/>
        <v>D</v>
      </c>
      <c r="H79" s="8" t="str">
        <f t="shared" ca="1" si="5"/>
        <v>D</v>
      </c>
      <c r="I79" s="8" t="str">
        <f t="shared" ca="1" si="5"/>
        <v>D</v>
      </c>
      <c r="J79" s="8" t="str">
        <f t="shared" ca="1" si="5"/>
        <v>D</v>
      </c>
      <c r="K79" s="8" t="str">
        <f t="shared" ca="1" si="5"/>
        <v>D</v>
      </c>
      <c r="L79" s="8" t="str">
        <f t="shared" ca="1" si="5"/>
        <v>D</v>
      </c>
      <c r="M79" s="8" t="str">
        <f t="shared" ca="1" si="5"/>
        <v>C</v>
      </c>
      <c r="N79" s="8" t="str">
        <f t="shared" ca="1" si="5"/>
        <v>C</v>
      </c>
    </row>
    <row r="80" spans="1:14" x14ac:dyDescent="0.3">
      <c r="A80" s="11" t="s">
        <v>88</v>
      </c>
      <c r="B80" s="11">
        <v>951545</v>
      </c>
      <c r="C80" s="10" t="s">
        <v>7352</v>
      </c>
      <c r="D80" s="8" t="str">
        <f t="shared" ca="1" si="5"/>
        <v>C</v>
      </c>
      <c r="E80" s="8" t="str">
        <f t="shared" ca="1" si="5"/>
        <v>C</v>
      </c>
      <c r="F80" s="8" t="str">
        <f t="shared" ca="1" si="5"/>
        <v>C</v>
      </c>
      <c r="G80" s="8" t="str">
        <f t="shared" ca="1" si="5"/>
        <v>C</v>
      </c>
      <c r="H80" s="8" t="str">
        <f t="shared" ca="1" si="5"/>
        <v>C</v>
      </c>
      <c r="I80" s="8" t="str">
        <f t="shared" ca="1" si="5"/>
        <v>C</v>
      </c>
      <c r="J80" s="8" t="str">
        <f t="shared" ca="1" si="5"/>
        <v>C</v>
      </c>
      <c r="K80" s="8" t="str">
        <f t="shared" ca="1" si="5"/>
        <v>B</v>
      </c>
      <c r="L80" s="8" t="str">
        <f t="shared" ca="1" si="5"/>
        <v>B</v>
      </c>
      <c r="M80" s="8" t="str">
        <f t="shared" ca="1" si="5"/>
        <v>B</v>
      </c>
      <c r="N80" s="8" t="str">
        <f t="shared" ca="1" si="5"/>
        <v>B</v>
      </c>
    </row>
    <row r="81" spans="1:14" x14ac:dyDescent="0.3">
      <c r="A81" s="11" t="s">
        <v>89</v>
      </c>
      <c r="B81" s="11">
        <v>944777</v>
      </c>
      <c r="C81" s="10" t="s">
        <v>7347</v>
      </c>
      <c r="D81" s="8" t="str">
        <f t="shared" ca="1" si="5"/>
        <v>C</v>
      </c>
      <c r="E81" s="8" t="str">
        <f t="shared" ca="1" si="5"/>
        <v>B</v>
      </c>
      <c r="F81" s="8" t="str">
        <f t="shared" ca="1" si="5"/>
        <v>B</v>
      </c>
      <c r="G81" s="8" t="str">
        <f t="shared" ca="1" si="5"/>
        <v>C</v>
      </c>
      <c r="H81" s="8" t="str">
        <f t="shared" ca="1" si="5"/>
        <v>C</v>
      </c>
      <c r="I81" s="8" t="str">
        <f t="shared" ca="1" si="5"/>
        <v>C</v>
      </c>
      <c r="J81" s="8" t="str">
        <f t="shared" ca="1" si="5"/>
        <v>B</v>
      </c>
      <c r="K81" s="8" t="str">
        <f t="shared" ca="1" si="5"/>
        <v>B</v>
      </c>
      <c r="L81" s="8" t="str">
        <f t="shared" ca="1" si="5"/>
        <v>B</v>
      </c>
      <c r="M81" s="8" t="str">
        <f t="shared" ca="1" si="5"/>
        <v>B</v>
      </c>
      <c r="N81" s="8" t="str">
        <f t="shared" ca="1" si="5"/>
        <v>B</v>
      </c>
    </row>
    <row r="82" spans="1:14" x14ac:dyDescent="0.3">
      <c r="A82" s="11" t="s">
        <v>90</v>
      </c>
      <c r="B82" s="11">
        <v>542868</v>
      </c>
      <c r="C82" s="10" t="s">
        <v>7349</v>
      </c>
      <c r="D82" s="8" t="str">
        <f t="shared" ca="1" si="5"/>
        <v>B</v>
      </c>
      <c r="E82" s="8" t="str">
        <f t="shared" ca="1" si="5"/>
        <v>B</v>
      </c>
      <c r="F82" s="8" t="str">
        <f t="shared" ca="1" si="5"/>
        <v>C</v>
      </c>
      <c r="G82" s="8" t="str">
        <f t="shared" ca="1" si="5"/>
        <v>C</v>
      </c>
      <c r="H82" s="8" t="str">
        <f t="shared" ca="1" si="5"/>
        <v>C</v>
      </c>
      <c r="I82" s="8" t="str">
        <f t="shared" ca="1" si="5"/>
        <v>B</v>
      </c>
      <c r="J82" s="8" t="str">
        <f t="shared" ca="1" si="5"/>
        <v>C</v>
      </c>
      <c r="K82" s="8" t="str">
        <f t="shared" ca="1" si="5"/>
        <v>C</v>
      </c>
      <c r="L82" s="8" t="str">
        <f t="shared" ca="1" si="5"/>
        <v>C</v>
      </c>
      <c r="M82" s="8" t="str">
        <f t="shared" ca="1" si="5"/>
        <v>A</v>
      </c>
      <c r="N82" s="8" t="str">
        <f t="shared" ca="1" si="5"/>
        <v>C</v>
      </c>
    </row>
    <row r="83" spans="1:14" x14ac:dyDescent="0.3">
      <c r="A83" s="11" t="s">
        <v>2</v>
      </c>
      <c r="B83" s="11">
        <v>741344</v>
      </c>
      <c r="C83" s="10" t="s">
        <v>7352</v>
      </c>
      <c r="D83" s="8" t="str">
        <f t="shared" ca="1" si="5"/>
        <v>C</v>
      </c>
      <c r="E83" s="8" t="str">
        <f t="shared" ca="1" si="3"/>
        <v>C</v>
      </c>
      <c r="F83" s="8" t="str">
        <f t="shared" ca="1" si="3"/>
        <v>C</v>
      </c>
      <c r="G83" s="8" t="str">
        <f t="shared" ca="1" si="3"/>
        <v>C</v>
      </c>
      <c r="H83" s="8" t="str">
        <f t="shared" ca="1" si="3"/>
        <v>C</v>
      </c>
      <c r="I83" s="8" t="str">
        <f t="shared" ca="1" si="3"/>
        <v>C</v>
      </c>
      <c r="J83" s="8" t="str">
        <f t="shared" ca="1" si="3"/>
        <v>C</v>
      </c>
      <c r="K83" s="8" t="str">
        <f t="shared" ca="1" si="3"/>
        <v>C</v>
      </c>
      <c r="L83" s="8" t="str">
        <f t="shared" ca="1" si="3"/>
        <v>C</v>
      </c>
      <c r="M83" s="8" t="str">
        <f t="shared" ca="1" si="3"/>
        <v>C</v>
      </c>
      <c r="N83" s="8" t="str">
        <f t="shared" ca="1" si="3"/>
        <v>C</v>
      </c>
    </row>
    <row r="84" spans="1:14" x14ac:dyDescent="0.3">
      <c r="A84" s="11" t="s">
        <v>91</v>
      </c>
      <c r="B84" s="11">
        <v>867705</v>
      </c>
      <c r="C84" s="10" t="s">
        <v>7349</v>
      </c>
      <c r="D84" s="8" t="str">
        <f t="shared" ca="1" si="5"/>
        <v>C</v>
      </c>
      <c r="E84" s="8" t="str">
        <f t="shared" ca="1" si="5"/>
        <v>C</v>
      </c>
      <c r="F84" s="8" t="str">
        <f t="shared" ca="1" si="5"/>
        <v>C</v>
      </c>
      <c r="G84" s="8" t="str">
        <f t="shared" ca="1" si="5"/>
        <v>C</v>
      </c>
      <c r="H84" s="8" t="str">
        <f t="shared" ca="1" si="5"/>
        <v>C</v>
      </c>
      <c r="I84" s="8" t="str">
        <f t="shared" ca="1" si="5"/>
        <v>C</v>
      </c>
      <c r="J84" s="8" t="str">
        <f t="shared" ca="1" si="5"/>
        <v>B</v>
      </c>
      <c r="K84" s="8" t="str">
        <f t="shared" ca="1" si="5"/>
        <v>B</v>
      </c>
      <c r="L84" s="8" t="str">
        <f t="shared" ca="1" si="5"/>
        <v>B</v>
      </c>
      <c r="M84" s="8" t="str">
        <f t="shared" ca="1" si="5"/>
        <v>B</v>
      </c>
      <c r="N84" s="8" t="str">
        <f t="shared" ca="1" si="5"/>
        <v>B</v>
      </c>
    </row>
    <row r="85" spans="1:14" x14ac:dyDescent="0.3">
      <c r="A85" s="11" t="s">
        <v>92</v>
      </c>
      <c r="B85" s="11">
        <v>916125</v>
      </c>
      <c r="C85" s="10" t="s">
        <v>7354</v>
      </c>
      <c r="D85" s="8" t="str">
        <f t="shared" ca="1" si="5"/>
        <v>B</v>
      </c>
      <c r="E85" s="8" t="str">
        <f t="shared" ca="1" si="5"/>
        <v>B</v>
      </c>
      <c r="F85" s="8" t="str">
        <f t="shared" ca="1" si="5"/>
        <v>B</v>
      </c>
      <c r="G85" s="8" t="str">
        <f t="shared" ca="1" si="5"/>
        <v>B</v>
      </c>
      <c r="H85" s="8" t="str">
        <f t="shared" ca="1" si="5"/>
        <v>A</v>
      </c>
      <c r="I85" s="8" t="str">
        <f t="shared" ca="1" si="5"/>
        <v>A</v>
      </c>
      <c r="J85" s="8" t="str">
        <f t="shared" ca="1" si="5"/>
        <v>A</v>
      </c>
      <c r="K85" s="8" t="str">
        <f t="shared" ca="1" si="5"/>
        <v>B</v>
      </c>
      <c r="L85" s="8" t="str">
        <f t="shared" ca="1" si="5"/>
        <v>A</v>
      </c>
      <c r="M85" s="8" t="str">
        <f t="shared" ca="1" si="5"/>
        <v>A</v>
      </c>
      <c r="N85" s="8" t="str">
        <f t="shared" ca="1" si="5"/>
        <v>C</v>
      </c>
    </row>
    <row r="86" spans="1:14" x14ac:dyDescent="0.3">
      <c r="A86" s="11" t="s">
        <v>93</v>
      </c>
      <c r="B86" s="11" t="s">
        <v>369</v>
      </c>
      <c r="C86" s="10" t="s">
        <v>7352</v>
      </c>
      <c r="D86" s="8" t="str">
        <f t="shared" ca="1" si="5"/>
        <v>C</v>
      </c>
      <c r="E86" s="8" t="str">
        <f t="shared" ca="1" si="5"/>
        <v>C</v>
      </c>
      <c r="F86" s="8" t="str">
        <f t="shared" ca="1" si="5"/>
        <v>C</v>
      </c>
      <c r="G86" s="8" t="str">
        <f t="shared" ca="1" si="5"/>
        <v>C</v>
      </c>
      <c r="H86" s="8" t="str">
        <f t="shared" ca="1" si="5"/>
        <v>C</v>
      </c>
      <c r="I86" s="8" t="str">
        <f t="shared" ca="1" si="5"/>
        <v>C</v>
      </c>
      <c r="J86" s="8" t="str">
        <f t="shared" ca="1" si="5"/>
        <v>C</v>
      </c>
      <c r="K86" s="8" t="str">
        <f t="shared" ca="1" si="5"/>
        <v>C</v>
      </c>
      <c r="L86" s="8" t="str">
        <f t="shared" ca="1" si="5"/>
        <v>C</v>
      </c>
      <c r="M86" s="8" t="str">
        <f t="shared" ca="1" si="5"/>
        <v>B</v>
      </c>
      <c r="N86" s="8" t="str">
        <f t="shared" ca="1" si="5"/>
        <v>C</v>
      </c>
    </row>
    <row r="87" spans="1:14" x14ac:dyDescent="0.3">
      <c r="A87" s="11" t="s">
        <v>94</v>
      </c>
      <c r="B87" s="11">
        <v>901686</v>
      </c>
      <c r="C87" s="10" t="s">
        <v>7351</v>
      </c>
      <c r="D87" s="8" t="str">
        <f t="shared" ca="1" si="5"/>
        <v>D</v>
      </c>
      <c r="E87" s="8" t="str">
        <f t="shared" ca="1" si="5"/>
        <v>D</v>
      </c>
      <c r="F87" s="8" t="str">
        <f t="shared" ca="1" si="5"/>
        <v>B</v>
      </c>
      <c r="G87" s="8" t="str">
        <f t="shared" ca="1" si="5"/>
        <v>B</v>
      </c>
      <c r="H87" s="8" t="str">
        <f t="shared" ca="1" si="5"/>
        <v>C</v>
      </c>
      <c r="I87" s="8" t="str">
        <f t="shared" ca="1" si="5"/>
        <v>C</v>
      </c>
      <c r="J87" s="8" t="str">
        <f t="shared" ca="1" si="5"/>
        <v>C</v>
      </c>
      <c r="K87" s="8" t="str">
        <f t="shared" ca="1" si="5"/>
        <v>C</v>
      </c>
      <c r="L87" s="8" t="str">
        <f t="shared" ca="1" si="5"/>
        <v>B</v>
      </c>
      <c r="M87" s="8" t="str">
        <f t="shared" ca="1" si="5"/>
        <v>B</v>
      </c>
      <c r="N87" s="8" t="str">
        <f t="shared" ca="1" si="5"/>
        <v>B</v>
      </c>
    </row>
    <row r="88" spans="1:14" x14ac:dyDescent="0.3">
      <c r="A88" s="11" t="s">
        <v>95</v>
      </c>
      <c r="B88" s="11">
        <v>904282</v>
      </c>
      <c r="C88" s="10" t="s">
        <v>7354</v>
      </c>
      <c r="D88" s="8" t="str">
        <f t="shared" ca="1" si="5"/>
        <v>C</v>
      </c>
      <c r="E88" s="8" t="str">
        <f t="shared" ca="1" si="5"/>
        <v>C</v>
      </c>
      <c r="F88" s="8" t="str">
        <f t="shared" ca="1" si="5"/>
        <v>C</v>
      </c>
      <c r="G88" s="8" t="str">
        <f t="shared" ca="1" si="5"/>
        <v>C</v>
      </c>
      <c r="H88" s="8" t="str">
        <f t="shared" ca="1" si="5"/>
        <v>C</v>
      </c>
      <c r="I88" s="8" t="str">
        <f t="shared" ca="1" si="5"/>
        <v>C</v>
      </c>
      <c r="J88" s="8" t="str">
        <f t="shared" ca="1" si="5"/>
        <v>C</v>
      </c>
      <c r="K88" s="8" t="str">
        <f t="shared" ca="1" si="5"/>
        <v>C</v>
      </c>
      <c r="L88" s="8" t="str">
        <f t="shared" ca="1" si="5"/>
        <v>C</v>
      </c>
      <c r="M88" s="8" t="str">
        <f t="shared" ca="1" si="5"/>
        <v>C</v>
      </c>
      <c r="N88" s="8" t="str">
        <f t="shared" ca="1" si="5"/>
        <v>C</v>
      </c>
    </row>
    <row r="89" spans="1:14" x14ac:dyDescent="0.3">
      <c r="A89" s="11" t="s">
        <v>96</v>
      </c>
      <c r="B89" s="11">
        <v>906148</v>
      </c>
      <c r="C89" s="10" t="s">
        <v>7354</v>
      </c>
      <c r="D89" s="8" t="str">
        <f t="shared" ca="1" si="5"/>
        <v>C</v>
      </c>
      <c r="E89" s="8" t="str">
        <f t="shared" ca="1" si="5"/>
        <v>A</v>
      </c>
      <c r="F89" s="8" t="str">
        <f t="shared" ca="1" si="5"/>
        <v>C</v>
      </c>
      <c r="G89" s="8" t="str">
        <f t="shared" ca="1" si="5"/>
        <v>A</v>
      </c>
      <c r="H89" s="8" t="str">
        <f t="shared" ca="1" si="5"/>
        <v>C</v>
      </c>
      <c r="I89" s="8" t="str">
        <f t="shared" ca="1" si="5"/>
        <v>B</v>
      </c>
      <c r="J89" s="8" t="str">
        <f t="shared" ca="1" si="5"/>
        <v>C</v>
      </c>
      <c r="K89" s="8" t="str">
        <f t="shared" ca="1" si="5"/>
        <v>B</v>
      </c>
      <c r="L89" s="8" t="str">
        <f t="shared" ca="1" si="5"/>
        <v>C</v>
      </c>
      <c r="M89" s="8" t="str">
        <f t="shared" ca="1" si="5"/>
        <v>A</v>
      </c>
      <c r="N89" s="8" t="str">
        <f t="shared" ca="1" si="5"/>
        <v>C</v>
      </c>
    </row>
    <row r="90" spans="1:14" x14ac:dyDescent="0.3">
      <c r="A90" s="11" t="s">
        <v>97</v>
      </c>
      <c r="B90" s="11">
        <v>981550</v>
      </c>
      <c r="C90" s="10" t="s">
        <v>7350</v>
      </c>
      <c r="D90" s="8" t="str">
        <f t="shared" ca="1" si="5"/>
        <v>C</v>
      </c>
      <c r="E90" s="8" t="str">
        <f t="shared" ca="1" si="5"/>
        <v>C</v>
      </c>
      <c r="F90" s="8" t="str">
        <f t="shared" ca="1" si="5"/>
        <v>D</v>
      </c>
      <c r="G90" s="8" t="str">
        <f t="shared" ca="1" si="5"/>
        <v>C</v>
      </c>
      <c r="H90" s="8" t="str">
        <f t="shared" ca="1" si="5"/>
        <v>C</v>
      </c>
      <c r="I90" s="8" t="str">
        <f t="shared" ca="1" si="5"/>
        <v>C</v>
      </c>
      <c r="J90" s="8" t="str">
        <f t="shared" ca="1" si="5"/>
        <v>C</v>
      </c>
      <c r="K90" s="8" t="str">
        <f t="shared" ca="1" si="5"/>
        <v>C</v>
      </c>
      <c r="L90" s="8" t="str">
        <f t="shared" ca="1" si="5"/>
        <v>C</v>
      </c>
      <c r="M90" s="8" t="str">
        <f t="shared" ca="1" si="5"/>
        <v>C</v>
      </c>
      <c r="N90" s="8" t="str">
        <f t="shared" ca="1" si="5"/>
        <v>C</v>
      </c>
    </row>
    <row r="91" spans="1:14" x14ac:dyDescent="0.3">
      <c r="A91" s="11" t="s">
        <v>98</v>
      </c>
      <c r="B91" s="11">
        <v>922964</v>
      </c>
      <c r="C91" s="10" t="s">
        <v>7352</v>
      </c>
      <c r="D91" s="8" t="str">
        <f t="shared" ca="1" si="5"/>
        <v>C</v>
      </c>
      <c r="E91" s="8" t="str">
        <f t="shared" ca="1" si="5"/>
        <v>C</v>
      </c>
      <c r="F91" s="8" t="str">
        <f t="shared" ca="1" si="5"/>
        <v>D</v>
      </c>
      <c r="G91" s="8" t="str">
        <f t="shared" ca="1" si="5"/>
        <v>C</v>
      </c>
      <c r="H91" s="8" t="str">
        <f t="shared" ca="1" si="5"/>
        <v>B</v>
      </c>
      <c r="I91" s="8" t="str">
        <f t="shared" ca="1" si="5"/>
        <v>B</v>
      </c>
      <c r="J91" s="8" t="str">
        <f t="shared" ca="1" si="5"/>
        <v>B</v>
      </c>
      <c r="K91" s="8" t="str">
        <f t="shared" ca="1" si="5"/>
        <v>C</v>
      </c>
      <c r="L91" s="8" t="str">
        <f t="shared" ca="1" si="5"/>
        <v>B</v>
      </c>
      <c r="M91" s="8" t="str">
        <f t="shared" ca="1" si="5"/>
        <v>C</v>
      </c>
      <c r="N91" s="8" t="str">
        <f t="shared" ca="1" si="5"/>
        <v>A</v>
      </c>
    </row>
    <row r="92" spans="1:14" x14ac:dyDescent="0.3">
      <c r="A92" s="11" t="s">
        <v>99</v>
      </c>
      <c r="B92" s="11">
        <v>929814</v>
      </c>
      <c r="C92" s="10" t="s">
        <v>7354</v>
      </c>
      <c r="D92" s="8" t="str">
        <f t="shared" ca="1" si="5"/>
        <v>C</v>
      </c>
      <c r="E92" s="8" t="str">
        <f t="shared" ca="1" si="5"/>
        <v>C</v>
      </c>
      <c r="F92" s="8" t="str">
        <f t="shared" ca="1" si="5"/>
        <v>C</v>
      </c>
      <c r="G92" s="8" t="str">
        <f t="shared" ca="1" si="5"/>
        <v>C</v>
      </c>
      <c r="H92" s="8" t="str">
        <f t="shared" ca="1" si="5"/>
        <v>C</v>
      </c>
      <c r="I92" s="8" t="str">
        <f t="shared" ca="1" si="5"/>
        <v>C</v>
      </c>
      <c r="J92" s="8" t="str">
        <f t="shared" ca="1" si="5"/>
        <v>A</v>
      </c>
      <c r="K92" s="8" t="str">
        <f t="shared" ca="1" si="5"/>
        <v>B</v>
      </c>
      <c r="L92" s="8" t="str">
        <f t="shared" ca="1" si="5"/>
        <v>B</v>
      </c>
      <c r="M92" s="8" t="str">
        <f t="shared" ca="1" si="5"/>
        <v>B</v>
      </c>
      <c r="N92" s="8" t="str">
        <f t="shared" ca="1" si="5"/>
        <v>B</v>
      </c>
    </row>
    <row r="93" spans="1:14" x14ac:dyDescent="0.3">
      <c r="A93" s="11" t="s">
        <v>100</v>
      </c>
      <c r="B93" s="11">
        <v>901666</v>
      </c>
      <c r="C93" s="10" t="s">
        <v>7355</v>
      </c>
      <c r="D93" s="8" t="str">
        <f t="shared" ca="1" si="5"/>
        <v>C</v>
      </c>
      <c r="E93" s="8" t="str">
        <f t="shared" ca="1" si="3"/>
        <v>C</v>
      </c>
      <c r="F93" s="8" t="str">
        <f t="shared" ca="1" si="3"/>
        <v>C</v>
      </c>
      <c r="G93" s="8" t="str">
        <f t="shared" ca="1" si="3"/>
        <v>C</v>
      </c>
      <c r="H93" s="8" t="str">
        <f t="shared" ca="1" si="3"/>
        <v>C</v>
      </c>
      <c r="I93" s="8" t="str">
        <f t="shared" ca="1" si="3"/>
        <v>C</v>
      </c>
      <c r="J93" s="8" t="str">
        <f t="shared" ca="1" si="3"/>
        <v>C</v>
      </c>
      <c r="K93" s="8" t="str">
        <f t="shared" ca="1" si="3"/>
        <v>C</v>
      </c>
      <c r="L93" s="8" t="str">
        <f t="shared" ca="1" si="3"/>
        <v>B</v>
      </c>
      <c r="M93" s="8" t="str">
        <f t="shared" ca="1" si="3"/>
        <v>C</v>
      </c>
      <c r="N93" s="8" t="str">
        <f t="shared" ca="1" si="3"/>
        <v>C</v>
      </c>
    </row>
    <row r="94" spans="1:14" x14ac:dyDescent="0.3">
      <c r="A94" s="11" t="s">
        <v>101</v>
      </c>
      <c r="B94" s="11">
        <v>902288</v>
      </c>
      <c r="C94" s="10" t="s">
        <v>7351</v>
      </c>
      <c r="D94" s="8" t="str">
        <f t="shared" ca="1" si="5"/>
        <v>B</v>
      </c>
      <c r="E94" s="8" t="str">
        <f t="shared" ca="1" si="5"/>
        <v>B</v>
      </c>
      <c r="F94" s="8" t="str">
        <f t="shared" ca="1" si="5"/>
        <v>B</v>
      </c>
      <c r="G94" s="8" t="str">
        <f t="shared" ca="1" si="5"/>
        <v>C</v>
      </c>
      <c r="H94" s="8" t="str">
        <f t="shared" ca="1" si="5"/>
        <v>A</v>
      </c>
      <c r="I94" s="8" t="str">
        <f t="shared" ca="1" si="5"/>
        <v>B</v>
      </c>
      <c r="J94" s="8" t="str">
        <f t="shared" ca="1" si="5"/>
        <v>B</v>
      </c>
      <c r="K94" s="8" t="str">
        <f t="shared" ca="1" si="5"/>
        <v>B</v>
      </c>
      <c r="L94" s="8" t="str">
        <f t="shared" ca="1" si="5"/>
        <v>C</v>
      </c>
      <c r="M94" s="8" t="str">
        <f t="shared" ca="1" si="5"/>
        <v>A</v>
      </c>
      <c r="N94" s="8" t="str">
        <f t="shared" ca="1" si="3"/>
        <v>A</v>
      </c>
    </row>
    <row r="95" spans="1:14" x14ac:dyDescent="0.3">
      <c r="A95" s="11" t="s">
        <v>102</v>
      </c>
      <c r="B95" s="11">
        <v>937083</v>
      </c>
      <c r="C95" s="10" t="s">
        <v>7354</v>
      </c>
      <c r="D95" s="8" t="str">
        <f t="shared" ca="1" si="3"/>
        <v>C</v>
      </c>
      <c r="E95" s="8" t="str">
        <f t="shared" ca="1" si="3"/>
        <v>D</v>
      </c>
      <c r="F95" s="8" t="str">
        <f t="shared" ca="1" si="3"/>
        <v>C</v>
      </c>
      <c r="G95" s="8" t="str">
        <f t="shared" ca="1" si="3"/>
        <v>C</v>
      </c>
      <c r="H95" s="8" t="str">
        <f t="shared" ca="1" si="3"/>
        <v>D</v>
      </c>
      <c r="I95" s="8" t="str">
        <f t="shared" ca="1" si="3"/>
        <v>C</v>
      </c>
      <c r="J95" s="8" t="str">
        <f t="shared" ca="1" si="3"/>
        <v>C</v>
      </c>
      <c r="K95" s="8" t="str">
        <f t="shared" ca="1" si="3"/>
        <v>C</v>
      </c>
      <c r="L95" s="8" t="str">
        <f t="shared" ca="1" si="3"/>
        <v>C</v>
      </c>
      <c r="M95" s="8" t="str">
        <f t="shared" ca="1" si="3"/>
        <v>C</v>
      </c>
      <c r="N95" s="8" t="str">
        <f t="shared" ca="1" si="3"/>
        <v>C</v>
      </c>
    </row>
    <row r="96" spans="1:14" x14ac:dyDescent="0.3">
      <c r="A96" s="11" t="s">
        <v>103</v>
      </c>
      <c r="B96" s="11">
        <v>938928</v>
      </c>
      <c r="C96" s="10" t="s">
        <v>7348</v>
      </c>
      <c r="D96" s="8" t="str">
        <f t="shared" ca="1" si="3"/>
        <v>C</v>
      </c>
      <c r="E96" s="8" t="str">
        <f t="shared" ca="1" si="3"/>
        <v>C</v>
      </c>
      <c r="F96" s="8" t="str">
        <f t="shared" ca="1" si="3"/>
        <v>C</v>
      </c>
      <c r="G96" s="8" t="str">
        <f t="shared" ca="1" si="3"/>
        <v>C</v>
      </c>
      <c r="H96" s="8" t="str">
        <f t="shared" ca="1" si="3"/>
        <v>C</v>
      </c>
      <c r="I96" s="8" t="str">
        <f t="shared" ca="1" si="3"/>
        <v>C</v>
      </c>
      <c r="J96" s="8" t="str">
        <f t="shared" ca="1" si="3"/>
        <v>C</v>
      </c>
      <c r="K96" s="8" t="str">
        <f t="shared" ca="1" si="3"/>
        <v>C</v>
      </c>
      <c r="L96" s="8" t="str">
        <f t="shared" ca="1" si="3"/>
        <v>C</v>
      </c>
      <c r="M96" s="8" t="str">
        <f t="shared" ca="1" si="3"/>
        <v>C</v>
      </c>
      <c r="N96" s="8" t="str">
        <f t="shared" ca="1" si="3"/>
        <v>C</v>
      </c>
    </row>
    <row r="97" spans="1:14" x14ac:dyDescent="0.3">
      <c r="A97" s="11" t="s">
        <v>104</v>
      </c>
      <c r="B97" s="11">
        <v>912273</v>
      </c>
      <c r="C97" s="10" t="s">
        <v>7349</v>
      </c>
      <c r="D97" s="8" t="str">
        <f t="shared" ca="1" si="3"/>
        <v>A</v>
      </c>
      <c r="E97" s="8" t="str">
        <f t="shared" ca="1" si="3"/>
        <v>A</v>
      </c>
      <c r="F97" s="8" t="str">
        <f t="shared" ca="1" si="3"/>
        <v>C</v>
      </c>
      <c r="G97" s="8" t="str">
        <f t="shared" ca="1" si="3"/>
        <v>B</v>
      </c>
      <c r="H97" s="8" t="str">
        <f t="shared" ca="1" si="3"/>
        <v>B</v>
      </c>
      <c r="I97" s="8" t="str">
        <f t="shared" ca="1" si="3"/>
        <v>C</v>
      </c>
      <c r="J97" s="8" t="str">
        <f t="shared" ca="1" si="3"/>
        <v>B</v>
      </c>
      <c r="K97" s="8" t="str">
        <f t="shared" ca="1" si="3"/>
        <v>C</v>
      </c>
      <c r="L97" s="8" t="str">
        <f t="shared" ca="1" si="3"/>
        <v>B</v>
      </c>
      <c r="M97" s="8" t="str">
        <f t="shared" ca="1" si="3"/>
        <v>B</v>
      </c>
      <c r="N97" s="8" t="str">
        <f t="shared" ca="1" si="3"/>
        <v>C</v>
      </c>
    </row>
    <row r="98" spans="1:14" x14ac:dyDescent="0.3">
      <c r="A98" s="11" t="s">
        <v>105</v>
      </c>
      <c r="B98" s="11">
        <v>312385</v>
      </c>
      <c r="C98" s="10" t="s">
        <v>7350</v>
      </c>
      <c r="D98" s="8" t="str">
        <f t="shared" ca="1" si="3"/>
        <v>C</v>
      </c>
      <c r="E98" s="8" t="str">
        <f t="shared" ca="1" si="3"/>
        <v>C</v>
      </c>
      <c r="F98" s="8" t="str">
        <f t="shared" ca="1" si="3"/>
        <v>C</v>
      </c>
      <c r="G98" s="8" t="str">
        <f t="shared" ca="1" si="3"/>
        <v>C</v>
      </c>
      <c r="H98" s="8" t="str">
        <f t="shared" ca="1" si="3"/>
        <v>C</v>
      </c>
      <c r="I98" s="8" t="str">
        <f t="shared" ca="1" si="3"/>
        <v>C</v>
      </c>
      <c r="J98" s="8" t="str">
        <f t="shared" ca="1" si="3"/>
        <v>C</v>
      </c>
      <c r="K98" s="8" t="str">
        <f t="shared" ca="1" si="3"/>
        <v>C</v>
      </c>
      <c r="L98" s="8" t="str">
        <f t="shared" ca="1" si="3"/>
        <v>C</v>
      </c>
      <c r="M98" s="8" t="str">
        <f t="shared" ca="1" si="3"/>
        <v>C</v>
      </c>
      <c r="N98" s="8" t="str">
        <f t="shared" ca="1" si="3"/>
        <v>B</v>
      </c>
    </row>
    <row r="99" spans="1:14" x14ac:dyDescent="0.3">
      <c r="A99" s="11" t="s">
        <v>106</v>
      </c>
      <c r="B99" s="11">
        <v>687197</v>
      </c>
      <c r="C99" s="10" t="s">
        <v>7352</v>
      </c>
      <c r="D99" s="8" t="str">
        <f t="shared" ca="1" si="3"/>
        <v>D</v>
      </c>
      <c r="E99" s="8" t="str">
        <f t="shared" ca="1" si="3"/>
        <v>C</v>
      </c>
      <c r="F99" s="8" t="str">
        <f t="shared" ca="1" si="3"/>
        <v>C</v>
      </c>
      <c r="G99" s="8" t="str">
        <f t="shared" ca="1" si="3"/>
        <v>C</v>
      </c>
      <c r="H99" s="8" t="str">
        <f t="shared" ca="1" si="3"/>
        <v>C</v>
      </c>
      <c r="I99" s="8" t="str">
        <f t="shared" ca="1" si="3"/>
        <v>C</v>
      </c>
      <c r="J99" s="8" t="str">
        <f t="shared" ca="1" si="3"/>
        <v>C</v>
      </c>
      <c r="K99" s="8" t="str">
        <f t="shared" ca="1" si="3"/>
        <v>C</v>
      </c>
      <c r="L99" s="8" t="str">
        <f t="shared" ca="1" si="3"/>
        <v>C</v>
      </c>
      <c r="M99" s="8" t="str">
        <f t="shared" ca="1" si="3"/>
        <v>C</v>
      </c>
      <c r="N99" s="8" t="str">
        <f t="shared" ca="1" si="3"/>
        <v>D</v>
      </c>
    </row>
    <row r="100" spans="1:14" x14ac:dyDescent="0.3">
      <c r="A100" s="11" t="s">
        <v>107</v>
      </c>
      <c r="B100" s="11">
        <v>993189</v>
      </c>
      <c r="C100" s="10" t="s">
        <v>7347</v>
      </c>
      <c r="D100" s="8" t="str">
        <f t="shared" ca="1" si="3"/>
        <v>C</v>
      </c>
      <c r="E100" s="8" t="str">
        <f t="shared" ca="1" si="3"/>
        <v>C</v>
      </c>
      <c r="F100" s="8" t="str">
        <f t="shared" ca="1" si="3"/>
        <v>C</v>
      </c>
      <c r="G100" s="8" t="str">
        <f t="shared" ca="1" si="3"/>
        <v>C</v>
      </c>
      <c r="H100" s="8" t="str">
        <f t="shared" ca="1" si="3"/>
        <v>C</v>
      </c>
      <c r="I100" s="8" t="str">
        <f t="shared" ca="1" si="3"/>
        <v>C</v>
      </c>
      <c r="J100" s="8" t="str">
        <f t="shared" ca="1" si="3"/>
        <v>C</v>
      </c>
      <c r="K100" s="8" t="str">
        <f t="shared" ca="1" si="3"/>
        <v>C</v>
      </c>
      <c r="L100" s="8" t="str">
        <f t="shared" ca="1" si="3"/>
        <v>A</v>
      </c>
      <c r="M100" s="8" t="str">
        <f t="shared" ca="1" si="3"/>
        <v>B</v>
      </c>
      <c r="N100" s="8" t="str">
        <f t="shared" ca="1" si="3"/>
        <v>A</v>
      </c>
    </row>
    <row r="101" spans="1:14" x14ac:dyDescent="0.3">
      <c r="A101" s="11" t="s">
        <v>108</v>
      </c>
      <c r="B101" s="11">
        <v>905966</v>
      </c>
      <c r="C101" s="10" t="s">
        <v>7350</v>
      </c>
      <c r="D101" s="8" t="str">
        <f t="shared" ca="1" si="3"/>
        <v>B</v>
      </c>
      <c r="E101" s="8" t="str">
        <f t="shared" ca="1" si="3"/>
        <v>C</v>
      </c>
      <c r="F101" s="8" t="str">
        <f t="shared" ca="1" si="3"/>
        <v>C</v>
      </c>
      <c r="G101" s="8" t="str">
        <f t="shared" ca="1" si="3"/>
        <v>C</v>
      </c>
      <c r="H101" s="8" t="str">
        <f t="shared" ca="1" si="3"/>
        <v>C</v>
      </c>
      <c r="I101" s="8" t="str">
        <f t="shared" ca="1" si="3"/>
        <v>C</v>
      </c>
      <c r="J101" s="8" t="str">
        <f t="shared" ca="1" si="3"/>
        <v>A</v>
      </c>
      <c r="K101" s="8" t="str">
        <f t="shared" ca="1" si="3"/>
        <v>A</v>
      </c>
      <c r="L101" s="8" t="str">
        <f t="shared" ca="1" si="3"/>
        <v>C</v>
      </c>
      <c r="M101" s="8" t="str">
        <f t="shared" ca="1" si="3"/>
        <v>C</v>
      </c>
      <c r="N101" s="8" t="str">
        <f t="shared" ca="1" si="3"/>
        <v>C</v>
      </c>
    </row>
    <row r="102" spans="1:14" x14ac:dyDescent="0.3">
      <c r="A102" s="11" t="s">
        <v>109</v>
      </c>
      <c r="B102" s="11">
        <v>912635</v>
      </c>
      <c r="C102" s="10" t="s">
        <v>7348</v>
      </c>
      <c r="D102" s="8" t="str">
        <f t="shared" ca="1" si="3"/>
        <v>C</v>
      </c>
      <c r="E102" s="8" t="str">
        <f t="shared" ca="1" si="3"/>
        <v>C</v>
      </c>
      <c r="F102" s="8" t="str">
        <f t="shared" ca="1" si="3"/>
        <v>C</v>
      </c>
      <c r="G102" s="8" t="str">
        <f t="shared" ca="1" si="3"/>
        <v>C</v>
      </c>
      <c r="H102" s="8" t="str">
        <f t="shared" ca="1" si="3"/>
        <v>C</v>
      </c>
      <c r="I102" s="8" t="str">
        <f t="shared" ca="1" si="3"/>
        <v>C</v>
      </c>
      <c r="J102" s="8" t="str">
        <f t="shared" ca="1" si="3"/>
        <v>C</v>
      </c>
      <c r="K102" s="8" t="str">
        <f t="shared" ca="1" si="3"/>
        <v>C</v>
      </c>
      <c r="L102" s="8" t="str">
        <f t="shared" ca="1" si="3"/>
        <v>C</v>
      </c>
      <c r="M102" s="8" t="str">
        <f t="shared" ca="1" si="3"/>
        <v>B</v>
      </c>
      <c r="N102" s="8" t="str">
        <f t="shared" ca="1" si="3"/>
        <v>C</v>
      </c>
    </row>
    <row r="103" spans="1:14" x14ac:dyDescent="0.3">
      <c r="A103" s="11" t="s">
        <v>110</v>
      </c>
      <c r="B103" s="11">
        <v>325922</v>
      </c>
      <c r="C103" s="10" t="s">
        <v>7350</v>
      </c>
      <c r="D103" s="8" t="str">
        <f t="shared" ca="1" si="3"/>
        <v>C</v>
      </c>
      <c r="E103" s="8" t="str">
        <f t="shared" ca="1" si="3"/>
        <v>C</v>
      </c>
      <c r="F103" s="8" t="str">
        <f t="shared" ca="1" si="3"/>
        <v>C</v>
      </c>
      <c r="G103" s="8" t="str">
        <f t="shared" ca="1" si="3"/>
        <v>C</v>
      </c>
      <c r="H103" s="8" t="str">
        <f t="shared" ca="1" si="3"/>
        <v>C</v>
      </c>
      <c r="I103" s="8" t="str">
        <f t="shared" ca="1" si="3"/>
        <v>C</v>
      </c>
      <c r="J103" s="8" t="str">
        <f t="shared" ca="1" si="3"/>
        <v>D</v>
      </c>
      <c r="K103" s="8" t="str">
        <f t="shared" ca="1" si="3"/>
        <v>C</v>
      </c>
      <c r="L103" s="8" t="str">
        <f t="shared" ca="1" si="3"/>
        <v>C</v>
      </c>
      <c r="M103" s="8" t="str">
        <f t="shared" ca="1" si="3"/>
        <v>B</v>
      </c>
      <c r="N103" s="8" t="str">
        <f t="shared" ca="1" si="3"/>
        <v>B</v>
      </c>
    </row>
    <row r="104" spans="1:14" x14ac:dyDescent="0.3">
      <c r="A104" s="11" t="s">
        <v>111</v>
      </c>
      <c r="B104" s="11">
        <v>912941</v>
      </c>
      <c r="C104" s="10" t="s">
        <v>7348</v>
      </c>
      <c r="D104" s="8" t="str">
        <f t="shared" ca="1" si="3"/>
        <v>C</v>
      </c>
      <c r="E104" s="8" t="str">
        <f t="shared" ca="1" si="3"/>
        <v>C</v>
      </c>
      <c r="F104" s="8" t="str">
        <f t="shared" ca="1" si="3"/>
        <v>C</v>
      </c>
      <c r="G104" s="8" t="str">
        <f t="shared" ca="1" si="3"/>
        <v>C</v>
      </c>
      <c r="H104" s="8" t="str">
        <f t="shared" ca="1" si="3"/>
        <v>C</v>
      </c>
      <c r="I104" s="8" t="str">
        <f t="shared" ca="1" si="3"/>
        <v>C</v>
      </c>
      <c r="J104" s="8" t="str">
        <f t="shared" ca="1" si="3"/>
        <v>C</v>
      </c>
      <c r="K104" s="8" t="str">
        <f t="shared" ca="1" si="3"/>
        <v>B</v>
      </c>
      <c r="L104" s="8" t="str">
        <f t="shared" ca="1" si="3"/>
        <v>B</v>
      </c>
      <c r="M104" s="8" t="str">
        <f t="shared" ca="1" si="3"/>
        <v>B</v>
      </c>
      <c r="N104" s="8" t="str">
        <f t="shared" ca="1" si="3"/>
        <v>B</v>
      </c>
    </row>
    <row r="105" spans="1:14" x14ac:dyDescent="0.3">
      <c r="A105" s="11" t="s">
        <v>112</v>
      </c>
      <c r="B105" s="11">
        <v>152719</v>
      </c>
      <c r="C105" s="10" t="s">
        <v>7350</v>
      </c>
      <c r="D105" s="8" t="str">
        <f t="shared" ca="1" si="3"/>
        <v>C</v>
      </c>
      <c r="E105" s="8" t="str">
        <f t="shared" ca="1" si="3"/>
        <v>C</v>
      </c>
      <c r="F105" s="8" t="str">
        <f t="shared" ca="1" si="3"/>
        <v>C</v>
      </c>
      <c r="G105" s="8" t="str">
        <f t="shared" ca="1" si="3"/>
        <v>C</v>
      </c>
      <c r="H105" s="8" t="str">
        <f t="shared" ca="1" si="3"/>
        <v>B</v>
      </c>
      <c r="I105" s="8" t="str">
        <f t="shared" ca="1" si="3"/>
        <v>C</v>
      </c>
      <c r="J105" s="8" t="str">
        <f t="shared" ca="1" si="3"/>
        <v>C</v>
      </c>
      <c r="K105" s="8" t="str">
        <f t="shared" ca="1" si="3"/>
        <v>C</v>
      </c>
      <c r="L105" s="8" t="str">
        <f t="shared" ca="1" si="3"/>
        <v>C</v>
      </c>
      <c r="M105" s="8" t="str">
        <f t="shared" ca="1" si="3"/>
        <v>C</v>
      </c>
      <c r="N105" s="8" t="str">
        <f t="shared" ca="1" si="3"/>
        <v>C</v>
      </c>
    </row>
    <row r="106" spans="1:14" x14ac:dyDescent="0.3">
      <c r="A106" s="11" t="s">
        <v>113</v>
      </c>
      <c r="B106" s="11">
        <v>867138</v>
      </c>
      <c r="C106" s="10" t="s">
        <v>7348</v>
      </c>
      <c r="D106" s="8" t="str">
        <f t="shared" ca="1" si="3"/>
        <v>C</v>
      </c>
      <c r="E106" s="8" t="str">
        <f t="shared" ca="1" si="3"/>
        <v>C</v>
      </c>
      <c r="F106" s="8" t="str">
        <f t="shared" ca="1" si="3"/>
        <v>B</v>
      </c>
      <c r="G106" s="8" t="str">
        <f t="shared" ca="1" si="3"/>
        <v>B</v>
      </c>
      <c r="H106" s="8" t="str">
        <f t="shared" ca="1" si="3"/>
        <v>B</v>
      </c>
      <c r="I106" s="8" t="str">
        <f t="shared" ca="1" si="3"/>
        <v>B</v>
      </c>
      <c r="J106" s="8" t="str">
        <f t="shared" ca="1" si="3"/>
        <v>C</v>
      </c>
      <c r="K106" s="8" t="str">
        <f t="shared" ca="1" si="3"/>
        <v>C</v>
      </c>
      <c r="L106" s="8" t="str">
        <f t="shared" ca="1" si="3"/>
        <v>C</v>
      </c>
      <c r="M106" s="8" t="str">
        <f t="shared" ca="1" si="3"/>
        <v>C</v>
      </c>
      <c r="N106" s="8" t="str">
        <f t="shared" ca="1" si="3"/>
        <v>C</v>
      </c>
    </row>
    <row r="107" spans="1:14" x14ac:dyDescent="0.3">
      <c r="A107" s="11" t="s">
        <v>114</v>
      </c>
      <c r="B107" s="11">
        <v>906189</v>
      </c>
      <c r="C107" s="10" t="s">
        <v>7347</v>
      </c>
      <c r="D107" s="8" t="str">
        <f t="shared" ref="D107:N130" ca="1" si="6">VLOOKUP($B107,INDIRECT("'"&amp;D$2&amp;"'!B:D"),3,FALSE)</f>
        <v>B</v>
      </c>
      <c r="E107" s="8" t="str">
        <f t="shared" ca="1" si="6"/>
        <v>B</v>
      </c>
      <c r="F107" s="8" t="str">
        <f t="shared" ca="1" si="6"/>
        <v>C</v>
      </c>
      <c r="G107" s="8" t="str">
        <f t="shared" ca="1" si="6"/>
        <v>C</v>
      </c>
      <c r="H107" s="8" t="str">
        <f t="shared" ca="1" si="6"/>
        <v>B</v>
      </c>
      <c r="I107" s="8" t="str">
        <f t="shared" ca="1" si="6"/>
        <v>B</v>
      </c>
      <c r="J107" s="8" t="str">
        <f t="shared" ca="1" si="6"/>
        <v>B</v>
      </c>
      <c r="K107" s="8" t="str">
        <f t="shared" ca="1" si="6"/>
        <v>B</v>
      </c>
      <c r="L107" s="8" t="str">
        <f t="shared" ca="1" si="6"/>
        <v>B</v>
      </c>
      <c r="M107" s="8" t="str">
        <f t="shared" ca="1" si="6"/>
        <v>B</v>
      </c>
      <c r="N107" s="8" t="str">
        <f t="shared" ca="1" si="6"/>
        <v>C</v>
      </c>
    </row>
    <row r="108" spans="1:14" x14ac:dyDescent="0.3">
      <c r="A108" s="11" t="s">
        <v>115</v>
      </c>
      <c r="B108" s="11">
        <v>510209</v>
      </c>
      <c r="C108" s="10" t="s">
        <v>7348</v>
      </c>
      <c r="D108" s="8" t="str">
        <f t="shared" ca="1" si="6"/>
        <v>C</v>
      </c>
      <c r="E108" s="8" t="str">
        <f t="shared" ca="1" si="6"/>
        <v>C</v>
      </c>
      <c r="F108" s="8" t="str">
        <f t="shared" ca="1" si="6"/>
        <v>C</v>
      </c>
      <c r="G108" s="8" t="str">
        <f t="shared" ca="1" si="6"/>
        <v>C</v>
      </c>
      <c r="H108" s="8" t="str">
        <f t="shared" ca="1" si="6"/>
        <v>C</v>
      </c>
      <c r="I108" s="8" t="str">
        <f t="shared" ca="1" si="6"/>
        <v>C</v>
      </c>
      <c r="J108" s="8" t="str">
        <f t="shared" ca="1" si="6"/>
        <v>C</v>
      </c>
      <c r="K108" s="8" t="str">
        <f t="shared" ca="1" si="6"/>
        <v>C</v>
      </c>
      <c r="L108" s="8" t="str">
        <f t="shared" ca="1" si="6"/>
        <v>C</v>
      </c>
      <c r="M108" s="8" t="str">
        <f t="shared" ca="1" si="6"/>
        <v>C</v>
      </c>
      <c r="N108" s="8" t="str">
        <f t="shared" ca="1" si="6"/>
        <v>B</v>
      </c>
    </row>
    <row r="109" spans="1:14" x14ac:dyDescent="0.3">
      <c r="A109" s="11" t="s">
        <v>116</v>
      </c>
      <c r="B109" s="11">
        <v>271980</v>
      </c>
      <c r="C109" s="10" t="s">
        <v>7355</v>
      </c>
      <c r="D109" s="8" t="str">
        <f t="shared" ca="1" si="6"/>
        <v>B</v>
      </c>
      <c r="E109" s="8" t="str">
        <f t="shared" ca="1" si="6"/>
        <v>C</v>
      </c>
      <c r="F109" s="8" t="str">
        <f t="shared" ca="1" si="6"/>
        <v>C</v>
      </c>
      <c r="G109" s="8" t="str">
        <f t="shared" ca="1" si="6"/>
        <v>B</v>
      </c>
      <c r="H109" s="8" t="str">
        <f t="shared" ca="1" si="6"/>
        <v>C</v>
      </c>
      <c r="I109" s="8" t="str">
        <f t="shared" ca="1" si="6"/>
        <v>C</v>
      </c>
      <c r="J109" s="8" t="str">
        <f t="shared" ca="1" si="6"/>
        <v>C</v>
      </c>
      <c r="K109" s="8" t="str">
        <f t="shared" ca="1" si="6"/>
        <v>B</v>
      </c>
      <c r="L109" s="8" t="str">
        <f t="shared" ca="1" si="6"/>
        <v>C</v>
      </c>
      <c r="M109" s="8" t="str">
        <f t="shared" ca="1" si="6"/>
        <v>C</v>
      </c>
      <c r="N109" s="8" t="str">
        <f t="shared" ca="1" si="6"/>
        <v>B</v>
      </c>
    </row>
    <row r="110" spans="1:14" x14ac:dyDescent="0.3">
      <c r="A110" s="11" t="s">
        <v>117</v>
      </c>
      <c r="B110" s="11" t="s">
        <v>370</v>
      </c>
      <c r="C110" s="10" t="s">
        <v>7350</v>
      </c>
      <c r="D110" s="8" t="str">
        <f t="shared" ca="1" si="6"/>
        <v>C</v>
      </c>
      <c r="E110" s="8" t="str">
        <f t="shared" ca="1" si="6"/>
        <v>C</v>
      </c>
      <c r="F110" s="8" t="str">
        <f t="shared" ca="1" si="6"/>
        <v>C</v>
      </c>
      <c r="G110" s="8" t="str">
        <f t="shared" ca="1" si="6"/>
        <v>C</v>
      </c>
      <c r="H110" s="8" t="str">
        <f t="shared" ca="1" si="6"/>
        <v>C</v>
      </c>
      <c r="I110" s="8" t="str">
        <f t="shared" ca="1" si="6"/>
        <v>C</v>
      </c>
      <c r="J110" s="8" t="str">
        <f t="shared" ca="1" si="6"/>
        <v>C</v>
      </c>
      <c r="K110" s="8" t="str">
        <f t="shared" ca="1" si="6"/>
        <v>C</v>
      </c>
      <c r="L110" s="8" t="str">
        <f t="shared" ca="1" si="6"/>
        <v>B</v>
      </c>
      <c r="M110" s="8" t="str">
        <f t="shared" ca="1" si="6"/>
        <v>B</v>
      </c>
      <c r="N110" s="8" t="str">
        <f t="shared" ca="1" si="6"/>
        <v>B</v>
      </c>
    </row>
    <row r="111" spans="1:14" x14ac:dyDescent="0.3">
      <c r="A111" s="11" t="s">
        <v>118</v>
      </c>
      <c r="B111" s="11">
        <v>135448</v>
      </c>
      <c r="C111" s="10" t="s">
        <v>7350</v>
      </c>
      <c r="D111" s="8" t="str">
        <f t="shared" ca="1" si="6"/>
        <v>D</v>
      </c>
      <c r="E111" s="8" t="str">
        <f t="shared" ca="1" si="6"/>
        <v>D</v>
      </c>
      <c r="F111" s="8" t="str">
        <f t="shared" ca="1" si="6"/>
        <v>D</v>
      </c>
      <c r="G111" s="8" t="str">
        <f t="shared" ca="1" si="6"/>
        <v>D</v>
      </c>
      <c r="H111" s="8" t="str">
        <f t="shared" ca="1" si="6"/>
        <v>D</v>
      </c>
      <c r="I111" s="8" t="str">
        <f t="shared" ca="1" si="6"/>
        <v>D</v>
      </c>
      <c r="J111" s="8" t="str">
        <f t="shared" ca="1" si="6"/>
        <v>D</v>
      </c>
      <c r="K111" s="8" t="str">
        <f t="shared" ca="1" si="6"/>
        <v>D</v>
      </c>
      <c r="L111" s="8" t="str">
        <f t="shared" ca="1" si="6"/>
        <v>D</v>
      </c>
      <c r="M111" s="8" t="str">
        <f t="shared" ca="1" si="6"/>
        <v>D</v>
      </c>
      <c r="N111" s="8" t="str">
        <f t="shared" ca="1" si="6"/>
        <v>C</v>
      </c>
    </row>
    <row r="112" spans="1:14" x14ac:dyDescent="0.3">
      <c r="A112" s="11" t="s">
        <v>119</v>
      </c>
      <c r="B112" s="11">
        <v>154259</v>
      </c>
      <c r="C112" s="10" t="s">
        <v>7350</v>
      </c>
      <c r="D112" s="8" t="str">
        <f t="shared" ca="1" si="6"/>
        <v>C</v>
      </c>
      <c r="E112" s="8" t="str">
        <f t="shared" ca="1" si="6"/>
        <v>C</v>
      </c>
      <c r="F112" s="8" t="str">
        <f t="shared" ca="1" si="6"/>
        <v>C</v>
      </c>
      <c r="G112" s="8" t="str">
        <f t="shared" ca="1" si="6"/>
        <v>C</v>
      </c>
      <c r="H112" s="8" t="str">
        <f t="shared" ca="1" si="6"/>
        <v>D</v>
      </c>
      <c r="I112" s="8" t="str">
        <f t="shared" ca="1" si="6"/>
        <v>C</v>
      </c>
      <c r="J112" s="8" t="str">
        <f t="shared" ca="1" si="6"/>
        <v>C</v>
      </c>
      <c r="K112" s="8" t="str">
        <f t="shared" ca="1" si="6"/>
        <v>C</v>
      </c>
      <c r="L112" s="8" t="str">
        <f t="shared" ca="1" si="6"/>
        <v>C</v>
      </c>
      <c r="M112" s="8" t="str">
        <f t="shared" ca="1" si="6"/>
        <v>C</v>
      </c>
      <c r="N112" s="8" t="str">
        <f t="shared" ca="1" si="6"/>
        <v>B</v>
      </c>
    </row>
    <row r="113" spans="1:14" x14ac:dyDescent="0.3">
      <c r="A113" s="11" t="s">
        <v>3</v>
      </c>
      <c r="B113" s="11">
        <v>944314</v>
      </c>
      <c r="C113" s="10" t="s">
        <v>7351</v>
      </c>
      <c r="D113" s="8" t="str">
        <f t="shared" ca="1" si="6"/>
        <v>C</v>
      </c>
      <c r="E113" s="8" t="str">
        <f t="shared" ca="1" si="6"/>
        <v>B</v>
      </c>
      <c r="F113" s="8" t="str">
        <f t="shared" ca="1" si="6"/>
        <v>B</v>
      </c>
      <c r="G113" s="8" t="str">
        <f t="shared" ca="1" si="6"/>
        <v>B</v>
      </c>
      <c r="H113" s="8" t="str">
        <f t="shared" ca="1" si="6"/>
        <v>B</v>
      </c>
      <c r="I113" s="8" t="str">
        <f t="shared" ca="1" si="6"/>
        <v>C</v>
      </c>
      <c r="J113" s="8" t="str">
        <f t="shared" ca="1" si="6"/>
        <v>C</v>
      </c>
      <c r="K113" s="8" t="str">
        <f t="shared" ca="1" si="6"/>
        <v>C</v>
      </c>
      <c r="L113" s="8" t="str">
        <f t="shared" ca="1" si="6"/>
        <v>C</v>
      </c>
      <c r="M113" s="8" t="str">
        <f t="shared" ca="1" si="6"/>
        <v>A</v>
      </c>
      <c r="N113" s="8" t="str">
        <f t="shared" ca="1" si="6"/>
        <v>A</v>
      </c>
    </row>
    <row r="114" spans="1:14" x14ac:dyDescent="0.3">
      <c r="A114" s="11" t="s">
        <v>120</v>
      </c>
      <c r="B114" s="11">
        <v>904830</v>
      </c>
      <c r="C114" s="10" t="s">
        <v>7347</v>
      </c>
      <c r="D114" s="8" t="str">
        <f t="shared" ca="1" si="6"/>
        <v>C</v>
      </c>
      <c r="E114" s="8" t="str">
        <f t="shared" ca="1" si="6"/>
        <v>C</v>
      </c>
      <c r="F114" s="8" t="str">
        <f t="shared" ca="1" si="6"/>
        <v>C</v>
      </c>
      <c r="G114" s="8" t="str">
        <f t="shared" ca="1" si="6"/>
        <v>C</v>
      </c>
      <c r="H114" s="8" t="str">
        <f t="shared" ca="1" si="6"/>
        <v>C</v>
      </c>
      <c r="I114" s="8" t="str">
        <f t="shared" ca="1" si="6"/>
        <v>B</v>
      </c>
      <c r="J114" s="8" t="str">
        <f t="shared" ca="1" si="6"/>
        <v>C</v>
      </c>
      <c r="K114" s="8" t="str">
        <f t="shared" ca="1" si="6"/>
        <v>B</v>
      </c>
      <c r="L114" s="8" t="str">
        <f t="shared" ca="1" si="6"/>
        <v>B</v>
      </c>
      <c r="M114" s="8" t="str">
        <f t="shared" ca="1" si="6"/>
        <v>B</v>
      </c>
      <c r="N114" s="8" t="str">
        <f t="shared" ca="1" si="6"/>
        <v>C</v>
      </c>
    </row>
    <row r="115" spans="1:14" x14ac:dyDescent="0.3">
      <c r="A115" s="11" t="s">
        <v>121</v>
      </c>
      <c r="B115" s="11">
        <v>905214</v>
      </c>
      <c r="C115" s="10" t="s">
        <v>7351</v>
      </c>
      <c r="D115" s="8" t="str">
        <f t="shared" ca="1" si="6"/>
        <v>C</v>
      </c>
      <c r="E115" s="8" t="str">
        <f t="shared" ca="1" si="6"/>
        <v>C</v>
      </c>
      <c r="F115" s="8" t="str">
        <f t="shared" ca="1" si="6"/>
        <v>C</v>
      </c>
      <c r="G115" s="8" t="str">
        <f t="shared" ca="1" si="6"/>
        <v>B</v>
      </c>
      <c r="H115" s="8" t="str">
        <f t="shared" ca="1" si="6"/>
        <v>C</v>
      </c>
      <c r="I115" s="8" t="str">
        <f t="shared" ca="1" si="6"/>
        <v>C</v>
      </c>
      <c r="J115" s="8" t="str">
        <f t="shared" ca="1" si="6"/>
        <v>C</v>
      </c>
      <c r="K115" s="8" t="str">
        <f t="shared" ca="1" si="6"/>
        <v>C</v>
      </c>
      <c r="L115" s="8" t="str">
        <f t="shared" ca="1" si="6"/>
        <v>B</v>
      </c>
      <c r="M115" s="8" t="str">
        <f t="shared" ca="1" si="6"/>
        <v>B</v>
      </c>
      <c r="N115" s="8" t="str">
        <f t="shared" ca="1" si="6"/>
        <v>C</v>
      </c>
    </row>
    <row r="116" spans="1:14" x14ac:dyDescent="0.3">
      <c r="A116" s="11" t="s">
        <v>122</v>
      </c>
      <c r="B116" s="11">
        <v>904383</v>
      </c>
      <c r="C116" s="10" t="s">
        <v>7351</v>
      </c>
      <c r="D116" s="8" t="str">
        <f t="shared" ca="1" si="6"/>
        <v>B</v>
      </c>
      <c r="E116" s="8" t="str">
        <f t="shared" ca="1" si="6"/>
        <v>B</v>
      </c>
      <c r="F116" s="8" t="str">
        <f t="shared" ca="1" si="6"/>
        <v>C</v>
      </c>
      <c r="G116" s="8" t="str">
        <f t="shared" ca="1" si="6"/>
        <v>B</v>
      </c>
      <c r="H116" s="8" t="str">
        <f t="shared" ca="1" si="6"/>
        <v>C</v>
      </c>
      <c r="I116" s="8" t="str">
        <f t="shared" ca="1" si="6"/>
        <v>C</v>
      </c>
      <c r="J116" s="8" t="str">
        <f t="shared" ca="1" si="6"/>
        <v>C</v>
      </c>
      <c r="K116" s="8" t="str">
        <f t="shared" ca="1" si="6"/>
        <v>C</v>
      </c>
      <c r="L116" s="8" t="str">
        <f t="shared" ca="1" si="6"/>
        <v>A</v>
      </c>
      <c r="M116" s="8" t="str">
        <f t="shared" ca="1" si="6"/>
        <v>C</v>
      </c>
      <c r="N116" s="8" t="str">
        <f t="shared" ca="1" si="6"/>
        <v>C</v>
      </c>
    </row>
    <row r="117" spans="1:14" x14ac:dyDescent="0.3">
      <c r="A117" s="11" t="s">
        <v>123</v>
      </c>
      <c r="B117" s="11">
        <v>513260</v>
      </c>
      <c r="C117" s="10" t="s">
        <v>7352</v>
      </c>
      <c r="D117" s="8" t="str">
        <f t="shared" ca="1" si="6"/>
        <v>B</v>
      </c>
      <c r="E117" s="8" t="str">
        <f t="shared" ca="1" si="6"/>
        <v>B</v>
      </c>
      <c r="F117" s="8" t="str">
        <f t="shared" ca="1" si="6"/>
        <v>B</v>
      </c>
      <c r="G117" s="8" t="str">
        <f t="shared" ca="1" si="6"/>
        <v>B</v>
      </c>
      <c r="H117" s="8" t="str">
        <f t="shared" ca="1" si="6"/>
        <v>B</v>
      </c>
      <c r="I117" s="8" t="str">
        <f t="shared" ca="1" si="6"/>
        <v>B</v>
      </c>
      <c r="J117" s="8" t="str">
        <f t="shared" ca="1" si="6"/>
        <v>B</v>
      </c>
      <c r="K117" s="8" t="str">
        <f t="shared" ca="1" si="6"/>
        <v>C</v>
      </c>
      <c r="L117" s="8" t="str">
        <f t="shared" ca="1" si="6"/>
        <v>C</v>
      </c>
      <c r="M117" s="8" t="str">
        <f t="shared" ca="1" si="6"/>
        <v>C</v>
      </c>
      <c r="N117" s="8" t="str">
        <f t="shared" ca="1" si="6"/>
        <v>B</v>
      </c>
    </row>
    <row r="118" spans="1:14" x14ac:dyDescent="0.3">
      <c r="A118" s="11" t="s">
        <v>124</v>
      </c>
      <c r="B118" s="11">
        <v>916091</v>
      </c>
      <c r="C118" s="10" t="s">
        <v>7349</v>
      </c>
      <c r="D118" s="8" t="str">
        <f t="shared" ca="1" si="6"/>
        <v>C</v>
      </c>
      <c r="E118" s="8" t="str">
        <f t="shared" ca="1" si="6"/>
        <v>C</v>
      </c>
      <c r="F118" s="8" t="str">
        <f t="shared" ca="1" si="6"/>
        <v>C</v>
      </c>
      <c r="G118" s="8" t="str">
        <f t="shared" ca="1" si="6"/>
        <v>C</v>
      </c>
      <c r="H118" s="8" t="str">
        <f t="shared" ca="1" si="6"/>
        <v>C</v>
      </c>
      <c r="I118" s="8" t="str">
        <f t="shared" ca="1" si="6"/>
        <v>B</v>
      </c>
      <c r="J118" s="8" t="str">
        <f t="shared" ca="1" si="6"/>
        <v>C</v>
      </c>
      <c r="K118" s="8" t="str">
        <f t="shared" ca="1" si="6"/>
        <v>C</v>
      </c>
      <c r="L118" s="8" t="str">
        <f t="shared" ca="1" si="6"/>
        <v>C</v>
      </c>
      <c r="M118" s="8" t="str">
        <f t="shared" ca="1" si="6"/>
        <v>C</v>
      </c>
      <c r="N118" s="8" t="str">
        <f t="shared" ca="1" si="6"/>
        <v>A</v>
      </c>
    </row>
    <row r="119" spans="1:14" x14ac:dyDescent="0.3">
      <c r="A119" s="11" t="s">
        <v>125</v>
      </c>
      <c r="B119" s="11">
        <v>883488</v>
      </c>
      <c r="C119" s="10" t="s">
        <v>7352</v>
      </c>
      <c r="D119" s="8" t="str">
        <f t="shared" ca="1" si="6"/>
        <v>C</v>
      </c>
      <c r="E119" s="8" t="str">
        <f t="shared" ca="1" si="6"/>
        <v>C</v>
      </c>
      <c r="F119" s="8" t="str">
        <f t="shared" ca="1" si="6"/>
        <v>C</v>
      </c>
      <c r="G119" s="8" t="str">
        <f t="shared" ca="1" si="6"/>
        <v>D</v>
      </c>
      <c r="H119" s="8" t="str">
        <f t="shared" ca="1" si="6"/>
        <v>D</v>
      </c>
      <c r="I119" s="8" t="str">
        <f t="shared" ca="1" si="6"/>
        <v>D</v>
      </c>
      <c r="J119" s="8" t="str">
        <f t="shared" ca="1" si="6"/>
        <v>D</v>
      </c>
      <c r="K119" s="8" t="str">
        <f t="shared" ca="1" si="6"/>
        <v>D</v>
      </c>
      <c r="L119" s="8" t="str">
        <f t="shared" ca="1" si="6"/>
        <v>C</v>
      </c>
      <c r="M119" s="8" t="str">
        <f t="shared" ca="1" si="6"/>
        <v>D</v>
      </c>
      <c r="N119" s="8" t="str">
        <f t="shared" ca="1" si="6"/>
        <v>C</v>
      </c>
    </row>
    <row r="120" spans="1:14" x14ac:dyDescent="0.3">
      <c r="A120" s="11" t="s">
        <v>126</v>
      </c>
      <c r="B120" s="11">
        <v>357922</v>
      </c>
      <c r="C120" s="10" t="s">
        <v>7353</v>
      </c>
      <c r="D120" s="8" t="str">
        <f t="shared" ca="1" si="6"/>
        <v>C</v>
      </c>
      <c r="E120" s="8" t="str">
        <f t="shared" ca="1" si="6"/>
        <v>D</v>
      </c>
      <c r="F120" s="8" t="str">
        <f t="shared" ca="1" si="6"/>
        <v>C</v>
      </c>
      <c r="G120" s="8" t="str">
        <f t="shared" ca="1" si="6"/>
        <v>C</v>
      </c>
      <c r="H120" s="8" t="str">
        <f t="shared" ca="1" si="6"/>
        <v>C</v>
      </c>
      <c r="I120" s="8" t="str">
        <f t="shared" ca="1" si="6"/>
        <v>B</v>
      </c>
      <c r="J120" s="8" t="str">
        <f t="shared" ca="1" si="6"/>
        <v>B</v>
      </c>
      <c r="K120" s="8" t="str">
        <f t="shared" ca="1" si="6"/>
        <v>B</v>
      </c>
      <c r="L120" s="8" t="str">
        <f t="shared" ca="1" si="6"/>
        <v>B</v>
      </c>
      <c r="M120" s="8" t="str">
        <f t="shared" ca="1" si="6"/>
        <v>B</v>
      </c>
      <c r="N120" s="8" t="str">
        <f t="shared" ca="1" si="6"/>
        <v>A</v>
      </c>
    </row>
    <row r="121" spans="1:14" x14ac:dyDescent="0.3">
      <c r="A121" s="11" t="s">
        <v>127</v>
      </c>
      <c r="B121" s="11">
        <v>903749</v>
      </c>
      <c r="C121" s="10" t="s">
        <v>7347</v>
      </c>
      <c r="D121" s="8" t="str">
        <f t="shared" ca="1" si="6"/>
        <v>B</v>
      </c>
      <c r="E121" s="8" t="str">
        <f t="shared" ca="1" si="6"/>
        <v>B</v>
      </c>
      <c r="F121" s="8" t="str">
        <f t="shared" ca="1" si="6"/>
        <v>A</v>
      </c>
      <c r="G121" s="8" t="str">
        <f t="shared" ca="1" si="6"/>
        <v>C</v>
      </c>
      <c r="H121" s="8" t="str">
        <f t="shared" ca="1" si="6"/>
        <v>C</v>
      </c>
      <c r="I121" s="8" t="str">
        <f t="shared" ca="1" si="6"/>
        <v>C</v>
      </c>
      <c r="J121" s="8" t="str">
        <f t="shared" ca="1" si="6"/>
        <v>C</v>
      </c>
      <c r="K121" s="8" t="str">
        <f t="shared" ca="1" si="6"/>
        <v>C</v>
      </c>
      <c r="L121" s="8" t="str">
        <f t="shared" ca="1" si="6"/>
        <v>C</v>
      </c>
      <c r="M121" s="8" t="str">
        <f t="shared" ca="1" si="6"/>
        <v>B</v>
      </c>
      <c r="N121" s="8" t="str">
        <f t="shared" ca="1" si="6"/>
        <v>A</v>
      </c>
    </row>
    <row r="122" spans="1:14" x14ac:dyDescent="0.3">
      <c r="A122" s="11" t="s">
        <v>128</v>
      </c>
      <c r="B122" s="11">
        <v>687609</v>
      </c>
      <c r="C122" s="10" t="s">
        <v>7349</v>
      </c>
      <c r="D122" s="8" t="str">
        <f t="shared" ca="1" si="6"/>
        <v>C</v>
      </c>
      <c r="E122" s="8" t="str">
        <f t="shared" ca="1" si="6"/>
        <v>C</v>
      </c>
      <c r="F122" s="8" t="str">
        <f t="shared" ca="1" si="6"/>
        <v>C</v>
      </c>
      <c r="G122" s="8" t="str">
        <f t="shared" ca="1" si="6"/>
        <v>C</v>
      </c>
      <c r="H122" s="8" t="str">
        <f t="shared" ca="1" si="6"/>
        <v>C</v>
      </c>
      <c r="I122" s="8" t="str">
        <f t="shared" ca="1" si="6"/>
        <v>C</v>
      </c>
      <c r="J122" s="8" t="str">
        <f t="shared" ca="1" si="6"/>
        <v>C</v>
      </c>
      <c r="K122" s="8" t="str">
        <f t="shared" ca="1" si="6"/>
        <v>C</v>
      </c>
      <c r="L122" s="8" t="str">
        <f t="shared" ca="1" si="6"/>
        <v>C</v>
      </c>
      <c r="M122" s="8" t="str">
        <f t="shared" ca="1" si="6"/>
        <v>C</v>
      </c>
      <c r="N122" s="8" t="str">
        <f t="shared" ca="1" si="6"/>
        <v>C</v>
      </c>
    </row>
    <row r="123" spans="1:14" x14ac:dyDescent="0.3">
      <c r="A123" s="11" t="s">
        <v>129</v>
      </c>
      <c r="B123" s="11">
        <v>921268</v>
      </c>
      <c r="C123" s="10" t="s">
        <v>7353</v>
      </c>
      <c r="D123" s="8" t="str">
        <f t="shared" ca="1" si="6"/>
        <v>B</v>
      </c>
      <c r="E123" s="8" t="str">
        <f t="shared" ca="1" si="6"/>
        <v>C</v>
      </c>
      <c r="F123" s="8" t="str">
        <f t="shared" ca="1" si="6"/>
        <v>B</v>
      </c>
      <c r="G123" s="8" t="str">
        <f t="shared" ca="1" si="6"/>
        <v>C</v>
      </c>
      <c r="H123" s="8" t="str">
        <f t="shared" ca="1" si="6"/>
        <v>C</v>
      </c>
      <c r="I123" s="8" t="str">
        <f t="shared" ca="1" si="6"/>
        <v>A</v>
      </c>
      <c r="J123" s="8" t="str">
        <f t="shared" ca="1" si="6"/>
        <v>C</v>
      </c>
      <c r="K123" s="8" t="str">
        <f t="shared" ca="1" si="6"/>
        <v>C</v>
      </c>
      <c r="L123" s="8" t="str">
        <f t="shared" ca="1" si="6"/>
        <v>A</v>
      </c>
      <c r="M123" s="8" t="str">
        <f t="shared" ca="1" si="6"/>
        <v>B</v>
      </c>
      <c r="N123" s="8" t="str">
        <f t="shared" ca="1" si="6"/>
        <v>A</v>
      </c>
    </row>
    <row r="124" spans="1:14" x14ac:dyDescent="0.3">
      <c r="A124" s="11" t="s">
        <v>130</v>
      </c>
      <c r="B124" s="11">
        <v>902324</v>
      </c>
      <c r="C124" s="10" t="s">
        <v>7351</v>
      </c>
      <c r="D124" s="8" t="str">
        <f t="shared" ca="1" si="6"/>
        <v>C</v>
      </c>
      <c r="E124" s="8" t="str">
        <f t="shared" ca="1" si="6"/>
        <v>C</v>
      </c>
      <c r="F124" s="8" t="str">
        <f t="shared" ca="1" si="6"/>
        <v>C</v>
      </c>
      <c r="G124" s="8" t="str">
        <f t="shared" ca="1" si="6"/>
        <v>C</v>
      </c>
      <c r="H124" s="8" t="str">
        <f t="shared" ca="1" si="6"/>
        <v>C</v>
      </c>
      <c r="I124" s="8" t="str">
        <f t="shared" ca="1" si="6"/>
        <v>C</v>
      </c>
      <c r="J124" s="8" t="str">
        <f t="shared" ca="1" si="6"/>
        <v>C</v>
      </c>
      <c r="K124" s="8" t="str">
        <f t="shared" ca="1" si="6"/>
        <v>C</v>
      </c>
      <c r="L124" s="8" t="str">
        <f t="shared" ca="1" si="6"/>
        <v>C</v>
      </c>
      <c r="M124" s="8" t="str">
        <f t="shared" ca="1" si="6"/>
        <v>B</v>
      </c>
      <c r="N124" s="8" t="str">
        <f t="shared" ca="1" si="6"/>
        <v>B</v>
      </c>
    </row>
    <row r="125" spans="1:14" x14ac:dyDescent="0.3">
      <c r="A125" s="11" t="s">
        <v>131</v>
      </c>
      <c r="B125" s="11">
        <v>500320</v>
      </c>
      <c r="C125" s="10" t="s">
        <v>7349</v>
      </c>
      <c r="D125" s="8" t="str">
        <f t="shared" ca="1" si="6"/>
        <v>C</v>
      </c>
      <c r="E125" s="8" t="str">
        <f t="shared" ca="1" si="6"/>
        <v>B</v>
      </c>
      <c r="F125" s="8" t="str">
        <f t="shared" ca="1" si="6"/>
        <v>C</v>
      </c>
      <c r="G125" s="8" t="str">
        <f t="shared" ca="1" si="6"/>
        <v>C</v>
      </c>
      <c r="H125" s="8" t="str">
        <f t="shared" ca="1" si="6"/>
        <v>C</v>
      </c>
      <c r="I125" s="8" t="str">
        <f t="shared" ca="1" si="6"/>
        <v>C</v>
      </c>
      <c r="J125" s="8" t="str">
        <f t="shared" ca="1" si="6"/>
        <v>C</v>
      </c>
      <c r="K125" s="8" t="str">
        <f t="shared" ca="1" si="6"/>
        <v>D</v>
      </c>
      <c r="L125" s="8" t="str">
        <f t="shared" ca="1" si="6"/>
        <v>C</v>
      </c>
      <c r="M125" s="8" t="str">
        <f t="shared" ca="1" si="6"/>
        <v>C</v>
      </c>
      <c r="N125" s="8" t="str">
        <f t="shared" ca="1" si="6"/>
        <v>B</v>
      </c>
    </row>
    <row r="126" spans="1:14" x14ac:dyDescent="0.3">
      <c r="A126" s="11" t="s">
        <v>132</v>
      </c>
      <c r="B126" s="11">
        <v>921290</v>
      </c>
      <c r="C126" s="10" t="s">
        <v>7348</v>
      </c>
      <c r="D126" s="8" t="str">
        <f t="shared" ca="1" si="6"/>
        <v>B</v>
      </c>
      <c r="E126" s="8" t="str">
        <f t="shared" ca="1" si="6"/>
        <v>C</v>
      </c>
      <c r="F126" s="8" t="str">
        <f t="shared" ca="1" si="6"/>
        <v>C</v>
      </c>
      <c r="G126" s="8" t="str">
        <f t="shared" ca="1" si="6"/>
        <v>C</v>
      </c>
      <c r="H126" s="8" t="str">
        <f t="shared" ca="1" si="6"/>
        <v>C</v>
      </c>
      <c r="I126" s="8" t="str">
        <f t="shared" ca="1" si="6"/>
        <v>C</v>
      </c>
      <c r="J126" s="8" t="str">
        <f t="shared" ca="1" si="6"/>
        <v>B</v>
      </c>
      <c r="K126" s="8" t="str">
        <f t="shared" ca="1" si="6"/>
        <v>C</v>
      </c>
      <c r="L126" s="8" t="str">
        <f t="shared" ca="1" si="6"/>
        <v>C</v>
      </c>
      <c r="M126" s="8" t="str">
        <f t="shared" ca="1" si="6"/>
        <v>B</v>
      </c>
      <c r="N126" s="8" t="str">
        <f t="shared" ca="1" si="6"/>
        <v>C</v>
      </c>
    </row>
    <row r="127" spans="1:14" x14ac:dyDescent="0.3">
      <c r="A127" s="11" t="s">
        <v>133</v>
      </c>
      <c r="B127" s="11">
        <v>905115</v>
      </c>
      <c r="C127" s="10" t="s">
        <v>7347</v>
      </c>
      <c r="D127" s="8" t="str">
        <f t="shared" ca="1" si="6"/>
        <v>C</v>
      </c>
      <c r="E127" s="8" t="str">
        <f t="shared" ca="1" si="6"/>
        <v>C</v>
      </c>
      <c r="F127" s="8" t="str">
        <f t="shared" ca="1" si="6"/>
        <v>B</v>
      </c>
      <c r="G127" s="8" t="str">
        <f t="shared" ca="1" si="6"/>
        <v>B</v>
      </c>
      <c r="H127" s="8" t="str">
        <f t="shared" ca="1" si="6"/>
        <v>B</v>
      </c>
      <c r="I127" s="8" t="str">
        <f t="shared" ca="1" si="6"/>
        <v>B</v>
      </c>
      <c r="J127" s="8" t="str">
        <f t="shared" ca="1" si="6"/>
        <v>C</v>
      </c>
      <c r="K127" s="8" t="str">
        <f t="shared" ca="1" si="6"/>
        <v>C</v>
      </c>
      <c r="L127" s="8" t="str">
        <f t="shared" ca="1" si="6"/>
        <v>C</v>
      </c>
      <c r="M127" s="8" t="str">
        <f t="shared" ca="1" si="6"/>
        <v>B</v>
      </c>
      <c r="N127" s="8" t="str">
        <f t="shared" ca="1" si="6"/>
        <v>B</v>
      </c>
    </row>
    <row r="128" spans="1:14" x14ac:dyDescent="0.3">
      <c r="A128" s="11" t="s">
        <v>134</v>
      </c>
      <c r="B128" s="11">
        <v>902306</v>
      </c>
      <c r="C128" s="10" t="s">
        <v>7351</v>
      </c>
      <c r="D128" s="8" t="str">
        <f t="shared" ca="1" si="6"/>
        <v>C</v>
      </c>
      <c r="E128" s="8" t="str">
        <f t="shared" ca="1" si="6"/>
        <v>B</v>
      </c>
      <c r="F128" s="8" t="str">
        <f t="shared" ca="1" si="6"/>
        <v>B</v>
      </c>
      <c r="G128" s="8" t="str">
        <f t="shared" ca="1" si="6"/>
        <v>C</v>
      </c>
      <c r="H128" s="8" t="str">
        <f t="shared" ca="1" si="6"/>
        <v>C</v>
      </c>
      <c r="I128" s="8" t="str">
        <f t="shared" ca="1" si="6"/>
        <v>C</v>
      </c>
      <c r="J128" s="8" t="str">
        <f t="shared" ca="1" si="6"/>
        <v>C</v>
      </c>
      <c r="K128" s="8" t="str">
        <f t="shared" ca="1" si="6"/>
        <v>C</v>
      </c>
      <c r="L128" s="8" t="str">
        <f t="shared" ca="1" si="6"/>
        <v>C</v>
      </c>
      <c r="M128" s="8" t="str">
        <f t="shared" ca="1" si="6"/>
        <v>A</v>
      </c>
      <c r="N128" s="8" t="str">
        <f t="shared" ca="1" si="6"/>
        <v>C</v>
      </c>
    </row>
    <row r="129" spans="1:14" x14ac:dyDescent="0.3">
      <c r="A129" s="11" t="s">
        <v>135</v>
      </c>
      <c r="B129" s="11">
        <v>500373</v>
      </c>
      <c r="C129" s="10" t="s">
        <v>7355</v>
      </c>
      <c r="D129" s="8" t="str">
        <f t="shared" ca="1" si="6"/>
        <v>C</v>
      </c>
      <c r="E129" s="8" t="str">
        <f t="shared" ca="1" si="6"/>
        <v>C</v>
      </c>
      <c r="F129" s="8" t="str">
        <f t="shared" ca="1" si="6"/>
        <v>C</v>
      </c>
      <c r="G129" s="8" t="str">
        <f t="shared" ca="1" si="6"/>
        <v>B</v>
      </c>
      <c r="H129" s="8" t="str">
        <f t="shared" ca="1" si="6"/>
        <v>B</v>
      </c>
      <c r="I129" s="8" t="str">
        <f t="shared" ca="1" si="6"/>
        <v>B</v>
      </c>
      <c r="J129" s="8" t="str">
        <f t="shared" ca="1" si="6"/>
        <v>B</v>
      </c>
      <c r="K129" s="8" t="str">
        <f t="shared" ca="1" si="6"/>
        <v>C</v>
      </c>
      <c r="L129" s="8" t="str">
        <f t="shared" ca="1" si="6"/>
        <v>B</v>
      </c>
      <c r="M129" s="8" t="str">
        <f t="shared" ca="1" si="6"/>
        <v>B</v>
      </c>
      <c r="N129" s="8" t="str">
        <f t="shared" ca="1" si="6"/>
        <v>B</v>
      </c>
    </row>
    <row r="130" spans="1:14" x14ac:dyDescent="0.3">
      <c r="A130" s="11" t="s">
        <v>136</v>
      </c>
      <c r="B130" s="11">
        <v>906194</v>
      </c>
      <c r="C130" s="10" t="s">
        <v>7347</v>
      </c>
      <c r="D130" s="8" t="str">
        <f t="shared" ca="1" si="6"/>
        <v>C</v>
      </c>
      <c r="E130" s="8" t="str">
        <f t="shared" ca="1" si="6"/>
        <v>C</v>
      </c>
      <c r="F130" s="8" t="str">
        <f t="shared" ref="D130:N153" ca="1" si="7">VLOOKUP($B130,INDIRECT("'"&amp;F$2&amp;"'!B:D"),3,FALSE)</f>
        <v>C</v>
      </c>
      <c r="G130" s="8" t="str">
        <f t="shared" ca="1" si="7"/>
        <v>C</v>
      </c>
      <c r="H130" s="8" t="str">
        <f t="shared" ca="1" si="7"/>
        <v>C</v>
      </c>
      <c r="I130" s="8" t="str">
        <f t="shared" ca="1" si="7"/>
        <v>C</v>
      </c>
      <c r="J130" s="8" t="str">
        <f t="shared" ca="1" si="7"/>
        <v>C</v>
      </c>
      <c r="K130" s="8" t="str">
        <f t="shared" ca="1" si="7"/>
        <v>D</v>
      </c>
      <c r="L130" s="8" t="str">
        <f t="shared" ca="1" si="7"/>
        <v>C</v>
      </c>
      <c r="M130" s="8" t="str">
        <f t="shared" ca="1" si="7"/>
        <v>C</v>
      </c>
      <c r="N130" s="8" t="str">
        <f t="shared" ca="1" si="7"/>
        <v>C</v>
      </c>
    </row>
    <row r="131" spans="1:14" x14ac:dyDescent="0.3">
      <c r="A131" s="11" t="s">
        <v>137</v>
      </c>
      <c r="B131" s="11">
        <v>329534</v>
      </c>
      <c r="C131" s="10" t="s">
        <v>7352</v>
      </c>
      <c r="D131" s="8" t="str">
        <f t="shared" ca="1" si="7"/>
        <v>B</v>
      </c>
      <c r="E131" s="8" t="str">
        <f t="shared" ca="1" si="7"/>
        <v>C</v>
      </c>
      <c r="F131" s="8" t="str">
        <f t="shared" ca="1" si="7"/>
        <v>C</v>
      </c>
      <c r="G131" s="8" t="str">
        <f t="shared" ca="1" si="7"/>
        <v>C</v>
      </c>
      <c r="H131" s="8" t="str">
        <f t="shared" ca="1" si="7"/>
        <v>C</v>
      </c>
      <c r="I131" s="8" t="str">
        <f t="shared" ca="1" si="7"/>
        <v>B</v>
      </c>
      <c r="J131" s="8" t="str">
        <f t="shared" ca="1" si="7"/>
        <v>B</v>
      </c>
      <c r="K131" s="8" t="str">
        <f t="shared" ca="1" si="7"/>
        <v>B</v>
      </c>
      <c r="L131" s="8" t="str">
        <f t="shared" ca="1" si="7"/>
        <v>B</v>
      </c>
      <c r="M131" s="8" t="str">
        <f t="shared" ca="1" si="7"/>
        <v>B</v>
      </c>
      <c r="N131" s="8" t="str">
        <f t="shared" ca="1" si="7"/>
        <v>B</v>
      </c>
    </row>
    <row r="132" spans="1:14" x14ac:dyDescent="0.3">
      <c r="A132" s="11" t="s">
        <v>138</v>
      </c>
      <c r="B132" s="11">
        <v>867375</v>
      </c>
      <c r="C132" s="10" t="s">
        <v>7354</v>
      </c>
      <c r="D132" s="8" t="str">
        <f t="shared" ca="1" si="7"/>
        <v>C</v>
      </c>
      <c r="E132" s="8" t="str">
        <f t="shared" ca="1" si="7"/>
        <v>B</v>
      </c>
      <c r="F132" s="8" t="str">
        <f t="shared" ca="1" si="7"/>
        <v>B</v>
      </c>
      <c r="G132" s="8" t="str">
        <f t="shared" ca="1" si="7"/>
        <v>B</v>
      </c>
      <c r="H132" s="8" t="str">
        <f t="shared" ca="1" si="7"/>
        <v>B</v>
      </c>
      <c r="I132" s="8" t="str">
        <f t="shared" ca="1" si="7"/>
        <v>B</v>
      </c>
      <c r="J132" s="8" t="str">
        <f t="shared" ca="1" si="7"/>
        <v>B</v>
      </c>
      <c r="K132" s="8" t="str">
        <f t="shared" ca="1" si="7"/>
        <v>C</v>
      </c>
      <c r="L132" s="8" t="str">
        <f t="shared" ca="1" si="7"/>
        <v>C</v>
      </c>
      <c r="M132" s="8" t="str">
        <f t="shared" ca="1" si="7"/>
        <v>B</v>
      </c>
      <c r="N132" s="8" t="str">
        <f t="shared" ca="1" si="7"/>
        <v>B</v>
      </c>
    </row>
    <row r="133" spans="1:14" x14ac:dyDescent="0.3">
      <c r="A133" s="11" t="s">
        <v>139</v>
      </c>
      <c r="B133" s="11">
        <v>311759</v>
      </c>
      <c r="C133" s="10" t="s">
        <v>7352</v>
      </c>
      <c r="D133" s="8" t="str">
        <f t="shared" ca="1" si="7"/>
        <v>C</v>
      </c>
      <c r="E133" s="8" t="str">
        <f t="shared" ca="1" si="7"/>
        <v>C</v>
      </c>
      <c r="F133" s="8" t="str">
        <f t="shared" ca="1" si="7"/>
        <v>C</v>
      </c>
      <c r="G133" s="8" t="str">
        <f t="shared" ca="1" si="7"/>
        <v>C</v>
      </c>
      <c r="H133" s="8" t="str">
        <f t="shared" ca="1" si="7"/>
        <v>C</v>
      </c>
      <c r="I133" s="8" t="str">
        <f t="shared" ca="1" si="7"/>
        <v>C</v>
      </c>
      <c r="J133" s="8" t="str">
        <f t="shared" ca="1" si="7"/>
        <v>C</v>
      </c>
      <c r="K133" s="8" t="str">
        <f t="shared" ca="1" si="7"/>
        <v>C</v>
      </c>
      <c r="L133" s="8" t="str">
        <f t="shared" ca="1" si="7"/>
        <v>C</v>
      </c>
      <c r="M133" s="8" t="str">
        <f t="shared" ca="1" si="7"/>
        <v>C</v>
      </c>
      <c r="N133" s="8" t="str">
        <f t="shared" ca="1" si="7"/>
        <v>C</v>
      </c>
    </row>
    <row r="134" spans="1:14" x14ac:dyDescent="0.3">
      <c r="A134" s="11" t="s">
        <v>140</v>
      </c>
      <c r="B134" s="11">
        <v>902317</v>
      </c>
      <c r="C134" s="10" t="s">
        <v>7351</v>
      </c>
      <c r="D134" s="8" t="str">
        <f t="shared" ca="1" si="7"/>
        <v>A</v>
      </c>
      <c r="E134" s="8" t="str">
        <f t="shared" ca="1" si="7"/>
        <v>C</v>
      </c>
      <c r="F134" s="8" t="str">
        <f t="shared" ca="1" si="7"/>
        <v>C</v>
      </c>
      <c r="G134" s="8" t="str">
        <f t="shared" ca="1" si="7"/>
        <v>B</v>
      </c>
      <c r="H134" s="8" t="str">
        <f t="shared" ca="1" si="7"/>
        <v>B</v>
      </c>
      <c r="I134" s="8" t="str">
        <f t="shared" ca="1" si="7"/>
        <v>B</v>
      </c>
      <c r="J134" s="8" t="str">
        <f t="shared" ca="1" si="7"/>
        <v>C</v>
      </c>
      <c r="K134" s="8" t="str">
        <f t="shared" ca="1" si="7"/>
        <v>C</v>
      </c>
      <c r="L134" s="8" t="str">
        <f t="shared" ca="1" si="7"/>
        <v>C</v>
      </c>
      <c r="M134" s="8" t="str">
        <f t="shared" ca="1" si="7"/>
        <v>C</v>
      </c>
      <c r="N134" s="8" t="str">
        <f t="shared" ca="1" si="7"/>
        <v>C</v>
      </c>
    </row>
    <row r="135" spans="1:14" x14ac:dyDescent="0.3">
      <c r="A135" s="11" t="s">
        <v>141</v>
      </c>
      <c r="B135" s="11" t="s">
        <v>371</v>
      </c>
      <c r="C135" s="10" t="s">
        <v>7350</v>
      </c>
      <c r="D135" s="8" t="str">
        <f t="shared" ca="1" si="7"/>
        <v>C</v>
      </c>
      <c r="E135" s="8" t="str">
        <f t="shared" ca="1" si="7"/>
        <v>D</v>
      </c>
      <c r="F135" s="8" t="str">
        <f t="shared" ca="1" si="7"/>
        <v>C</v>
      </c>
      <c r="G135" s="8" t="str">
        <f t="shared" ca="1" si="7"/>
        <v>C</v>
      </c>
      <c r="H135" s="8" t="str">
        <f t="shared" ca="1" si="7"/>
        <v>D</v>
      </c>
      <c r="I135" s="8" t="str">
        <f t="shared" ca="1" si="7"/>
        <v>D</v>
      </c>
      <c r="J135" s="8" t="str">
        <f t="shared" ca="1" si="7"/>
        <v>D</v>
      </c>
      <c r="K135" s="8" t="str">
        <f t="shared" ca="1" si="7"/>
        <v>D</v>
      </c>
      <c r="L135" s="8" t="str">
        <f t="shared" ca="1" si="7"/>
        <v>D</v>
      </c>
      <c r="M135" s="8" t="str">
        <f t="shared" ca="1" si="7"/>
        <v>D</v>
      </c>
      <c r="N135" s="8" t="str">
        <f t="shared" ca="1" si="7"/>
        <v>C</v>
      </c>
    </row>
    <row r="136" spans="1:14" x14ac:dyDescent="0.3">
      <c r="A136" s="11" t="s">
        <v>142</v>
      </c>
      <c r="B136" s="11">
        <v>910722</v>
      </c>
      <c r="C136" s="10" t="s">
        <v>7347</v>
      </c>
      <c r="D136" s="8" t="str">
        <f t="shared" ca="1" si="7"/>
        <v>C</v>
      </c>
      <c r="E136" s="8" t="str">
        <f t="shared" ca="1" si="7"/>
        <v>C</v>
      </c>
      <c r="F136" s="8" t="str">
        <f t="shared" ca="1" si="7"/>
        <v>C</v>
      </c>
      <c r="G136" s="8" t="str">
        <f t="shared" ca="1" si="7"/>
        <v>C</v>
      </c>
      <c r="H136" s="8" t="str">
        <f t="shared" ca="1" si="7"/>
        <v>C</v>
      </c>
      <c r="I136" s="8" t="str">
        <f t="shared" ca="1" si="7"/>
        <v>C</v>
      </c>
      <c r="J136" s="8" t="str">
        <f t="shared" ca="1" si="7"/>
        <v>C</v>
      </c>
      <c r="K136" s="8" t="str">
        <f t="shared" ca="1" si="7"/>
        <v>C</v>
      </c>
      <c r="L136" s="8" t="str">
        <f t="shared" ca="1" si="7"/>
        <v>C</v>
      </c>
      <c r="M136" s="8" t="str">
        <f t="shared" ca="1" si="7"/>
        <v>C</v>
      </c>
      <c r="N136" s="8" t="str">
        <f t="shared" ca="1" si="7"/>
        <v>C</v>
      </c>
    </row>
    <row r="137" spans="1:14" x14ac:dyDescent="0.3">
      <c r="A137" s="11" t="s">
        <v>143</v>
      </c>
      <c r="B137" s="11">
        <v>905039</v>
      </c>
      <c r="C137" s="10" t="s">
        <v>7355</v>
      </c>
      <c r="D137" s="8" t="str">
        <f t="shared" ca="1" si="7"/>
        <v>C</v>
      </c>
      <c r="E137" s="8" t="str">
        <f t="shared" ca="1" si="7"/>
        <v>C</v>
      </c>
      <c r="F137" s="8" t="str">
        <f t="shared" ca="1" si="7"/>
        <v>C</v>
      </c>
      <c r="G137" s="8" t="str">
        <f t="shared" ca="1" si="7"/>
        <v>C</v>
      </c>
      <c r="H137" s="8" t="str">
        <f t="shared" ca="1" si="7"/>
        <v>C</v>
      </c>
      <c r="I137" s="8" t="str">
        <f t="shared" ca="1" si="7"/>
        <v>C</v>
      </c>
      <c r="J137" s="8" t="str">
        <f t="shared" ca="1" si="7"/>
        <v>C</v>
      </c>
      <c r="K137" s="8" t="str">
        <f t="shared" ca="1" si="7"/>
        <v>C</v>
      </c>
      <c r="L137" s="8" t="str">
        <f t="shared" ca="1" si="7"/>
        <v>C</v>
      </c>
      <c r="M137" s="8" t="str">
        <f t="shared" ca="1" si="7"/>
        <v>C</v>
      </c>
      <c r="N137" s="8" t="str">
        <f t="shared" ca="1" si="7"/>
        <v>C</v>
      </c>
    </row>
    <row r="138" spans="1:14" x14ac:dyDescent="0.3">
      <c r="A138" s="11" t="s">
        <v>144</v>
      </c>
      <c r="B138" s="11">
        <v>755980</v>
      </c>
      <c r="C138" s="10" t="s">
        <v>7347</v>
      </c>
      <c r="D138" s="8" t="str">
        <f t="shared" ca="1" si="7"/>
        <v>C</v>
      </c>
      <c r="E138" s="8" t="str">
        <f t="shared" ca="1" si="7"/>
        <v>C</v>
      </c>
      <c r="F138" s="8" t="str">
        <f t="shared" ca="1" si="7"/>
        <v>C</v>
      </c>
      <c r="G138" s="8" t="str">
        <f t="shared" ca="1" si="7"/>
        <v>C</v>
      </c>
      <c r="H138" s="8" t="str">
        <f t="shared" ca="1" si="7"/>
        <v>D</v>
      </c>
      <c r="I138" s="8" t="str">
        <f t="shared" ca="1" si="7"/>
        <v>D</v>
      </c>
      <c r="J138" s="8" t="str">
        <f t="shared" ca="1" si="7"/>
        <v>D</v>
      </c>
      <c r="K138" s="8" t="str">
        <f t="shared" ca="1" si="7"/>
        <v>C</v>
      </c>
      <c r="L138" s="8" t="str">
        <f t="shared" ca="1" si="7"/>
        <v>D</v>
      </c>
      <c r="M138" s="8" t="str">
        <f t="shared" ca="1" si="7"/>
        <v>D</v>
      </c>
      <c r="N138" s="8" t="str">
        <f t="shared" ca="1" si="7"/>
        <v>D</v>
      </c>
    </row>
    <row r="139" spans="1:14" x14ac:dyDescent="0.3">
      <c r="A139" s="11" t="s">
        <v>145</v>
      </c>
      <c r="B139" s="11">
        <v>905994</v>
      </c>
      <c r="C139" s="10" t="s">
        <v>7352</v>
      </c>
      <c r="D139" s="8" t="str">
        <f t="shared" ca="1" si="7"/>
        <v>C</v>
      </c>
      <c r="E139" s="8" t="str">
        <f t="shared" ca="1" si="7"/>
        <v>C</v>
      </c>
      <c r="F139" s="8" t="str">
        <f t="shared" ca="1" si="7"/>
        <v>C</v>
      </c>
      <c r="G139" s="8" t="str">
        <f t="shared" ca="1" si="7"/>
        <v>B</v>
      </c>
      <c r="H139" s="8" t="str">
        <f t="shared" ca="1" si="7"/>
        <v>B</v>
      </c>
      <c r="I139" s="8" t="str">
        <f t="shared" ca="1" si="7"/>
        <v>B</v>
      </c>
      <c r="J139" s="8" t="str">
        <f t="shared" ca="1" si="7"/>
        <v>B</v>
      </c>
      <c r="K139" s="8" t="str">
        <f t="shared" ca="1" si="7"/>
        <v>B</v>
      </c>
      <c r="L139" s="8" t="str">
        <f t="shared" ca="1" si="7"/>
        <v>B</v>
      </c>
      <c r="M139" s="8" t="str">
        <f t="shared" ca="1" si="7"/>
        <v>B</v>
      </c>
      <c r="N139" s="8" t="str">
        <f t="shared" ca="1" si="7"/>
        <v>B</v>
      </c>
    </row>
    <row r="140" spans="1:14" x14ac:dyDescent="0.3">
      <c r="A140" s="11" t="s">
        <v>146</v>
      </c>
      <c r="B140" s="11">
        <v>951849</v>
      </c>
      <c r="C140" s="10" t="s">
        <v>7347</v>
      </c>
      <c r="D140" s="8" t="str">
        <f t="shared" ca="1" si="7"/>
        <v>C</v>
      </c>
      <c r="E140" s="8" t="str">
        <f t="shared" ca="1" si="7"/>
        <v>C</v>
      </c>
      <c r="F140" s="8" t="str">
        <f t="shared" ca="1" si="7"/>
        <v>C</v>
      </c>
      <c r="G140" s="8" t="str">
        <f t="shared" ca="1" si="7"/>
        <v>C</v>
      </c>
      <c r="H140" s="8" t="str">
        <f t="shared" ca="1" si="7"/>
        <v>B</v>
      </c>
      <c r="I140" s="8" t="str">
        <f t="shared" ca="1" si="7"/>
        <v>B</v>
      </c>
      <c r="J140" s="8" t="str">
        <f t="shared" ca="1" si="7"/>
        <v>C</v>
      </c>
      <c r="K140" s="8" t="str">
        <f t="shared" ca="1" si="7"/>
        <v>C</v>
      </c>
      <c r="L140" s="8" t="str">
        <f t="shared" ca="1" si="7"/>
        <v>C</v>
      </c>
      <c r="M140" s="8" t="str">
        <f t="shared" ca="1" si="7"/>
        <v>C</v>
      </c>
      <c r="N140" s="8" t="str">
        <f t="shared" ca="1" si="7"/>
        <v>C</v>
      </c>
    </row>
    <row r="141" spans="1:14" x14ac:dyDescent="0.3">
      <c r="A141" s="11" t="s">
        <v>147</v>
      </c>
      <c r="B141" s="11" t="s">
        <v>372</v>
      </c>
      <c r="C141" s="10" t="s">
        <v>7352</v>
      </c>
      <c r="D141" s="8" t="str">
        <f t="shared" ca="1" si="7"/>
        <v>D</v>
      </c>
      <c r="E141" s="8" t="str">
        <f t="shared" ca="1" si="7"/>
        <v>D</v>
      </c>
      <c r="F141" s="8" t="str">
        <f t="shared" ca="1" si="7"/>
        <v>C</v>
      </c>
      <c r="G141" s="8" t="str">
        <f t="shared" ca="1" si="7"/>
        <v>C</v>
      </c>
      <c r="H141" s="8" t="str">
        <f t="shared" ca="1" si="7"/>
        <v>C</v>
      </c>
      <c r="I141" s="8" t="str">
        <f t="shared" ca="1" si="7"/>
        <v>C</v>
      </c>
      <c r="J141" s="8" t="str">
        <f t="shared" ca="1" si="7"/>
        <v>C</v>
      </c>
      <c r="K141" s="8" t="str">
        <f t="shared" ca="1" si="7"/>
        <v>C</v>
      </c>
      <c r="L141" s="8" t="str">
        <f t="shared" ca="1" si="7"/>
        <v>C</v>
      </c>
      <c r="M141" s="8" t="str">
        <f t="shared" ca="1" si="7"/>
        <v>C</v>
      </c>
      <c r="N141" s="8" t="str">
        <f t="shared" ca="1" si="7"/>
        <v>C</v>
      </c>
    </row>
    <row r="142" spans="1:14" x14ac:dyDescent="0.3">
      <c r="A142" s="11" t="s">
        <v>148</v>
      </c>
      <c r="B142" s="11">
        <v>997198</v>
      </c>
      <c r="C142" s="10" t="s">
        <v>7352</v>
      </c>
      <c r="D142" s="8" t="str">
        <f t="shared" ca="1" si="7"/>
        <v>C</v>
      </c>
      <c r="E142" s="8" t="str">
        <f t="shared" ca="1" si="7"/>
        <v>C</v>
      </c>
      <c r="F142" s="8" t="str">
        <f t="shared" ca="1" si="7"/>
        <v>C</v>
      </c>
      <c r="G142" s="8" t="str">
        <f t="shared" ca="1" si="7"/>
        <v>C</v>
      </c>
      <c r="H142" s="8" t="str">
        <f t="shared" ca="1" si="7"/>
        <v>C</v>
      </c>
      <c r="I142" s="8" t="str">
        <f t="shared" ca="1" si="7"/>
        <v>C</v>
      </c>
      <c r="J142" s="8" t="str">
        <f t="shared" ca="1" si="7"/>
        <v>C</v>
      </c>
      <c r="K142" s="8" t="str">
        <f t="shared" ca="1" si="7"/>
        <v>C</v>
      </c>
      <c r="L142" s="8" t="str">
        <f t="shared" ca="1" si="7"/>
        <v>C</v>
      </c>
      <c r="M142" s="8" t="str">
        <f t="shared" ca="1" si="7"/>
        <v>B</v>
      </c>
      <c r="N142" s="8" t="str">
        <f t="shared" ca="1" si="7"/>
        <v>C</v>
      </c>
    </row>
    <row r="143" spans="1:14" x14ac:dyDescent="0.3">
      <c r="A143" s="11" t="s">
        <v>149</v>
      </c>
      <c r="B143" s="11">
        <v>905159</v>
      </c>
      <c r="C143" s="10" t="s">
        <v>7351</v>
      </c>
      <c r="D143" s="8" t="str">
        <f t="shared" ca="1" si="7"/>
        <v>C</v>
      </c>
      <c r="E143" s="8" t="str">
        <f t="shared" ca="1" si="7"/>
        <v>B</v>
      </c>
      <c r="F143" s="8" t="str">
        <f t="shared" ca="1" si="7"/>
        <v>B</v>
      </c>
      <c r="G143" s="8" t="str">
        <f t="shared" ca="1" si="7"/>
        <v>B</v>
      </c>
      <c r="H143" s="8" t="str">
        <f t="shared" ca="1" si="7"/>
        <v>B</v>
      </c>
      <c r="I143" s="8" t="str">
        <f t="shared" ca="1" si="7"/>
        <v>C</v>
      </c>
      <c r="J143" s="8" t="str">
        <f t="shared" ca="1" si="7"/>
        <v>C</v>
      </c>
      <c r="K143" s="8" t="str">
        <f t="shared" ca="1" si="7"/>
        <v>C</v>
      </c>
      <c r="L143" s="8" t="str">
        <f t="shared" ca="1" si="7"/>
        <v>C</v>
      </c>
      <c r="M143" s="8" t="str">
        <f t="shared" ca="1" si="7"/>
        <v>B</v>
      </c>
      <c r="N143" s="8" t="str">
        <f t="shared" ca="1" si="7"/>
        <v>B</v>
      </c>
    </row>
    <row r="144" spans="1:14" x14ac:dyDescent="0.3">
      <c r="A144" s="11" t="s">
        <v>150</v>
      </c>
      <c r="B144" s="11">
        <v>741123</v>
      </c>
      <c r="C144" s="10" t="s">
        <v>7347</v>
      </c>
      <c r="D144" s="8" t="str">
        <f t="shared" ca="1" si="7"/>
        <v>C</v>
      </c>
      <c r="E144" s="8" t="str">
        <f t="shared" ca="1" si="7"/>
        <v>C</v>
      </c>
      <c r="F144" s="8" t="str">
        <f t="shared" ca="1" si="7"/>
        <v>D</v>
      </c>
      <c r="G144" s="8" t="str">
        <f t="shared" ca="1" si="7"/>
        <v>D</v>
      </c>
      <c r="H144" s="8" t="str">
        <f t="shared" ca="1" si="7"/>
        <v>C</v>
      </c>
      <c r="I144" s="8" t="str">
        <f t="shared" ca="1" si="7"/>
        <v>D</v>
      </c>
      <c r="J144" s="8" t="str">
        <f t="shared" ca="1" si="7"/>
        <v>D</v>
      </c>
      <c r="K144" s="8" t="str">
        <f t="shared" ca="1" si="7"/>
        <v>D</v>
      </c>
      <c r="L144" s="8" t="str">
        <f t="shared" ca="1" si="7"/>
        <v>C</v>
      </c>
      <c r="M144" s="8" t="str">
        <f t="shared" ca="1" si="7"/>
        <v>C</v>
      </c>
      <c r="N144" s="8" t="str">
        <f t="shared" ca="1" si="7"/>
        <v>C</v>
      </c>
    </row>
    <row r="145" spans="1:14" x14ac:dyDescent="0.3">
      <c r="A145" s="11" t="s">
        <v>151</v>
      </c>
      <c r="B145" s="11">
        <v>905082</v>
      </c>
      <c r="C145" s="10" t="s">
        <v>7353</v>
      </c>
      <c r="D145" s="8" t="str">
        <f t="shared" ca="1" si="7"/>
        <v>A</v>
      </c>
      <c r="E145" s="8" t="str">
        <f t="shared" ca="1" si="7"/>
        <v>B</v>
      </c>
      <c r="F145" s="8" t="str">
        <f t="shared" ca="1" si="7"/>
        <v>C</v>
      </c>
      <c r="G145" s="8" t="str">
        <f t="shared" ca="1" si="7"/>
        <v>C</v>
      </c>
      <c r="H145" s="8" t="str">
        <f t="shared" ca="1" si="7"/>
        <v>C</v>
      </c>
      <c r="I145" s="8" t="str">
        <f t="shared" ca="1" si="7"/>
        <v>C</v>
      </c>
      <c r="J145" s="8" t="str">
        <f t="shared" ca="1" si="7"/>
        <v>B</v>
      </c>
      <c r="K145" s="8" t="str">
        <f t="shared" ca="1" si="7"/>
        <v>B</v>
      </c>
      <c r="L145" s="8" t="str">
        <f t="shared" ca="1" si="7"/>
        <v>C</v>
      </c>
      <c r="M145" s="8" t="str">
        <f t="shared" ca="1" si="7"/>
        <v>C</v>
      </c>
      <c r="N145" s="8" t="str">
        <f t="shared" ca="1" si="7"/>
        <v>B</v>
      </c>
    </row>
    <row r="146" spans="1:14" x14ac:dyDescent="0.3">
      <c r="A146" s="11" t="s">
        <v>152</v>
      </c>
      <c r="B146" s="11">
        <v>902230</v>
      </c>
      <c r="C146" s="10" t="s">
        <v>7350</v>
      </c>
      <c r="D146" s="8" t="str">
        <f t="shared" ca="1" si="7"/>
        <v>A</v>
      </c>
      <c r="E146" s="8" t="str">
        <f t="shared" ca="1" si="7"/>
        <v>C</v>
      </c>
      <c r="F146" s="8" t="str">
        <f t="shared" ca="1" si="7"/>
        <v>C</v>
      </c>
      <c r="G146" s="8" t="str">
        <f t="shared" ca="1" si="7"/>
        <v>C</v>
      </c>
      <c r="H146" s="8" t="str">
        <f t="shared" ca="1" si="7"/>
        <v>C</v>
      </c>
      <c r="I146" s="8" t="str">
        <f t="shared" ca="1" si="7"/>
        <v>C</v>
      </c>
      <c r="J146" s="8" t="str">
        <f t="shared" ca="1" si="7"/>
        <v>C</v>
      </c>
      <c r="K146" s="8" t="str">
        <f t="shared" ca="1" si="7"/>
        <v>C</v>
      </c>
      <c r="L146" s="8" t="str">
        <f t="shared" ca="1" si="7"/>
        <v>C</v>
      </c>
      <c r="M146" s="8" t="str">
        <f t="shared" ca="1" si="7"/>
        <v>C</v>
      </c>
      <c r="N146" s="8" t="str">
        <f t="shared" ca="1" si="7"/>
        <v>C</v>
      </c>
    </row>
    <row r="147" spans="1:14" x14ac:dyDescent="0.3">
      <c r="A147" s="11" t="s">
        <v>153</v>
      </c>
      <c r="B147" s="11">
        <v>938076</v>
      </c>
      <c r="C147" s="10" t="s">
        <v>7352</v>
      </c>
      <c r="D147" s="8" t="str">
        <f t="shared" ca="1" si="7"/>
        <v>B</v>
      </c>
      <c r="E147" s="8" t="str">
        <f t="shared" ca="1" si="7"/>
        <v>B</v>
      </c>
      <c r="F147" s="8" t="str">
        <f t="shared" ca="1" si="7"/>
        <v>B</v>
      </c>
      <c r="G147" s="8" t="str">
        <f t="shared" ca="1" si="7"/>
        <v>C</v>
      </c>
      <c r="H147" s="8" t="str">
        <f t="shared" ca="1" si="7"/>
        <v>B</v>
      </c>
      <c r="I147" s="8" t="str">
        <f t="shared" ca="1" si="7"/>
        <v>B</v>
      </c>
      <c r="J147" s="8" t="str">
        <f t="shared" ca="1" si="7"/>
        <v>C</v>
      </c>
      <c r="K147" s="8" t="str">
        <f t="shared" ca="1" si="7"/>
        <v>B</v>
      </c>
      <c r="L147" s="8" t="str">
        <f t="shared" ca="1" si="7"/>
        <v>B</v>
      </c>
      <c r="M147" s="8" t="str">
        <f t="shared" ca="1" si="7"/>
        <v>B</v>
      </c>
      <c r="N147" s="8" t="str">
        <f t="shared" ca="1" si="7"/>
        <v>B</v>
      </c>
    </row>
    <row r="148" spans="1:14" x14ac:dyDescent="0.3">
      <c r="A148" s="11" t="s">
        <v>154</v>
      </c>
      <c r="B148" s="11">
        <v>152594</v>
      </c>
      <c r="C148" s="10" t="s">
        <v>7353</v>
      </c>
      <c r="D148" s="8" t="str">
        <f t="shared" ca="1" si="7"/>
        <v>C</v>
      </c>
      <c r="E148" s="8" t="str">
        <f t="shared" ca="1" si="7"/>
        <v>C</v>
      </c>
      <c r="F148" s="8" t="str">
        <f t="shared" ca="1" si="7"/>
        <v>C</v>
      </c>
      <c r="G148" s="8" t="str">
        <f t="shared" ca="1" si="7"/>
        <v>C</v>
      </c>
      <c r="H148" s="8" t="str">
        <f t="shared" ca="1" si="7"/>
        <v>A</v>
      </c>
      <c r="I148" s="8" t="str">
        <f t="shared" ca="1" si="7"/>
        <v>C</v>
      </c>
      <c r="J148" s="8" t="str">
        <f t="shared" ca="1" si="7"/>
        <v>C</v>
      </c>
      <c r="K148" s="8" t="str">
        <f t="shared" ca="1" si="7"/>
        <v>C</v>
      </c>
      <c r="L148" s="8" t="str">
        <f t="shared" ca="1" si="7"/>
        <v>C</v>
      </c>
      <c r="M148" s="8" t="str">
        <f t="shared" ca="1" si="7"/>
        <v>C</v>
      </c>
      <c r="N148" s="8" t="str">
        <f t="shared" ca="1" si="7"/>
        <v>C</v>
      </c>
    </row>
    <row r="149" spans="1:14" x14ac:dyDescent="0.3">
      <c r="A149" s="11" t="s">
        <v>155</v>
      </c>
      <c r="B149" s="11">
        <v>951018</v>
      </c>
      <c r="C149" s="10" t="s">
        <v>7350</v>
      </c>
      <c r="D149" s="8" t="str">
        <f t="shared" ca="1" si="7"/>
        <v>A</v>
      </c>
      <c r="E149" s="8" t="str">
        <f t="shared" ca="1" si="7"/>
        <v>B</v>
      </c>
      <c r="F149" s="8" t="str">
        <f t="shared" ca="1" si="7"/>
        <v>A</v>
      </c>
      <c r="G149" s="8" t="str">
        <f t="shared" ca="1" si="7"/>
        <v>A</v>
      </c>
      <c r="H149" s="8" t="str">
        <f t="shared" ca="1" si="7"/>
        <v>A</v>
      </c>
      <c r="I149" s="8" t="str">
        <f t="shared" ca="1" si="7"/>
        <v>A</v>
      </c>
      <c r="J149" s="8" t="str">
        <f t="shared" ca="1" si="7"/>
        <v>A</v>
      </c>
      <c r="K149" s="8" t="str">
        <f t="shared" ca="1" si="7"/>
        <v>B</v>
      </c>
      <c r="L149" s="8" t="str">
        <f t="shared" ca="1" si="7"/>
        <v>A</v>
      </c>
      <c r="M149" s="8" t="str">
        <f t="shared" ca="1" si="7"/>
        <v>C</v>
      </c>
      <c r="N149" s="8" t="str">
        <f t="shared" ca="1" si="7"/>
        <v>C</v>
      </c>
    </row>
    <row r="150" spans="1:14" x14ac:dyDescent="0.3">
      <c r="A150" s="11" t="s">
        <v>156</v>
      </c>
      <c r="B150" s="11">
        <v>255781</v>
      </c>
      <c r="C150" s="10" t="s">
        <v>7347</v>
      </c>
      <c r="D150" s="8" t="str">
        <f t="shared" ca="1" si="7"/>
        <v>C</v>
      </c>
      <c r="E150" s="8" t="str">
        <f t="shared" ca="1" si="7"/>
        <v>C</v>
      </c>
      <c r="F150" s="8" t="str">
        <f t="shared" ca="1" si="7"/>
        <v>C</v>
      </c>
      <c r="G150" s="8" t="str">
        <f t="shared" ca="1" si="7"/>
        <v>C</v>
      </c>
      <c r="H150" s="8" t="str">
        <f t="shared" ca="1" si="7"/>
        <v>C</v>
      </c>
      <c r="I150" s="8" t="str">
        <f t="shared" ca="1" si="7"/>
        <v>C</v>
      </c>
      <c r="J150" s="8" t="str">
        <f t="shared" ca="1" si="7"/>
        <v>C</v>
      </c>
      <c r="K150" s="8" t="str">
        <f t="shared" ca="1" si="7"/>
        <v>C</v>
      </c>
      <c r="L150" s="8" t="str">
        <f t="shared" ca="1" si="7"/>
        <v>C</v>
      </c>
      <c r="M150" s="8" t="str">
        <f t="shared" ca="1" si="7"/>
        <v>B</v>
      </c>
      <c r="N150" s="8" t="str">
        <f t="shared" ca="1" si="7"/>
        <v>B</v>
      </c>
    </row>
    <row r="151" spans="1:14" x14ac:dyDescent="0.3">
      <c r="A151" s="11" t="s">
        <v>157</v>
      </c>
      <c r="B151" s="11">
        <v>907652</v>
      </c>
      <c r="C151" s="10" t="s">
        <v>7347</v>
      </c>
      <c r="D151" s="8" t="str">
        <f t="shared" ca="1" si="7"/>
        <v>C</v>
      </c>
      <c r="E151" s="8" t="str">
        <f t="shared" ca="1" si="7"/>
        <v>C</v>
      </c>
      <c r="F151" s="8" t="str">
        <f t="shared" ca="1" si="7"/>
        <v>C</v>
      </c>
      <c r="G151" s="8" t="str">
        <f t="shared" ca="1" si="7"/>
        <v>C</v>
      </c>
      <c r="H151" s="8" t="str">
        <f t="shared" ca="1" si="7"/>
        <v>C</v>
      </c>
      <c r="I151" s="8" t="str">
        <f t="shared" ca="1" si="7"/>
        <v>B</v>
      </c>
      <c r="J151" s="8" t="str">
        <f t="shared" ca="1" si="7"/>
        <v>C</v>
      </c>
      <c r="K151" s="8" t="str">
        <f t="shared" ca="1" si="7"/>
        <v>C</v>
      </c>
      <c r="L151" s="8" t="str">
        <f t="shared" ca="1" si="7"/>
        <v>C</v>
      </c>
      <c r="M151" s="8" t="str">
        <f t="shared" ca="1" si="7"/>
        <v>C</v>
      </c>
      <c r="N151" s="8" t="str">
        <f t="shared" ca="1" si="7"/>
        <v>A</v>
      </c>
    </row>
    <row r="152" spans="1:14" x14ac:dyDescent="0.3">
      <c r="A152" s="11" t="s">
        <v>158</v>
      </c>
      <c r="B152" s="11">
        <v>906150</v>
      </c>
      <c r="C152" s="10" t="s">
        <v>7347</v>
      </c>
      <c r="D152" s="8" t="str">
        <f t="shared" ca="1" si="7"/>
        <v>C</v>
      </c>
      <c r="E152" s="8" t="str">
        <f t="shared" ca="1" si="7"/>
        <v>B</v>
      </c>
      <c r="F152" s="8" t="str">
        <f t="shared" ca="1" si="7"/>
        <v>C</v>
      </c>
      <c r="G152" s="8" t="str">
        <f t="shared" ca="1" si="7"/>
        <v>C</v>
      </c>
      <c r="H152" s="8" t="str">
        <f t="shared" ca="1" si="7"/>
        <v>C</v>
      </c>
      <c r="I152" s="8" t="str">
        <f t="shared" ca="1" si="7"/>
        <v>C</v>
      </c>
      <c r="J152" s="8" t="str">
        <f t="shared" ca="1" si="7"/>
        <v>C</v>
      </c>
      <c r="K152" s="8" t="str">
        <f t="shared" ca="1" si="7"/>
        <v>C</v>
      </c>
      <c r="L152" s="8" t="str">
        <f t="shared" ca="1" si="7"/>
        <v>C</v>
      </c>
      <c r="M152" s="8" t="str">
        <f t="shared" ca="1" si="7"/>
        <v>C</v>
      </c>
      <c r="N152" s="8" t="str">
        <f t="shared" ca="1" si="7"/>
        <v>C</v>
      </c>
    </row>
    <row r="153" spans="1:14" x14ac:dyDescent="0.3">
      <c r="A153" s="11" t="s">
        <v>159</v>
      </c>
      <c r="B153" s="11">
        <v>905801</v>
      </c>
      <c r="C153" s="10" t="s">
        <v>7354</v>
      </c>
      <c r="D153" s="8" t="str">
        <f t="shared" ca="1" si="7"/>
        <v>C</v>
      </c>
      <c r="E153" s="8" t="str">
        <f t="shared" ca="1" si="7"/>
        <v>B</v>
      </c>
      <c r="F153" s="8" t="str">
        <f t="shared" ca="1" si="7"/>
        <v>C</v>
      </c>
      <c r="G153" s="8" t="str">
        <f t="shared" ca="1" si="7"/>
        <v>B</v>
      </c>
      <c r="H153" s="8" t="str">
        <f t="shared" ref="D153:N216" ca="1" si="8">VLOOKUP($B153,INDIRECT("'"&amp;H$2&amp;"'!B:D"),3,FALSE)</f>
        <v>B</v>
      </c>
      <c r="I153" s="8" t="str">
        <f t="shared" ca="1" si="8"/>
        <v>C</v>
      </c>
      <c r="J153" s="8" t="str">
        <f t="shared" ca="1" si="8"/>
        <v>C</v>
      </c>
      <c r="K153" s="8" t="str">
        <f t="shared" ca="1" si="8"/>
        <v>C</v>
      </c>
      <c r="L153" s="8" t="str">
        <f t="shared" ca="1" si="8"/>
        <v>C</v>
      </c>
      <c r="M153" s="8" t="str">
        <f t="shared" ca="1" si="8"/>
        <v>A</v>
      </c>
      <c r="N153" s="8" t="str">
        <f t="shared" ca="1" si="8"/>
        <v>A</v>
      </c>
    </row>
    <row r="154" spans="1:14" x14ac:dyDescent="0.3">
      <c r="A154" s="11" t="s">
        <v>160</v>
      </c>
      <c r="B154" s="11">
        <v>906511</v>
      </c>
      <c r="C154" s="10" t="s">
        <v>7350</v>
      </c>
      <c r="D154" s="8" t="str">
        <f t="shared" ref="D154:N178" ca="1" si="9">VLOOKUP($B154,INDIRECT("'"&amp;D$2&amp;"'!B:D"),3,FALSE)</f>
        <v>D</v>
      </c>
      <c r="E154" s="8" t="str">
        <f t="shared" ca="1" si="9"/>
        <v>D</v>
      </c>
      <c r="F154" s="8" t="str">
        <f t="shared" ca="1" si="9"/>
        <v>D</v>
      </c>
      <c r="G154" s="8" t="str">
        <f t="shared" ca="1" si="9"/>
        <v>D</v>
      </c>
      <c r="H154" s="8" t="str">
        <f t="shared" ca="1" si="9"/>
        <v>C</v>
      </c>
      <c r="I154" s="8" t="str">
        <f t="shared" ca="1" si="9"/>
        <v>D</v>
      </c>
      <c r="J154" s="8" t="str">
        <f t="shared" ca="1" si="9"/>
        <v>D</v>
      </c>
      <c r="K154" s="8" t="str">
        <f t="shared" ca="1" si="9"/>
        <v>D</v>
      </c>
      <c r="L154" s="8" t="str">
        <f t="shared" ca="1" si="9"/>
        <v>D</v>
      </c>
      <c r="M154" s="8" t="str">
        <f t="shared" ca="1" si="9"/>
        <v>C</v>
      </c>
      <c r="N154" s="8" t="str">
        <f t="shared" ca="1" si="9"/>
        <v>C</v>
      </c>
    </row>
    <row r="155" spans="1:14" x14ac:dyDescent="0.3">
      <c r="A155" s="11" t="s">
        <v>161</v>
      </c>
      <c r="B155" s="11">
        <v>546697</v>
      </c>
      <c r="C155" s="10" t="s">
        <v>7348</v>
      </c>
      <c r="D155" s="8" t="str">
        <f t="shared" ca="1" si="9"/>
        <v>B</v>
      </c>
      <c r="E155" s="8" t="str">
        <f t="shared" ca="1" si="9"/>
        <v>B</v>
      </c>
      <c r="F155" s="8" t="str">
        <f t="shared" ca="1" si="9"/>
        <v>C</v>
      </c>
      <c r="G155" s="8" t="str">
        <f t="shared" ca="1" si="9"/>
        <v>C</v>
      </c>
      <c r="H155" s="8" t="str">
        <f t="shared" ca="1" si="9"/>
        <v>C</v>
      </c>
      <c r="I155" s="8" t="str">
        <f t="shared" ca="1" si="9"/>
        <v>B</v>
      </c>
      <c r="J155" s="8" t="str">
        <f t="shared" ca="1" si="9"/>
        <v>B</v>
      </c>
      <c r="K155" s="8" t="str">
        <f t="shared" ca="1" si="9"/>
        <v>C</v>
      </c>
      <c r="L155" s="8" t="str">
        <f t="shared" ca="1" si="9"/>
        <v>A</v>
      </c>
      <c r="M155" s="8" t="str">
        <f t="shared" ca="1" si="9"/>
        <v>A</v>
      </c>
      <c r="N155" s="8" t="str">
        <f t="shared" ca="1" si="9"/>
        <v>A</v>
      </c>
    </row>
    <row r="156" spans="1:14" x14ac:dyDescent="0.3">
      <c r="A156" s="11" t="s">
        <v>162</v>
      </c>
      <c r="B156" s="11">
        <v>993394</v>
      </c>
      <c r="C156" s="10" t="s">
        <v>7352</v>
      </c>
      <c r="D156" s="8" t="str">
        <f t="shared" ca="1" si="9"/>
        <v>C</v>
      </c>
      <c r="E156" s="8" t="str">
        <f t="shared" ca="1" si="9"/>
        <v>C</v>
      </c>
      <c r="F156" s="8" t="str">
        <f t="shared" ca="1" si="9"/>
        <v>C</v>
      </c>
      <c r="G156" s="8" t="str">
        <f t="shared" ca="1" si="9"/>
        <v>C</v>
      </c>
      <c r="H156" s="8" t="str">
        <f t="shared" ca="1" si="9"/>
        <v>C</v>
      </c>
      <c r="I156" s="8" t="str">
        <f t="shared" ca="1" si="9"/>
        <v>C</v>
      </c>
      <c r="J156" s="8" t="str">
        <f t="shared" ca="1" si="9"/>
        <v>C</v>
      </c>
      <c r="K156" s="8" t="str">
        <f t="shared" ca="1" si="9"/>
        <v>C</v>
      </c>
      <c r="L156" s="8" t="str">
        <f t="shared" ca="1" si="9"/>
        <v>C</v>
      </c>
      <c r="M156" s="8" t="str">
        <f t="shared" ca="1" si="9"/>
        <v>C</v>
      </c>
      <c r="N156" s="8" t="str">
        <f t="shared" ca="1" si="9"/>
        <v>C</v>
      </c>
    </row>
    <row r="157" spans="1:14" x14ac:dyDescent="0.3">
      <c r="A157" s="11" t="s">
        <v>163</v>
      </c>
      <c r="B157" s="11">
        <v>696738</v>
      </c>
      <c r="C157" s="10" t="s">
        <v>7352</v>
      </c>
      <c r="D157" s="8" t="str">
        <f t="shared" ca="1" si="9"/>
        <v>C</v>
      </c>
      <c r="E157" s="8" t="str">
        <f t="shared" ca="1" si="9"/>
        <v>B</v>
      </c>
      <c r="F157" s="8" t="str">
        <f t="shared" ca="1" si="9"/>
        <v>C</v>
      </c>
      <c r="G157" s="8" t="str">
        <f t="shared" ca="1" si="9"/>
        <v>C</v>
      </c>
      <c r="H157" s="8" t="str">
        <f t="shared" ca="1" si="9"/>
        <v>C</v>
      </c>
      <c r="I157" s="8" t="str">
        <f t="shared" ca="1" si="9"/>
        <v>C</v>
      </c>
      <c r="J157" s="8" t="str">
        <f t="shared" ca="1" si="9"/>
        <v>C</v>
      </c>
      <c r="K157" s="8" t="str">
        <f t="shared" ca="1" si="9"/>
        <v>C</v>
      </c>
      <c r="L157" s="8" t="str">
        <f t="shared" ca="1" si="9"/>
        <v>C</v>
      </c>
      <c r="M157" s="8" t="str">
        <f t="shared" ca="1" si="9"/>
        <v>C</v>
      </c>
      <c r="N157" s="8" t="str">
        <f t="shared" ca="1" si="9"/>
        <v>C</v>
      </c>
    </row>
    <row r="158" spans="1:14" x14ac:dyDescent="0.3">
      <c r="A158" s="11" t="s">
        <v>164</v>
      </c>
      <c r="B158" s="11">
        <v>905596</v>
      </c>
      <c r="C158" s="10" t="s">
        <v>7354</v>
      </c>
      <c r="D158" s="8" t="str">
        <f t="shared" ca="1" si="9"/>
        <v>B</v>
      </c>
      <c r="E158" s="8" t="str">
        <f t="shared" ca="1" si="9"/>
        <v>C</v>
      </c>
      <c r="F158" s="8" t="str">
        <f t="shared" ca="1" si="9"/>
        <v>C</v>
      </c>
      <c r="G158" s="8" t="str">
        <f t="shared" ca="1" si="9"/>
        <v>C</v>
      </c>
      <c r="H158" s="8" t="str">
        <f t="shared" ca="1" si="9"/>
        <v>C</v>
      </c>
      <c r="I158" s="8" t="str">
        <f t="shared" ca="1" si="9"/>
        <v>C</v>
      </c>
      <c r="J158" s="8" t="str">
        <f t="shared" ca="1" si="9"/>
        <v>D</v>
      </c>
      <c r="K158" s="8" t="str">
        <f t="shared" ca="1" si="9"/>
        <v>C</v>
      </c>
      <c r="L158" s="8" t="str">
        <f t="shared" ca="1" si="9"/>
        <v>C</v>
      </c>
      <c r="M158" s="8" t="str">
        <f t="shared" ca="1" si="9"/>
        <v>C</v>
      </c>
      <c r="N158" s="8" t="str">
        <f t="shared" ca="1" si="9"/>
        <v>C</v>
      </c>
    </row>
    <row r="159" spans="1:14" x14ac:dyDescent="0.3">
      <c r="A159" s="11" t="s">
        <v>165</v>
      </c>
      <c r="B159" s="11">
        <v>904678</v>
      </c>
      <c r="C159" s="10" t="s">
        <v>7355</v>
      </c>
      <c r="D159" s="8" t="str">
        <f t="shared" ca="1" si="9"/>
        <v>C</v>
      </c>
      <c r="E159" s="8" t="str">
        <f t="shared" ca="1" si="9"/>
        <v>C</v>
      </c>
      <c r="F159" s="8" t="str">
        <f t="shared" ca="1" si="9"/>
        <v>C</v>
      </c>
      <c r="G159" s="8" t="str">
        <f t="shared" ca="1" si="9"/>
        <v>C</v>
      </c>
      <c r="H159" s="8" t="str">
        <f t="shared" ca="1" si="9"/>
        <v>C</v>
      </c>
      <c r="I159" s="8" t="str">
        <f t="shared" ca="1" si="9"/>
        <v>A</v>
      </c>
      <c r="J159" s="8" t="str">
        <f t="shared" ca="1" si="9"/>
        <v>C</v>
      </c>
      <c r="K159" s="8" t="str">
        <f t="shared" ca="1" si="9"/>
        <v>C</v>
      </c>
      <c r="L159" s="8" t="str">
        <f t="shared" ca="1" si="9"/>
        <v>C</v>
      </c>
      <c r="M159" s="8" t="str">
        <f t="shared" ca="1" si="9"/>
        <v>C</v>
      </c>
      <c r="N159" s="8" t="str">
        <f t="shared" ca="1" si="9"/>
        <v>C</v>
      </c>
    </row>
    <row r="160" spans="1:14" x14ac:dyDescent="0.3">
      <c r="A160" s="11" t="s">
        <v>166</v>
      </c>
      <c r="B160" s="11" t="s">
        <v>373</v>
      </c>
      <c r="C160" s="10" t="s">
        <v>7350</v>
      </c>
      <c r="D160" s="8" t="str">
        <f t="shared" ca="1" si="9"/>
        <v>C</v>
      </c>
      <c r="E160" s="8" t="str">
        <f t="shared" ca="1" si="9"/>
        <v>B</v>
      </c>
      <c r="F160" s="8" t="str">
        <f t="shared" ca="1" si="9"/>
        <v>B</v>
      </c>
      <c r="G160" s="8" t="str">
        <f t="shared" ca="1" si="9"/>
        <v>B</v>
      </c>
      <c r="H160" s="8" t="str">
        <f t="shared" ca="1" si="9"/>
        <v>B</v>
      </c>
      <c r="I160" s="8" t="str">
        <f t="shared" ca="1" si="9"/>
        <v>B</v>
      </c>
      <c r="J160" s="8" t="str">
        <f t="shared" ca="1" si="9"/>
        <v>B</v>
      </c>
      <c r="K160" s="8" t="str">
        <f t="shared" ca="1" si="9"/>
        <v>B</v>
      </c>
      <c r="L160" s="8" t="str">
        <f t="shared" ca="1" si="9"/>
        <v>B</v>
      </c>
      <c r="M160" s="8" t="str">
        <f t="shared" ca="1" si="9"/>
        <v>B</v>
      </c>
      <c r="N160" s="8" t="str">
        <f t="shared" ca="1" si="9"/>
        <v>B</v>
      </c>
    </row>
    <row r="161" spans="1:14" x14ac:dyDescent="0.3">
      <c r="A161" s="11" t="s">
        <v>167</v>
      </c>
      <c r="B161" s="11">
        <v>729665</v>
      </c>
      <c r="C161" s="10" t="s">
        <v>7350</v>
      </c>
      <c r="D161" s="8" t="str">
        <f t="shared" ca="1" si="9"/>
        <v>C</v>
      </c>
      <c r="E161" s="8" t="str">
        <f t="shared" ca="1" si="9"/>
        <v>C</v>
      </c>
      <c r="F161" s="8" t="str">
        <f t="shared" ca="1" si="9"/>
        <v>C</v>
      </c>
      <c r="G161" s="8" t="str">
        <f t="shared" ca="1" si="9"/>
        <v>C</v>
      </c>
      <c r="H161" s="8" t="str">
        <f t="shared" ca="1" si="9"/>
        <v>C</v>
      </c>
      <c r="I161" s="8" t="str">
        <f t="shared" ca="1" si="9"/>
        <v>C</v>
      </c>
      <c r="J161" s="8" t="str">
        <f t="shared" ca="1" si="9"/>
        <v>C</v>
      </c>
      <c r="K161" s="8" t="str">
        <f t="shared" ca="1" si="9"/>
        <v>C</v>
      </c>
      <c r="L161" s="8" t="str">
        <f t="shared" ca="1" si="9"/>
        <v>C</v>
      </c>
      <c r="M161" s="8" t="str">
        <f t="shared" ca="1" si="9"/>
        <v>B</v>
      </c>
      <c r="N161" s="8" t="str">
        <f t="shared" ca="1" si="9"/>
        <v>C</v>
      </c>
    </row>
    <row r="162" spans="1:14" x14ac:dyDescent="0.3">
      <c r="A162" s="11" t="s">
        <v>168</v>
      </c>
      <c r="B162" s="11">
        <v>867871</v>
      </c>
      <c r="C162" s="10" t="s">
        <v>7352</v>
      </c>
      <c r="D162" s="8" t="str">
        <f t="shared" ca="1" si="9"/>
        <v>C</v>
      </c>
      <c r="E162" s="8" t="str">
        <f t="shared" ca="1" si="9"/>
        <v>C</v>
      </c>
      <c r="F162" s="8" t="str">
        <f t="shared" ca="1" si="9"/>
        <v>C</v>
      </c>
      <c r="G162" s="8" t="str">
        <f t="shared" ca="1" si="9"/>
        <v>C</v>
      </c>
      <c r="H162" s="8" t="str">
        <f t="shared" ca="1" si="9"/>
        <v>C</v>
      </c>
      <c r="I162" s="8" t="str">
        <f t="shared" ca="1" si="9"/>
        <v>C</v>
      </c>
      <c r="J162" s="8" t="str">
        <f t="shared" ca="1" si="9"/>
        <v>C</v>
      </c>
      <c r="K162" s="8" t="str">
        <f t="shared" ca="1" si="9"/>
        <v>C</v>
      </c>
      <c r="L162" s="8" t="str">
        <f t="shared" ca="1" si="9"/>
        <v>C</v>
      </c>
      <c r="M162" s="8" t="str">
        <f t="shared" ca="1" si="9"/>
        <v>C</v>
      </c>
      <c r="N162" s="8" t="str">
        <f t="shared" ca="1" si="9"/>
        <v>C</v>
      </c>
    </row>
    <row r="163" spans="1:14" x14ac:dyDescent="0.3">
      <c r="A163" s="11" t="s">
        <v>169</v>
      </c>
      <c r="B163" s="11">
        <v>912030</v>
      </c>
      <c r="C163" s="10" t="s">
        <v>7350</v>
      </c>
      <c r="D163" s="8" t="str">
        <f t="shared" ca="1" si="9"/>
        <v>B</v>
      </c>
      <c r="E163" s="8" t="str">
        <f t="shared" ca="1" si="8"/>
        <v>B</v>
      </c>
      <c r="F163" s="8" t="str">
        <f t="shared" ca="1" si="8"/>
        <v>C</v>
      </c>
      <c r="G163" s="8" t="str">
        <f t="shared" ca="1" si="8"/>
        <v>B</v>
      </c>
      <c r="H163" s="8" t="str">
        <f t="shared" ca="1" si="8"/>
        <v>B</v>
      </c>
      <c r="I163" s="8" t="str">
        <f t="shared" ca="1" si="8"/>
        <v>B</v>
      </c>
      <c r="J163" s="8" t="str">
        <f t="shared" ca="1" si="8"/>
        <v>B</v>
      </c>
      <c r="K163" s="8" t="str">
        <f t="shared" ca="1" si="8"/>
        <v>B</v>
      </c>
      <c r="L163" s="8" t="str">
        <f t="shared" ca="1" si="8"/>
        <v>A</v>
      </c>
      <c r="M163" s="8" t="str">
        <f t="shared" ca="1" si="8"/>
        <v>A</v>
      </c>
      <c r="N163" s="8" t="str">
        <f t="shared" ca="1" si="8"/>
        <v>A</v>
      </c>
    </row>
    <row r="164" spans="1:14" x14ac:dyDescent="0.3">
      <c r="A164" s="11" t="s">
        <v>170</v>
      </c>
      <c r="B164" s="11">
        <v>749688</v>
      </c>
      <c r="C164" s="10" t="s">
        <v>7348</v>
      </c>
      <c r="D164" s="8" t="str">
        <f t="shared" ca="1" si="9"/>
        <v>C</v>
      </c>
      <c r="E164" s="8" t="str">
        <f t="shared" ca="1" si="9"/>
        <v>D</v>
      </c>
      <c r="F164" s="8" t="str">
        <f t="shared" ca="1" si="9"/>
        <v>D</v>
      </c>
      <c r="G164" s="8" t="str">
        <f t="shared" ca="1" si="9"/>
        <v>D</v>
      </c>
      <c r="H164" s="8" t="str">
        <f t="shared" ca="1" si="9"/>
        <v>D</v>
      </c>
      <c r="I164" s="8" t="str">
        <f t="shared" ca="1" si="9"/>
        <v>C</v>
      </c>
      <c r="J164" s="8" t="str">
        <f t="shared" ca="1" si="9"/>
        <v>C</v>
      </c>
      <c r="K164" s="8" t="str">
        <f t="shared" ca="1" si="9"/>
        <v>C</v>
      </c>
      <c r="L164" s="8" t="str">
        <f t="shared" ca="1" si="9"/>
        <v>C</v>
      </c>
      <c r="M164" s="8" t="str">
        <f t="shared" ca="1" si="9"/>
        <v>C</v>
      </c>
      <c r="N164" s="8" t="str">
        <f t="shared" ca="1" si="9"/>
        <v>B</v>
      </c>
    </row>
    <row r="165" spans="1:14" x14ac:dyDescent="0.3">
      <c r="A165" s="11" t="s">
        <v>171</v>
      </c>
      <c r="B165" s="11">
        <v>945589</v>
      </c>
      <c r="C165" s="10" t="s">
        <v>7352</v>
      </c>
      <c r="D165" s="8" t="str">
        <f t="shared" ca="1" si="9"/>
        <v>C</v>
      </c>
      <c r="E165" s="8" t="str">
        <f t="shared" ca="1" si="9"/>
        <v>C</v>
      </c>
      <c r="F165" s="8" t="str">
        <f t="shared" ca="1" si="9"/>
        <v>C</v>
      </c>
      <c r="G165" s="8" t="str">
        <f t="shared" ca="1" si="9"/>
        <v>C</v>
      </c>
      <c r="H165" s="8" t="str">
        <f t="shared" ca="1" si="9"/>
        <v>B</v>
      </c>
      <c r="I165" s="8" t="str">
        <f t="shared" ca="1" si="9"/>
        <v>B</v>
      </c>
      <c r="J165" s="8" t="str">
        <f t="shared" ca="1" si="9"/>
        <v>B</v>
      </c>
      <c r="K165" s="8" t="str">
        <f t="shared" ca="1" si="9"/>
        <v>B</v>
      </c>
      <c r="L165" s="8" t="str">
        <f t="shared" ca="1" si="9"/>
        <v>B</v>
      </c>
      <c r="M165" s="8" t="str">
        <f t="shared" ca="1" si="9"/>
        <v>A</v>
      </c>
      <c r="N165" s="8" t="str">
        <f t="shared" ca="1" si="9"/>
        <v>B</v>
      </c>
    </row>
    <row r="166" spans="1:14" x14ac:dyDescent="0.3">
      <c r="A166" s="11" t="s">
        <v>172</v>
      </c>
      <c r="B166" s="11">
        <v>905077</v>
      </c>
      <c r="C166" s="10" t="s">
        <v>7354</v>
      </c>
      <c r="D166" s="8" t="str">
        <f t="shared" ca="1" si="9"/>
        <v>C</v>
      </c>
      <c r="E166" s="8" t="str">
        <f t="shared" ca="1" si="9"/>
        <v>C</v>
      </c>
      <c r="F166" s="8" t="str">
        <f t="shared" ca="1" si="9"/>
        <v>C</v>
      </c>
      <c r="G166" s="8" t="str">
        <f t="shared" ca="1" si="9"/>
        <v>C</v>
      </c>
      <c r="H166" s="8" t="str">
        <f t="shared" ca="1" si="9"/>
        <v>C</v>
      </c>
      <c r="I166" s="8" t="str">
        <f t="shared" ca="1" si="9"/>
        <v>C</v>
      </c>
      <c r="J166" s="8" t="str">
        <f t="shared" ca="1" si="9"/>
        <v>C</v>
      </c>
      <c r="K166" s="8" t="str">
        <f t="shared" ca="1" si="9"/>
        <v>C</v>
      </c>
      <c r="L166" s="8" t="str">
        <f t="shared" ca="1" si="9"/>
        <v>C</v>
      </c>
      <c r="M166" s="8" t="str">
        <f t="shared" ca="1" si="9"/>
        <v>B</v>
      </c>
      <c r="N166" s="8" t="str">
        <f t="shared" ca="1" si="9"/>
        <v>B</v>
      </c>
    </row>
    <row r="167" spans="1:14" x14ac:dyDescent="0.3">
      <c r="A167" s="11" t="s">
        <v>173</v>
      </c>
      <c r="B167" s="11">
        <v>905802</v>
      </c>
      <c r="C167" s="10" t="s">
        <v>7355</v>
      </c>
      <c r="D167" s="8" t="str">
        <f t="shared" ca="1" si="9"/>
        <v>C</v>
      </c>
      <c r="E167" s="8" t="str">
        <f t="shared" ca="1" si="9"/>
        <v>C</v>
      </c>
      <c r="F167" s="8" t="str">
        <f t="shared" ca="1" si="9"/>
        <v>C</v>
      </c>
      <c r="G167" s="8" t="str">
        <f t="shared" ca="1" si="9"/>
        <v>C</v>
      </c>
      <c r="H167" s="8" t="str">
        <f t="shared" ca="1" si="9"/>
        <v>C</v>
      </c>
      <c r="I167" s="8" t="str">
        <f t="shared" ca="1" si="9"/>
        <v>C</v>
      </c>
      <c r="J167" s="8" t="str">
        <f t="shared" ca="1" si="9"/>
        <v>C</v>
      </c>
      <c r="K167" s="8" t="str">
        <f t="shared" ca="1" si="9"/>
        <v>B</v>
      </c>
      <c r="L167" s="8" t="str">
        <f t="shared" ca="1" si="9"/>
        <v>B</v>
      </c>
      <c r="M167" s="8" t="str">
        <f t="shared" ca="1" si="9"/>
        <v>A</v>
      </c>
      <c r="N167" s="8" t="str">
        <f t="shared" ca="1" si="9"/>
        <v>A</v>
      </c>
    </row>
    <row r="168" spans="1:14" x14ac:dyDescent="0.3">
      <c r="A168" s="11" t="s">
        <v>174</v>
      </c>
      <c r="B168" s="11">
        <v>542983</v>
      </c>
      <c r="C168" s="10" t="s">
        <v>7348</v>
      </c>
      <c r="D168" s="8" t="str">
        <f t="shared" ca="1" si="9"/>
        <v>C</v>
      </c>
      <c r="E168" s="8" t="str">
        <f t="shared" ca="1" si="9"/>
        <v>C</v>
      </c>
      <c r="F168" s="8" t="str">
        <f t="shared" ca="1" si="9"/>
        <v>C</v>
      </c>
      <c r="G168" s="8" t="str">
        <f t="shared" ca="1" si="9"/>
        <v>C</v>
      </c>
      <c r="H168" s="8" t="str">
        <f t="shared" ca="1" si="9"/>
        <v>C</v>
      </c>
      <c r="I168" s="8" t="str">
        <f t="shared" ca="1" si="9"/>
        <v>C</v>
      </c>
      <c r="J168" s="8" t="str">
        <f t="shared" ca="1" si="9"/>
        <v>C</v>
      </c>
      <c r="K168" s="8" t="str">
        <f t="shared" ca="1" si="9"/>
        <v>C</v>
      </c>
      <c r="L168" s="8" t="str">
        <f t="shared" ca="1" si="9"/>
        <v>C</v>
      </c>
      <c r="M168" s="8" t="str">
        <f t="shared" ca="1" si="9"/>
        <v>C</v>
      </c>
      <c r="N168" s="8" t="str">
        <f t="shared" ca="1" si="9"/>
        <v>B</v>
      </c>
    </row>
    <row r="169" spans="1:14" x14ac:dyDescent="0.3">
      <c r="A169" s="11" t="s">
        <v>175</v>
      </c>
      <c r="B169" s="11">
        <v>998171</v>
      </c>
      <c r="C169" s="10" t="s">
        <v>7350</v>
      </c>
      <c r="D169" s="8" t="str">
        <f t="shared" ca="1" si="9"/>
        <v>A</v>
      </c>
      <c r="E169" s="8" t="str">
        <f t="shared" ca="1" si="9"/>
        <v>C</v>
      </c>
      <c r="F169" s="8" t="str">
        <f t="shared" ca="1" si="9"/>
        <v>C</v>
      </c>
      <c r="G169" s="8" t="str">
        <f t="shared" ca="1" si="9"/>
        <v>C</v>
      </c>
      <c r="H169" s="8" t="str">
        <f t="shared" ca="1" si="9"/>
        <v>C</v>
      </c>
      <c r="I169" s="8" t="str">
        <f t="shared" ca="1" si="9"/>
        <v>C</v>
      </c>
      <c r="J169" s="8" t="str">
        <f t="shared" ca="1" si="9"/>
        <v>B</v>
      </c>
      <c r="K169" s="8" t="str">
        <f t="shared" ca="1" si="9"/>
        <v>A</v>
      </c>
      <c r="L169" s="8" t="str">
        <f t="shared" ca="1" si="9"/>
        <v>C</v>
      </c>
      <c r="M169" s="8" t="str">
        <f t="shared" ca="1" si="9"/>
        <v>C</v>
      </c>
      <c r="N169" s="8" t="str">
        <f t="shared" ca="1" si="9"/>
        <v>C</v>
      </c>
    </row>
    <row r="170" spans="1:14" x14ac:dyDescent="0.3">
      <c r="A170" s="11" t="s">
        <v>176</v>
      </c>
      <c r="B170" s="11">
        <v>906191</v>
      </c>
      <c r="C170" s="10" t="s">
        <v>7347</v>
      </c>
      <c r="D170" s="8" t="str">
        <f t="shared" ca="1" si="9"/>
        <v>C</v>
      </c>
      <c r="E170" s="8" t="str">
        <f t="shared" ca="1" si="9"/>
        <v>C</v>
      </c>
      <c r="F170" s="8" t="str">
        <f t="shared" ca="1" si="9"/>
        <v>B</v>
      </c>
      <c r="G170" s="8" t="str">
        <f t="shared" ca="1" si="9"/>
        <v>C</v>
      </c>
      <c r="H170" s="8" t="str">
        <f t="shared" ca="1" si="9"/>
        <v>C</v>
      </c>
      <c r="I170" s="8" t="str">
        <f t="shared" ca="1" si="9"/>
        <v>C</v>
      </c>
      <c r="J170" s="8" t="str">
        <f t="shared" ca="1" si="9"/>
        <v>B</v>
      </c>
      <c r="K170" s="8" t="str">
        <f t="shared" ca="1" si="9"/>
        <v>C</v>
      </c>
      <c r="L170" s="8" t="str">
        <f t="shared" ca="1" si="9"/>
        <v>C</v>
      </c>
      <c r="M170" s="8" t="str">
        <f t="shared" ca="1" si="9"/>
        <v>A</v>
      </c>
      <c r="N170" s="8" t="str">
        <f t="shared" ca="1" si="9"/>
        <v>C</v>
      </c>
    </row>
    <row r="171" spans="1:14" x14ac:dyDescent="0.3">
      <c r="A171" s="11" t="s">
        <v>177</v>
      </c>
      <c r="B171" s="11">
        <v>912588</v>
      </c>
      <c r="C171" s="10" t="s">
        <v>7352</v>
      </c>
      <c r="D171" s="8" t="str">
        <f t="shared" ca="1" si="9"/>
        <v>B</v>
      </c>
      <c r="E171" s="8" t="str">
        <f t="shared" ca="1" si="9"/>
        <v>B</v>
      </c>
      <c r="F171" s="8" t="str">
        <f t="shared" ca="1" si="9"/>
        <v>C</v>
      </c>
      <c r="G171" s="8" t="str">
        <f t="shared" ca="1" si="9"/>
        <v>C</v>
      </c>
      <c r="H171" s="8" t="str">
        <f t="shared" ca="1" si="9"/>
        <v>B</v>
      </c>
      <c r="I171" s="8" t="str">
        <f t="shared" ca="1" si="9"/>
        <v>B</v>
      </c>
      <c r="J171" s="8" t="str">
        <f t="shared" ca="1" si="9"/>
        <v>B</v>
      </c>
      <c r="K171" s="8" t="str">
        <f t="shared" ca="1" si="9"/>
        <v>B</v>
      </c>
      <c r="L171" s="8" t="str">
        <f t="shared" ca="1" si="9"/>
        <v>B</v>
      </c>
      <c r="M171" s="8" t="str">
        <f t="shared" ca="1" si="9"/>
        <v>B</v>
      </c>
      <c r="N171" s="8" t="str">
        <f t="shared" ca="1" si="9"/>
        <v>B</v>
      </c>
    </row>
    <row r="172" spans="1:14" x14ac:dyDescent="0.3">
      <c r="A172" s="11" t="s">
        <v>178</v>
      </c>
      <c r="B172" s="11">
        <v>905277</v>
      </c>
      <c r="C172" s="10" t="s">
        <v>7349</v>
      </c>
      <c r="D172" s="8" t="str">
        <f t="shared" ca="1" si="9"/>
        <v>C</v>
      </c>
      <c r="E172" s="8" t="str">
        <f t="shared" ca="1" si="9"/>
        <v>C</v>
      </c>
      <c r="F172" s="8" t="str">
        <f t="shared" ca="1" si="9"/>
        <v>C</v>
      </c>
      <c r="G172" s="8" t="str">
        <f t="shared" ca="1" si="9"/>
        <v>C</v>
      </c>
      <c r="H172" s="8" t="str">
        <f t="shared" ca="1" si="9"/>
        <v>C</v>
      </c>
      <c r="I172" s="8" t="str">
        <f t="shared" ca="1" si="9"/>
        <v>C</v>
      </c>
      <c r="J172" s="8" t="str">
        <f t="shared" ca="1" si="9"/>
        <v>C</v>
      </c>
      <c r="K172" s="8" t="str">
        <f t="shared" ca="1" si="9"/>
        <v>C</v>
      </c>
      <c r="L172" s="8" t="str">
        <f t="shared" ca="1" si="9"/>
        <v>C</v>
      </c>
      <c r="M172" s="8" t="str">
        <f t="shared" ca="1" si="9"/>
        <v>A</v>
      </c>
      <c r="N172" s="8" t="str">
        <f t="shared" ca="1" si="9"/>
        <v>A</v>
      </c>
    </row>
    <row r="173" spans="1:14" x14ac:dyDescent="0.3">
      <c r="A173" s="11" t="s">
        <v>179</v>
      </c>
      <c r="B173" s="11">
        <v>916860</v>
      </c>
      <c r="C173" s="10" t="s">
        <v>7348</v>
      </c>
      <c r="D173" s="8" t="str">
        <f t="shared" ca="1" si="9"/>
        <v>B</v>
      </c>
      <c r="E173" s="8" t="str">
        <f t="shared" ca="1" si="8"/>
        <v>B</v>
      </c>
      <c r="F173" s="8" t="str">
        <f t="shared" ca="1" si="8"/>
        <v>B</v>
      </c>
      <c r="G173" s="8" t="str">
        <f t="shared" ca="1" si="8"/>
        <v>C</v>
      </c>
      <c r="H173" s="8" t="str">
        <f t="shared" ca="1" si="8"/>
        <v>B</v>
      </c>
      <c r="I173" s="8" t="str">
        <f t="shared" ca="1" si="8"/>
        <v>C</v>
      </c>
      <c r="J173" s="8" t="str">
        <f t="shared" ca="1" si="8"/>
        <v>B</v>
      </c>
      <c r="K173" s="8" t="str">
        <f t="shared" ca="1" si="8"/>
        <v>C</v>
      </c>
      <c r="L173" s="8" t="str">
        <f t="shared" ca="1" si="8"/>
        <v>B</v>
      </c>
      <c r="M173" s="8" t="str">
        <f t="shared" ca="1" si="8"/>
        <v>B</v>
      </c>
      <c r="N173" s="8" t="str">
        <f t="shared" ca="1" si="8"/>
        <v>C</v>
      </c>
    </row>
    <row r="174" spans="1:14" x14ac:dyDescent="0.3">
      <c r="A174" s="11" t="s">
        <v>180</v>
      </c>
      <c r="B174" s="11">
        <v>951068</v>
      </c>
      <c r="C174" s="10" t="s">
        <v>7352</v>
      </c>
      <c r="D174" s="8" t="str">
        <f t="shared" ca="1" si="9"/>
        <v>C</v>
      </c>
      <c r="E174" s="8" t="str">
        <f t="shared" ca="1" si="9"/>
        <v>C</v>
      </c>
      <c r="F174" s="8" t="str">
        <f t="shared" ca="1" si="9"/>
        <v>C</v>
      </c>
      <c r="G174" s="8" t="str">
        <f t="shared" ca="1" si="9"/>
        <v>C</v>
      </c>
      <c r="H174" s="8" t="str">
        <f t="shared" ca="1" si="9"/>
        <v>C</v>
      </c>
      <c r="I174" s="8" t="str">
        <f t="shared" ca="1" si="9"/>
        <v>C</v>
      </c>
      <c r="J174" s="8" t="str">
        <f t="shared" ca="1" si="9"/>
        <v>C</v>
      </c>
      <c r="K174" s="8" t="str">
        <f t="shared" ca="1" si="9"/>
        <v>C</v>
      </c>
      <c r="L174" s="8" t="str">
        <f t="shared" ca="1" si="9"/>
        <v>C</v>
      </c>
      <c r="M174" s="8" t="str">
        <f t="shared" ca="1" si="9"/>
        <v>C</v>
      </c>
      <c r="N174" s="8" t="str">
        <f t="shared" ca="1" si="9"/>
        <v>B</v>
      </c>
    </row>
    <row r="175" spans="1:14" x14ac:dyDescent="0.3">
      <c r="A175" s="11" t="s">
        <v>181</v>
      </c>
      <c r="B175" s="11">
        <v>905052</v>
      </c>
      <c r="C175" s="10" t="s">
        <v>7347</v>
      </c>
      <c r="D175" s="8" t="str">
        <f t="shared" ca="1" si="9"/>
        <v>C</v>
      </c>
      <c r="E175" s="8" t="str">
        <f t="shared" ca="1" si="9"/>
        <v>C</v>
      </c>
      <c r="F175" s="8" t="str">
        <f t="shared" ca="1" si="9"/>
        <v>C</v>
      </c>
      <c r="G175" s="8" t="str">
        <f t="shared" ca="1" si="9"/>
        <v>C</v>
      </c>
      <c r="H175" s="8" t="str">
        <f t="shared" ca="1" si="9"/>
        <v>B</v>
      </c>
      <c r="I175" s="8" t="str">
        <f t="shared" ca="1" si="9"/>
        <v>B</v>
      </c>
      <c r="J175" s="8" t="str">
        <f t="shared" ca="1" si="9"/>
        <v>B</v>
      </c>
      <c r="K175" s="8" t="str">
        <f t="shared" ca="1" si="9"/>
        <v>B</v>
      </c>
      <c r="L175" s="8" t="str">
        <f t="shared" ca="1" si="9"/>
        <v>C</v>
      </c>
      <c r="M175" s="8" t="str">
        <f t="shared" ca="1" si="9"/>
        <v>C</v>
      </c>
      <c r="N175" s="8" t="str">
        <f t="shared" ca="1" si="9"/>
        <v>B</v>
      </c>
    </row>
    <row r="176" spans="1:14" x14ac:dyDescent="0.3">
      <c r="A176" s="11" t="s">
        <v>182</v>
      </c>
      <c r="B176" s="11">
        <v>905446</v>
      </c>
      <c r="C176" s="10" t="s">
        <v>7347</v>
      </c>
      <c r="D176" s="8" t="str">
        <f t="shared" ca="1" si="9"/>
        <v>C</v>
      </c>
      <c r="E176" s="8" t="str">
        <f t="shared" ca="1" si="9"/>
        <v>C</v>
      </c>
      <c r="F176" s="8" t="str">
        <f t="shared" ca="1" si="9"/>
        <v>C</v>
      </c>
      <c r="G176" s="8" t="str">
        <f t="shared" ca="1" si="9"/>
        <v>A</v>
      </c>
      <c r="H176" s="8" t="str">
        <f t="shared" ca="1" si="9"/>
        <v>A</v>
      </c>
      <c r="I176" s="8" t="str">
        <f t="shared" ca="1" si="9"/>
        <v>C</v>
      </c>
      <c r="J176" s="8" t="str">
        <f t="shared" ca="1" si="9"/>
        <v>D</v>
      </c>
      <c r="K176" s="8" t="str">
        <f t="shared" ca="1" si="9"/>
        <v>B</v>
      </c>
      <c r="L176" s="8" t="str">
        <f t="shared" ca="1" si="9"/>
        <v>C</v>
      </c>
      <c r="M176" s="8" t="str">
        <f t="shared" ca="1" si="9"/>
        <v>B</v>
      </c>
      <c r="N176" s="8" t="str">
        <f t="shared" ca="1" si="9"/>
        <v>A</v>
      </c>
    </row>
    <row r="177" spans="1:14" x14ac:dyDescent="0.3">
      <c r="A177" s="11" t="s">
        <v>183</v>
      </c>
      <c r="B177" s="11">
        <v>922726</v>
      </c>
      <c r="C177" s="10" t="s">
        <v>7349</v>
      </c>
      <c r="D177" s="8" t="str">
        <f t="shared" ca="1" si="9"/>
        <v>B</v>
      </c>
      <c r="E177" s="8" t="str">
        <f t="shared" ca="1" si="9"/>
        <v>C</v>
      </c>
      <c r="F177" s="8" t="str">
        <f t="shared" ca="1" si="9"/>
        <v>C</v>
      </c>
      <c r="G177" s="8" t="str">
        <f t="shared" ca="1" si="9"/>
        <v>C</v>
      </c>
      <c r="H177" s="8" t="str">
        <f t="shared" ca="1" si="9"/>
        <v>C</v>
      </c>
      <c r="I177" s="8" t="str">
        <f t="shared" ca="1" si="9"/>
        <v>C</v>
      </c>
      <c r="J177" s="8" t="str">
        <f t="shared" ca="1" si="9"/>
        <v>B</v>
      </c>
      <c r="K177" s="8" t="str">
        <f t="shared" ca="1" si="9"/>
        <v>C</v>
      </c>
      <c r="L177" s="8" t="str">
        <f t="shared" ca="1" si="9"/>
        <v>C</v>
      </c>
      <c r="M177" s="8" t="str">
        <f t="shared" ca="1" si="9"/>
        <v>C</v>
      </c>
      <c r="N177" s="8" t="str">
        <f t="shared" ca="1" si="9"/>
        <v>C</v>
      </c>
    </row>
    <row r="178" spans="1:14" x14ac:dyDescent="0.3">
      <c r="A178" s="11" t="s">
        <v>184</v>
      </c>
      <c r="B178" s="11" t="s">
        <v>374</v>
      </c>
      <c r="C178" s="10" t="s">
        <v>7352</v>
      </c>
      <c r="D178" s="8" t="str">
        <f t="shared" ca="1" si="9"/>
        <v>C</v>
      </c>
      <c r="E178" s="8" t="str">
        <f t="shared" ca="1" si="9"/>
        <v>C</v>
      </c>
      <c r="F178" s="8" t="str">
        <f t="shared" ca="1" si="9"/>
        <v>C</v>
      </c>
      <c r="G178" s="8" t="str">
        <f t="shared" ca="1" si="9"/>
        <v>C</v>
      </c>
      <c r="H178" s="8" t="str">
        <f t="shared" ca="1" si="9"/>
        <v>C</v>
      </c>
      <c r="I178" s="8" t="str">
        <f t="shared" ca="1" si="9"/>
        <v>C</v>
      </c>
      <c r="J178" s="8" t="str">
        <f t="shared" ca="1" si="9"/>
        <v>C</v>
      </c>
      <c r="K178" s="8" t="str">
        <f t="shared" ca="1" si="9"/>
        <v>C</v>
      </c>
      <c r="L178" s="8" t="str">
        <f t="shared" ca="1" si="9"/>
        <v>D</v>
      </c>
      <c r="M178" s="8" t="str">
        <f t="shared" ca="1" si="9"/>
        <v>B</v>
      </c>
      <c r="N178" s="8" t="str">
        <f t="shared" ca="1" si="9"/>
        <v>A</v>
      </c>
    </row>
    <row r="179" spans="1:14" x14ac:dyDescent="0.3">
      <c r="A179" s="11" t="s">
        <v>185</v>
      </c>
      <c r="B179" s="11">
        <v>906187</v>
      </c>
      <c r="C179" s="10" t="s">
        <v>7349</v>
      </c>
      <c r="D179" s="8" t="str">
        <f t="shared" ref="D179:N204" ca="1" si="10">VLOOKUP($B179,INDIRECT("'"&amp;D$2&amp;"'!B:D"),3,FALSE)</f>
        <v>A</v>
      </c>
      <c r="E179" s="8" t="str">
        <f t="shared" ca="1" si="10"/>
        <v>C</v>
      </c>
      <c r="F179" s="8" t="str">
        <f t="shared" ca="1" si="10"/>
        <v>A</v>
      </c>
      <c r="G179" s="8" t="str">
        <f t="shared" ca="1" si="10"/>
        <v>C</v>
      </c>
      <c r="H179" s="8" t="str">
        <f t="shared" ca="1" si="10"/>
        <v>C</v>
      </c>
      <c r="I179" s="8" t="str">
        <f t="shared" ca="1" si="10"/>
        <v>B</v>
      </c>
      <c r="J179" s="8" t="str">
        <f t="shared" ca="1" si="10"/>
        <v>C</v>
      </c>
      <c r="K179" s="8" t="str">
        <f t="shared" ca="1" si="10"/>
        <v>C</v>
      </c>
      <c r="L179" s="8" t="str">
        <f t="shared" ca="1" si="10"/>
        <v>C</v>
      </c>
      <c r="M179" s="8" t="str">
        <f t="shared" ca="1" si="10"/>
        <v>C</v>
      </c>
      <c r="N179" s="8" t="str">
        <f t="shared" ca="1" si="10"/>
        <v>C</v>
      </c>
    </row>
    <row r="180" spans="1:14" x14ac:dyDescent="0.3">
      <c r="A180" s="11" t="s">
        <v>186</v>
      </c>
      <c r="B180" s="11">
        <v>905050</v>
      </c>
      <c r="C180" s="10" t="s">
        <v>7354</v>
      </c>
      <c r="D180" s="8" t="str">
        <f t="shared" ca="1" si="10"/>
        <v>C</v>
      </c>
      <c r="E180" s="8" t="str">
        <f t="shared" ca="1" si="10"/>
        <v>C</v>
      </c>
      <c r="F180" s="8" t="str">
        <f t="shared" ca="1" si="10"/>
        <v>C</v>
      </c>
      <c r="G180" s="8" t="str">
        <f t="shared" ca="1" si="10"/>
        <v>C</v>
      </c>
      <c r="H180" s="8" t="str">
        <f t="shared" ca="1" si="10"/>
        <v>C</v>
      </c>
      <c r="I180" s="8" t="str">
        <f t="shared" ca="1" si="10"/>
        <v>B</v>
      </c>
      <c r="J180" s="8" t="str">
        <f t="shared" ca="1" si="10"/>
        <v>B</v>
      </c>
      <c r="K180" s="8" t="str">
        <f t="shared" ca="1" si="10"/>
        <v>B</v>
      </c>
      <c r="L180" s="8" t="str">
        <f t="shared" ca="1" si="10"/>
        <v>B</v>
      </c>
      <c r="M180" s="8" t="str">
        <f t="shared" ca="1" si="10"/>
        <v>A</v>
      </c>
      <c r="N180" s="8" t="str">
        <f t="shared" ca="1" si="10"/>
        <v>A</v>
      </c>
    </row>
    <row r="181" spans="1:14" x14ac:dyDescent="0.3">
      <c r="A181" s="11" t="s">
        <v>187</v>
      </c>
      <c r="B181" s="11">
        <v>904069</v>
      </c>
      <c r="C181" s="10" t="s">
        <v>7353</v>
      </c>
      <c r="D181" s="8" t="str">
        <f t="shared" ca="1" si="10"/>
        <v>A</v>
      </c>
      <c r="E181" s="8" t="str">
        <f t="shared" ca="1" si="10"/>
        <v>B</v>
      </c>
      <c r="F181" s="8" t="str">
        <f t="shared" ca="1" si="10"/>
        <v>B</v>
      </c>
      <c r="G181" s="8" t="str">
        <f t="shared" ca="1" si="10"/>
        <v>C</v>
      </c>
      <c r="H181" s="8" t="str">
        <f t="shared" ca="1" si="10"/>
        <v>C</v>
      </c>
      <c r="I181" s="8" t="str">
        <f t="shared" ca="1" si="10"/>
        <v>B</v>
      </c>
      <c r="J181" s="8" t="str">
        <f t="shared" ca="1" si="10"/>
        <v>A</v>
      </c>
      <c r="K181" s="8" t="str">
        <f t="shared" ca="1" si="10"/>
        <v>C</v>
      </c>
      <c r="L181" s="8" t="str">
        <f t="shared" ca="1" si="10"/>
        <v>B</v>
      </c>
      <c r="M181" s="8" t="str">
        <f t="shared" ca="1" si="10"/>
        <v>A</v>
      </c>
      <c r="N181" s="8" t="str">
        <f t="shared" ca="1" si="10"/>
        <v>A</v>
      </c>
    </row>
    <row r="182" spans="1:14" x14ac:dyDescent="0.3">
      <c r="A182" s="11" t="s">
        <v>188</v>
      </c>
      <c r="B182" s="11">
        <v>923465</v>
      </c>
      <c r="C182" s="10" t="s">
        <v>7350</v>
      </c>
      <c r="D182" s="8" t="str">
        <f t="shared" ca="1" si="10"/>
        <v>C</v>
      </c>
      <c r="E182" s="8" t="str">
        <f t="shared" ca="1" si="10"/>
        <v>C</v>
      </c>
      <c r="F182" s="8" t="str">
        <f t="shared" ca="1" si="10"/>
        <v>B</v>
      </c>
      <c r="G182" s="8" t="str">
        <f t="shared" ca="1" si="10"/>
        <v>B</v>
      </c>
      <c r="H182" s="8" t="str">
        <f t="shared" ca="1" si="10"/>
        <v>B</v>
      </c>
      <c r="I182" s="8" t="str">
        <f t="shared" ca="1" si="10"/>
        <v>B</v>
      </c>
      <c r="J182" s="8" t="str">
        <f t="shared" ca="1" si="10"/>
        <v>B</v>
      </c>
      <c r="K182" s="8" t="str">
        <f t="shared" ca="1" si="10"/>
        <v>B</v>
      </c>
      <c r="L182" s="8" t="str">
        <f t="shared" ca="1" si="10"/>
        <v>C</v>
      </c>
      <c r="M182" s="8" t="str">
        <f t="shared" ca="1" si="10"/>
        <v>C</v>
      </c>
      <c r="N182" s="8" t="str">
        <f t="shared" ca="1" si="10"/>
        <v>C</v>
      </c>
    </row>
    <row r="183" spans="1:14" x14ac:dyDescent="0.3">
      <c r="A183" s="11" t="s">
        <v>189</v>
      </c>
      <c r="B183" s="11">
        <v>328184</v>
      </c>
      <c r="C183" s="10" t="s">
        <v>7349</v>
      </c>
      <c r="D183" s="8" t="str">
        <f t="shared" ca="1" si="10"/>
        <v>C</v>
      </c>
      <c r="E183" s="8" t="str">
        <f t="shared" ca="1" si="8"/>
        <v>C</v>
      </c>
      <c r="F183" s="8" t="str">
        <f t="shared" ca="1" si="8"/>
        <v>B</v>
      </c>
      <c r="G183" s="8" t="str">
        <f t="shared" ca="1" si="8"/>
        <v>B</v>
      </c>
      <c r="H183" s="8" t="str">
        <f t="shared" ca="1" si="8"/>
        <v>B</v>
      </c>
      <c r="I183" s="8" t="str">
        <f t="shared" ca="1" si="8"/>
        <v>C</v>
      </c>
      <c r="J183" s="8" t="str">
        <f t="shared" ca="1" si="8"/>
        <v>C</v>
      </c>
      <c r="K183" s="8" t="str">
        <f t="shared" ca="1" si="8"/>
        <v>A</v>
      </c>
      <c r="L183" s="8" t="str">
        <f t="shared" ca="1" si="8"/>
        <v>C</v>
      </c>
      <c r="M183" s="8" t="str">
        <f t="shared" ca="1" si="8"/>
        <v>A</v>
      </c>
      <c r="N183" s="8" t="str">
        <f t="shared" ca="1" si="8"/>
        <v>A</v>
      </c>
    </row>
    <row r="184" spans="1:14" x14ac:dyDescent="0.3">
      <c r="A184" s="11" t="s">
        <v>190</v>
      </c>
      <c r="B184" s="11" t="s">
        <v>375</v>
      </c>
      <c r="C184" s="10" t="s">
        <v>7352</v>
      </c>
      <c r="D184" s="8" t="str">
        <f t="shared" ca="1" si="10"/>
        <v>C</v>
      </c>
      <c r="E184" s="8" t="str">
        <f t="shared" ca="1" si="10"/>
        <v>B</v>
      </c>
      <c r="F184" s="8" t="str">
        <f t="shared" ca="1" si="10"/>
        <v>B</v>
      </c>
      <c r="G184" s="8" t="str">
        <f t="shared" ca="1" si="10"/>
        <v>B</v>
      </c>
      <c r="H184" s="8" t="str">
        <f t="shared" ca="1" si="10"/>
        <v>C</v>
      </c>
      <c r="I184" s="8" t="str">
        <f t="shared" ca="1" si="10"/>
        <v>B</v>
      </c>
      <c r="J184" s="8" t="str">
        <f t="shared" ca="1" si="10"/>
        <v>B</v>
      </c>
      <c r="K184" s="8" t="str">
        <f t="shared" ca="1" si="10"/>
        <v>B</v>
      </c>
      <c r="L184" s="8" t="str">
        <f t="shared" ca="1" si="10"/>
        <v>C</v>
      </c>
      <c r="M184" s="8" t="str">
        <f t="shared" ca="1" si="10"/>
        <v>B</v>
      </c>
      <c r="N184" s="8" t="str">
        <f t="shared" ca="1" si="10"/>
        <v>B</v>
      </c>
    </row>
    <row r="185" spans="1:14" x14ac:dyDescent="0.3">
      <c r="A185" s="11" t="s">
        <v>191</v>
      </c>
      <c r="B185" s="11">
        <v>894720</v>
      </c>
      <c r="C185" s="10" t="s">
        <v>7352</v>
      </c>
      <c r="D185" s="8" t="str">
        <f t="shared" ca="1" si="10"/>
        <v>C</v>
      </c>
      <c r="E185" s="8" t="str">
        <f t="shared" ca="1" si="10"/>
        <v>D</v>
      </c>
      <c r="F185" s="8" t="str">
        <f t="shared" ca="1" si="10"/>
        <v>C</v>
      </c>
      <c r="G185" s="8" t="str">
        <f t="shared" ca="1" si="10"/>
        <v>C</v>
      </c>
      <c r="H185" s="8" t="str">
        <f t="shared" ca="1" si="10"/>
        <v>C</v>
      </c>
      <c r="I185" s="8" t="str">
        <f t="shared" ca="1" si="10"/>
        <v>C</v>
      </c>
      <c r="J185" s="8" t="str">
        <f t="shared" ca="1" si="10"/>
        <v>C</v>
      </c>
      <c r="K185" s="8" t="str">
        <f t="shared" ca="1" si="10"/>
        <v>C</v>
      </c>
      <c r="L185" s="8" t="str">
        <f t="shared" ca="1" si="10"/>
        <v>C</v>
      </c>
      <c r="M185" s="8" t="str">
        <f t="shared" ca="1" si="10"/>
        <v>B</v>
      </c>
      <c r="N185" s="8" t="str">
        <f t="shared" ca="1" si="10"/>
        <v>C</v>
      </c>
    </row>
    <row r="186" spans="1:14" x14ac:dyDescent="0.3">
      <c r="A186" s="11" t="s">
        <v>192</v>
      </c>
      <c r="B186" s="11">
        <v>912142</v>
      </c>
      <c r="C186" s="10" t="s">
        <v>7347</v>
      </c>
      <c r="D186" s="8" t="str">
        <f t="shared" ca="1" si="10"/>
        <v>C</v>
      </c>
      <c r="E186" s="8" t="str">
        <f t="shared" ca="1" si="10"/>
        <v>C</v>
      </c>
      <c r="F186" s="8" t="str">
        <f t="shared" ca="1" si="10"/>
        <v>C</v>
      </c>
      <c r="G186" s="8" t="str">
        <f t="shared" ca="1" si="10"/>
        <v>B</v>
      </c>
      <c r="H186" s="8" t="str">
        <f t="shared" ca="1" si="10"/>
        <v>B</v>
      </c>
      <c r="I186" s="8" t="str">
        <f t="shared" ca="1" si="10"/>
        <v>C</v>
      </c>
      <c r="J186" s="8" t="str">
        <f t="shared" ca="1" si="10"/>
        <v>B</v>
      </c>
      <c r="K186" s="8" t="str">
        <f t="shared" ca="1" si="10"/>
        <v>C</v>
      </c>
      <c r="L186" s="8" t="str">
        <f t="shared" ca="1" si="10"/>
        <v>B</v>
      </c>
      <c r="M186" s="8" t="str">
        <f t="shared" ca="1" si="10"/>
        <v>B</v>
      </c>
      <c r="N186" s="8" t="str">
        <f t="shared" ca="1" si="10"/>
        <v>B</v>
      </c>
    </row>
    <row r="187" spans="1:14" x14ac:dyDescent="0.3">
      <c r="A187" s="11" t="s">
        <v>193</v>
      </c>
      <c r="B187" s="11">
        <v>921925</v>
      </c>
      <c r="C187" s="10" t="s">
        <v>7352</v>
      </c>
      <c r="D187" s="8" t="str">
        <f t="shared" ca="1" si="10"/>
        <v>C</v>
      </c>
      <c r="E187" s="8" t="str">
        <f t="shared" ca="1" si="10"/>
        <v>C</v>
      </c>
      <c r="F187" s="8" t="str">
        <f t="shared" ca="1" si="10"/>
        <v>C</v>
      </c>
      <c r="G187" s="8" t="str">
        <f t="shared" ca="1" si="10"/>
        <v>C</v>
      </c>
      <c r="H187" s="8" t="str">
        <f t="shared" ca="1" si="10"/>
        <v>C</v>
      </c>
      <c r="I187" s="8" t="str">
        <f t="shared" ca="1" si="10"/>
        <v>D</v>
      </c>
      <c r="J187" s="8" t="str">
        <f t="shared" ca="1" si="10"/>
        <v>D</v>
      </c>
      <c r="K187" s="8" t="str">
        <f t="shared" ca="1" si="10"/>
        <v>D</v>
      </c>
      <c r="L187" s="8" t="str">
        <f t="shared" ca="1" si="10"/>
        <v>C</v>
      </c>
      <c r="M187" s="8" t="str">
        <f t="shared" ca="1" si="10"/>
        <v>D</v>
      </c>
      <c r="N187" s="8" t="str">
        <f t="shared" ca="1" si="10"/>
        <v>C</v>
      </c>
    </row>
    <row r="188" spans="1:14" x14ac:dyDescent="0.3">
      <c r="A188" s="11" t="s">
        <v>194</v>
      </c>
      <c r="B188" s="11">
        <v>912212</v>
      </c>
      <c r="C188" s="10" t="s">
        <v>7348</v>
      </c>
      <c r="D188" s="8" t="str">
        <f t="shared" ca="1" si="10"/>
        <v>C</v>
      </c>
      <c r="E188" s="8" t="str">
        <f t="shared" ca="1" si="10"/>
        <v>C</v>
      </c>
      <c r="F188" s="8" t="str">
        <f t="shared" ca="1" si="10"/>
        <v>B</v>
      </c>
      <c r="G188" s="8" t="str">
        <f t="shared" ca="1" si="10"/>
        <v>B</v>
      </c>
      <c r="H188" s="8" t="str">
        <f t="shared" ca="1" si="10"/>
        <v>C</v>
      </c>
      <c r="I188" s="8" t="str">
        <f t="shared" ca="1" si="10"/>
        <v>C</v>
      </c>
      <c r="J188" s="8" t="str">
        <f t="shared" ca="1" si="10"/>
        <v>C</v>
      </c>
      <c r="K188" s="8" t="str">
        <f t="shared" ca="1" si="10"/>
        <v>C</v>
      </c>
      <c r="L188" s="8" t="str">
        <f t="shared" ca="1" si="10"/>
        <v>C</v>
      </c>
      <c r="M188" s="8" t="str">
        <f t="shared" ca="1" si="10"/>
        <v>C</v>
      </c>
      <c r="N188" s="8" t="str">
        <f t="shared" ca="1" si="10"/>
        <v>C</v>
      </c>
    </row>
    <row r="189" spans="1:14" x14ac:dyDescent="0.3">
      <c r="A189" s="11" t="s">
        <v>195</v>
      </c>
      <c r="B189" s="11">
        <v>545615</v>
      </c>
      <c r="C189" s="10" t="s">
        <v>7347</v>
      </c>
      <c r="D189" s="8" t="str">
        <f t="shared" ca="1" si="10"/>
        <v>A</v>
      </c>
      <c r="E189" s="8" t="str">
        <f t="shared" ca="1" si="10"/>
        <v>C</v>
      </c>
      <c r="F189" s="8" t="str">
        <f t="shared" ca="1" si="10"/>
        <v>A</v>
      </c>
      <c r="G189" s="8" t="str">
        <f t="shared" ca="1" si="10"/>
        <v>A</v>
      </c>
      <c r="H189" s="8" t="str">
        <f t="shared" ca="1" si="10"/>
        <v>C</v>
      </c>
      <c r="I189" s="8" t="str">
        <f t="shared" ca="1" si="10"/>
        <v>B</v>
      </c>
      <c r="J189" s="8" t="str">
        <f t="shared" ca="1" si="10"/>
        <v>B</v>
      </c>
      <c r="K189" s="8" t="str">
        <f t="shared" ca="1" si="10"/>
        <v>C</v>
      </c>
      <c r="L189" s="8" t="str">
        <f t="shared" ca="1" si="10"/>
        <v>C</v>
      </c>
      <c r="M189" s="8" t="str">
        <f t="shared" ca="1" si="10"/>
        <v>A</v>
      </c>
      <c r="N189" s="8" t="str">
        <f t="shared" ca="1" si="10"/>
        <v>A</v>
      </c>
    </row>
    <row r="190" spans="1:14" x14ac:dyDescent="0.3">
      <c r="A190" s="11" t="s">
        <v>196</v>
      </c>
      <c r="B190" s="11">
        <v>902242</v>
      </c>
      <c r="C190" s="10" t="s">
        <v>7352</v>
      </c>
      <c r="D190" s="8" t="str">
        <f t="shared" ca="1" si="10"/>
        <v>B</v>
      </c>
      <c r="E190" s="8" t="str">
        <f t="shared" ca="1" si="10"/>
        <v>B</v>
      </c>
      <c r="F190" s="8" t="str">
        <f t="shared" ca="1" si="10"/>
        <v>C</v>
      </c>
      <c r="G190" s="8" t="str">
        <f t="shared" ca="1" si="10"/>
        <v>C</v>
      </c>
      <c r="H190" s="8" t="str">
        <f t="shared" ca="1" si="10"/>
        <v>C</v>
      </c>
      <c r="I190" s="8" t="str">
        <f t="shared" ca="1" si="10"/>
        <v>C</v>
      </c>
      <c r="J190" s="8" t="str">
        <f t="shared" ca="1" si="10"/>
        <v>C</v>
      </c>
      <c r="K190" s="8" t="str">
        <f t="shared" ca="1" si="10"/>
        <v>C</v>
      </c>
      <c r="L190" s="8" t="str">
        <f t="shared" ca="1" si="10"/>
        <v>C</v>
      </c>
      <c r="M190" s="8" t="str">
        <f t="shared" ca="1" si="10"/>
        <v>C</v>
      </c>
      <c r="N190" s="8" t="str">
        <f t="shared" ca="1" si="10"/>
        <v>C</v>
      </c>
    </row>
    <row r="191" spans="1:14" x14ac:dyDescent="0.3">
      <c r="A191" s="11" t="s">
        <v>197</v>
      </c>
      <c r="B191" s="11">
        <v>699943</v>
      </c>
      <c r="C191" s="10" t="s">
        <v>7349</v>
      </c>
      <c r="D191" s="8" t="str">
        <f t="shared" ca="1" si="10"/>
        <v>C</v>
      </c>
      <c r="E191" s="8" t="str">
        <f t="shared" ca="1" si="10"/>
        <v>C</v>
      </c>
      <c r="F191" s="8" t="str">
        <f t="shared" ca="1" si="10"/>
        <v>C</v>
      </c>
      <c r="G191" s="8" t="str">
        <f t="shared" ca="1" si="10"/>
        <v>C</v>
      </c>
      <c r="H191" s="8" t="str">
        <f t="shared" ca="1" si="10"/>
        <v>B</v>
      </c>
      <c r="I191" s="8" t="str">
        <f t="shared" ca="1" si="10"/>
        <v>C</v>
      </c>
      <c r="J191" s="8" t="str">
        <f t="shared" ca="1" si="10"/>
        <v>B</v>
      </c>
      <c r="K191" s="8" t="str">
        <f t="shared" ca="1" si="10"/>
        <v>C</v>
      </c>
      <c r="L191" s="8" t="str">
        <f t="shared" ca="1" si="10"/>
        <v>C</v>
      </c>
      <c r="M191" s="8" t="str">
        <f t="shared" ca="1" si="10"/>
        <v>C</v>
      </c>
      <c r="N191" s="8" t="str">
        <f t="shared" ca="1" si="10"/>
        <v>C</v>
      </c>
    </row>
    <row r="192" spans="1:14" x14ac:dyDescent="0.3">
      <c r="A192" s="11" t="s">
        <v>198</v>
      </c>
      <c r="B192" s="11">
        <v>905922</v>
      </c>
      <c r="C192" s="10" t="s">
        <v>7354</v>
      </c>
      <c r="D192" s="8" t="str">
        <f t="shared" ca="1" si="10"/>
        <v>C</v>
      </c>
      <c r="E192" s="8" t="str">
        <f t="shared" ca="1" si="10"/>
        <v>C</v>
      </c>
      <c r="F192" s="8" t="str">
        <f t="shared" ca="1" si="10"/>
        <v>C</v>
      </c>
      <c r="G192" s="8" t="str">
        <f t="shared" ca="1" si="10"/>
        <v>C</v>
      </c>
      <c r="H192" s="8" t="str">
        <f t="shared" ca="1" si="10"/>
        <v>C</v>
      </c>
      <c r="I192" s="8" t="str">
        <f t="shared" ca="1" si="10"/>
        <v>C</v>
      </c>
      <c r="J192" s="8" t="str">
        <f t="shared" ca="1" si="10"/>
        <v>C</v>
      </c>
      <c r="K192" s="8" t="str">
        <f t="shared" ca="1" si="10"/>
        <v>C</v>
      </c>
      <c r="L192" s="8" t="str">
        <f t="shared" ca="1" si="10"/>
        <v>C</v>
      </c>
      <c r="M192" s="8" t="str">
        <f t="shared" ca="1" si="10"/>
        <v>A</v>
      </c>
      <c r="N192" s="8" t="str">
        <f t="shared" ca="1" si="10"/>
        <v>C</v>
      </c>
    </row>
    <row r="193" spans="1:14" x14ac:dyDescent="0.3">
      <c r="A193" s="11" t="s">
        <v>199</v>
      </c>
      <c r="B193" s="11">
        <v>916130</v>
      </c>
      <c r="C193" s="10" t="s">
        <v>7352</v>
      </c>
      <c r="D193" s="8" t="str">
        <f t="shared" ca="1" si="10"/>
        <v>C</v>
      </c>
      <c r="E193" s="8" t="str">
        <f t="shared" ca="1" si="8"/>
        <v>C</v>
      </c>
      <c r="F193" s="8" t="str">
        <f t="shared" ca="1" si="8"/>
        <v>B</v>
      </c>
      <c r="G193" s="8" t="str">
        <f t="shared" ca="1" si="8"/>
        <v>B</v>
      </c>
      <c r="H193" s="8" t="str">
        <f t="shared" ca="1" si="8"/>
        <v>C</v>
      </c>
      <c r="I193" s="8" t="str">
        <f t="shared" ca="1" si="8"/>
        <v>C</v>
      </c>
      <c r="J193" s="8" t="str">
        <f t="shared" ca="1" si="8"/>
        <v>C</v>
      </c>
      <c r="K193" s="8" t="str">
        <f t="shared" ca="1" si="8"/>
        <v>C</v>
      </c>
      <c r="L193" s="8" t="str">
        <f t="shared" ca="1" si="8"/>
        <v>C</v>
      </c>
      <c r="M193" s="8" t="str">
        <f t="shared" ca="1" si="8"/>
        <v>A</v>
      </c>
      <c r="N193" s="8" t="str">
        <f t="shared" ca="1" si="8"/>
        <v>C</v>
      </c>
    </row>
    <row r="194" spans="1:14" x14ac:dyDescent="0.3">
      <c r="A194" s="11" t="s">
        <v>200</v>
      </c>
      <c r="B194" s="11">
        <v>902354</v>
      </c>
      <c r="C194" s="10" t="s">
        <v>7354</v>
      </c>
      <c r="D194" s="8" t="str">
        <f t="shared" ca="1" si="10"/>
        <v>A</v>
      </c>
      <c r="E194" s="8" t="str">
        <f t="shared" ca="1" si="10"/>
        <v>B</v>
      </c>
      <c r="F194" s="8" t="str">
        <f t="shared" ca="1" si="10"/>
        <v>B</v>
      </c>
      <c r="G194" s="8" t="str">
        <f t="shared" ca="1" si="10"/>
        <v>C</v>
      </c>
      <c r="H194" s="8" t="str">
        <f t="shared" ca="1" si="10"/>
        <v>C</v>
      </c>
      <c r="I194" s="8" t="str">
        <f t="shared" ca="1" si="10"/>
        <v>C</v>
      </c>
      <c r="J194" s="8" t="str">
        <f t="shared" ca="1" si="10"/>
        <v>C</v>
      </c>
      <c r="K194" s="8" t="str">
        <f t="shared" ca="1" si="10"/>
        <v>A</v>
      </c>
      <c r="L194" s="8" t="str">
        <f t="shared" ca="1" si="10"/>
        <v>A</v>
      </c>
      <c r="M194" s="8" t="str">
        <f t="shared" ca="1" si="10"/>
        <v>C</v>
      </c>
      <c r="N194" s="8" t="str">
        <f t="shared" ca="1" si="10"/>
        <v>B</v>
      </c>
    </row>
    <row r="195" spans="1:14" x14ac:dyDescent="0.3">
      <c r="A195" s="11" t="s">
        <v>201</v>
      </c>
      <c r="B195" s="11">
        <v>546169</v>
      </c>
      <c r="C195" s="10" t="s">
        <v>7352</v>
      </c>
      <c r="D195" s="8" t="str">
        <f t="shared" ca="1" si="10"/>
        <v>C</v>
      </c>
      <c r="E195" s="8" t="str">
        <f t="shared" ca="1" si="10"/>
        <v>C</v>
      </c>
      <c r="F195" s="8" t="str">
        <f t="shared" ca="1" si="10"/>
        <v>C</v>
      </c>
      <c r="G195" s="8" t="str">
        <f t="shared" ca="1" si="10"/>
        <v>C</v>
      </c>
      <c r="H195" s="8" t="str">
        <f t="shared" ca="1" si="10"/>
        <v>B</v>
      </c>
      <c r="I195" s="8" t="str">
        <f t="shared" ca="1" si="10"/>
        <v>B</v>
      </c>
      <c r="J195" s="8" t="str">
        <f t="shared" ca="1" si="10"/>
        <v>C</v>
      </c>
      <c r="K195" s="8" t="str">
        <f t="shared" ca="1" si="10"/>
        <v>B</v>
      </c>
      <c r="L195" s="8" t="str">
        <f t="shared" ca="1" si="10"/>
        <v>B</v>
      </c>
      <c r="M195" s="8" t="str">
        <f t="shared" ca="1" si="10"/>
        <v>A</v>
      </c>
      <c r="N195" s="8" t="str">
        <f t="shared" ca="1" si="10"/>
        <v>A</v>
      </c>
    </row>
    <row r="196" spans="1:14" x14ac:dyDescent="0.3">
      <c r="A196" s="11" t="s">
        <v>202</v>
      </c>
      <c r="B196" s="11">
        <v>993062</v>
      </c>
      <c r="C196" s="10" t="s">
        <v>7349</v>
      </c>
      <c r="D196" s="8" t="str">
        <f t="shared" ca="1" si="10"/>
        <v>C</v>
      </c>
      <c r="E196" s="8" t="str">
        <f t="shared" ca="1" si="10"/>
        <v>B</v>
      </c>
      <c r="F196" s="8" t="str">
        <f t="shared" ca="1" si="10"/>
        <v>B</v>
      </c>
      <c r="G196" s="8" t="str">
        <f t="shared" ca="1" si="10"/>
        <v>B</v>
      </c>
      <c r="H196" s="8" t="str">
        <f t="shared" ca="1" si="10"/>
        <v>B</v>
      </c>
      <c r="I196" s="8" t="str">
        <f t="shared" ca="1" si="10"/>
        <v>C</v>
      </c>
      <c r="J196" s="8" t="str">
        <f t="shared" ca="1" si="10"/>
        <v>C</v>
      </c>
      <c r="K196" s="8" t="str">
        <f t="shared" ca="1" si="10"/>
        <v>C</v>
      </c>
      <c r="L196" s="8" t="str">
        <f t="shared" ca="1" si="10"/>
        <v>C</v>
      </c>
      <c r="M196" s="8" t="str">
        <f t="shared" ca="1" si="10"/>
        <v>C</v>
      </c>
      <c r="N196" s="8" t="str">
        <f t="shared" ca="1" si="10"/>
        <v>C</v>
      </c>
    </row>
    <row r="197" spans="1:14" x14ac:dyDescent="0.3">
      <c r="A197" s="11" t="s">
        <v>203</v>
      </c>
      <c r="B197" s="11">
        <v>325849</v>
      </c>
      <c r="C197" s="10" t="s">
        <v>7350</v>
      </c>
      <c r="D197" s="8" t="str">
        <f t="shared" ca="1" si="10"/>
        <v>C</v>
      </c>
      <c r="E197" s="8" t="str">
        <f t="shared" ca="1" si="10"/>
        <v>C</v>
      </c>
      <c r="F197" s="8" t="str">
        <f t="shared" ca="1" si="10"/>
        <v>B</v>
      </c>
      <c r="G197" s="8" t="str">
        <f t="shared" ca="1" si="10"/>
        <v>B</v>
      </c>
      <c r="H197" s="8" t="str">
        <f t="shared" ca="1" si="10"/>
        <v>C</v>
      </c>
      <c r="I197" s="8" t="str">
        <f t="shared" ca="1" si="10"/>
        <v>A</v>
      </c>
      <c r="J197" s="8" t="str">
        <f t="shared" ca="1" si="10"/>
        <v>A</v>
      </c>
      <c r="K197" s="8" t="str">
        <f t="shared" ca="1" si="10"/>
        <v>C</v>
      </c>
      <c r="L197" s="8" t="str">
        <f t="shared" ca="1" si="10"/>
        <v>C</v>
      </c>
      <c r="M197" s="8" t="str">
        <f t="shared" ca="1" si="10"/>
        <v>C</v>
      </c>
      <c r="N197" s="8" t="str">
        <f t="shared" ca="1" si="10"/>
        <v>B</v>
      </c>
    </row>
    <row r="198" spans="1:14" x14ac:dyDescent="0.3">
      <c r="A198" s="11" t="s">
        <v>204</v>
      </c>
      <c r="B198" s="11">
        <v>912134</v>
      </c>
      <c r="C198" s="10" t="s">
        <v>7354</v>
      </c>
      <c r="D198" s="8" t="str">
        <f t="shared" ca="1" si="10"/>
        <v>C</v>
      </c>
      <c r="E198" s="8" t="str">
        <f t="shared" ca="1" si="10"/>
        <v>C</v>
      </c>
      <c r="F198" s="8" t="str">
        <f t="shared" ca="1" si="10"/>
        <v>B</v>
      </c>
      <c r="G198" s="8" t="str">
        <f t="shared" ca="1" si="10"/>
        <v>B</v>
      </c>
      <c r="H198" s="8" t="str">
        <f t="shared" ca="1" si="10"/>
        <v>C</v>
      </c>
      <c r="I198" s="8" t="str">
        <f t="shared" ca="1" si="10"/>
        <v>C</v>
      </c>
      <c r="J198" s="8" t="str">
        <f t="shared" ca="1" si="10"/>
        <v>C</v>
      </c>
      <c r="K198" s="8" t="str">
        <f t="shared" ca="1" si="10"/>
        <v>C</v>
      </c>
      <c r="L198" s="8" t="str">
        <f t="shared" ca="1" si="10"/>
        <v>C</v>
      </c>
      <c r="M198" s="8" t="str">
        <f t="shared" ca="1" si="10"/>
        <v>C</v>
      </c>
      <c r="N198" s="8" t="str">
        <f t="shared" ca="1" si="10"/>
        <v>A</v>
      </c>
    </row>
    <row r="199" spans="1:14" x14ac:dyDescent="0.3">
      <c r="A199" s="11" t="s">
        <v>205</v>
      </c>
      <c r="B199" s="11">
        <v>937343</v>
      </c>
      <c r="C199" s="10" t="s">
        <v>7350</v>
      </c>
      <c r="D199" s="8" t="str">
        <f t="shared" ca="1" si="10"/>
        <v>B</v>
      </c>
      <c r="E199" s="8" t="str">
        <f t="shared" ca="1" si="10"/>
        <v>C</v>
      </c>
      <c r="F199" s="8" t="str">
        <f t="shared" ca="1" si="10"/>
        <v>C</v>
      </c>
      <c r="G199" s="8" t="str">
        <f t="shared" ca="1" si="10"/>
        <v>C</v>
      </c>
      <c r="H199" s="8" t="str">
        <f t="shared" ca="1" si="10"/>
        <v>B</v>
      </c>
      <c r="I199" s="8" t="str">
        <f t="shared" ca="1" si="10"/>
        <v>B</v>
      </c>
      <c r="J199" s="8" t="str">
        <f t="shared" ca="1" si="10"/>
        <v>C</v>
      </c>
      <c r="K199" s="8" t="str">
        <f t="shared" ca="1" si="10"/>
        <v>B</v>
      </c>
      <c r="L199" s="8" t="str">
        <f t="shared" ca="1" si="10"/>
        <v>B</v>
      </c>
      <c r="M199" s="8" t="str">
        <f t="shared" ca="1" si="10"/>
        <v>B</v>
      </c>
      <c r="N199" s="8" t="str">
        <f t="shared" ca="1" si="10"/>
        <v>B</v>
      </c>
    </row>
    <row r="200" spans="1:14" x14ac:dyDescent="0.3">
      <c r="A200" s="11" t="s">
        <v>206</v>
      </c>
      <c r="B200" s="11">
        <v>905409</v>
      </c>
      <c r="C200" s="10" t="s">
        <v>7347</v>
      </c>
      <c r="D200" s="8" t="str">
        <f t="shared" ca="1" si="10"/>
        <v>C</v>
      </c>
      <c r="E200" s="8" t="str">
        <f t="shared" ca="1" si="10"/>
        <v>C</v>
      </c>
      <c r="F200" s="8" t="str">
        <f t="shared" ca="1" si="10"/>
        <v>B</v>
      </c>
      <c r="G200" s="8" t="str">
        <f t="shared" ca="1" si="10"/>
        <v>B</v>
      </c>
      <c r="H200" s="8" t="str">
        <f t="shared" ca="1" si="10"/>
        <v>B</v>
      </c>
      <c r="I200" s="8" t="str">
        <f t="shared" ca="1" si="10"/>
        <v>B</v>
      </c>
      <c r="J200" s="8" t="str">
        <f t="shared" ca="1" si="10"/>
        <v>C</v>
      </c>
      <c r="K200" s="8" t="str">
        <f t="shared" ca="1" si="10"/>
        <v>C</v>
      </c>
      <c r="L200" s="8" t="str">
        <f t="shared" ca="1" si="10"/>
        <v>C</v>
      </c>
      <c r="M200" s="8" t="str">
        <f t="shared" ca="1" si="10"/>
        <v>C</v>
      </c>
      <c r="N200" s="8" t="str">
        <f t="shared" ca="1" si="10"/>
        <v>B</v>
      </c>
    </row>
    <row r="201" spans="1:14" x14ac:dyDescent="0.3">
      <c r="A201" s="11" t="s">
        <v>207</v>
      </c>
      <c r="B201" s="11">
        <v>152533</v>
      </c>
      <c r="C201" s="10" t="s">
        <v>7348</v>
      </c>
      <c r="D201" s="8" t="str">
        <f t="shared" ca="1" si="10"/>
        <v>B</v>
      </c>
      <c r="E201" s="8" t="str">
        <f t="shared" ca="1" si="10"/>
        <v>B</v>
      </c>
      <c r="F201" s="8" t="str">
        <f t="shared" ca="1" si="10"/>
        <v>B</v>
      </c>
      <c r="G201" s="8" t="str">
        <f t="shared" ca="1" si="10"/>
        <v>C</v>
      </c>
      <c r="H201" s="8" t="str">
        <f t="shared" ca="1" si="10"/>
        <v>C</v>
      </c>
      <c r="I201" s="8" t="str">
        <f t="shared" ca="1" si="10"/>
        <v>C</v>
      </c>
      <c r="J201" s="8" t="str">
        <f t="shared" ca="1" si="10"/>
        <v>B</v>
      </c>
      <c r="K201" s="8" t="str">
        <f t="shared" ca="1" si="10"/>
        <v>B</v>
      </c>
      <c r="L201" s="8" t="str">
        <f t="shared" ca="1" si="10"/>
        <v>B</v>
      </c>
      <c r="M201" s="8" t="str">
        <f t="shared" ca="1" si="10"/>
        <v>B</v>
      </c>
      <c r="N201" s="8" t="str">
        <f t="shared" ca="1" si="10"/>
        <v>B</v>
      </c>
    </row>
    <row r="202" spans="1:14" x14ac:dyDescent="0.3">
      <c r="A202" s="11" t="s">
        <v>208</v>
      </c>
      <c r="B202" s="11">
        <v>906487</v>
      </c>
      <c r="C202" s="10" t="s">
        <v>7350</v>
      </c>
      <c r="D202" s="8" t="str">
        <f t="shared" ca="1" si="10"/>
        <v>C</v>
      </c>
      <c r="E202" s="8" t="str">
        <f t="shared" ca="1" si="10"/>
        <v>D</v>
      </c>
      <c r="F202" s="8" t="str">
        <f t="shared" ca="1" si="10"/>
        <v>C</v>
      </c>
      <c r="G202" s="8" t="str">
        <f t="shared" ca="1" si="10"/>
        <v>C</v>
      </c>
      <c r="H202" s="8" t="str">
        <f t="shared" ca="1" si="10"/>
        <v>C</v>
      </c>
      <c r="I202" s="8" t="str">
        <f t="shared" ca="1" si="10"/>
        <v>B</v>
      </c>
      <c r="J202" s="8" t="str">
        <f t="shared" ca="1" si="10"/>
        <v>C</v>
      </c>
      <c r="K202" s="8" t="str">
        <f t="shared" ca="1" si="10"/>
        <v>C</v>
      </c>
      <c r="L202" s="8" t="str">
        <f t="shared" ca="1" si="10"/>
        <v>C</v>
      </c>
      <c r="M202" s="8" t="str">
        <f t="shared" ca="1" si="10"/>
        <v>C</v>
      </c>
      <c r="N202" s="8" t="str">
        <f t="shared" ca="1" si="10"/>
        <v>B</v>
      </c>
    </row>
    <row r="203" spans="1:14" x14ac:dyDescent="0.3">
      <c r="A203" s="11" t="s">
        <v>209</v>
      </c>
      <c r="B203" s="11">
        <v>912219</v>
      </c>
      <c r="C203" s="10" t="s">
        <v>7350</v>
      </c>
      <c r="D203" s="8" t="str">
        <f t="shared" ca="1" si="10"/>
        <v>C</v>
      </c>
      <c r="E203" s="8" t="str">
        <f t="shared" ca="1" si="8"/>
        <v>C</v>
      </c>
      <c r="F203" s="8" t="str">
        <f t="shared" ca="1" si="8"/>
        <v>D</v>
      </c>
      <c r="G203" s="8" t="str">
        <f t="shared" ca="1" si="8"/>
        <v>C</v>
      </c>
      <c r="H203" s="8" t="str">
        <f t="shared" ca="1" si="8"/>
        <v>D</v>
      </c>
      <c r="I203" s="8" t="str">
        <f t="shared" ca="1" si="8"/>
        <v>C</v>
      </c>
      <c r="J203" s="8" t="str">
        <f t="shared" ca="1" si="8"/>
        <v>C</v>
      </c>
      <c r="K203" s="8" t="str">
        <f t="shared" ca="1" si="8"/>
        <v>C</v>
      </c>
      <c r="L203" s="8" t="str">
        <f t="shared" ca="1" si="8"/>
        <v>C</v>
      </c>
      <c r="M203" s="8" t="str">
        <f t="shared" ca="1" si="8"/>
        <v>C</v>
      </c>
      <c r="N203" s="8" t="str">
        <f t="shared" ca="1" si="8"/>
        <v>D</v>
      </c>
    </row>
    <row r="204" spans="1:14" x14ac:dyDescent="0.3">
      <c r="A204" s="11" t="s">
        <v>210</v>
      </c>
      <c r="B204" s="11">
        <v>912402</v>
      </c>
      <c r="C204" s="10" t="s">
        <v>7352</v>
      </c>
      <c r="D204" s="8" t="str">
        <f t="shared" ca="1" si="10"/>
        <v>C</v>
      </c>
      <c r="E204" s="8" t="str">
        <f t="shared" ca="1" si="10"/>
        <v>C</v>
      </c>
      <c r="F204" s="8" t="str">
        <f t="shared" ca="1" si="10"/>
        <v>C</v>
      </c>
      <c r="G204" s="8" t="str">
        <f t="shared" ca="1" si="10"/>
        <v>B</v>
      </c>
      <c r="H204" s="8" t="str">
        <f t="shared" ca="1" si="10"/>
        <v>C</v>
      </c>
      <c r="I204" s="8" t="str">
        <f t="shared" ca="1" si="10"/>
        <v>C</v>
      </c>
      <c r="J204" s="8" t="str">
        <f t="shared" ca="1" si="10"/>
        <v>C</v>
      </c>
      <c r="K204" s="8" t="str">
        <f t="shared" ca="1" si="10"/>
        <v>C</v>
      </c>
      <c r="L204" s="8" t="str">
        <f t="shared" ca="1" si="10"/>
        <v>C</v>
      </c>
      <c r="M204" s="8" t="str">
        <f t="shared" ca="1" si="10"/>
        <v>B</v>
      </c>
      <c r="N204" s="8" t="str">
        <f t="shared" ca="1" si="8"/>
        <v>B</v>
      </c>
    </row>
    <row r="205" spans="1:14" x14ac:dyDescent="0.3">
      <c r="A205" s="11" t="s">
        <v>211</v>
      </c>
      <c r="B205" s="11" t="s">
        <v>376</v>
      </c>
      <c r="C205" s="10" t="s">
        <v>7353</v>
      </c>
      <c r="D205" s="8" t="str">
        <f t="shared" ca="1" si="8"/>
        <v>A</v>
      </c>
      <c r="E205" s="8" t="str">
        <f t="shared" ca="1" si="8"/>
        <v>C</v>
      </c>
      <c r="F205" s="8" t="str">
        <f t="shared" ca="1" si="8"/>
        <v>A</v>
      </c>
      <c r="G205" s="8" t="str">
        <f t="shared" ca="1" si="8"/>
        <v>A</v>
      </c>
      <c r="H205" s="8" t="str">
        <f t="shared" ca="1" si="8"/>
        <v>C</v>
      </c>
      <c r="I205" s="8" t="str">
        <f t="shared" ca="1" si="8"/>
        <v>C</v>
      </c>
      <c r="J205" s="8" t="str">
        <f t="shared" ca="1" si="8"/>
        <v>A</v>
      </c>
      <c r="K205" s="8" t="str">
        <f t="shared" ca="1" si="8"/>
        <v>C</v>
      </c>
      <c r="L205" s="8" t="str">
        <f t="shared" ca="1" si="8"/>
        <v>A</v>
      </c>
      <c r="M205" s="8" t="str">
        <f t="shared" ca="1" si="8"/>
        <v>A</v>
      </c>
      <c r="N205" s="8" t="str">
        <f t="shared" ca="1" si="8"/>
        <v>A</v>
      </c>
    </row>
    <row r="206" spans="1:14" x14ac:dyDescent="0.3">
      <c r="A206" s="11" t="s">
        <v>212</v>
      </c>
      <c r="B206" s="11">
        <v>154423</v>
      </c>
      <c r="C206" s="10" t="s">
        <v>7347</v>
      </c>
      <c r="D206" s="8" t="str">
        <f t="shared" ca="1" si="8"/>
        <v>B</v>
      </c>
      <c r="E206" s="8" t="str">
        <f t="shared" ca="1" si="8"/>
        <v>C</v>
      </c>
      <c r="F206" s="8" t="str">
        <f t="shared" ca="1" si="8"/>
        <v>C</v>
      </c>
      <c r="G206" s="8" t="str">
        <f t="shared" ca="1" si="8"/>
        <v>B</v>
      </c>
      <c r="H206" s="8" t="str">
        <f t="shared" ca="1" si="8"/>
        <v>C</v>
      </c>
      <c r="I206" s="8" t="str">
        <f t="shared" ca="1" si="8"/>
        <v>C</v>
      </c>
      <c r="J206" s="8" t="str">
        <f t="shared" ca="1" si="8"/>
        <v>C</v>
      </c>
      <c r="K206" s="8" t="str">
        <f t="shared" ca="1" si="8"/>
        <v>C</v>
      </c>
      <c r="L206" s="8" t="str">
        <f t="shared" ca="1" si="8"/>
        <v>C</v>
      </c>
      <c r="M206" s="8" t="str">
        <f t="shared" ca="1" si="8"/>
        <v>C</v>
      </c>
      <c r="N206" s="8" t="str">
        <f t="shared" ca="1" si="8"/>
        <v>A</v>
      </c>
    </row>
    <row r="207" spans="1:14" x14ac:dyDescent="0.3">
      <c r="A207" s="11" t="s">
        <v>213</v>
      </c>
      <c r="B207" s="11">
        <v>922418</v>
      </c>
      <c r="C207" s="10" t="s">
        <v>7352</v>
      </c>
      <c r="D207" s="8" t="str">
        <f t="shared" ca="1" si="8"/>
        <v>C</v>
      </c>
      <c r="E207" s="8" t="str">
        <f t="shared" ca="1" si="8"/>
        <v>C</v>
      </c>
      <c r="F207" s="8" t="str">
        <f t="shared" ca="1" si="8"/>
        <v>C</v>
      </c>
      <c r="G207" s="8" t="str">
        <f t="shared" ca="1" si="8"/>
        <v>C</v>
      </c>
      <c r="H207" s="8" t="str">
        <f t="shared" ca="1" si="8"/>
        <v>C</v>
      </c>
      <c r="I207" s="8" t="str">
        <f t="shared" ca="1" si="8"/>
        <v>C</v>
      </c>
      <c r="J207" s="8" t="str">
        <f t="shared" ca="1" si="8"/>
        <v>C</v>
      </c>
      <c r="K207" s="8" t="str">
        <f t="shared" ca="1" si="8"/>
        <v>C</v>
      </c>
      <c r="L207" s="8" t="str">
        <f t="shared" ca="1" si="8"/>
        <v>C</v>
      </c>
      <c r="M207" s="8" t="str">
        <f t="shared" ca="1" si="8"/>
        <v>C</v>
      </c>
      <c r="N207" s="8" t="str">
        <f t="shared" ca="1" si="8"/>
        <v>C</v>
      </c>
    </row>
    <row r="208" spans="1:14" x14ac:dyDescent="0.3">
      <c r="A208" s="11" t="s">
        <v>214</v>
      </c>
      <c r="B208" s="11">
        <v>905620</v>
      </c>
      <c r="C208" s="10" t="s">
        <v>7350</v>
      </c>
      <c r="D208" s="8" t="str">
        <f t="shared" ca="1" si="8"/>
        <v>B</v>
      </c>
      <c r="E208" s="8" t="str">
        <f t="shared" ca="1" si="8"/>
        <v>B</v>
      </c>
      <c r="F208" s="8" t="str">
        <f t="shared" ca="1" si="8"/>
        <v>C</v>
      </c>
      <c r="G208" s="8" t="str">
        <f t="shared" ca="1" si="8"/>
        <v>C</v>
      </c>
      <c r="H208" s="8" t="str">
        <f t="shared" ca="1" si="8"/>
        <v>C</v>
      </c>
      <c r="I208" s="8" t="str">
        <f t="shared" ca="1" si="8"/>
        <v>C</v>
      </c>
      <c r="J208" s="8" t="str">
        <f t="shared" ca="1" si="8"/>
        <v>C</v>
      </c>
      <c r="K208" s="8" t="str">
        <f t="shared" ca="1" si="8"/>
        <v>C</v>
      </c>
      <c r="L208" s="8" t="str">
        <f t="shared" ca="1" si="8"/>
        <v>C</v>
      </c>
      <c r="M208" s="8" t="str">
        <f t="shared" ca="1" si="8"/>
        <v>A</v>
      </c>
      <c r="N208" s="8" t="str">
        <f t="shared" ca="1" si="8"/>
        <v>A</v>
      </c>
    </row>
    <row r="209" spans="1:14" x14ac:dyDescent="0.3">
      <c r="A209" s="11" t="s">
        <v>215</v>
      </c>
      <c r="B209" s="11">
        <v>951503</v>
      </c>
      <c r="C209" s="10" t="s">
        <v>7352</v>
      </c>
      <c r="D209" s="8" t="str">
        <f t="shared" ca="1" si="8"/>
        <v>C</v>
      </c>
      <c r="E209" s="8" t="str">
        <f t="shared" ca="1" si="8"/>
        <v>C</v>
      </c>
      <c r="F209" s="8" t="str">
        <f t="shared" ca="1" si="8"/>
        <v>C</v>
      </c>
      <c r="G209" s="8" t="str">
        <f t="shared" ca="1" si="8"/>
        <v>C</v>
      </c>
      <c r="H209" s="8" t="str">
        <f t="shared" ca="1" si="8"/>
        <v>D</v>
      </c>
      <c r="I209" s="8" t="str">
        <f t="shared" ca="1" si="8"/>
        <v>C</v>
      </c>
      <c r="J209" s="8" t="str">
        <f t="shared" ca="1" si="8"/>
        <v>C</v>
      </c>
      <c r="K209" s="8" t="str">
        <f t="shared" ca="1" si="8"/>
        <v>C</v>
      </c>
      <c r="L209" s="8" t="str">
        <f t="shared" ca="1" si="8"/>
        <v>C</v>
      </c>
      <c r="M209" s="8" t="str">
        <f t="shared" ca="1" si="8"/>
        <v>C</v>
      </c>
      <c r="N209" s="8" t="str">
        <f t="shared" ca="1" si="8"/>
        <v>B</v>
      </c>
    </row>
    <row r="210" spans="1:14" x14ac:dyDescent="0.3">
      <c r="A210" s="11" t="s">
        <v>216</v>
      </c>
      <c r="B210" s="11">
        <v>357366</v>
      </c>
      <c r="C210" s="10" t="s">
        <v>7352</v>
      </c>
      <c r="D210" s="8" t="str">
        <f t="shared" ca="1" si="8"/>
        <v>C</v>
      </c>
      <c r="E210" s="8" t="str">
        <f t="shared" ca="1" si="8"/>
        <v>C</v>
      </c>
      <c r="F210" s="8" t="str">
        <f t="shared" ca="1" si="8"/>
        <v>C</v>
      </c>
      <c r="G210" s="8" t="str">
        <f t="shared" ca="1" si="8"/>
        <v>B</v>
      </c>
      <c r="H210" s="8" t="str">
        <f t="shared" ca="1" si="8"/>
        <v>B</v>
      </c>
      <c r="I210" s="8" t="str">
        <f t="shared" ca="1" si="8"/>
        <v>B</v>
      </c>
      <c r="J210" s="8" t="str">
        <f t="shared" ca="1" si="8"/>
        <v>B</v>
      </c>
      <c r="K210" s="8" t="str">
        <f t="shared" ca="1" si="8"/>
        <v>B</v>
      </c>
      <c r="L210" s="8" t="str">
        <f t="shared" ca="1" si="8"/>
        <v>B</v>
      </c>
      <c r="M210" s="8" t="str">
        <f t="shared" ca="1" si="8"/>
        <v>B</v>
      </c>
      <c r="N210" s="8" t="str">
        <f t="shared" ca="1" si="8"/>
        <v>B</v>
      </c>
    </row>
    <row r="211" spans="1:14" x14ac:dyDescent="0.3">
      <c r="A211" s="11" t="s">
        <v>217</v>
      </c>
      <c r="B211" s="11">
        <v>546814</v>
      </c>
      <c r="C211" s="10" t="s">
        <v>7350</v>
      </c>
      <c r="D211" s="8" t="str">
        <f t="shared" ca="1" si="8"/>
        <v>C</v>
      </c>
      <c r="E211" s="8" t="str">
        <f t="shared" ca="1" si="8"/>
        <v>C</v>
      </c>
      <c r="F211" s="8" t="str">
        <f t="shared" ca="1" si="8"/>
        <v>B</v>
      </c>
      <c r="G211" s="8" t="str">
        <f t="shared" ca="1" si="8"/>
        <v>B</v>
      </c>
      <c r="H211" s="8" t="str">
        <f t="shared" ca="1" si="8"/>
        <v>C</v>
      </c>
      <c r="I211" s="8" t="str">
        <f t="shared" ca="1" si="8"/>
        <v>C</v>
      </c>
      <c r="J211" s="8" t="str">
        <f t="shared" ca="1" si="8"/>
        <v>B</v>
      </c>
      <c r="K211" s="8" t="str">
        <f t="shared" ca="1" si="8"/>
        <v>B</v>
      </c>
      <c r="L211" s="8" t="str">
        <f t="shared" ca="1" si="8"/>
        <v>B</v>
      </c>
      <c r="M211" s="8" t="str">
        <f t="shared" ca="1" si="8"/>
        <v>C</v>
      </c>
      <c r="N211" s="8" t="str">
        <f t="shared" ca="1" si="8"/>
        <v>C</v>
      </c>
    </row>
    <row r="212" spans="1:14" x14ac:dyDescent="0.3">
      <c r="A212" s="11" t="s">
        <v>218</v>
      </c>
      <c r="B212" s="11">
        <v>544682</v>
      </c>
      <c r="C212" s="10" t="s">
        <v>7355</v>
      </c>
      <c r="D212" s="8" t="str">
        <f t="shared" ca="1" si="8"/>
        <v>B</v>
      </c>
      <c r="E212" s="8" t="str">
        <f t="shared" ca="1" si="8"/>
        <v>B</v>
      </c>
      <c r="F212" s="8" t="str">
        <f t="shared" ca="1" si="8"/>
        <v>B</v>
      </c>
      <c r="G212" s="8" t="str">
        <f t="shared" ca="1" si="8"/>
        <v>B</v>
      </c>
      <c r="H212" s="8" t="str">
        <f t="shared" ca="1" si="8"/>
        <v>C</v>
      </c>
      <c r="I212" s="8" t="str">
        <f t="shared" ca="1" si="8"/>
        <v>A</v>
      </c>
      <c r="J212" s="8" t="str">
        <f t="shared" ca="1" si="8"/>
        <v>A</v>
      </c>
      <c r="K212" s="8" t="str">
        <f t="shared" ca="1" si="8"/>
        <v>C</v>
      </c>
      <c r="L212" s="8" t="str">
        <f t="shared" ca="1" si="8"/>
        <v>C</v>
      </c>
      <c r="M212" s="8" t="str">
        <f t="shared" ca="1" si="8"/>
        <v>C</v>
      </c>
      <c r="N212" s="8" t="str">
        <f t="shared" ca="1" si="8"/>
        <v>A</v>
      </c>
    </row>
    <row r="213" spans="1:14" x14ac:dyDescent="0.3">
      <c r="A213" s="11" t="s">
        <v>219</v>
      </c>
      <c r="B213" s="11">
        <v>904780</v>
      </c>
      <c r="C213" s="10" t="s">
        <v>7352</v>
      </c>
      <c r="D213" s="8" t="str">
        <f t="shared" ca="1" si="8"/>
        <v>D</v>
      </c>
      <c r="E213" s="8" t="str">
        <f t="shared" ca="1" si="8"/>
        <v>D</v>
      </c>
      <c r="F213" s="8" t="str">
        <f t="shared" ca="1" si="8"/>
        <v>D</v>
      </c>
      <c r="G213" s="8" t="str">
        <f t="shared" ca="1" si="8"/>
        <v>C</v>
      </c>
      <c r="H213" s="8" t="str">
        <f t="shared" ca="1" si="8"/>
        <v>C</v>
      </c>
      <c r="I213" s="8" t="str">
        <f t="shared" ca="1" si="8"/>
        <v>C</v>
      </c>
      <c r="J213" s="8" t="str">
        <f t="shared" ca="1" si="8"/>
        <v>C</v>
      </c>
      <c r="K213" s="8" t="str">
        <f t="shared" ca="1" si="8"/>
        <v>B</v>
      </c>
      <c r="L213" s="8" t="str">
        <f t="shared" ca="1" si="8"/>
        <v>B</v>
      </c>
      <c r="M213" s="8" t="str">
        <f t="shared" ca="1" si="8"/>
        <v>B</v>
      </c>
      <c r="N213" s="8" t="str">
        <f t="shared" ca="1" si="8"/>
        <v>B</v>
      </c>
    </row>
    <row r="214" spans="1:14" x14ac:dyDescent="0.3">
      <c r="A214" s="11" t="s">
        <v>220</v>
      </c>
      <c r="B214" s="11">
        <v>130062</v>
      </c>
      <c r="C214" s="10" t="s">
        <v>7353</v>
      </c>
      <c r="D214" s="8" t="str">
        <f t="shared" ca="1" si="8"/>
        <v>C</v>
      </c>
      <c r="E214" s="8" t="str">
        <f t="shared" ca="1" si="8"/>
        <v>C</v>
      </c>
      <c r="F214" s="8" t="str">
        <f t="shared" ca="1" si="8"/>
        <v>C</v>
      </c>
      <c r="G214" s="8" t="str">
        <f t="shared" ca="1" si="8"/>
        <v>C</v>
      </c>
      <c r="H214" s="8" t="str">
        <f t="shared" ca="1" si="8"/>
        <v>C</v>
      </c>
      <c r="I214" s="8" t="str">
        <f t="shared" ca="1" si="8"/>
        <v>C</v>
      </c>
      <c r="J214" s="8" t="str">
        <f t="shared" ca="1" si="8"/>
        <v>C</v>
      </c>
      <c r="K214" s="8" t="str">
        <f t="shared" ca="1" si="8"/>
        <v>C</v>
      </c>
      <c r="L214" s="8" t="str">
        <f t="shared" ca="1" si="8"/>
        <v>C</v>
      </c>
      <c r="M214" s="8" t="str">
        <f t="shared" ca="1" si="8"/>
        <v>C</v>
      </c>
      <c r="N214" s="8" t="str">
        <f t="shared" ca="1" si="8"/>
        <v>B</v>
      </c>
    </row>
    <row r="215" spans="1:14" x14ac:dyDescent="0.3">
      <c r="A215" s="11" t="s">
        <v>221</v>
      </c>
      <c r="B215" s="11">
        <v>905624</v>
      </c>
      <c r="C215" s="10" t="s">
        <v>7350</v>
      </c>
      <c r="D215" s="8" t="str">
        <f t="shared" ca="1" si="8"/>
        <v>B</v>
      </c>
      <c r="E215" s="8" t="str">
        <f t="shared" ca="1" si="8"/>
        <v>B</v>
      </c>
      <c r="F215" s="8" t="str">
        <f t="shared" ca="1" si="8"/>
        <v>B</v>
      </c>
      <c r="G215" s="8" t="str">
        <f t="shared" ca="1" si="8"/>
        <v>B</v>
      </c>
      <c r="H215" s="8" t="str">
        <f t="shared" ca="1" si="8"/>
        <v>A</v>
      </c>
      <c r="I215" s="8" t="str">
        <f t="shared" ca="1" si="8"/>
        <v>A</v>
      </c>
      <c r="J215" s="8" t="str">
        <f t="shared" ca="1" si="8"/>
        <v>A</v>
      </c>
      <c r="K215" s="8" t="str">
        <f t="shared" ca="1" si="8"/>
        <v>C</v>
      </c>
      <c r="L215" s="8" t="str">
        <f t="shared" ca="1" si="8"/>
        <v>C</v>
      </c>
      <c r="M215" s="8" t="str">
        <f t="shared" ca="1" si="8"/>
        <v>C</v>
      </c>
      <c r="N215" s="8" t="str">
        <f t="shared" ca="1" si="8"/>
        <v>B</v>
      </c>
    </row>
    <row r="216" spans="1:14" x14ac:dyDescent="0.3">
      <c r="A216" s="11" t="s">
        <v>222</v>
      </c>
      <c r="B216" s="11">
        <v>771830</v>
      </c>
      <c r="C216" s="10" t="s">
        <v>7349</v>
      </c>
      <c r="D216" s="8" t="str">
        <f t="shared" ca="1" si="8"/>
        <v>C</v>
      </c>
      <c r="E216" s="8" t="str">
        <f t="shared" ca="1" si="8"/>
        <v>C</v>
      </c>
      <c r="F216" s="8" t="str">
        <f t="shared" ca="1" si="8"/>
        <v>C</v>
      </c>
      <c r="G216" s="8" t="str">
        <f t="shared" ca="1" si="8"/>
        <v>C</v>
      </c>
      <c r="H216" s="8" t="str">
        <f t="shared" ca="1" si="8"/>
        <v>C</v>
      </c>
      <c r="I216" s="8" t="str">
        <f t="shared" ca="1" si="8"/>
        <v>C</v>
      </c>
      <c r="J216" s="8" t="str">
        <f t="shared" ca="1" si="8"/>
        <v>C</v>
      </c>
      <c r="K216" s="8" t="str">
        <f t="shared" ca="1" si="8"/>
        <v>C</v>
      </c>
      <c r="L216" s="8" t="str">
        <f t="shared" ca="1" si="8"/>
        <v>B</v>
      </c>
      <c r="M216" s="8" t="str">
        <f t="shared" ca="1" si="8"/>
        <v>B</v>
      </c>
      <c r="N216" s="8" t="str">
        <f t="shared" ca="1" si="8"/>
        <v>B</v>
      </c>
    </row>
    <row r="217" spans="1:14" x14ac:dyDescent="0.3">
      <c r="A217" s="11" t="s">
        <v>223</v>
      </c>
      <c r="B217" s="11">
        <v>510493</v>
      </c>
      <c r="C217" s="10" t="s">
        <v>7354</v>
      </c>
      <c r="D217" s="8" t="str">
        <f t="shared" ref="D217:N240" ca="1" si="11">VLOOKUP($B217,INDIRECT("'"&amp;D$2&amp;"'!B:D"),3,FALSE)</f>
        <v>C</v>
      </c>
      <c r="E217" s="8" t="str">
        <f t="shared" ca="1" si="11"/>
        <v>C</v>
      </c>
      <c r="F217" s="8" t="str">
        <f t="shared" ca="1" si="11"/>
        <v>C</v>
      </c>
      <c r="G217" s="8" t="str">
        <f t="shared" ca="1" si="11"/>
        <v>B</v>
      </c>
      <c r="H217" s="8" t="str">
        <f t="shared" ca="1" si="11"/>
        <v>B</v>
      </c>
      <c r="I217" s="8" t="str">
        <f t="shared" ca="1" si="11"/>
        <v>B</v>
      </c>
      <c r="J217" s="8" t="str">
        <f t="shared" ca="1" si="11"/>
        <v>B</v>
      </c>
      <c r="K217" s="8" t="str">
        <f t="shared" ca="1" si="11"/>
        <v>B</v>
      </c>
      <c r="L217" s="8" t="str">
        <f t="shared" ca="1" si="11"/>
        <v>B</v>
      </c>
      <c r="M217" s="8" t="str">
        <f t="shared" ca="1" si="11"/>
        <v>B</v>
      </c>
      <c r="N217" s="8" t="str">
        <f t="shared" ca="1" si="11"/>
        <v>B</v>
      </c>
    </row>
    <row r="218" spans="1:14" x14ac:dyDescent="0.3">
      <c r="A218" s="11" t="s">
        <v>224</v>
      </c>
      <c r="B218" s="11">
        <v>921910</v>
      </c>
      <c r="C218" s="10" t="s">
        <v>7350</v>
      </c>
      <c r="D218" s="8" t="str">
        <f t="shared" ca="1" si="11"/>
        <v>C</v>
      </c>
      <c r="E218" s="8" t="str">
        <f t="shared" ca="1" si="11"/>
        <v>C</v>
      </c>
      <c r="F218" s="8" t="str">
        <f t="shared" ca="1" si="11"/>
        <v>C</v>
      </c>
      <c r="G218" s="8" t="str">
        <f t="shared" ca="1" si="11"/>
        <v>C</v>
      </c>
      <c r="H218" s="8" t="str">
        <f t="shared" ca="1" si="11"/>
        <v>C</v>
      </c>
      <c r="I218" s="8" t="str">
        <f t="shared" ca="1" si="11"/>
        <v>C</v>
      </c>
      <c r="J218" s="8" t="str">
        <f t="shared" ca="1" si="11"/>
        <v>C</v>
      </c>
      <c r="K218" s="8" t="str">
        <f t="shared" ca="1" si="11"/>
        <v>C</v>
      </c>
      <c r="L218" s="8" t="str">
        <f t="shared" ca="1" si="11"/>
        <v>C</v>
      </c>
      <c r="M218" s="8" t="str">
        <f t="shared" ca="1" si="11"/>
        <v>C</v>
      </c>
      <c r="N218" s="8" t="str">
        <f t="shared" ca="1" si="11"/>
        <v>C</v>
      </c>
    </row>
    <row r="219" spans="1:14" x14ac:dyDescent="0.3">
      <c r="A219" s="11" t="s">
        <v>225</v>
      </c>
      <c r="B219" s="11">
        <v>134784</v>
      </c>
      <c r="C219" s="10" t="s">
        <v>7354</v>
      </c>
      <c r="D219" s="8" t="str">
        <f t="shared" ca="1" si="11"/>
        <v>B</v>
      </c>
      <c r="E219" s="8" t="str">
        <f t="shared" ca="1" si="11"/>
        <v>B</v>
      </c>
      <c r="F219" s="8" t="str">
        <f t="shared" ca="1" si="11"/>
        <v>B</v>
      </c>
      <c r="G219" s="8" t="str">
        <f t="shared" ca="1" si="11"/>
        <v>B</v>
      </c>
      <c r="H219" s="8" t="str">
        <f t="shared" ca="1" si="11"/>
        <v>B</v>
      </c>
      <c r="I219" s="8" t="str">
        <f t="shared" ca="1" si="11"/>
        <v>B</v>
      </c>
      <c r="J219" s="8" t="str">
        <f t="shared" ca="1" si="11"/>
        <v>C</v>
      </c>
      <c r="K219" s="8" t="str">
        <f t="shared" ca="1" si="11"/>
        <v>C</v>
      </c>
      <c r="L219" s="8" t="str">
        <f t="shared" ca="1" si="11"/>
        <v>C</v>
      </c>
      <c r="M219" s="8" t="str">
        <f t="shared" ca="1" si="11"/>
        <v>C</v>
      </c>
      <c r="N219" s="8" t="str">
        <f t="shared" ca="1" si="11"/>
        <v>B</v>
      </c>
    </row>
    <row r="220" spans="1:14" x14ac:dyDescent="0.3">
      <c r="A220" s="11" t="s">
        <v>226</v>
      </c>
      <c r="B220" s="11">
        <v>906496</v>
      </c>
      <c r="C220" s="10" t="s">
        <v>7348</v>
      </c>
      <c r="D220" s="8" t="str">
        <f t="shared" ca="1" si="11"/>
        <v>C</v>
      </c>
      <c r="E220" s="8" t="str">
        <f t="shared" ca="1" si="11"/>
        <v>B</v>
      </c>
      <c r="F220" s="8" t="str">
        <f t="shared" ca="1" si="11"/>
        <v>B</v>
      </c>
      <c r="G220" s="8" t="str">
        <f t="shared" ca="1" si="11"/>
        <v>C</v>
      </c>
      <c r="H220" s="8" t="str">
        <f t="shared" ca="1" si="11"/>
        <v>C</v>
      </c>
      <c r="I220" s="8" t="str">
        <f t="shared" ca="1" si="11"/>
        <v>C</v>
      </c>
      <c r="J220" s="8" t="str">
        <f t="shared" ca="1" si="11"/>
        <v>C</v>
      </c>
      <c r="K220" s="8" t="str">
        <f t="shared" ca="1" si="11"/>
        <v>C</v>
      </c>
      <c r="L220" s="8" t="str">
        <f t="shared" ca="1" si="11"/>
        <v>C</v>
      </c>
      <c r="M220" s="8" t="str">
        <f t="shared" ca="1" si="11"/>
        <v>C</v>
      </c>
      <c r="N220" s="8" t="str">
        <f t="shared" ca="1" si="11"/>
        <v>C</v>
      </c>
    </row>
    <row r="221" spans="1:14" x14ac:dyDescent="0.3">
      <c r="A221" s="11" t="s">
        <v>227</v>
      </c>
      <c r="B221" s="11">
        <v>905019</v>
      </c>
      <c r="C221" s="10" t="s">
        <v>7348</v>
      </c>
      <c r="D221" s="8" t="str">
        <f t="shared" ca="1" si="11"/>
        <v>B</v>
      </c>
      <c r="E221" s="8" t="str">
        <f t="shared" ca="1" si="11"/>
        <v>B</v>
      </c>
      <c r="F221" s="8" t="str">
        <f t="shared" ca="1" si="11"/>
        <v>C</v>
      </c>
      <c r="G221" s="8" t="str">
        <f t="shared" ca="1" si="11"/>
        <v>C</v>
      </c>
      <c r="H221" s="8" t="str">
        <f t="shared" ca="1" si="11"/>
        <v>C</v>
      </c>
      <c r="I221" s="8" t="str">
        <f t="shared" ca="1" si="11"/>
        <v>C</v>
      </c>
      <c r="J221" s="8" t="str">
        <f t="shared" ca="1" si="11"/>
        <v>C</v>
      </c>
      <c r="K221" s="8" t="str">
        <f t="shared" ca="1" si="11"/>
        <v>C</v>
      </c>
      <c r="L221" s="8" t="str">
        <f t="shared" ca="1" si="11"/>
        <v>C</v>
      </c>
      <c r="M221" s="8" t="str">
        <f t="shared" ca="1" si="11"/>
        <v>C</v>
      </c>
      <c r="N221" s="8" t="str">
        <f t="shared" ca="1" si="11"/>
        <v>C</v>
      </c>
    </row>
    <row r="222" spans="1:14" x14ac:dyDescent="0.3">
      <c r="A222" s="11" t="s">
        <v>228</v>
      </c>
      <c r="B222" s="11">
        <v>286738</v>
      </c>
      <c r="C222" s="10" t="s">
        <v>7352</v>
      </c>
      <c r="D222" s="8" t="str">
        <f t="shared" ca="1" si="11"/>
        <v>C</v>
      </c>
      <c r="E222" s="8" t="str">
        <f t="shared" ca="1" si="11"/>
        <v>C</v>
      </c>
      <c r="F222" s="8" t="str">
        <f t="shared" ca="1" si="11"/>
        <v>B</v>
      </c>
      <c r="G222" s="8" t="str">
        <f t="shared" ca="1" si="11"/>
        <v>C</v>
      </c>
      <c r="H222" s="8" t="str">
        <f t="shared" ca="1" si="11"/>
        <v>C</v>
      </c>
      <c r="I222" s="8" t="str">
        <f t="shared" ca="1" si="11"/>
        <v>C</v>
      </c>
      <c r="J222" s="8" t="str">
        <f t="shared" ca="1" si="11"/>
        <v>C</v>
      </c>
      <c r="K222" s="8" t="str">
        <f t="shared" ca="1" si="11"/>
        <v>C</v>
      </c>
      <c r="L222" s="8" t="str">
        <f t="shared" ca="1" si="11"/>
        <v>C</v>
      </c>
      <c r="M222" s="8" t="str">
        <f t="shared" ca="1" si="11"/>
        <v>C</v>
      </c>
      <c r="N222" s="8" t="str">
        <f t="shared" ca="1" si="11"/>
        <v>B</v>
      </c>
    </row>
    <row r="223" spans="1:14" x14ac:dyDescent="0.3">
      <c r="A223" s="11" t="s">
        <v>229</v>
      </c>
      <c r="B223" s="11">
        <v>516007</v>
      </c>
      <c r="C223" s="10" t="s">
        <v>7350</v>
      </c>
      <c r="D223" s="8" t="str">
        <f t="shared" ca="1" si="11"/>
        <v>B</v>
      </c>
      <c r="E223" s="8" t="str">
        <f t="shared" ca="1" si="11"/>
        <v>C</v>
      </c>
      <c r="F223" s="8" t="str">
        <f t="shared" ca="1" si="11"/>
        <v>C</v>
      </c>
      <c r="G223" s="8" t="str">
        <f t="shared" ca="1" si="11"/>
        <v>C</v>
      </c>
      <c r="H223" s="8" t="str">
        <f t="shared" ca="1" si="11"/>
        <v>C</v>
      </c>
      <c r="I223" s="8" t="str">
        <f t="shared" ca="1" si="11"/>
        <v>B</v>
      </c>
      <c r="J223" s="8" t="str">
        <f t="shared" ca="1" si="11"/>
        <v>B</v>
      </c>
      <c r="K223" s="8" t="str">
        <f t="shared" ca="1" si="11"/>
        <v>C</v>
      </c>
      <c r="L223" s="8" t="str">
        <f t="shared" ca="1" si="11"/>
        <v>C</v>
      </c>
      <c r="M223" s="8" t="str">
        <f t="shared" ca="1" si="11"/>
        <v>B</v>
      </c>
      <c r="N223" s="8" t="str">
        <f t="shared" ca="1" si="11"/>
        <v>A</v>
      </c>
    </row>
    <row r="224" spans="1:14" x14ac:dyDescent="0.3">
      <c r="A224" s="11" t="s">
        <v>230</v>
      </c>
      <c r="B224" s="11">
        <v>328228</v>
      </c>
      <c r="C224" s="10" t="s">
        <v>7349</v>
      </c>
      <c r="D224" s="8" t="str">
        <f t="shared" ca="1" si="11"/>
        <v>C</v>
      </c>
      <c r="E224" s="8" t="str">
        <f t="shared" ca="1" si="11"/>
        <v>C</v>
      </c>
      <c r="F224" s="8" t="str">
        <f t="shared" ca="1" si="11"/>
        <v>C</v>
      </c>
      <c r="G224" s="8" t="str">
        <f t="shared" ca="1" si="11"/>
        <v>C</v>
      </c>
      <c r="H224" s="8" t="str">
        <f t="shared" ca="1" si="11"/>
        <v>C</v>
      </c>
      <c r="I224" s="8" t="str">
        <f t="shared" ca="1" si="11"/>
        <v>B</v>
      </c>
      <c r="J224" s="8" t="str">
        <f t="shared" ca="1" si="11"/>
        <v>B</v>
      </c>
      <c r="K224" s="8" t="str">
        <f t="shared" ca="1" si="11"/>
        <v>B</v>
      </c>
      <c r="L224" s="8" t="str">
        <f t="shared" ca="1" si="11"/>
        <v>B</v>
      </c>
      <c r="M224" s="8" t="str">
        <f t="shared" ca="1" si="11"/>
        <v>B</v>
      </c>
      <c r="N224" s="8" t="str">
        <f t="shared" ca="1" si="11"/>
        <v>B</v>
      </c>
    </row>
    <row r="225" spans="1:14" x14ac:dyDescent="0.3">
      <c r="A225" s="11" t="s">
        <v>231</v>
      </c>
      <c r="B225" s="11">
        <v>999506</v>
      </c>
      <c r="C225" s="10" t="s">
        <v>7349</v>
      </c>
      <c r="D225" s="8" t="str">
        <f t="shared" ca="1" si="11"/>
        <v>C</v>
      </c>
      <c r="E225" s="8" t="str">
        <f t="shared" ca="1" si="11"/>
        <v>C</v>
      </c>
      <c r="F225" s="8" t="str">
        <f t="shared" ca="1" si="11"/>
        <v>C</v>
      </c>
      <c r="G225" s="8" t="str">
        <f t="shared" ca="1" si="11"/>
        <v>B</v>
      </c>
      <c r="H225" s="8" t="str">
        <f t="shared" ca="1" si="11"/>
        <v>B</v>
      </c>
      <c r="I225" s="8" t="str">
        <f t="shared" ca="1" si="11"/>
        <v>C</v>
      </c>
      <c r="J225" s="8" t="str">
        <f t="shared" ca="1" si="11"/>
        <v>D</v>
      </c>
      <c r="K225" s="8" t="str">
        <f t="shared" ca="1" si="11"/>
        <v>B</v>
      </c>
      <c r="L225" s="8" t="str">
        <f t="shared" ca="1" si="11"/>
        <v>C</v>
      </c>
      <c r="M225" s="8" t="str">
        <f t="shared" ca="1" si="11"/>
        <v>B</v>
      </c>
      <c r="N225" s="8" t="str">
        <f t="shared" ca="1" si="11"/>
        <v>B</v>
      </c>
    </row>
    <row r="226" spans="1:14" x14ac:dyDescent="0.3">
      <c r="A226" s="11" t="s">
        <v>232</v>
      </c>
      <c r="B226" s="11">
        <v>719643</v>
      </c>
      <c r="C226" s="10" t="s">
        <v>7349</v>
      </c>
      <c r="D226" s="8" t="str">
        <f t="shared" ca="1" si="11"/>
        <v>C</v>
      </c>
      <c r="E226" s="8" t="str">
        <f t="shared" ca="1" si="11"/>
        <v>C</v>
      </c>
      <c r="F226" s="8" t="str">
        <f t="shared" ca="1" si="11"/>
        <v>C</v>
      </c>
      <c r="G226" s="8" t="str">
        <f t="shared" ca="1" si="11"/>
        <v>C</v>
      </c>
      <c r="H226" s="8" t="str">
        <f t="shared" ca="1" si="11"/>
        <v>C</v>
      </c>
      <c r="I226" s="8" t="str">
        <f t="shared" ca="1" si="11"/>
        <v>C</v>
      </c>
      <c r="J226" s="8" t="str">
        <f t="shared" ca="1" si="11"/>
        <v>C</v>
      </c>
      <c r="K226" s="8" t="str">
        <f t="shared" ca="1" si="11"/>
        <v>C</v>
      </c>
      <c r="L226" s="8" t="str">
        <f t="shared" ca="1" si="11"/>
        <v>C</v>
      </c>
      <c r="M226" s="8" t="str">
        <f t="shared" ca="1" si="11"/>
        <v>C</v>
      </c>
      <c r="N226" s="8" t="str">
        <f t="shared" ca="1" si="11"/>
        <v>C</v>
      </c>
    </row>
    <row r="227" spans="1:14" x14ac:dyDescent="0.3">
      <c r="A227" s="11" t="s">
        <v>233</v>
      </c>
      <c r="B227" s="11">
        <v>325475</v>
      </c>
      <c r="C227" s="10" t="s">
        <v>7350</v>
      </c>
      <c r="D227" s="8" t="str">
        <f t="shared" ca="1" si="11"/>
        <v>C</v>
      </c>
      <c r="E227" s="8" t="str">
        <f t="shared" ca="1" si="11"/>
        <v>C</v>
      </c>
      <c r="F227" s="8" t="str">
        <f t="shared" ca="1" si="11"/>
        <v>C</v>
      </c>
      <c r="G227" s="8" t="str">
        <f t="shared" ca="1" si="11"/>
        <v>B</v>
      </c>
      <c r="H227" s="8" t="str">
        <f t="shared" ca="1" si="11"/>
        <v>B</v>
      </c>
      <c r="I227" s="8" t="str">
        <f t="shared" ca="1" si="11"/>
        <v>C</v>
      </c>
      <c r="J227" s="8" t="str">
        <f t="shared" ca="1" si="11"/>
        <v>C</v>
      </c>
      <c r="K227" s="8" t="str">
        <f t="shared" ca="1" si="11"/>
        <v>C</v>
      </c>
      <c r="L227" s="8" t="str">
        <f t="shared" ca="1" si="11"/>
        <v>B</v>
      </c>
      <c r="M227" s="8" t="str">
        <f t="shared" ca="1" si="11"/>
        <v>C</v>
      </c>
      <c r="N227" s="8" t="str">
        <f t="shared" ca="1" si="11"/>
        <v>B</v>
      </c>
    </row>
    <row r="228" spans="1:14" x14ac:dyDescent="0.3">
      <c r="A228" s="11" t="s">
        <v>234</v>
      </c>
      <c r="B228" s="11">
        <v>905997</v>
      </c>
      <c r="C228" s="10" t="s">
        <v>7354</v>
      </c>
      <c r="D228" s="8" t="str">
        <f t="shared" ca="1" si="11"/>
        <v>D</v>
      </c>
      <c r="E228" s="8" t="str">
        <f t="shared" ca="1" si="11"/>
        <v>C</v>
      </c>
      <c r="F228" s="8" t="str">
        <f t="shared" ca="1" si="11"/>
        <v>B</v>
      </c>
      <c r="G228" s="8" t="str">
        <f t="shared" ca="1" si="11"/>
        <v>B</v>
      </c>
      <c r="H228" s="8" t="str">
        <f t="shared" ca="1" si="11"/>
        <v>B</v>
      </c>
      <c r="I228" s="8" t="str">
        <f t="shared" ca="1" si="11"/>
        <v>B</v>
      </c>
      <c r="J228" s="8" t="str">
        <f t="shared" ca="1" si="11"/>
        <v>C</v>
      </c>
      <c r="K228" s="8" t="str">
        <f t="shared" ca="1" si="11"/>
        <v>C</v>
      </c>
      <c r="L228" s="8" t="str">
        <f t="shared" ca="1" si="11"/>
        <v>B</v>
      </c>
      <c r="M228" s="8" t="str">
        <f t="shared" ca="1" si="11"/>
        <v>B</v>
      </c>
      <c r="N228" s="8" t="str">
        <f t="shared" ca="1" si="11"/>
        <v>C</v>
      </c>
    </row>
    <row r="229" spans="1:14" x14ac:dyDescent="0.3">
      <c r="A229" s="11" t="s">
        <v>235</v>
      </c>
      <c r="B229" s="11" t="s">
        <v>377</v>
      </c>
      <c r="C229" s="10" t="s">
        <v>7354</v>
      </c>
      <c r="D229" s="8" t="str">
        <f t="shared" ca="1" si="11"/>
        <v>C</v>
      </c>
      <c r="E229" s="8" t="str">
        <f t="shared" ca="1" si="11"/>
        <v>A</v>
      </c>
      <c r="F229" s="8" t="str">
        <f t="shared" ca="1" si="11"/>
        <v>B</v>
      </c>
      <c r="G229" s="8" t="str">
        <f t="shared" ca="1" si="11"/>
        <v>B</v>
      </c>
      <c r="H229" s="8" t="str">
        <f t="shared" ca="1" si="11"/>
        <v>C</v>
      </c>
      <c r="I229" s="8" t="str">
        <f t="shared" ca="1" si="11"/>
        <v>C</v>
      </c>
      <c r="J229" s="8" t="str">
        <f t="shared" ca="1" si="11"/>
        <v>C</v>
      </c>
      <c r="K229" s="8" t="str">
        <f t="shared" ca="1" si="11"/>
        <v>C</v>
      </c>
      <c r="L229" s="8" t="str">
        <f t="shared" ca="1" si="11"/>
        <v>B</v>
      </c>
      <c r="M229" s="8" t="str">
        <f t="shared" ca="1" si="11"/>
        <v>B</v>
      </c>
      <c r="N229" s="8" t="str">
        <f t="shared" ca="1" si="11"/>
        <v>C</v>
      </c>
    </row>
    <row r="230" spans="1:14" x14ac:dyDescent="0.3">
      <c r="A230" s="11" t="s">
        <v>236</v>
      </c>
      <c r="B230" s="11">
        <v>683118</v>
      </c>
      <c r="C230" s="10" t="s">
        <v>7347</v>
      </c>
      <c r="D230" s="8" t="str">
        <f t="shared" ca="1" si="11"/>
        <v>B</v>
      </c>
      <c r="E230" s="8" t="str">
        <f t="shared" ca="1" si="11"/>
        <v>C</v>
      </c>
      <c r="F230" s="8" t="str">
        <f t="shared" ca="1" si="11"/>
        <v>C</v>
      </c>
      <c r="G230" s="8" t="str">
        <f t="shared" ca="1" si="11"/>
        <v>C</v>
      </c>
      <c r="H230" s="8" t="str">
        <f t="shared" ca="1" si="11"/>
        <v>C</v>
      </c>
      <c r="I230" s="8" t="str">
        <f t="shared" ca="1" si="11"/>
        <v>C</v>
      </c>
      <c r="J230" s="8" t="str">
        <f t="shared" ca="1" si="11"/>
        <v>C</v>
      </c>
      <c r="K230" s="8" t="str">
        <f t="shared" ca="1" si="11"/>
        <v>C</v>
      </c>
      <c r="L230" s="8" t="str">
        <f t="shared" ca="1" si="11"/>
        <v>B</v>
      </c>
      <c r="M230" s="8" t="str">
        <f t="shared" ca="1" si="11"/>
        <v>B</v>
      </c>
      <c r="N230" s="8" t="str">
        <f t="shared" ca="1" si="11"/>
        <v>B</v>
      </c>
    </row>
    <row r="231" spans="1:14" x14ac:dyDescent="0.3">
      <c r="A231" s="11" t="s">
        <v>237</v>
      </c>
      <c r="B231" s="11">
        <v>327998</v>
      </c>
      <c r="C231" s="10" t="s">
        <v>7352</v>
      </c>
      <c r="D231" s="8" t="str">
        <f t="shared" ca="1" si="11"/>
        <v>C</v>
      </c>
      <c r="E231" s="8" t="str">
        <f t="shared" ca="1" si="11"/>
        <v>C</v>
      </c>
      <c r="F231" s="8" t="str">
        <f t="shared" ca="1" si="11"/>
        <v>C</v>
      </c>
      <c r="G231" s="8" t="str">
        <f t="shared" ca="1" si="11"/>
        <v>C</v>
      </c>
      <c r="H231" s="8" t="str">
        <f t="shared" ca="1" si="11"/>
        <v>C</v>
      </c>
      <c r="I231" s="8" t="str">
        <f t="shared" ca="1" si="11"/>
        <v>C</v>
      </c>
      <c r="J231" s="8" t="str">
        <f t="shared" ca="1" si="11"/>
        <v>C</v>
      </c>
      <c r="K231" s="8" t="str">
        <f t="shared" ca="1" si="11"/>
        <v>C</v>
      </c>
      <c r="L231" s="8" t="str">
        <f t="shared" ca="1" si="11"/>
        <v>C</v>
      </c>
      <c r="M231" s="8" t="str">
        <f t="shared" ca="1" si="11"/>
        <v>C</v>
      </c>
      <c r="N231" s="8" t="str">
        <f t="shared" ca="1" si="11"/>
        <v>C</v>
      </c>
    </row>
    <row r="232" spans="1:14" x14ac:dyDescent="0.3">
      <c r="A232" s="11" t="s">
        <v>238</v>
      </c>
      <c r="B232" s="11">
        <v>771767</v>
      </c>
      <c r="C232" s="10" t="s">
        <v>7353</v>
      </c>
      <c r="D232" s="8" t="str">
        <f t="shared" ca="1" si="11"/>
        <v>D</v>
      </c>
      <c r="E232" s="8" t="str">
        <f t="shared" ca="1" si="11"/>
        <v>D</v>
      </c>
      <c r="F232" s="8" t="str">
        <f t="shared" ca="1" si="11"/>
        <v>C</v>
      </c>
      <c r="G232" s="8" t="str">
        <f t="shared" ca="1" si="11"/>
        <v>C</v>
      </c>
      <c r="H232" s="8" t="str">
        <f t="shared" ca="1" si="11"/>
        <v>B</v>
      </c>
      <c r="I232" s="8" t="str">
        <f t="shared" ca="1" si="11"/>
        <v>C</v>
      </c>
      <c r="J232" s="8" t="str">
        <f t="shared" ca="1" si="11"/>
        <v>C</v>
      </c>
      <c r="K232" s="8" t="str">
        <f t="shared" ca="1" si="11"/>
        <v>C</v>
      </c>
      <c r="L232" s="8" t="str">
        <f t="shared" ca="1" si="11"/>
        <v>B</v>
      </c>
      <c r="M232" s="8" t="str">
        <f t="shared" ca="1" si="11"/>
        <v>A</v>
      </c>
      <c r="N232" s="8" t="str">
        <f t="shared" ca="1" si="11"/>
        <v>C</v>
      </c>
    </row>
    <row r="233" spans="1:14" x14ac:dyDescent="0.3">
      <c r="A233" s="11" t="s">
        <v>239</v>
      </c>
      <c r="B233" s="11">
        <v>904878</v>
      </c>
      <c r="C233" s="10" t="s">
        <v>7349</v>
      </c>
      <c r="D233" s="8" t="str">
        <f t="shared" ca="1" si="11"/>
        <v>C</v>
      </c>
      <c r="E233" s="8" t="str">
        <f t="shared" ca="1" si="11"/>
        <v>C</v>
      </c>
      <c r="F233" s="8" t="str">
        <f t="shared" ca="1" si="11"/>
        <v>C</v>
      </c>
      <c r="G233" s="8" t="str">
        <f t="shared" ca="1" si="11"/>
        <v>C</v>
      </c>
      <c r="H233" s="8" t="str">
        <f t="shared" ca="1" si="11"/>
        <v>C</v>
      </c>
      <c r="I233" s="8" t="str">
        <f t="shared" ca="1" si="11"/>
        <v>C</v>
      </c>
      <c r="J233" s="8" t="str">
        <f t="shared" ca="1" si="11"/>
        <v>C</v>
      </c>
      <c r="K233" s="8" t="str">
        <f t="shared" ca="1" si="11"/>
        <v>B</v>
      </c>
      <c r="L233" s="8" t="str">
        <f t="shared" ca="1" si="11"/>
        <v>B</v>
      </c>
      <c r="M233" s="8" t="str">
        <f t="shared" ca="1" si="11"/>
        <v>B</v>
      </c>
      <c r="N233" s="8" t="str">
        <f t="shared" ca="1" si="11"/>
        <v>A</v>
      </c>
    </row>
    <row r="234" spans="1:14" x14ac:dyDescent="0.3">
      <c r="A234" s="11" t="s">
        <v>240</v>
      </c>
      <c r="B234" s="11">
        <v>906931</v>
      </c>
      <c r="C234" s="10" t="s">
        <v>7348</v>
      </c>
      <c r="D234" s="8" t="str">
        <f t="shared" ca="1" si="11"/>
        <v>C</v>
      </c>
      <c r="E234" s="8" t="str">
        <f t="shared" ca="1" si="11"/>
        <v>C</v>
      </c>
      <c r="F234" s="8" t="str">
        <f t="shared" ca="1" si="11"/>
        <v>C</v>
      </c>
      <c r="G234" s="8" t="str">
        <f t="shared" ca="1" si="11"/>
        <v>C</v>
      </c>
      <c r="H234" s="8" t="str">
        <f t="shared" ca="1" si="11"/>
        <v>C</v>
      </c>
      <c r="I234" s="8" t="str">
        <f t="shared" ca="1" si="11"/>
        <v>D</v>
      </c>
      <c r="J234" s="8" t="str">
        <f t="shared" ca="1" si="11"/>
        <v>C</v>
      </c>
      <c r="K234" s="8" t="str">
        <f t="shared" ca="1" si="11"/>
        <v>C</v>
      </c>
      <c r="L234" s="8" t="str">
        <f t="shared" ca="1" si="11"/>
        <v>C</v>
      </c>
      <c r="M234" s="8" t="str">
        <f t="shared" ca="1" si="11"/>
        <v>B</v>
      </c>
      <c r="N234" s="8" t="str">
        <f t="shared" ca="1" si="11"/>
        <v>C</v>
      </c>
    </row>
    <row r="235" spans="1:14" x14ac:dyDescent="0.3">
      <c r="A235" s="11" t="s">
        <v>241</v>
      </c>
      <c r="B235" s="11">
        <v>884383</v>
      </c>
      <c r="C235" s="10" t="s">
        <v>7355</v>
      </c>
      <c r="D235" s="8" t="str">
        <f t="shared" ca="1" si="11"/>
        <v>C</v>
      </c>
      <c r="E235" s="8" t="str">
        <f t="shared" ca="1" si="11"/>
        <v>D</v>
      </c>
      <c r="F235" s="8" t="str">
        <f t="shared" ca="1" si="11"/>
        <v>C</v>
      </c>
      <c r="G235" s="8" t="str">
        <f t="shared" ca="1" si="11"/>
        <v>C</v>
      </c>
      <c r="H235" s="8" t="str">
        <f t="shared" ca="1" si="11"/>
        <v>C</v>
      </c>
      <c r="I235" s="8" t="str">
        <f t="shared" ca="1" si="11"/>
        <v>B</v>
      </c>
      <c r="J235" s="8" t="str">
        <f t="shared" ca="1" si="11"/>
        <v>B</v>
      </c>
      <c r="K235" s="8" t="str">
        <f t="shared" ca="1" si="11"/>
        <v>C</v>
      </c>
      <c r="L235" s="8" t="str">
        <f t="shared" ca="1" si="11"/>
        <v>C</v>
      </c>
      <c r="M235" s="8" t="str">
        <f t="shared" ca="1" si="11"/>
        <v>C</v>
      </c>
      <c r="N235" s="8" t="str">
        <f t="shared" ca="1" si="11"/>
        <v>B</v>
      </c>
    </row>
    <row r="236" spans="1:14" x14ac:dyDescent="0.3">
      <c r="A236" s="11" t="s">
        <v>242</v>
      </c>
      <c r="B236" s="11">
        <v>867422</v>
      </c>
      <c r="C236" s="10" t="s">
        <v>7349</v>
      </c>
      <c r="D236" s="8" t="str">
        <f t="shared" ca="1" si="11"/>
        <v>D</v>
      </c>
      <c r="E236" s="8" t="str">
        <f t="shared" ca="1" si="11"/>
        <v>C</v>
      </c>
      <c r="F236" s="8" t="str">
        <f t="shared" ca="1" si="11"/>
        <v>C</v>
      </c>
      <c r="G236" s="8" t="str">
        <f t="shared" ca="1" si="11"/>
        <v>C</v>
      </c>
      <c r="H236" s="8" t="str">
        <f t="shared" ca="1" si="11"/>
        <v>C</v>
      </c>
      <c r="I236" s="8" t="str">
        <f t="shared" ca="1" si="11"/>
        <v>C</v>
      </c>
      <c r="J236" s="8" t="str">
        <f t="shared" ca="1" si="11"/>
        <v>C</v>
      </c>
      <c r="K236" s="8" t="str">
        <f t="shared" ca="1" si="11"/>
        <v>C</v>
      </c>
      <c r="L236" s="8" t="str">
        <f t="shared" ca="1" si="11"/>
        <v>C</v>
      </c>
      <c r="M236" s="8" t="str">
        <f t="shared" ca="1" si="11"/>
        <v>C</v>
      </c>
      <c r="N236" s="8" t="str">
        <f t="shared" ca="1" si="11"/>
        <v>C</v>
      </c>
    </row>
    <row r="237" spans="1:14" x14ac:dyDescent="0.3">
      <c r="A237" s="11" t="s">
        <v>243</v>
      </c>
      <c r="B237" s="11">
        <v>906933</v>
      </c>
      <c r="C237" s="10" t="s">
        <v>7350</v>
      </c>
      <c r="D237" s="8" t="str">
        <f t="shared" ca="1" si="11"/>
        <v>C</v>
      </c>
      <c r="E237" s="8" t="str">
        <f t="shared" ca="1" si="11"/>
        <v>C</v>
      </c>
      <c r="F237" s="8" t="str">
        <f t="shared" ca="1" si="11"/>
        <v>B</v>
      </c>
      <c r="G237" s="8" t="str">
        <f t="shared" ca="1" si="11"/>
        <v>B</v>
      </c>
      <c r="H237" s="8" t="str">
        <f t="shared" ca="1" si="11"/>
        <v>B</v>
      </c>
      <c r="I237" s="8" t="str">
        <f t="shared" ca="1" si="11"/>
        <v>B</v>
      </c>
      <c r="J237" s="8" t="str">
        <f t="shared" ca="1" si="11"/>
        <v>B</v>
      </c>
      <c r="K237" s="8" t="str">
        <f t="shared" ca="1" si="11"/>
        <v>B</v>
      </c>
      <c r="L237" s="8" t="str">
        <f t="shared" ca="1" si="11"/>
        <v>C</v>
      </c>
      <c r="M237" s="8" t="str">
        <f t="shared" ca="1" si="11"/>
        <v>B</v>
      </c>
      <c r="N237" s="8" t="str">
        <f t="shared" ca="1" si="11"/>
        <v>B</v>
      </c>
    </row>
    <row r="238" spans="1:14" x14ac:dyDescent="0.3">
      <c r="A238" s="11" t="s">
        <v>244</v>
      </c>
      <c r="B238" s="11">
        <v>912160</v>
      </c>
      <c r="C238" s="10" t="s">
        <v>7353</v>
      </c>
      <c r="D238" s="8" t="str">
        <f t="shared" ca="1" si="11"/>
        <v>C</v>
      </c>
      <c r="E238" s="8" t="str">
        <f t="shared" ca="1" si="11"/>
        <v>C</v>
      </c>
      <c r="F238" s="8" t="str">
        <f t="shared" ca="1" si="11"/>
        <v>A</v>
      </c>
      <c r="G238" s="8" t="str">
        <f t="shared" ca="1" si="11"/>
        <v>C</v>
      </c>
      <c r="H238" s="8" t="str">
        <f t="shared" ca="1" si="11"/>
        <v>C</v>
      </c>
      <c r="I238" s="8" t="str">
        <f t="shared" ca="1" si="11"/>
        <v>C</v>
      </c>
      <c r="J238" s="8" t="str">
        <f t="shared" ca="1" si="11"/>
        <v>C</v>
      </c>
      <c r="K238" s="8" t="str">
        <f t="shared" ca="1" si="11"/>
        <v>C</v>
      </c>
      <c r="L238" s="8" t="str">
        <f t="shared" ca="1" si="11"/>
        <v>C</v>
      </c>
      <c r="M238" s="8" t="str">
        <f t="shared" ca="1" si="11"/>
        <v>A</v>
      </c>
      <c r="N238" s="8" t="str">
        <f t="shared" ca="1" si="11"/>
        <v>C</v>
      </c>
    </row>
    <row r="239" spans="1:14" x14ac:dyDescent="0.3">
      <c r="A239" s="11" t="s">
        <v>245</v>
      </c>
      <c r="B239" s="11">
        <v>905016</v>
      </c>
      <c r="C239" s="10" t="s">
        <v>7351</v>
      </c>
      <c r="D239" s="8" t="str">
        <f t="shared" ca="1" si="11"/>
        <v>B</v>
      </c>
      <c r="E239" s="8" t="str">
        <f t="shared" ca="1" si="11"/>
        <v>B</v>
      </c>
      <c r="F239" s="8" t="str">
        <f t="shared" ca="1" si="11"/>
        <v>B</v>
      </c>
      <c r="G239" s="8" t="str">
        <f t="shared" ca="1" si="11"/>
        <v>C</v>
      </c>
      <c r="H239" s="8" t="str">
        <f t="shared" ca="1" si="11"/>
        <v>C</v>
      </c>
      <c r="I239" s="8" t="str">
        <f t="shared" ca="1" si="11"/>
        <v>B</v>
      </c>
      <c r="J239" s="8" t="str">
        <f t="shared" ca="1" si="11"/>
        <v>B</v>
      </c>
      <c r="K239" s="8" t="str">
        <f t="shared" ca="1" si="11"/>
        <v>C</v>
      </c>
      <c r="L239" s="8" t="str">
        <f t="shared" ca="1" si="11"/>
        <v>B</v>
      </c>
      <c r="M239" s="8" t="str">
        <f t="shared" ca="1" si="11"/>
        <v>B</v>
      </c>
      <c r="N239" s="8" t="str">
        <f t="shared" ca="1" si="11"/>
        <v>B</v>
      </c>
    </row>
    <row r="240" spans="1:14" x14ac:dyDescent="0.3">
      <c r="A240" s="11" t="s">
        <v>246</v>
      </c>
      <c r="B240" s="11">
        <v>993249</v>
      </c>
      <c r="C240" s="10" t="s">
        <v>7350</v>
      </c>
      <c r="D240" s="8" t="str">
        <f t="shared" ca="1" si="11"/>
        <v>C</v>
      </c>
      <c r="E240" s="8" t="str">
        <f t="shared" ca="1" si="11"/>
        <v>C</v>
      </c>
      <c r="F240" s="8" t="str">
        <f t="shared" ref="D240:N263" ca="1" si="12">VLOOKUP($B240,INDIRECT("'"&amp;F$2&amp;"'!B:D"),3,FALSE)</f>
        <v>C</v>
      </c>
      <c r="G240" s="8" t="str">
        <f t="shared" ca="1" si="12"/>
        <v>C</v>
      </c>
      <c r="H240" s="8" t="str">
        <f t="shared" ca="1" si="12"/>
        <v>C</v>
      </c>
      <c r="I240" s="8" t="str">
        <f t="shared" ca="1" si="12"/>
        <v>C</v>
      </c>
      <c r="J240" s="8" t="str">
        <f t="shared" ca="1" si="12"/>
        <v>B</v>
      </c>
      <c r="K240" s="8" t="str">
        <f t="shared" ca="1" si="12"/>
        <v>B</v>
      </c>
      <c r="L240" s="8" t="str">
        <f t="shared" ca="1" si="12"/>
        <v>C</v>
      </c>
      <c r="M240" s="8" t="str">
        <f t="shared" ca="1" si="12"/>
        <v>A</v>
      </c>
      <c r="N240" s="8" t="str">
        <f t="shared" ca="1" si="12"/>
        <v>A</v>
      </c>
    </row>
    <row r="241" spans="1:14" x14ac:dyDescent="0.3">
      <c r="A241" s="11" t="s">
        <v>247</v>
      </c>
      <c r="B241" s="11">
        <v>906176</v>
      </c>
      <c r="C241" s="10" t="s">
        <v>7351</v>
      </c>
      <c r="D241" s="8" t="str">
        <f t="shared" ca="1" si="12"/>
        <v>C</v>
      </c>
      <c r="E241" s="8" t="str">
        <f t="shared" ca="1" si="12"/>
        <v>C</v>
      </c>
      <c r="F241" s="8" t="str">
        <f t="shared" ca="1" si="12"/>
        <v>C</v>
      </c>
      <c r="G241" s="8" t="str">
        <f t="shared" ca="1" si="12"/>
        <v>B</v>
      </c>
      <c r="H241" s="8" t="str">
        <f t="shared" ca="1" si="12"/>
        <v>B</v>
      </c>
      <c r="I241" s="8" t="str">
        <f t="shared" ca="1" si="12"/>
        <v>B</v>
      </c>
      <c r="J241" s="8" t="str">
        <f t="shared" ca="1" si="12"/>
        <v>B</v>
      </c>
      <c r="K241" s="8" t="str">
        <f t="shared" ca="1" si="12"/>
        <v>B</v>
      </c>
      <c r="L241" s="8" t="str">
        <f t="shared" ca="1" si="12"/>
        <v>C</v>
      </c>
      <c r="M241" s="8" t="str">
        <f t="shared" ca="1" si="12"/>
        <v>B</v>
      </c>
      <c r="N241" s="8" t="str">
        <f t="shared" ca="1" si="12"/>
        <v>A</v>
      </c>
    </row>
    <row r="242" spans="1:14" x14ac:dyDescent="0.3">
      <c r="A242" s="11" t="s">
        <v>248</v>
      </c>
      <c r="B242" s="11">
        <v>906557</v>
      </c>
      <c r="C242" s="10" t="s">
        <v>7355</v>
      </c>
      <c r="D242" s="8" t="str">
        <f t="shared" ca="1" si="12"/>
        <v>C</v>
      </c>
      <c r="E242" s="8" t="str">
        <f t="shared" ca="1" si="12"/>
        <v>C</v>
      </c>
      <c r="F242" s="8" t="str">
        <f t="shared" ca="1" si="12"/>
        <v>B</v>
      </c>
      <c r="G242" s="8" t="str">
        <f t="shared" ca="1" si="12"/>
        <v>C</v>
      </c>
      <c r="H242" s="8" t="str">
        <f t="shared" ca="1" si="12"/>
        <v>B</v>
      </c>
      <c r="I242" s="8" t="str">
        <f t="shared" ca="1" si="12"/>
        <v>B</v>
      </c>
      <c r="J242" s="8" t="str">
        <f t="shared" ca="1" si="12"/>
        <v>B</v>
      </c>
      <c r="K242" s="8" t="str">
        <f t="shared" ca="1" si="12"/>
        <v>B</v>
      </c>
      <c r="L242" s="8" t="str">
        <f t="shared" ca="1" si="12"/>
        <v>B</v>
      </c>
      <c r="M242" s="8" t="str">
        <f t="shared" ca="1" si="12"/>
        <v>B</v>
      </c>
      <c r="N242" s="8" t="str">
        <f t="shared" ca="1" si="12"/>
        <v>B</v>
      </c>
    </row>
    <row r="243" spans="1:14" x14ac:dyDescent="0.3">
      <c r="A243" s="11" t="s">
        <v>249</v>
      </c>
      <c r="B243" s="11">
        <v>906560</v>
      </c>
      <c r="C243" s="10" t="s">
        <v>7350</v>
      </c>
      <c r="D243" s="8" t="str">
        <f t="shared" ca="1" si="12"/>
        <v>B</v>
      </c>
      <c r="E243" s="8" t="str">
        <f t="shared" ca="1" si="12"/>
        <v>B</v>
      </c>
      <c r="F243" s="8" t="str">
        <f t="shared" ca="1" si="12"/>
        <v>A</v>
      </c>
      <c r="G243" s="8" t="str">
        <f t="shared" ca="1" si="12"/>
        <v>A</v>
      </c>
      <c r="H243" s="8" t="str">
        <f t="shared" ca="1" si="12"/>
        <v>A</v>
      </c>
      <c r="I243" s="8" t="str">
        <f t="shared" ca="1" si="12"/>
        <v>A</v>
      </c>
      <c r="J243" s="8" t="str">
        <f t="shared" ca="1" si="12"/>
        <v>A</v>
      </c>
      <c r="K243" s="8" t="str">
        <f t="shared" ca="1" si="12"/>
        <v>A</v>
      </c>
      <c r="L243" s="8" t="str">
        <f t="shared" ca="1" si="12"/>
        <v>A</v>
      </c>
      <c r="M243" s="8" t="str">
        <f t="shared" ca="1" si="12"/>
        <v>C</v>
      </c>
      <c r="N243" s="8" t="str">
        <f t="shared" ca="1" si="12"/>
        <v>A</v>
      </c>
    </row>
    <row r="244" spans="1:14" x14ac:dyDescent="0.3">
      <c r="A244" s="11" t="s">
        <v>250</v>
      </c>
      <c r="B244" s="11">
        <v>901899</v>
      </c>
      <c r="C244" s="10" t="s">
        <v>7347</v>
      </c>
      <c r="D244" s="8" t="str">
        <f t="shared" ca="1" si="12"/>
        <v>C</v>
      </c>
      <c r="E244" s="8" t="str">
        <f t="shared" ca="1" si="12"/>
        <v>B</v>
      </c>
      <c r="F244" s="8" t="str">
        <f t="shared" ca="1" si="12"/>
        <v>C</v>
      </c>
      <c r="G244" s="8" t="str">
        <f t="shared" ca="1" si="12"/>
        <v>B</v>
      </c>
      <c r="H244" s="8" t="str">
        <f t="shared" ca="1" si="12"/>
        <v>C</v>
      </c>
      <c r="I244" s="8" t="str">
        <f t="shared" ca="1" si="12"/>
        <v>C</v>
      </c>
      <c r="J244" s="8" t="str">
        <f t="shared" ca="1" si="12"/>
        <v>C</v>
      </c>
      <c r="K244" s="8" t="str">
        <f t="shared" ca="1" si="12"/>
        <v>C</v>
      </c>
      <c r="L244" s="8" t="str">
        <f t="shared" ca="1" si="12"/>
        <v>C</v>
      </c>
      <c r="M244" s="8" t="str">
        <f t="shared" ca="1" si="12"/>
        <v>B</v>
      </c>
      <c r="N244" s="8" t="str">
        <f t="shared" ca="1" si="12"/>
        <v>A</v>
      </c>
    </row>
    <row r="245" spans="1:14" x14ac:dyDescent="0.3">
      <c r="A245" s="11" t="s">
        <v>251</v>
      </c>
      <c r="B245" s="11">
        <v>905861</v>
      </c>
      <c r="C245" s="10" t="s">
        <v>7352</v>
      </c>
      <c r="D245" s="8" t="str">
        <f t="shared" ca="1" si="12"/>
        <v>B</v>
      </c>
      <c r="E245" s="8" t="str">
        <f t="shared" ca="1" si="12"/>
        <v>B</v>
      </c>
      <c r="F245" s="8" t="str">
        <f t="shared" ca="1" si="12"/>
        <v>B</v>
      </c>
      <c r="G245" s="8" t="str">
        <f t="shared" ca="1" si="12"/>
        <v>B</v>
      </c>
      <c r="H245" s="8" t="str">
        <f t="shared" ca="1" si="12"/>
        <v>C</v>
      </c>
      <c r="I245" s="8" t="str">
        <f t="shared" ca="1" si="12"/>
        <v>C</v>
      </c>
      <c r="J245" s="8" t="str">
        <f t="shared" ca="1" si="12"/>
        <v>B</v>
      </c>
      <c r="K245" s="8" t="str">
        <f t="shared" ca="1" si="12"/>
        <v>A</v>
      </c>
      <c r="L245" s="8" t="str">
        <f t="shared" ca="1" si="12"/>
        <v>A</v>
      </c>
      <c r="M245" s="8" t="str">
        <f t="shared" ca="1" si="12"/>
        <v>C</v>
      </c>
      <c r="N245" s="8" t="str">
        <f t="shared" ca="1" si="12"/>
        <v>B</v>
      </c>
    </row>
    <row r="246" spans="1:14" x14ac:dyDescent="0.3">
      <c r="A246" s="11" t="s">
        <v>252</v>
      </c>
      <c r="B246" s="11">
        <v>905809</v>
      </c>
      <c r="C246" s="10" t="s">
        <v>7347</v>
      </c>
      <c r="D246" s="8" t="str">
        <f t="shared" ca="1" si="12"/>
        <v>C</v>
      </c>
      <c r="E246" s="8" t="str">
        <f t="shared" ca="1" si="12"/>
        <v>C</v>
      </c>
      <c r="F246" s="8" t="str">
        <f t="shared" ca="1" si="12"/>
        <v>C</v>
      </c>
      <c r="G246" s="8" t="str">
        <f t="shared" ca="1" si="12"/>
        <v>C</v>
      </c>
      <c r="H246" s="8" t="str">
        <f t="shared" ca="1" si="12"/>
        <v>C</v>
      </c>
      <c r="I246" s="8" t="str">
        <f t="shared" ca="1" si="12"/>
        <v>B</v>
      </c>
      <c r="J246" s="8" t="str">
        <f t="shared" ca="1" si="12"/>
        <v>B</v>
      </c>
      <c r="K246" s="8" t="str">
        <f t="shared" ca="1" si="12"/>
        <v>C</v>
      </c>
      <c r="L246" s="8" t="str">
        <f t="shared" ca="1" si="12"/>
        <v>C</v>
      </c>
      <c r="M246" s="8" t="str">
        <f t="shared" ca="1" si="12"/>
        <v>A</v>
      </c>
      <c r="N246" s="8" t="str">
        <f t="shared" ca="1" si="12"/>
        <v>A</v>
      </c>
    </row>
    <row r="247" spans="1:14" x14ac:dyDescent="0.3">
      <c r="A247" s="11" t="s">
        <v>253</v>
      </c>
      <c r="B247" s="11">
        <v>921482</v>
      </c>
      <c r="C247" s="10" t="s">
        <v>7353</v>
      </c>
      <c r="D247" s="8" t="str">
        <f t="shared" ca="1" si="12"/>
        <v>C</v>
      </c>
      <c r="E247" s="8" t="str">
        <f t="shared" ca="1" si="12"/>
        <v>B</v>
      </c>
      <c r="F247" s="8" t="str">
        <f t="shared" ca="1" si="12"/>
        <v>B</v>
      </c>
      <c r="G247" s="8" t="str">
        <f t="shared" ca="1" si="12"/>
        <v>C</v>
      </c>
      <c r="H247" s="8" t="str">
        <f t="shared" ca="1" si="12"/>
        <v>C</v>
      </c>
      <c r="I247" s="8" t="str">
        <f t="shared" ca="1" si="12"/>
        <v>C</v>
      </c>
      <c r="J247" s="8" t="str">
        <f t="shared" ca="1" si="12"/>
        <v>B</v>
      </c>
      <c r="K247" s="8" t="str">
        <f t="shared" ca="1" si="12"/>
        <v>C</v>
      </c>
      <c r="L247" s="8" t="str">
        <f t="shared" ca="1" si="12"/>
        <v>C</v>
      </c>
      <c r="M247" s="8" t="str">
        <f t="shared" ca="1" si="12"/>
        <v>B</v>
      </c>
      <c r="N247" s="8" t="str">
        <f t="shared" ca="1" si="12"/>
        <v>C</v>
      </c>
    </row>
    <row r="248" spans="1:14" x14ac:dyDescent="0.3">
      <c r="A248" s="11" t="s">
        <v>254</v>
      </c>
      <c r="B248" s="11">
        <v>694405</v>
      </c>
      <c r="C248" s="10" t="s">
        <v>7349</v>
      </c>
      <c r="D248" s="8" t="str">
        <f t="shared" ca="1" si="12"/>
        <v>C</v>
      </c>
      <c r="E248" s="8" t="str">
        <f t="shared" ca="1" si="12"/>
        <v>B</v>
      </c>
      <c r="F248" s="8" t="str">
        <f t="shared" ca="1" si="12"/>
        <v>B</v>
      </c>
      <c r="G248" s="8" t="str">
        <f t="shared" ca="1" si="12"/>
        <v>C</v>
      </c>
      <c r="H248" s="8" t="str">
        <f t="shared" ca="1" si="12"/>
        <v>C</v>
      </c>
      <c r="I248" s="8" t="str">
        <f t="shared" ca="1" si="12"/>
        <v>C</v>
      </c>
      <c r="J248" s="8" t="str">
        <f t="shared" ca="1" si="12"/>
        <v>B</v>
      </c>
      <c r="K248" s="8" t="str">
        <f t="shared" ca="1" si="12"/>
        <v>A</v>
      </c>
      <c r="L248" s="8" t="str">
        <f t="shared" ca="1" si="12"/>
        <v>A</v>
      </c>
      <c r="M248" s="8" t="str">
        <f t="shared" ca="1" si="12"/>
        <v>A</v>
      </c>
      <c r="N248" s="8" t="str">
        <f t="shared" ca="1" si="12"/>
        <v>A</v>
      </c>
    </row>
    <row r="249" spans="1:14" x14ac:dyDescent="0.3">
      <c r="A249" s="11" t="s">
        <v>255</v>
      </c>
      <c r="B249" s="11">
        <v>905102</v>
      </c>
      <c r="C249" s="10" t="s">
        <v>7355</v>
      </c>
      <c r="D249" s="8" t="str">
        <f t="shared" ca="1" si="12"/>
        <v>C</v>
      </c>
      <c r="E249" s="8" t="str">
        <f t="shared" ca="1" si="12"/>
        <v>C</v>
      </c>
      <c r="F249" s="8" t="str">
        <f t="shared" ca="1" si="12"/>
        <v>C</v>
      </c>
      <c r="G249" s="8" t="str">
        <f t="shared" ca="1" si="12"/>
        <v>C</v>
      </c>
      <c r="H249" s="8" t="str">
        <f t="shared" ca="1" si="12"/>
        <v>B</v>
      </c>
      <c r="I249" s="8" t="str">
        <f t="shared" ca="1" si="12"/>
        <v>C</v>
      </c>
      <c r="J249" s="8" t="str">
        <f t="shared" ca="1" si="12"/>
        <v>C</v>
      </c>
      <c r="K249" s="8" t="str">
        <f t="shared" ca="1" si="12"/>
        <v>A</v>
      </c>
      <c r="L249" s="8" t="str">
        <f t="shared" ca="1" si="12"/>
        <v>B</v>
      </c>
      <c r="M249" s="8" t="str">
        <f t="shared" ca="1" si="12"/>
        <v>B</v>
      </c>
      <c r="N249" s="8" t="str">
        <f t="shared" ca="1" si="12"/>
        <v>A</v>
      </c>
    </row>
    <row r="250" spans="1:14" x14ac:dyDescent="0.3">
      <c r="A250" s="11" t="s">
        <v>256</v>
      </c>
      <c r="B250" s="11">
        <v>932913</v>
      </c>
      <c r="C250" s="10" t="s">
        <v>7350</v>
      </c>
      <c r="D250" s="8" t="str">
        <f t="shared" ca="1" si="12"/>
        <v>C</v>
      </c>
      <c r="E250" s="8" t="str">
        <f t="shared" ca="1" si="12"/>
        <v>B</v>
      </c>
      <c r="F250" s="8" t="str">
        <f t="shared" ca="1" si="12"/>
        <v>B</v>
      </c>
      <c r="G250" s="8" t="str">
        <f t="shared" ca="1" si="12"/>
        <v>B</v>
      </c>
      <c r="H250" s="8" t="str">
        <f t="shared" ca="1" si="12"/>
        <v>B</v>
      </c>
      <c r="I250" s="8" t="str">
        <f t="shared" ca="1" si="12"/>
        <v>C</v>
      </c>
      <c r="J250" s="8" t="str">
        <f t="shared" ca="1" si="12"/>
        <v>B</v>
      </c>
      <c r="K250" s="8" t="str">
        <f t="shared" ca="1" si="12"/>
        <v>C</v>
      </c>
      <c r="L250" s="8" t="str">
        <f t="shared" ca="1" si="12"/>
        <v>C</v>
      </c>
      <c r="M250" s="8" t="str">
        <f t="shared" ca="1" si="12"/>
        <v>C</v>
      </c>
      <c r="N250" s="8" t="str">
        <f t="shared" ca="1" si="12"/>
        <v>B</v>
      </c>
    </row>
    <row r="251" spans="1:14" x14ac:dyDescent="0.3">
      <c r="A251" s="11" t="s">
        <v>257</v>
      </c>
      <c r="B251" s="11">
        <v>719618</v>
      </c>
      <c r="C251" s="10" t="s">
        <v>7349</v>
      </c>
      <c r="D251" s="8" t="str">
        <f t="shared" ca="1" si="12"/>
        <v>B</v>
      </c>
      <c r="E251" s="8" t="str">
        <f t="shared" ca="1" si="12"/>
        <v>B</v>
      </c>
      <c r="F251" s="8" t="str">
        <f t="shared" ca="1" si="12"/>
        <v>B</v>
      </c>
      <c r="G251" s="8" t="str">
        <f t="shared" ca="1" si="12"/>
        <v>B</v>
      </c>
      <c r="H251" s="8" t="str">
        <f t="shared" ca="1" si="12"/>
        <v>C</v>
      </c>
      <c r="I251" s="8" t="str">
        <f t="shared" ca="1" si="12"/>
        <v>C</v>
      </c>
      <c r="J251" s="8" t="str">
        <f t="shared" ca="1" si="12"/>
        <v>C</v>
      </c>
      <c r="K251" s="8" t="str">
        <f t="shared" ca="1" si="12"/>
        <v>C</v>
      </c>
      <c r="L251" s="8" t="str">
        <f t="shared" ca="1" si="12"/>
        <v>C</v>
      </c>
      <c r="M251" s="8" t="str">
        <f t="shared" ca="1" si="12"/>
        <v>C</v>
      </c>
      <c r="N251" s="8" t="str">
        <f t="shared" ca="1" si="12"/>
        <v>C</v>
      </c>
    </row>
    <row r="252" spans="1:14" x14ac:dyDescent="0.3">
      <c r="A252" s="11" t="s">
        <v>258</v>
      </c>
      <c r="B252" s="11">
        <v>921757</v>
      </c>
      <c r="C252" s="10" t="s">
        <v>7347</v>
      </c>
      <c r="D252" s="8" t="str">
        <f t="shared" ca="1" si="12"/>
        <v>C</v>
      </c>
      <c r="E252" s="8" t="str">
        <f t="shared" ca="1" si="12"/>
        <v>C</v>
      </c>
      <c r="F252" s="8" t="str">
        <f t="shared" ca="1" si="12"/>
        <v>C</v>
      </c>
      <c r="G252" s="8" t="str">
        <f t="shared" ca="1" si="12"/>
        <v>C</v>
      </c>
      <c r="H252" s="8" t="str">
        <f t="shared" ca="1" si="12"/>
        <v>D</v>
      </c>
      <c r="I252" s="8" t="str">
        <f t="shared" ca="1" si="12"/>
        <v>D</v>
      </c>
      <c r="J252" s="8" t="str">
        <f t="shared" ca="1" si="12"/>
        <v>C</v>
      </c>
      <c r="K252" s="8" t="str">
        <f t="shared" ca="1" si="12"/>
        <v>C</v>
      </c>
      <c r="L252" s="8" t="str">
        <f t="shared" ca="1" si="12"/>
        <v>C</v>
      </c>
      <c r="M252" s="8" t="str">
        <f t="shared" ca="1" si="12"/>
        <v>B</v>
      </c>
      <c r="N252" s="8" t="str">
        <f t="shared" ca="1" si="12"/>
        <v>B</v>
      </c>
    </row>
    <row r="253" spans="1:14" x14ac:dyDescent="0.3">
      <c r="A253" s="11" t="s">
        <v>259</v>
      </c>
      <c r="B253" s="11">
        <v>905150</v>
      </c>
      <c r="C253" s="10" t="s">
        <v>7347</v>
      </c>
      <c r="D253" s="8" t="str">
        <f t="shared" ca="1" si="12"/>
        <v>D</v>
      </c>
      <c r="E253" s="8" t="str">
        <f t="shared" ca="1" si="12"/>
        <v>C</v>
      </c>
      <c r="F253" s="8" t="str">
        <f t="shared" ca="1" si="12"/>
        <v>C</v>
      </c>
      <c r="G253" s="8" t="str">
        <f t="shared" ca="1" si="12"/>
        <v>C</v>
      </c>
      <c r="H253" s="8" t="str">
        <f t="shared" ca="1" si="12"/>
        <v>B</v>
      </c>
      <c r="I253" s="8" t="str">
        <f t="shared" ca="1" si="12"/>
        <v>B</v>
      </c>
      <c r="J253" s="8" t="str">
        <f t="shared" ca="1" si="12"/>
        <v>B</v>
      </c>
      <c r="K253" s="8" t="str">
        <f t="shared" ca="1" si="12"/>
        <v>C</v>
      </c>
      <c r="L253" s="8" t="str">
        <f t="shared" ca="1" si="12"/>
        <v>C</v>
      </c>
      <c r="M253" s="8" t="str">
        <f t="shared" ca="1" si="12"/>
        <v>C</v>
      </c>
      <c r="N253" s="8" t="str">
        <f t="shared" ca="1" si="12"/>
        <v>C</v>
      </c>
    </row>
    <row r="254" spans="1:14" x14ac:dyDescent="0.3">
      <c r="A254" s="11" t="s">
        <v>260</v>
      </c>
      <c r="B254" s="11">
        <v>945297</v>
      </c>
      <c r="C254" s="10" t="s">
        <v>7347</v>
      </c>
      <c r="D254" s="8" t="str">
        <f t="shared" ca="1" si="12"/>
        <v>C</v>
      </c>
      <c r="E254" s="8" t="str">
        <f t="shared" ca="1" si="12"/>
        <v>C</v>
      </c>
      <c r="F254" s="8" t="str">
        <f t="shared" ca="1" si="12"/>
        <v>C</v>
      </c>
      <c r="G254" s="8" t="str">
        <f t="shared" ca="1" si="12"/>
        <v>C</v>
      </c>
      <c r="H254" s="8" t="str">
        <f t="shared" ca="1" si="12"/>
        <v>C</v>
      </c>
      <c r="I254" s="8" t="str">
        <f t="shared" ca="1" si="12"/>
        <v>C</v>
      </c>
      <c r="J254" s="8" t="str">
        <f t="shared" ca="1" si="12"/>
        <v>C</v>
      </c>
      <c r="K254" s="8" t="str">
        <f t="shared" ca="1" si="12"/>
        <v>C</v>
      </c>
      <c r="L254" s="8" t="str">
        <f t="shared" ca="1" si="12"/>
        <v>C</v>
      </c>
      <c r="M254" s="8" t="str">
        <f t="shared" ca="1" si="12"/>
        <v>C</v>
      </c>
      <c r="N254" s="8" t="str">
        <f t="shared" ca="1" si="12"/>
        <v>B</v>
      </c>
    </row>
    <row r="255" spans="1:14" x14ac:dyDescent="0.3">
      <c r="A255" s="11" t="s">
        <v>261</v>
      </c>
      <c r="B255" s="11">
        <v>906585</v>
      </c>
      <c r="C255" s="10" t="s">
        <v>7347</v>
      </c>
      <c r="D255" s="8" t="str">
        <f t="shared" ca="1" si="12"/>
        <v>C</v>
      </c>
      <c r="E255" s="8" t="str">
        <f t="shared" ca="1" si="12"/>
        <v>C</v>
      </c>
      <c r="F255" s="8" t="str">
        <f t="shared" ca="1" si="12"/>
        <v>C</v>
      </c>
      <c r="G255" s="8" t="str">
        <f t="shared" ca="1" si="12"/>
        <v>B</v>
      </c>
      <c r="H255" s="8" t="str">
        <f t="shared" ca="1" si="12"/>
        <v>B</v>
      </c>
      <c r="I255" s="8" t="str">
        <f t="shared" ca="1" si="12"/>
        <v>B</v>
      </c>
      <c r="J255" s="8" t="str">
        <f t="shared" ca="1" si="12"/>
        <v>B</v>
      </c>
      <c r="K255" s="8" t="str">
        <f t="shared" ca="1" si="12"/>
        <v>B</v>
      </c>
      <c r="L255" s="8" t="str">
        <f t="shared" ca="1" si="12"/>
        <v>C</v>
      </c>
      <c r="M255" s="8" t="str">
        <f t="shared" ca="1" si="12"/>
        <v>C</v>
      </c>
      <c r="N255" s="8" t="str">
        <f t="shared" ca="1" si="12"/>
        <v>B</v>
      </c>
    </row>
    <row r="256" spans="1:14" x14ac:dyDescent="0.3">
      <c r="A256" s="11" t="s">
        <v>262</v>
      </c>
      <c r="B256" s="11">
        <v>517465</v>
      </c>
      <c r="C256" s="10" t="s">
        <v>7352</v>
      </c>
      <c r="D256" s="8" t="str">
        <f t="shared" ca="1" si="12"/>
        <v>C</v>
      </c>
      <c r="E256" s="8" t="str">
        <f t="shared" ca="1" si="12"/>
        <v>C</v>
      </c>
      <c r="F256" s="8" t="str">
        <f t="shared" ca="1" si="12"/>
        <v>C</v>
      </c>
      <c r="G256" s="8" t="str">
        <f t="shared" ca="1" si="12"/>
        <v>C</v>
      </c>
      <c r="H256" s="8" t="str">
        <f t="shared" ca="1" si="12"/>
        <v>C</v>
      </c>
      <c r="I256" s="8" t="str">
        <f t="shared" ca="1" si="12"/>
        <v>C</v>
      </c>
      <c r="J256" s="8" t="str">
        <f t="shared" ca="1" si="12"/>
        <v>C</v>
      </c>
      <c r="K256" s="8" t="str">
        <f t="shared" ca="1" si="12"/>
        <v>C</v>
      </c>
      <c r="L256" s="8" t="str">
        <f t="shared" ca="1" si="12"/>
        <v>C</v>
      </c>
      <c r="M256" s="8" t="str">
        <f t="shared" ca="1" si="12"/>
        <v>C</v>
      </c>
      <c r="N256" s="8" t="str">
        <f t="shared" ca="1" si="12"/>
        <v>C</v>
      </c>
    </row>
    <row r="257" spans="1:14" x14ac:dyDescent="0.3">
      <c r="A257" s="11" t="s">
        <v>263</v>
      </c>
      <c r="B257" s="11">
        <v>905677</v>
      </c>
      <c r="C257" s="10" t="s">
        <v>7354</v>
      </c>
      <c r="D257" s="8" t="str">
        <f t="shared" ca="1" si="12"/>
        <v>B</v>
      </c>
      <c r="E257" s="8" t="str">
        <f t="shared" ca="1" si="12"/>
        <v>C</v>
      </c>
      <c r="F257" s="8" t="str">
        <f t="shared" ca="1" si="12"/>
        <v>C</v>
      </c>
      <c r="G257" s="8" t="str">
        <f t="shared" ca="1" si="12"/>
        <v>C</v>
      </c>
      <c r="H257" s="8" t="str">
        <f t="shared" ca="1" si="12"/>
        <v>C</v>
      </c>
      <c r="I257" s="8" t="str">
        <f t="shared" ca="1" si="12"/>
        <v>C</v>
      </c>
      <c r="J257" s="8" t="str">
        <f t="shared" ca="1" si="12"/>
        <v>C</v>
      </c>
      <c r="K257" s="8" t="str">
        <f t="shared" ca="1" si="12"/>
        <v>C</v>
      </c>
      <c r="L257" s="8" t="str">
        <f t="shared" ca="1" si="12"/>
        <v>C</v>
      </c>
      <c r="M257" s="8" t="str">
        <f t="shared" ca="1" si="12"/>
        <v>C</v>
      </c>
      <c r="N257" s="8" t="str">
        <f t="shared" ca="1" si="12"/>
        <v>C</v>
      </c>
    </row>
    <row r="258" spans="1:14" x14ac:dyDescent="0.3">
      <c r="A258" s="11" t="s">
        <v>264</v>
      </c>
      <c r="B258" s="11">
        <v>912157</v>
      </c>
      <c r="C258" s="10" t="s">
        <v>7348</v>
      </c>
      <c r="D258" s="8" t="str">
        <f t="shared" ca="1" si="12"/>
        <v>B</v>
      </c>
      <c r="E258" s="8" t="str">
        <f t="shared" ca="1" si="12"/>
        <v>B</v>
      </c>
      <c r="F258" s="8" t="str">
        <f t="shared" ca="1" si="12"/>
        <v>B</v>
      </c>
      <c r="G258" s="8" t="str">
        <f t="shared" ca="1" si="12"/>
        <v>B</v>
      </c>
      <c r="H258" s="8" t="str">
        <f t="shared" ca="1" si="12"/>
        <v>B</v>
      </c>
      <c r="I258" s="8" t="str">
        <f t="shared" ca="1" si="12"/>
        <v>B</v>
      </c>
      <c r="J258" s="8" t="str">
        <f t="shared" ca="1" si="12"/>
        <v>B</v>
      </c>
      <c r="K258" s="8" t="str">
        <f t="shared" ca="1" si="12"/>
        <v>B</v>
      </c>
      <c r="L258" s="8" t="str">
        <f t="shared" ca="1" si="12"/>
        <v>B</v>
      </c>
      <c r="M258" s="8" t="str">
        <f t="shared" ca="1" si="12"/>
        <v>B</v>
      </c>
      <c r="N258" s="8" t="str">
        <f t="shared" ca="1" si="12"/>
        <v>B</v>
      </c>
    </row>
    <row r="259" spans="1:14" x14ac:dyDescent="0.3">
      <c r="A259" s="11" t="s">
        <v>265</v>
      </c>
      <c r="B259" s="11">
        <v>904030</v>
      </c>
      <c r="C259" s="10" t="s">
        <v>7348</v>
      </c>
      <c r="D259" s="8" t="str">
        <f t="shared" ca="1" si="12"/>
        <v>C</v>
      </c>
      <c r="E259" s="8" t="str">
        <f t="shared" ca="1" si="12"/>
        <v>C</v>
      </c>
      <c r="F259" s="8" t="str">
        <f t="shared" ca="1" si="12"/>
        <v>C</v>
      </c>
      <c r="G259" s="8" t="str">
        <f t="shared" ca="1" si="12"/>
        <v>C</v>
      </c>
      <c r="H259" s="8" t="str">
        <f t="shared" ca="1" si="12"/>
        <v>C</v>
      </c>
      <c r="I259" s="8" t="str">
        <f t="shared" ca="1" si="12"/>
        <v>C</v>
      </c>
      <c r="J259" s="8" t="str">
        <f t="shared" ca="1" si="12"/>
        <v>C</v>
      </c>
      <c r="K259" s="8" t="str">
        <f t="shared" ca="1" si="12"/>
        <v>C</v>
      </c>
      <c r="L259" s="8" t="str">
        <f t="shared" ca="1" si="12"/>
        <v>C</v>
      </c>
      <c r="M259" s="8" t="str">
        <f t="shared" ca="1" si="12"/>
        <v>C</v>
      </c>
      <c r="N259" s="8" t="str">
        <f t="shared" ca="1" si="12"/>
        <v>C</v>
      </c>
    </row>
    <row r="260" spans="1:14" x14ac:dyDescent="0.3">
      <c r="A260" s="11" t="s">
        <v>266</v>
      </c>
      <c r="B260" s="11">
        <v>902607</v>
      </c>
      <c r="C260" s="10" t="s">
        <v>7351</v>
      </c>
      <c r="D260" s="8" t="str">
        <f t="shared" ca="1" si="12"/>
        <v>B</v>
      </c>
      <c r="E260" s="8" t="str">
        <f t="shared" ca="1" si="12"/>
        <v>B</v>
      </c>
      <c r="F260" s="8" t="str">
        <f t="shared" ca="1" si="12"/>
        <v>A</v>
      </c>
      <c r="G260" s="8" t="str">
        <f t="shared" ca="1" si="12"/>
        <v>A</v>
      </c>
      <c r="H260" s="8" t="str">
        <f t="shared" ca="1" si="12"/>
        <v>A</v>
      </c>
      <c r="I260" s="8" t="str">
        <f t="shared" ca="1" si="12"/>
        <v>B</v>
      </c>
      <c r="J260" s="8" t="str">
        <f t="shared" ca="1" si="12"/>
        <v>B</v>
      </c>
      <c r="K260" s="8" t="str">
        <f t="shared" ca="1" si="12"/>
        <v>B</v>
      </c>
      <c r="L260" s="8" t="str">
        <f t="shared" ca="1" si="12"/>
        <v>B</v>
      </c>
      <c r="M260" s="8" t="str">
        <f t="shared" ca="1" si="12"/>
        <v>B</v>
      </c>
      <c r="N260" s="8" t="str">
        <f t="shared" ca="1" si="12"/>
        <v>B</v>
      </c>
    </row>
    <row r="261" spans="1:14" x14ac:dyDescent="0.3">
      <c r="A261" s="11" t="s">
        <v>267</v>
      </c>
      <c r="B261" s="11">
        <v>895705</v>
      </c>
      <c r="C261" s="10" t="s">
        <v>7355</v>
      </c>
      <c r="D261" s="8" t="str">
        <f t="shared" ca="1" si="12"/>
        <v>C</v>
      </c>
      <c r="E261" s="8" t="str">
        <f t="shared" ca="1" si="12"/>
        <v>C</v>
      </c>
      <c r="F261" s="8" t="str">
        <f t="shared" ca="1" si="12"/>
        <v>C</v>
      </c>
      <c r="G261" s="8" t="str">
        <f t="shared" ca="1" si="12"/>
        <v>C</v>
      </c>
      <c r="H261" s="8" t="str">
        <f t="shared" ca="1" si="12"/>
        <v>C</v>
      </c>
      <c r="I261" s="8" t="str">
        <f t="shared" ca="1" si="12"/>
        <v>C</v>
      </c>
      <c r="J261" s="8" t="str">
        <f t="shared" ca="1" si="12"/>
        <v>C</v>
      </c>
      <c r="K261" s="8" t="str">
        <f t="shared" ca="1" si="12"/>
        <v>C</v>
      </c>
      <c r="L261" s="8" t="str">
        <f t="shared" ca="1" si="12"/>
        <v>C</v>
      </c>
      <c r="M261" s="8" t="str">
        <f t="shared" ca="1" si="12"/>
        <v>C</v>
      </c>
      <c r="N261" s="8" t="str">
        <f t="shared" ca="1" si="12"/>
        <v>B</v>
      </c>
    </row>
    <row r="262" spans="1:14" x14ac:dyDescent="0.3">
      <c r="A262" s="11" t="s">
        <v>268</v>
      </c>
      <c r="B262" s="11">
        <v>944175</v>
      </c>
      <c r="C262" s="10" t="s">
        <v>7352</v>
      </c>
      <c r="D262" s="8" t="str">
        <f t="shared" ca="1" si="12"/>
        <v>C</v>
      </c>
      <c r="E262" s="8" t="str">
        <f t="shared" ca="1" si="12"/>
        <v>C</v>
      </c>
      <c r="F262" s="8" t="str">
        <f t="shared" ca="1" si="12"/>
        <v>C</v>
      </c>
      <c r="G262" s="8" t="str">
        <f t="shared" ca="1" si="12"/>
        <v>C</v>
      </c>
      <c r="H262" s="8" t="str">
        <f t="shared" ca="1" si="12"/>
        <v>C</v>
      </c>
      <c r="I262" s="8" t="str">
        <f t="shared" ca="1" si="12"/>
        <v>C</v>
      </c>
      <c r="J262" s="8" t="str">
        <f t="shared" ca="1" si="12"/>
        <v>C</v>
      </c>
      <c r="K262" s="8" t="str">
        <f t="shared" ca="1" si="12"/>
        <v>C</v>
      </c>
      <c r="L262" s="8" t="str">
        <f t="shared" ca="1" si="12"/>
        <v>C</v>
      </c>
      <c r="M262" s="8" t="str">
        <f t="shared" ca="1" si="12"/>
        <v>C</v>
      </c>
      <c r="N262" s="8" t="str">
        <f t="shared" ca="1" si="12"/>
        <v>C</v>
      </c>
    </row>
    <row r="263" spans="1:14" x14ac:dyDescent="0.3">
      <c r="A263" s="11" t="s">
        <v>269</v>
      </c>
      <c r="B263" s="11">
        <v>901897</v>
      </c>
      <c r="C263" s="10" t="s">
        <v>7353</v>
      </c>
      <c r="D263" s="8" t="str">
        <f t="shared" ca="1" si="12"/>
        <v>C</v>
      </c>
      <c r="E263" s="8" t="str">
        <f t="shared" ca="1" si="12"/>
        <v>A</v>
      </c>
      <c r="F263" s="8" t="str">
        <f t="shared" ca="1" si="12"/>
        <v>C</v>
      </c>
      <c r="G263" s="8" t="str">
        <f t="shared" ca="1" si="12"/>
        <v>B</v>
      </c>
      <c r="H263" s="8" t="str">
        <f t="shared" ref="D263:N326" ca="1" si="13">VLOOKUP($B263,INDIRECT("'"&amp;H$2&amp;"'!B:D"),3,FALSE)</f>
        <v>C</v>
      </c>
      <c r="I263" s="8" t="str">
        <f t="shared" ca="1" si="13"/>
        <v>C</v>
      </c>
      <c r="J263" s="8" t="str">
        <f t="shared" ca="1" si="13"/>
        <v>C</v>
      </c>
      <c r="K263" s="8" t="str">
        <f t="shared" ca="1" si="13"/>
        <v>C</v>
      </c>
      <c r="L263" s="8" t="str">
        <f t="shared" ca="1" si="13"/>
        <v>C</v>
      </c>
      <c r="M263" s="8" t="str">
        <f t="shared" ca="1" si="13"/>
        <v>B</v>
      </c>
      <c r="N263" s="8" t="str">
        <f t="shared" ca="1" si="13"/>
        <v>B</v>
      </c>
    </row>
    <row r="264" spans="1:14" x14ac:dyDescent="0.3">
      <c r="A264" s="11" t="s">
        <v>270</v>
      </c>
      <c r="B264" s="11">
        <v>902107</v>
      </c>
      <c r="C264" s="10" t="s">
        <v>7351</v>
      </c>
      <c r="D264" s="8" t="str">
        <f t="shared" ref="D264:N288" ca="1" si="14">VLOOKUP($B264,INDIRECT("'"&amp;D$2&amp;"'!B:D"),3,FALSE)</f>
        <v>B</v>
      </c>
      <c r="E264" s="8" t="str">
        <f t="shared" ca="1" si="14"/>
        <v>B</v>
      </c>
      <c r="F264" s="8" t="str">
        <f t="shared" ca="1" si="14"/>
        <v>C</v>
      </c>
      <c r="G264" s="8" t="str">
        <f t="shared" ca="1" si="14"/>
        <v>B</v>
      </c>
      <c r="H264" s="8" t="str">
        <f t="shared" ca="1" si="14"/>
        <v>C</v>
      </c>
      <c r="I264" s="8" t="str">
        <f t="shared" ca="1" si="14"/>
        <v>C</v>
      </c>
      <c r="J264" s="8" t="str">
        <f t="shared" ca="1" si="14"/>
        <v>C</v>
      </c>
      <c r="K264" s="8" t="str">
        <f t="shared" ca="1" si="14"/>
        <v>C</v>
      </c>
      <c r="L264" s="8" t="str">
        <f t="shared" ca="1" si="14"/>
        <v>B</v>
      </c>
      <c r="M264" s="8" t="str">
        <f t="shared" ca="1" si="14"/>
        <v>B</v>
      </c>
      <c r="N264" s="8" t="str">
        <f t="shared" ca="1" si="14"/>
        <v>B</v>
      </c>
    </row>
    <row r="265" spans="1:14" x14ac:dyDescent="0.3">
      <c r="A265" s="11" t="s">
        <v>271</v>
      </c>
      <c r="B265" s="11" t="s">
        <v>378</v>
      </c>
      <c r="C265" s="10" t="s">
        <v>7352</v>
      </c>
      <c r="D265" s="8" t="str">
        <f t="shared" ca="1" si="14"/>
        <v>C</v>
      </c>
      <c r="E265" s="8" t="str">
        <f t="shared" ca="1" si="14"/>
        <v>C</v>
      </c>
      <c r="F265" s="8" t="str">
        <f t="shared" ca="1" si="14"/>
        <v>C</v>
      </c>
      <c r="G265" s="8" t="str">
        <f t="shared" ca="1" si="14"/>
        <v>B</v>
      </c>
      <c r="H265" s="8" t="str">
        <f t="shared" ca="1" si="14"/>
        <v>B</v>
      </c>
      <c r="I265" s="8" t="str">
        <f t="shared" ca="1" si="14"/>
        <v>B</v>
      </c>
      <c r="J265" s="8" t="str">
        <f t="shared" ca="1" si="14"/>
        <v>B</v>
      </c>
      <c r="K265" s="8" t="str">
        <f t="shared" ca="1" si="14"/>
        <v>B</v>
      </c>
      <c r="L265" s="8" t="str">
        <f t="shared" ca="1" si="14"/>
        <v>B</v>
      </c>
      <c r="M265" s="8" t="str">
        <f t="shared" ca="1" si="14"/>
        <v>B</v>
      </c>
      <c r="N265" s="8" t="str">
        <f t="shared" ca="1" si="14"/>
        <v>B</v>
      </c>
    </row>
    <row r="266" spans="1:14" x14ac:dyDescent="0.3">
      <c r="A266" s="11" t="s">
        <v>272</v>
      </c>
      <c r="B266" s="11">
        <v>912228</v>
      </c>
      <c r="C266" s="10" t="s">
        <v>7354</v>
      </c>
      <c r="D266" s="8" t="str">
        <f t="shared" ca="1" si="14"/>
        <v>B</v>
      </c>
      <c r="E266" s="8" t="str">
        <f t="shared" ca="1" si="14"/>
        <v>B</v>
      </c>
      <c r="F266" s="8" t="str">
        <f t="shared" ca="1" si="14"/>
        <v>C</v>
      </c>
      <c r="G266" s="8" t="str">
        <f t="shared" ca="1" si="14"/>
        <v>C</v>
      </c>
      <c r="H266" s="8" t="str">
        <f t="shared" ca="1" si="14"/>
        <v>C</v>
      </c>
      <c r="I266" s="8" t="str">
        <f t="shared" ca="1" si="14"/>
        <v>C</v>
      </c>
      <c r="J266" s="8" t="str">
        <f t="shared" ca="1" si="14"/>
        <v>B</v>
      </c>
      <c r="K266" s="8" t="str">
        <f t="shared" ca="1" si="14"/>
        <v>C</v>
      </c>
      <c r="L266" s="8" t="str">
        <f t="shared" ca="1" si="14"/>
        <v>C</v>
      </c>
      <c r="M266" s="8" t="str">
        <f t="shared" ca="1" si="14"/>
        <v>B</v>
      </c>
      <c r="N266" s="8" t="str">
        <f t="shared" ca="1" si="14"/>
        <v>C</v>
      </c>
    </row>
    <row r="267" spans="1:14" x14ac:dyDescent="0.3">
      <c r="A267" s="11" t="s">
        <v>273</v>
      </c>
      <c r="B267" s="11">
        <v>936324</v>
      </c>
      <c r="C267" s="10" t="s">
        <v>7352</v>
      </c>
      <c r="D267" s="8" t="str">
        <f t="shared" ca="1" si="14"/>
        <v>C</v>
      </c>
      <c r="E267" s="8" t="str">
        <f t="shared" ca="1" si="14"/>
        <v>C</v>
      </c>
      <c r="F267" s="8" t="str">
        <f t="shared" ca="1" si="14"/>
        <v>B</v>
      </c>
      <c r="G267" s="8" t="str">
        <f t="shared" ca="1" si="14"/>
        <v>B</v>
      </c>
      <c r="H267" s="8" t="str">
        <f t="shared" ca="1" si="14"/>
        <v>B</v>
      </c>
      <c r="I267" s="8" t="str">
        <f t="shared" ca="1" si="14"/>
        <v>B</v>
      </c>
      <c r="J267" s="8" t="str">
        <f t="shared" ca="1" si="14"/>
        <v>B</v>
      </c>
      <c r="K267" s="8" t="str">
        <f t="shared" ca="1" si="14"/>
        <v>B</v>
      </c>
      <c r="L267" s="8" t="str">
        <f t="shared" ca="1" si="14"/>
        <v>B</v>
      </c>
      <c r="M267" s="8" t="str">
        <f t="shared" ca="1" si="14"/>
        <v>B</v>
      </c>
      <c r="N267" s="8" t="str">
        <f t="shared" ca="1" si="14"/>
        <v>B</v>
      </c>
    </row>
    <row r="268" spans="1:14" x14ac:dyDescent="0.3">
      <c r="A268" s="11" t="s">
        <v>274</v>
      </c>
      <c r="B268" s="11">
        <v>670129</v>
      </c>
      <c r="C268" s="10" t="s">
        <v>7352</v>
      </c>
      <c r="D268" s="8" t="str">
        <f t="shared" ca="1" si="14"/>
        <v>C</v>
      </c>
      <c r="E268" s="8" t="str">
        <f t="shared" ca="1" si="14"/>
        <v>C</v>
      </c>
      <c r="F268" s="8" t="str">
        <f t="shared" ca="1" si="14"/>
        <v>C</v>
      </c>
      <c r="G268" s="8" t="str">
        <f t="shared" ca="1" si="14"/>
        <v>B</v>
      </c>
      <c r="H268" s="8" t="str">
        <f t="shared" ca="1" si="14"/>
        <v>A</v>
      </c>
      <c r="I268" s="8" t="str">
        <f t="shared" ca="1" si="14"/>
        <v>A</v>
      </c>
      <c r="J268" s="8" t="str">
        <f t="shared" ca="1" si="14"/>
        <v>A</v>
      </c>
      <c r="K268" s="8" t="str">
        <f t="shared" ca="1" si="14"/>
        <v>B</v>
      </c>
      <c r="L268" s="8" t="str">
        <f t="shared" ca="1" si="14"/>
        <v>A</v>
      </c>
      <c r="M268" s="8" t="str">
        <f t="shared" ca="1" si="14"/>
        <v>A</v>
      </c>
      <c r="N268" s="8" t="str">
        <f t="shared" ca="1" si="14"/>
        <v>A</v>
      </c>
    </row>
    <row r="269" spans="1:14" x14ac:dyDescent="0.3">
      <c r="A269" s="11" t="s">
        <v>275</v>
      </c>
      <c r="B269" s="11" t="s">
        <v>379</v>
      </c>
      <c r="C269" s="10" t="s">
        <v>7352</v>
      </c>
      <c r="D269" s="8" t="str">
        <f t="shared" ca="1" si="14"/>
        <v>C</v>
      </c>
      <c r="E269" s="8" t="str">
        <f t="shared" ca="1" si="14"/>
        <v>B</v>
      </c>
      <c r="F269" s="8" t="str">
        <f t="shared" ca="1" si="14"/>
        <v>B</v>
      </c>
      <c r="G269" s="8" t="str">
        <f t="shared" ca="1" si="14"/>
        <v>A</v>
      </c>
      <c r="H269" s="8" t="str">
        <f t="shared" ca="1" si="14"/>
        <v>C</v>
      </c>
      <c r="I269" s="8" t="str">
        <f t="shared" ca="1" si="14"/>
        <v>C</v>
      </c>
      <c r="J269" s="8" t="str">
        <f t="shared" ca="1" si="14"/>
        <v>C</v>
      </c>
      <c r="K269" s="8" t="str">
        <f t="shared" ca="1" si="14"/>
        <v>C</v>
      </c>
      <c r="L269" s="8" t="str">
        <f t="shared" ca="1" si="14"/>
        <v>C</v>
      </c>
      <c r="M269" s="8" t="str">
        <f t="shared" ca="1" si="14"/>
        <v>A</v>
      </c>
      <c r="N269" s="8" t="str">
        <f t="shared" ca="1" si="14"/>
        <v>C</v>
      </c>
    </row>
    <row r="270" spans="1:14" x14ac:dyDescent="0.3">
      <c r="A270" s="11" t="s">
        <v>276</v>
      </c>
      <c r="B270" s="11">
        <v>902321</v>
      </c>
      <c r="C270" s="10" t="s">
        <v>7351</v>
      </c>
      <c r="D270" s="8" t="str">
        <f t="shared" ca="1" si="14"/>
        <v>B</v>
      </c>
      <c r="E270" s="8" t="str">
        <f t="shared" ca="1" si="14"/>
        <v>B</v>
      </c>
      <c r="F270" s="8" t="str">
        <f t="shared" ca="1" si="14"/>
        <v>B</v>
      </c>
      <c r="G270" s="8" t="str">
        <f t="shared" ca="1" si="14"/>
        <v>C</v>
      </c>
      <c r="H270" s="8" t="str">
        <f t="shared" ca="1" si="14"/>
        <v>A</v>
      </c>
      <c r="I270" s="8" t="str">
        <f t="shared" ca="1" si="14"/>
        <v>A</v>
      </c>
      <c r="J270" s="8" t="str">
        <f t="shared" ca="1" si="14"/>
        <v>A</v>
      </c>
      <c r="K270" s="8" t="str">
        <f t="shared" ca="1" si="14"/>
        <v>A</v>
      </c>
      <c r="L270" s="8" t="str">
        <f t="shared" ca="1" si="14"/>
        <v>A</v>
      </c>
      <c r="M270" s="8" t="str">
        <f t="shared" ca="1" si="14"/>
        <v>B</v>
      </c>
      <c r="N270" s="8" t="str">
        <f t="shared" ca="1" si="14"/>
        <v>B</v>
      </c>
    </row>
    <row r="271" spans="1:14" x14ac:dyDescent="0.3">
      <c r="A271" s="11" t="s">
        <v>277</v>
      </c>
      <c r="B271" s="11">
        <v>905792</v>
      </c>
      <c r="C271" s="10" t="s">
        <v>7352</v>
      </c>
      <c r="D271" s="8" t="str">
        <f t="shared" ca="1" si="14"/>
        <v>B</v>
      </c>
      <c r="E271" s="8" t="str">
        <f t="shared" ca="1" si="14"/>
        <v>C</v>
      </c>
      <c r="F271" s="8" t="str">
        <f t="shared" ca="1" si="14"/>
        <v>C</v>
      </c>
      <c r="G271" s="8" t="str">
        <f t="shared" ca="1" si="14"/>
        <v>C</v>
      </c>
      <c r="H271" s="8" t="str">
        <f t="shared" ca="1" si="14"/>
        <v>C</v>
      </c>
      <c r="I271" s="8" t="str">
        <f t="shared" ca="1" si="14"/>
        <v>C</v>
      </c>
      <c r="J271" s="8" t="str">
        <f t="shared" ca="1" si="14"/>
        <v>C</v>
      </c>
      <c r="K271" s="8" t="str">
        <f t="shared" ca="1" si="14"/>
        <v>C</v>
      </c>
      <c r="L271" s="8" t="str">
        <f t="shared" ca="1" si="14"/>
        <v>C</v>
      </c>
      <c r="M271" s="8" t="str">
        <f t="shared" ca="1" si="14"/>
        <v>B</v>
      </c>
      <c r="N271" s="8" t="str">
        <f t="shared" ca="1" si="14"/>
        <v>B</v>
      </c>
    </row>
    <row r="272" spans="1:14" x14ac:dyDescent="0.3">
      <c r="A272" s="11" t="s">
        <v>278</v>
      </c>
      <c r="B272" s="11">
        <v>912518</v>
      </c>
      <c r="C272" s="10" t="s">
        <v>7350</v>
      </c>
      <c r="D272" s="8" t="str">
        <f t="shared" ca="1" si="14"/>
        <v>C</v>
      </c>
      <c r="E272" s="8" t="str">
        <f t="shared" ca="1" si="14"/>
        <v>C</v>
      </c>
      <c r="F272" s="8" t="str">
        <f t="shared" ca="1" si="14"/>
        <v>B</v>
      </c>
      <c r="G272" s="8" t="str">
        <f t="shared" ca="1" si="14"/>
        <v>D</v>
      </c>
      <c r="H272" s="8" t="str">
        <f t="shared" ca="1" si="14"/>
        <v>C</v>
      </c>
      <c r="I272" s="8" t="str">
        <f t="shared" ca="1" si="14"/>
        <v>B</v>
      </c>
      <c r="J272" s="8" t="str">
        <f t="shared" ca="1" si="14"/>
        <v>B</v>
      </c>
      <c r="K272" s="8" t="str">
        <f t="shared" ca="1" si="14"/>
        <v>B</v>
      </c>
      <c r="L272" s="8" t="str">
        <f t="shared" ca="1" si="14"/>
        <v>B</v>
      </c>
      <c r="M272" s="8" t="str">
        <f t="shared" ca="1" si="14"/>
        <v>B</v>
      </c>
      <c r="N272" s="8" t="str">
        <f t="shared" ca="1" si="14"/>
        <v>C</v>
      </c>
    </row>
    <row r="273" spans="1:14" x14ac:dyDescent="0.3">
      <c r="A273" s="11" t="s">
        <v>279</v>
      </c>
      <c r="B273" s="11">
        <v>546370</v>
      </c>
      <c r="C273" s="10" t="s">
        <v>7349</v>
      </c>
      <c r="D273" s="8" t="str">
        <f t="shared" ca="1" si="14"/>
        <v>C</v>
      </c>
      <c r="E273" s="8" t="str">
        <f t="shared" ca="1" si="13"/>
        <v>B</v>
      </c>
      <c r="F273" s="8" t="str">
        <f t="shared" ca="1" si="13"/>
        <v>C</v>
      </c>
      <c r="G273" s="8" t="str">
        <f t="shared" ca="1" si="13"/>
        <v>C</v>
      </c>
      <c r="H273" s="8" t="str">
        <f t="shared" ca="1" si="13"/>
        <v>C</v>
      </c>
      <c r="I273" s="8" t="str">
        <f t="shared" ca="1" si="13"/>
        <v>C</v>
      </c>
      <c r="J273" s="8" t="str">
        <f t="shared" ca="1" si="13"/>
        <v>A</v>
      </c>
      <c r="K273" s="8" t="str">
        <f t="shared" ca="1" si="13"/>
        <v>B</v>
      </c>
      <c r="L273" s="8" t="str">
        <f t="shared" ca="1" si="13"/>
        <v>C</v>
      </c>
      <c r="M273" s="8" t="str">
        <f t="shared" ca="1" si="13"/>
        <v>C</v>
      </c>
      <c r="N273" s="8" t="str">
        <f t="shared" ca="1" si="13"/>
        <v>C</v>
      </c>
    </row>
    <row r="274" spans="1:14" x14ac:dyDescent="0.3">
      <c r="A274" s="11" t="s">
        <v>280</v>
      </c>
      <c r="B274" s="11">
        <v>877181</v>
      </c>
      <c r="C274" s="10" t="s">
        <v>7348</v>
      </c>
      <c r="D274" s="8" t="str">
        <f t="shared" ca="1" si="14"/>
        <v>C</v>
      </c>
      <c r="E274" s="8" t="str">
        <f t="shared" ca="1" si="14"/>
        <v>C</v>
      </c>
      <c r="F274" s="8" t="str">
        <f t="shared" ca="1" si="14"/>
        <v>C</v>
      </c>
      <c r="G274" s="8" t="str">
        <f t="shared" ca="1" si="14"/>
        <v>C</v>
      </c>
      <c r="H274" s="8" t="str">
        <f t="shared" ca="1" si="14"/>
        <v>C</v>
      </c>
      <c r="I274" s="8" t="str">
        <f t="shared" ca="1" si="14"/>
        <v>C</v>
      </c>
      <c r="J274" s="8" t="str">
        <f t="shared" ca="1" si="14"/>
        <v>C</v>
      </c>
      <c r="K274" s="8" t="str">
        <f t="shared" ca="1" si="14"/>
        <v>C</v>
      </c>
      <c r="L274" s="8" t="str">
        <f t="shared" ca="1" si="14"/>
        <v>C</v>
      </c>
      <c r="M274" s="8" t="str">
        <f t="shared" ca="1" si="14"/>
        <v>B</v>
      </c>
      <c r="N274" s="8" t="str">
        <f t="shared" ca="1" si="14"/>
        <v>C</v>
      </c>
    </row>
    <row r="275" spans="1:14" x14ac:dyDescent="0.3">
      <c r="A275" s="11" t="s">
        <v>281</v>
      </c>
      <c r="B275" s="11">
        <v>894145</v>
      </c>
      <c r="C275" s="10" t="s">
        <v>7350</v>
      </c>
      <c r="D275" s="8" t="str">
        <f t="shared" ca="1" si="14"/>
        <v>C</v>
      </c>
      <c r="E275" s="8" t="str">
        <f t="shared" ca="1" si="14"/>
        <v>D</v>
      </c>
      <c r="F275" s="8" t="str">
        <f t="shared" ca="1" si="14"/>
        <v>D</v>
      </c>
      <c r="G275" s="8" t="str">
        <f t="shared" ca="1" si="14"/>
        <v>D</v>
      </c>
      <c r="H275" s="8" t="str">
        <f t="shared" ca="1" si="14"/>
        <v>C</v>
      </c>
      <c r="I275" s="8" t="str">
        <f t="shared" ca="1" si="14"/>
        <v>D</v>
      </c>
      <c r="J275" s="8" t="str">
        <f t="shared" ca="1" si="14"/>
        <v>C</v>
      </c>
      <c r="K275" s="8" t="str">
        <f t="shared" ca="1" si="14"/>
        <v>C</v>
      </c>
      <c r="L275" s="8" t="str">
        <f t="shared" ca="1" si="14"/>
        <v>C</v>
      </c>
      <c r="M275" s="8" t="str">
        <f t="shared" ca="1" si="14"/>
        <v>C</v>
      </c>
      <c r="N275" s="8" t="str">
        <f t="shared" ca="1" si="14"/>
        <v>B</v>
      </c>
    </row>
    <row r="276" spans="1:14" x14ac:dyDescent="0.3">
      <c r="A276" s="11" t="s">
        <v>282</v>
      </c>
      <c r="B276" s="11">
        <v>912633</v>
      </c>
      <c r="C276" s="10" t="s">
        <v>7347</v>
      </c>
      <c r="D276" s="8" t="str">
        <f t="shared" ca="1" si="14"/>
        <v>B</v>
      </c>
      <c r="E276" s="8" t="str">
        <f t="shared" ca="1" si="14"/>
        <v>C</v>
      </c>
      <c r="F276" s="8" t="str">
        <f t="shared" ca="1" si="14"/>
        <v>C</v>
      </c>
      <c r="G276" s="8" t="str">
        <f t="shared" ca="1" si="14"/>
        <v>B</v>
      </c>
      <c r="H276" s="8" t="str">
        <f t="shared" ca="1" si="14"/>
        <v>C</v>
      </c>
      <c r="I276" s="8" t="str">
        <f t="shared" ca="1" si="14"/>
        <v>B</v>
      </c>
      <c r="J276" s="8" t="str">
        <f t="shared" ca="1" si="14"/>
        <v>B</v>
      </c>
      <c r="K276" s="8" t="str">
        <f t="shared" ca="1" si="14"/>
        <v>B</v>
      </c>
      <c r="L276" s="8" t="str">
        <f t="shared" ca="1" si="14"/>
        <v>B</v>
      </c>
      <c r="M276" s="8" t="str">
        <f t="shared" ca="1" si="14"/>
        <v>B</v>
      </c>
      <c r="N276" s="8" t="str">
        <f t="shared" ca="1" si="14"/>
        <v>A</v>
      </c>
    </row>
    <row r="277" spans="1:14" x14ac:dyDescent="0.3">
      <c r="A277" s="11" t="s">
        <v>283</v>
      </c>
      <c r="B277" s="11">
        <v>312451</v>
      </c>
      <c r="C277" s="10" t="s">
        <v>7352</v>
      </c>
      <c r="D277" s="8" t="str">
        <f t="shared" ca="1" si="14"/>
        <v>C</v>
      </c>
      <c r="E277" s="8" t="str">
        <f t="shared" ca="1" si="14"/>
        <v>C</v>
      </c>
      <c r="F277" s="8" t="str">
        <f t="shared" ca="1" si="14"/>
        <v>B</v>
      </c>
      <c r="G277" s="8" t="str">
        <f t="shared" ca="1" si="14"/>
        <v>B</v>
      </c>
      <c r="H277" s="8" t="str">
        <f t="shared" ca="1" si="14"/>
        <v>B</v>
      </c>
      <c r="I277" s="8" t="str">
        <f t="shared" ca="1" si="14"/>
        <v>B</v>
      </c>
      <c r="J277" s="8" t="str">
        <f t="shared" ca="1" si="14"/>
        <v>B</v>
      </c>
      <c r="K277" s="8" t="str">
        <f t="shared" ca="1" si="14"/>
        <v>B</v>
      </c>
      <c r="L277" s="8" t="str">
        <f t="shared" ca="1" si="14"/>
        <v>B</v>
      </c>
      <c r="M277" s="8" t="str">
        <f t="shared" ca="1" si="14"/>
        <v>B</v>
      </c>
      <c r="N277" s="8" t="str">
        <f t="shared" ca="1" si="14"/>
        <v>A</v>
      </c>
    </row>
    <row r="278" spans="1:14" x14ac:dyDescent="0.3">
      <c r="A278" s="11" t="s">
        <v>284</v>
      </c>
      <c r="B278" s="11">
        <v>951051</v>
      </c>
      <c r="C278" s="10" t="s">
        <v>7352</v>
      </c>
      <c r="D278" s="8" t="str">
        <f t="shared" ca="1" si="14"/>
        <v>C</v>
      </c>
      <c r="E278" s="8" t="str">
        <f t="shared" ca="1" si="14"/>
        <v>D</v>
      </c>
      <c r="F278" s="8" t="str">
        <f t="shared" ca="1" si="14"/>
        <v>D</v>
      </c>
      <c r="G278" s="8" t="str">
        <f t="shared" ca="1" si="14"/>
        <v>D</v>
      </c>
      <c r="H278" s="8" t="str">
        <f t="shared" ca="1" si="14"/>
        <v>D</v>
      </c>
      <c r="I278" s="8" t="str">
        <f t="shared" ca="1" si="14"/>
        <v>C</v>
      </c>
      <c r="J278" s="8" t="str">
        <f t="shared" ca="1" si="14"/>
        <v>C</v>
      </c>
      <c r="K278" s="8" t="str">
        <f t="shared" ca="1" si="14"/>
        <v>C</v>
      </c>
      <c r="L278" s="8" t="str">
        <f t="shared" ca="1" si="14"/>
        <v>C</v>
      </c>
      <c r="M278" s="8" t="str">
        <f t="shared" ca="1" si="14"/>
        <v>C</v>
      </c>
      <c r="N278" s="8" t="str">
        <f t="shared" ca="1" si="14"/>
        <v>C</v>
      </c>
    </row>
    <row r="279" spans="1:14" x14ac:dyDescent="0.3">
      <c r="A279" s="11" t="s">
        <v>285</v>
      </c>
      <c r="B279" s="11">
        <v>683432</v>
      </c>
      <c r="C279" s="10" t="s">
        <v>7347</v>
      </c>
      <c r="D279" s="8" t="str">
        <f t="shared" ca="1" si="14"/>
        <v>C</v>
      </c>
      <c r="E279" s="8" t="str">
        <f t="shared" ca="1" si="14"/>
        <v>D</v>
      </c>
      <c r="F279" s="8" t="str">
        <f t="shared" ca="1" si="14"/>
        <v>C</v>
      </c>
      <c r="G279" s="8" t="str">
        <f t="shared" ca="1" si="14"/>
        <v>C</v>
      </c>
      <c r="H279" s="8" t="str">
        <f t="shared" ca="1" si="14"/>
        <v>C</v>
      </c>
      <c r="I279" s="8" t="str">
        <f t="shared" ca="1" si="14"/>
        <v>D</v>
      </c>
      <c r="J279" s="8" t="str">
        <f t="shared" ca="1" si="14"/>
        <v>C</v>
      </c>
      <c r="K279" s="8" t="str">
        <f t="shared" ca="1" si="14"/>
        <v>C</v>
      </c>
      <c r="L279" s="8" t="str">
        <f t="shared" ca="1" si="14"/>
        <v>B</v>
      </c>
      <c r="M279" s="8" t="str">
        <f t="shared" ca="1" si="14"/>
        <v>B</v>
      </c>
      <c r="N279" s="8" t="str">
        <f t="shared" ca="1" si="14"/>
        <v>B</v>
      </c>
    </row>
    <row r="280" spans="1:14" x14ac:dyDescent="0.3">
      <c r="A280" s="11" t="s">
        <v>286</v>
      </c>
      <c r="B280" s="11">
        <v>923649</v>
      </c>
      <c r="C280" s="10" t="s">
        <v>7347</v>
      </c>
      <c r="D280" s="8" t="str">
        <f t="shared" ca="1" si="14"/>
        <v>C</v>
      </c>
      <c r="E280" s="8" t="str">
        <f t="shared" ca="1" si="14"/>
        <v>C</v>
      </c>
      <c r="F280" s="8" t="str">
        <f t="shared" ca="1" si="14"/>
        <v>C</v>
      </c>
      <c r="G280" s="8" t="str">
        <f t="shared" ca="1" si="14"/>
        <v>C</v>
      </c>
      <c r="H280" s="8" t="str">
        <f t="shared" ca="1" si="14"/>
        <v>C</v>
      </c>
      <c r="I280" s="8" t="str">
        <f t="shared" ca="1" si="14"/>
        <v>C</v>
      </c>
      <c r="J280" s="8" t="str">
        <f t="shared" ca="1" si="14"/>
        <v>C</v>
      </c>
      <c r="K280" s="8" t="str">
        <f t="shared" ca="1" si="14"/>
        <v>C</v>
      </c>
      <c r="L280" s="8" t="str">
        <f t="shared" ca="1" si="14"/>
        <v>C</v>
      </c>
      <c r="M280" s="8" t="str">
        <f t="shared" ca="1" si="14"/>
        <v>C</v>
      </c>
      <c r="N280" s="8" t="str">
        <f t="shared" ca="1" si="14"/>
        <v>B</v>
      </c>
    </row>
    <row r="281" spans="1:14" x14ac:dyDescent="0.3">
      <c r="A281" s="11" t="s">
        <v>287</v>
      </c>
      <c r="B281" s="11">
        <v>902233</v>
      </c>
      <c r="C281" s="10" t="s">
        <v>7347</v>
      </c>
      <c r="D281" s="8" t="str">
        <f t="shared" ca="1" si="14"/>
        <v>B</v>
      </c>
      <c r="E281" s="8" t="str">
        <f t="shared" ca="1" si="14"/>
        <v>C</v>
      </c>
      <c r="F281" s="8" t="str">
        <f t="shared" ca="1" si="14"/>
        <v>B</v>
      </c>
      <c r="G281" s="8" t="str">
        <f t="shared" ca="1" si="14"/>
        <v>B</v>
      </c>
      <c r="H281" s="8" t="str">
        <f t="shared" ca="1" si="14"/>
        <v>B</v>
      </c>
      <c r="I281" s="8" t="str">
        <f t="shared" ca="1" si="14"/>
        <v>B</v>
      </c>
      <c r="J281" s="8" t="str">
        <f t="shared" ca="1" si="14"/>
        <v>B</v>
      </c>
      <c r="K281" s="8" t="str">
        <f t="shared" ca="1" si="14"/>
        <v>B</v>
      </c>
      <c r="L281" s="8" t="str">
        <f t="shared" ca="1" si="14"/>
        <v>B</v>
      </c>
      <c r="M281" s="8" t="str">
        <f t="shared" ca="1" si="14"/>
        <v>B</v>
      </c>
      <c r="N281" s="8" t="str">
        <f t="shared" ca="1" si="14"/>
        <v>B</v>
      </c>
    </row>
    <row r="282" spans="1:14" x14ac:dyDescent="0.3">
      <c r="A282" s="11" t="s">
        <v>288</v>
      </c>
      <c r="B282" s="11">
        <v>546965</v>
      </c>
      <c r="C282" s="10" t="s">
        <v>7347</v>
      </c>
      <c r="D282" s="8" t="str">
        <f t="shared" ca="1" si="14"/>
        <v>C</v>
      </c>
      <c r="E282" s="8" t="str">
        <f t="shared" ca="1" si="14"/>
        <v>C</v>
      </c>
      <c r="F282" s="8" t="str">
        <f t="shared" ca="1" si="14"/>
        <v>D</v>
      </c>
      <c r="G282" s="8" t="str">
        <f t="shared" ca="1" si="14"/>
        <v>D</v>
      </c>
      <c r="H282" s="8" t="str">
        <f t="shared" ca="1" si="14"/>
        <v>C</v>
      </c>
      <c r="I282" s="8" t="str">
        <f t="shared" ca="1" si="14"/>
        <v>D</v>
      </c>
      <c r="J282" s="8" t="str">
        <f t="shared" ca="1" si="14"/>
        <v>C</v>
      </c>
      <c r="K282" s="8" t="str">
        <f t="shared" ca="1" si="14"/>
        <v>C</v>
      </c>
      <c r="L282" s="8" t="str">
        <f t="shared" ca="1" si="14"/>
        <v>C</v>
      </c>
      <c r="M282" s="8" t="str">
        <f t="shared" ca="1" si="14"/>
        <v>C</v>
      </c>
      <c r="N282" s="8" t="str">
        <f t="shared" ca="1" si="14"/>
        <v>C</v>
      </c>
    </row>
    <row r="283" spans="1:14" x14ac:dyDescent="0.3">
      <c r="A283" s="11" t="s">
        <v>289</v>
      </c>
      <c r="B283" s="11">
        <v>702365</v>
      </c>
      <c r="C283" s="10" t="s">
        <v>7350</v>
      </c>
      <c r="D283" s="8" t="str">
        <f t="shared" ca="1" si="14"/>
        <v>D</v>
      </c>
      <c r="E283" s="8" t="str">
        <f t="shared" ca="1" si="13"/>
        <v>C</v>
      </c>
      <c r="F283" s="8" t="str">
        <f t="shared" ca="1" si="13"/>
        <v>C</v>
      </c>
      <c r="G283" s="8" t="str">
        <f t="shared" ca="1" si="13"/>
        <v>C</v>
      </c>
      <c r="H283" s="8" t="str">
        <f t="shared" ca="1" si="13"/>
        <v>C</v>
      </c>
      <c r="I283" s="8" t="str">
        <f t="shared" ca="1" si="13"/>
        <v>C</v>
      </c>
      <c r="J283" s="8" t="str">
        <f t="shared" ca="1" si="13"/>
        <v>C</v>
      </c>
      <c r="K283" s="8" t="str">
        <f t="shared" ca="1" si="13"/>
        <v>C</v>
      </c>
      <c r="L283" s="8" t="str">
        <f t="shared" ca="1" si="13"/>
        <v>C</v>
      </c>
      <c r="M283" s="8" t="str">
        <f t="shared" ca="1" si="13"/>
        <v>C</v>
      </c>
      <c r="N283" s="8" t="str">
        <f t="shared" ca="1" si="13"/>
        <v>C</v>
      </c>
    </row>
    <row r="284" spans="1:14" x14ac:dyDescent="0.3">
      <c r="A284" s="11" t="s">
        <v>290</v>
      </c>
      <c r="B284" s="11">
        <v>322549</v>
      </c>
      <c r="C284" s="10" t="s">
        <v>7350</v>
      </c>
      <c r="D284" s="8" t="str">
        <f t="shared" ca="1" si="14"/>
        <v>C</v>
      </c>
      <c r="E284" s="8" t="str">
        <f t="shared" ca="1" si="14"/>
        <v>C</v>
      </c>
      <c r="F284" s="8" t="str">
        <f t="shared" ca="1" si="14"/>
        <v>C</v>
      </c>
      <c r="G284" s="8" t="str">
        <f t="shared" ca="1" si="14"/>
        <v>B</v>
      </c>
      <c r="H284" s="8" t="str">
        <f t="shared" ca="1" si="14"/>
        <v>B</v>
      </c>
      <c r="I284" s="8" t="str">
        <f t="shared" ca="1" si="14"/>
        <v>C</v>
      </c>
      <c r="J284" s="8" t="str">
        <f t="shared" ca="1" si="14"/>
        <v>B</v>
      </c>
      <c r="K284" s="8" t="str">
        <f t="shared" ca="1" si="14"/>
        <v>B</v>
      </c>
      <c r="L284" s="8" t="str">
        <f t="shared" ca="1" si="14"/>
        <v>C</v>
      </c>
      <c r="M284" s="8" t="str">
        <f t="shared" ca="1" si="14"/>
        <v>B</v>
      </c>
      <c r="N284" s="8" t="str">
        <f t="shared" ca="1" si="14"/>
        <v>C</v>
      </c>
    </row>
    <row r="285" spans="1:14" x14ac:dyDescent="0.3">
      <c r="A285" s="11" t="s">
        <v>291</v>
      </c>
      <c r="B285" s="11">
        <v>905414</v>
      </c>
      <c r="C285" s="10" t="s">
        <v>7347</v>
      </c>
      <c r="D285" s="8" t="str">
        <f t="shared" ca="1" si="14"/>
        <v>C</v>
      </c>
      <c r="E285" s="8" t="str">
        <f t="shared" ca="1" si="14"/>
        <v>C</v>
      </c>
      <c r="F285" s="8" t="str">
        <f t="shared" ca="1" si="14"/>
        <v>C</v>
      </c>
      <c r="G285" s="8" t="str">
        <f t="shared" ca="1" si="14"/>
        <v>C</v>
      </c>
      <c r="H285" s="8" t="str">
        <f t="shared" ca="1" si="14"/>
        <v>B</v>
      </c>
      <c r="I285" s="8" t="str">
        <f t="shared" ca="1" si="14"/>
        <v>B</v>
      </c>
      <c r="J285" s="8" t="str">
        <f t="shared" ca="1" si="14"/>
        <v>C</v>
      </c>
      <c r="K285" s="8" t="str">
        <f t="shared" ca="1" si="14"/>
        <v>C</v>
      </c>
      <c r="L285" s="8" t="str">
        <f t="shared" ca="1" si="14"/>
        <v>C</v>
      </c>
      <c r="M285" s="8" t="str">
        <f t="shared" ca="1" si="14"/>
        <v>C</v>
      </c>
      <c r="N285" s="8" t="str">
        <f t="shared" ca="1" si="14"/>
        <v>A</v>
      </c>
    </row>
    <row r="286" spans="1:14" x14ac:dyDescent="0.3">
      <c r="A286" s="11" t="s">
        <v>292</v>
      </c>
      <c r="B286" s="11">
        <v>912090</v>
      </c>
      <c r="C286" s="10" t="s">
        <v>7355</v>
      </c>
      <c r="D286" s="8" t="str">
        <f t="shared" ca="1" si="14"/>
        <v>B</v>
      </c>
      <c r="E286" s="8" t="str">
        <f t="shared" ca="1" si="14"/>
        <v>B</v>
      </c>
      <c r="F286" s="8" t="str">
        <f t="shared" ca="1" si="14"/>
        <v>C</v>
      </c>
      <c r="G286" s="8" t="str">
        <f t="shared" ca="1" si="14"/>
        <v>C</v>
      </c>
      <c r="H286" s="8" t="str">
        <f t="shared" ca="1" si="14"/>
        <v>B</v>
      </c>
      <c r="I286" s="8" t="str">
        <f t="shared" ca="1" si="14"/>
        <v>C</v>
      </c>
      <c r="J286" s="8" t="str">
        <f t="shared" ca="1" si="14"/>
        <v>B</v>
      </c>
      <c r="K286" s="8" t="str">
        <f t="shared" ca="1" si="14"/>
        <v>A</v>
      </c>
      <c r="L286" s="8" t="str">
        <f t="shared" ca="1" si="14"/>
        <v>B</v>
      </c>
      <c r="M286" s="8" t="str">
        <f t="shared" ca="1" si="14"/>
        <v>C</v>
      </c>
      <c r="N286" s="8" t="str">
        <f t="shared" ca="1" si="14"/>
        <v>C</v>
      </c>
    </row>
    <row r="287" spans="1:14" x14ac:dyDescent="0.3">
      <c r="A287" s="11" t="s">
        <v>293</v>
      </c>
      <c r="B287" s="11" t="s">
        <v>380</v>
      </c>
      <c r="C287" s="10" t="s">
        <v>7349</v>
      </c>
      <c r="D287" s="8" t="str">
        <f t="shared" ca="1" si="14"/>
        <v>B</v>
      </c>
      <c r="E287" s="8" t="str">
        <f t="shared" ca="1" si="14"/>
        <v>B</v>
      </c>
      <c r="F287" s="8" t="str">
        <f t="shared" ca="1" si="14"/>
        <v>B</v>
      </c>
      <c r="G287" s="8" t="str">
        <f t="shared" ca="1" si="14"/>
        <v>B</v>
      </c>
      <c r="H287" s="8" t="str">
        <f t="shared" ca="1" si="14"/>
        <v>C</v>
      </c>
      <c r="I287" s="8" t="str">
        <f t="shared" ca="1" si="14"/>
        <v>C</v>
      </c>
      <c r="J287" s="8" t="str">
        <f t="shared" ca="1" si="14"/>
        <v>C</v>
      </c>
      <c r="K287" s="8" t="str">
        <f t="shared" ca="1" si="14"/>
        <v>B</v>
      </c>
      <c r="L287" s="8" t="str">
        <f t="shared" ca="1" si="14"/>
        <v>B</v>
      </c>
      <c r="M287" s="8" t="str">
        <f t="shared" ca="1" si="14"/>
        <v>B</v>
      </c>
      <c r="N287" s="8" t="str">
        <f t="shared" ca="1" si="14"/>
        <v>C</v>
      </c>
    </row>
    <row r="288" spans="1:14" x14ac:dyDescent="0.3">
      <c r="A288" s="11" t="s">
        <v>294</v>
      </c>
      <c r="B288" s="11">
        <v>923036</v>
      </c>
      <c r="C288" s="10" t="s">
        <v>7353</v>
      </c>
      <c r="D288" s="8" t="str">
        <f t="shared" ca="1" si="14"/>
        <v>B</v>
      </c>
      <c r="E288" s="8" t="str">
        <f t="shared" ca="1" si="14"/>
        <v>B</v>
      </c>
      <c r="F288" s="8" t="str">
        <f t="shared" ca="1" si="14"/>
        <v>B</v>
      </c>
      <c r="G288" s="8" t="str">
        <f t="shared" ca="1" si="14"/>
        <v>C</v>
      </c>
      <c r="H288" s="8" t="str">
        <f t="shared" ca="1" si="14"/>
        <v>C</v>
      </c>
      <c r="I288" s="8" t="str">
        <f t="shared" ca="1" si="14"/>
        <v>B</v>
      </c>
      <c r="J288" s="8" t="str">
        <f t="shared" ca="1" si="14"/>
        <v>B</v>
      </c>
      <c r="K288" s="8" t="str">
        <f t="shared" ca="1" si="14"/>
        <v>C</v>
      </c>
      <c r="L288" s="8" t="str">
        <f t="shared" ca="1" si="14"/>
        <v>C</v>
      </c>
      <c r="M288" s="8" t="str">
        <f t="shared" ca="1" si="14"/>
        <v>C</v>
      </c>
      <c r="N288" s="8" t="str">
        <f t="shared" ca="1" si="14"/>
        <v>C</v>
      </c>
    </row>
    <row r="289" spans="1:14" x14ac:dyDescent="0.3">
      <c r="A289" s="11" t="s">
        <v>295</v>
      </c>
      <c r="B289" s="11">
        <v>902103</v>
      </c>
      <c r="C289" s="10" t="s">
        <v>7351</v>
      </c>
      <c r="D289" s="8" t="str">
        <f t="shared" ref="D289:N314" ca="1" si="15">VLOOKUP($B289,INDIRECT("'"&amp;D$2&amp;"'!B:D"),3,FALSE)</f>
        <v>C</v>
      </c>
      <c r="E289" s="8" t="str">
        <f t="shared" ca="1" si="15"/>
        <v>C</v>
      </c>
      <c r="F289" s="8" t="str">
        <f t="shared" ca="1" si="15"/>
        <v>B</v>
      </c>
      <c r="G289" s="8" t="str">
        <f t="shared" ca="1" si="15"/>
        <v>C</v>
      </c>
      <c r="H289" s="8" t="str">
        <f t="shared" ca="1" si="15"/>
        <v>C</v>
      </c>
      <c r="I289" s="8" t="str">
        <f t="shared" ca="1" si="15"/>
        <v>C</v>
      </c>
      <c r="J289" s="8" t="str">
        <f t="shared" ca="1" si="15"/>
        <v>C</v>
      </c>
      <c r="K289" s="8" t="str">
        <f t="shared" ca="1" si="15"/>
        <v>C</v>
      </c>
      <c r="L289" s="8" t="str">
        <f t="shared" ca="1" si="15"/>
        <v>B</v>
      </c>
      <c r="M289" s="8" t="str">
        <f t="shared" ca="1" si="15"/>
        <v>C</v>
      </c>
      <c r="N289" s="8" t="str">
        <f t="shared" ca="1" si="15"/>
        <v>C</v>
      </c>
    </row>
    <row r="290" spans="1:14" x14ac:dyDescent="0.3">
      <c r="A290" s="11" t="s">
        <v>296</v>
      </c>
      <c r="B290" s="11">
        <v>905361</v>
      </c>
      <c r="C290" s="10" t="s">
        <v>7353</v>
      </c>
      <c r="D290" s="8" t="str">
        <f t="shared" ca="1" si="15"/>
        <v>C</v>
      </c>
      <c r="E290" s="8" t="str">
        <f t="shared" ca="1" si="15"/>
        <v>B</v>
      </c>
      <c r="F290" s="8" t="str">
        <f t="shared" ca="1" si="15"/>
        <v>B</v>
      </c>
      <c r="G290" s="8" t="str">
        <f t="shared" ca="1" si="15"/>
        <v>C</v>
      </c>
      <c r="H290" s="8" t="str">
        <f t="shared" ca="1" si="15"/>
        <v>C</v>
      </c>
      <c r="I290" s="8" t="str">
        <f t="shared" ca="1" si="15"/>
        <v>B</v>
      </c>
      <c r="J290" s="8" t="str">
        <f t="shared" ca="1" si="15"/>
        <v>C</v>
      </c>
      <c r="K290" s="8" t="str">
        <f t="shared" ca="1" si="15"/>
        <v>C</v>
      </c>
      <c r="L290" s="8" t="str">
        <f t="shared" ca="1" si="15"/>
        <v>C</v>
      </c>
      <c r="M290" s="8" t="str">
        <f t="shared" ca="1" si="15"/>
        <v>B</v>
      </c>
      <c r="N290" s="8" t="str">
        <f t="shared" ca="1" si="15"/>
        <v>B</v>
      </c>
    </row>
    <row r="291" spans="1:14" x14ac:dyDescent="0.3">
      <c r="A291" s="11" t="s">
        <v>297</v>
      </c>
      <c r="B291" s="11">
        <v>357834</v>
      </c>
      <c r="C291" s="10" t="s">
        <v>7352</v>
      </c>
      <c r="D291" s="8" t="str">
        <f t="shared" ca="1" si="15"/>
        <v>B</v>
      </c>
      <c r="E291" s="8" t="str">
        <f t="shared" ca="1" si="15"/>
        <v>C</v>
      </c>
      <c r="F291" s="8" t="str">
        <f t="shared" ca="1" si="15"/>
        <v>C</v>
      </c>
      <c r="G291" s="8" t="str">
        <f t="shared" ca="1" si="15"/>
        <v>C</v>
      </c>
      <c r="H291" s="8" t="str">
        <f t="shared" ca="1" si="15"/>
        <v>C</v>
      </c>
      <c r="I291" s="8" t="str">
        <f t="shared" ca="1" si="15"/>
        <v>B</v>
      </c>
      <c r="J291" s="8" t="str">
        <f t="shared" ca="1" si="15"/>
        <v>C</v>
      </c>
      <c r="K291" s="8" t="str">
        <f t="shared" ca="1" si="15"/>
        <v>C</v>
      </c>
      <c r="L291" s="8" t="str">
        <f t="shared" ca="1" si="15"/>
        <v>C</v>
      </c>
      <c r="M291" s="8" t="str">
        <f t="shared" ca="1" si="15"/>
        <v>C</v>
      </c>
      <c r="N291" s="8" t="str">
        <f t="shared" ca="1" si="15"/>
        <v>B</v>
      </c>
    </row>
    <row r="292" spans="1:14" x14ac:dyDescent="0.3">
      <c r="A292" s="11" t="s">
        <v>298</v>
      </c>
      <c r="B292" s="11">
        <v>895784</v>
      </c>
      <c r="C292" s="10" t="s">
        <v>7352</v>
      </c>
      <c r="D292" s="8" t="str">
        <f t="shared" ca="1" si="15"/>
        <v>C</v>
      </c>
      <c r="E292" s="8" t="str">
        <f t="shared" ca="1" si="15"/>
        <v>C</v>
      </c>
      <c r="F292" s="8" t="str">
        <f t="shared" ca="1" si="15"/>
        <v>C</v>
      </c>
      <c r="G292" s="8" t="str">
        <f t="shared" ca="1" si="15"/>
        <v>C</v>
      </c>
      <c r="H292" s="8" t="str">
        <f t="shared" ca="1" si="15"/>
        <v>D</v>
      </c>
      <c r="I292" s="8" t="str">
        <f t="shared" ca="1" si="15"/>
        <v>D</v>
      </c>
      <c r="J292" s="8" t="str">
        <f t="shared" ca="1" si="15"/>
        <v>B</v>
      </c>
      <c r="K292" s="8" t="str">
        <f t="shared" ca="1" si="15"/>
        <v>B</v>
      </c>
      <c r="L292" s="8" t="str">
        <f t="shared" ca="1" si="15"/>
        <v>B</v>
      </c>
      <c r="M292" s="8" t="str">
        <f t="shared" ca="1" si="15"/>
        <v>B</v>
      </c>
      <c r="N292" s="8" t="str">
        <f t="shared" ca="1" si="15"/>
        <v>B</v>
      </c>
    </row>
    <row r="293" spans="1:14" x14ac:dyDescent="0.3">
      <c r="A293" s="11" t="s">
        <v>299</v>
      </c>
      <c r="B293" s="11">
        <v>906400</v>
      </c>
      <c r="C293" s="10" t="s">
        <v>7347</v>
      </c>
      <c r="D293" s="8" t="str">
        <f t="shared" ca="1" si="15"/>
        <v>C</v>
      </c>
      <c r="E293" s="8" t="str">
        <f t="shared" ca="1" si="13"/>
        <v>C</v>
      </c>
      <c r="F293" s="8" t="str">
        <f t="shared" ca="1" si="13"/>
        <v>C</v>
      </c>
      <c r="G293" s="8" t="str">
        <f t="shared" ca="1" si="13"/>
        <v>B</v>
      </c>
      <c r="H293" s="8" t="str">
        <f t="shared" ca="1" si="13"/>
        <v>B</v>
      </c>
      <c r="I293" s="8" t="str">
        <f t="shared" ca="1" si="13"/>
        <v>B</v>
      </c>
      <c r="J293" s="8" t="str">
        <f t="shared" ca="1" si="13"/>
        <v>B</v>
      </c>
      <c r="K293" s="8" t="str">
        <f t="shared" ca="1" si="13"/>
        <v>B</v>
      </c>
      <c r="L293" s="8" t="str">
        <f t="shared" ca="1" si="13"/>
        <v>B</v>
      </c>
      <c r="M293" s="8" t="str">
        <f t="shared" ca="1" si="13"/>
        <v>B</v>
      </c>
      <c r="N293" s="8" t="str">
        <f t="shared" ca="1" si="13"/>
        <v>B</v>
      </c>
    </row>
    <row r="294" spans="1:14" x14ac:dyDescent="0.3">
      <c r="A294" s="11" t="s">
        <v>300</v>
      </c>
      <c r="B294" s="11">
        <v>902325</v>
      </c>
      <c r="C294" s="10" t="s">
        <v>7351</v>
      </c>
      <c r="D294" s="8" t="str">
        <f t="shared" ca="1" si="15"/>
        <v>C</v>
      </c>
      <c r="E294" s="8" t="str">
        <f t="shared" ca="1" si="15"/>
        <v>B</v>
      </c>
      <c r="F294" s="8" t="str">
        <f t="shared" ca="1" si="15"/>
        <v>B</v>
      </c>
      <c r="G294" s="8" t="str">
        <f t="shared" ca="1" si="15"/>
        <v>B</v>
      </c>
      <c r="H294" s="8" t="str">
        <f t="shared" ca="1" si="15"/>
        <v>B</v>
      </c>
      <c r="I294" s="8" t="str">
        <f t="shared" ca="1" si="15"/>
        <v>B</v>
      </c>
      <c r="J294" s="8" t="str">
        <f t="shared" ca="1" si="15"/>
        <v>B</v>
      </c>
      <c r="K294" s="8" t="str">
        <f t="shared" ca="1" si="15"/>
        <v>C</v>
      </c>
      <c r="L294" s="8" t="str">
        <f t="shared" ca="1" si="15"/>
        <v>B</v>
      </c>
      <c r="M294" s="8" t="str">
        <f t="shared" ca="1" si="15"/>
        <v>B</v>
      </c>
      <c r="N294" s="8" t="str">
        <f t="shared" ca="1" si="15"/>
        <v>A</v>
      </c>
    </row>
    <row r="295" spans="1:14" x14ac:dyDescent="0.3">
      <c r="A295" s="11" t="s">
        <v>301</v>
      </c>
      <c r="B295" s="11">
        <v>905647</v>
      </c>
      <c r="C295" s="10" t="s">
        <v>7347</v>
      </c>
      <c r="D295" s="8" t="str">
        <f t="shared" ca="1" si="15"/>
        <v>C</v>
      </c>
      <c r="E295" s="8" t="str">
        <f t="shared" ca="1" si="15"/>
        <v>B</v>
      </c>
      <c r="F295" s="8" t="str">
        <f t="shared" ca="1" si="15"/>
        <v>C</v>
      </c>
      <c r="G295" s="8" t="str">
        <f t="shared" ca="1" si="15"/>
        <v>C</v>
      </c>
      <c r="H295" s="8" t="str">
        <f t="shared" ca="1" si="15"/>
        <v>C</v>
      </c>
      <c r="I295" s="8" t="str">
        <f t="shared" ca="1" si="15"/>
        <v>A</v>
      </c>
      <c r="J295" s="8" t="str">
        <f t="shared" ca="1" si="15"/>
        <v>C</v>
      </c>
      <c r="K295" s="8" t="str">
        <f t="shared" ca="1" si="15"/>
        <v>C</v>
      </c>
      <c r="L295" s="8" t="str">
        <f t="shared" ca="1" si="15"/>
        <v>C</v>
      </c>
      <c r="M295" s="8" t="str">
        <f t="shared" ca="1" si="15"/>
        <v>C</v>
      </c>
      <c r="N295" s="8" t="str">
        <f t="shared" ca="1" si="15"/>
        <v>C</v>
      </c>
    </row>
    <row r="296" spans="1:14" x14ac:dyDescent="0.3">
      <c r="A296" s="11" t="s">
        <v>302</v>
      </c>
      <c r="B296" s="11">
        <v>921503</v>
      </c>
      <c r="C296" s="10" t="s">
        <v>7347</v>
      </c>
      <c r="D296" s="8" t="str">
        <f t="shared" ca="1" si="15"/>
        <v>C</v>
      </c>
      <c r="E296" s="8" t="str">
        <f t="shared" ca="1" si="15"/>
        <v>C</v>
      </c>
      <c r="F296" s="8" t="str">
        <f t="shared" ca="1" si="15"/>
        <v>C</v>
      </c>
      <c r="G296" s="8" t="str">
        <f t="shared" ca="1" si="15"/>
        <v>C</v>
      </c>
      <c r="H296" s="8" t="str">
        <f t="shared" ca="1" si="15"/>
        <v>C</v>
      </c>
      <c r="I296" s="8" t="str">
        <f t="shared" ca="1" si="15"/>
        <v>C</v>
      </c>
      <c r="J296" s="8" t="str">
        <f t="shared" ca="1" si="15"/>
        <v>B</v>
      </c>
      <c r="K296" s="8" t="str">
        <f t="shared" ca="1" si="15"/>
        <v>C</v>
      </c>
      <c r="L296" s="8" t="str">
        <f t="shared" ca="1" si="15"/>
        <v>C</v>
      </c>
      <c r="M296" s="8" t="str">
        <f t="shared" ca="1" si="15"/>
        <v>B</v>
      </c>
      <c r="N296" s="8" t="str">
        <f t="shared" ca="1" si="15"/>
        <v>B</v>
      </c>
    </row>
    <row r="297" spans="1:14" x14ac:dyDescent="0.3">
      <c r="A297" s="11" t="s">
        <v>303</v>
      </c>
      <c r="B297" s="11">
        <v>326143</v>
      </c>
      <c r="C297" s="10" t="s">
        <v>7350</v>
      </c>
      <c r="D297" s="8" t="str">
        <f t="shared" ca="1" si="15"/>
        <v>C</v>
      </c>
      <c r="E297" s="8" t="str">
        <f t="shared" ca="1" si="15"/>
        <v>C</v>
      </c>
      <c r="F297" s="8" t="str">
        <f t="shared" ca="1" si="15"/>
        <v>A</v>
      </c>
      <c r="G297" s="8" t="str">
        <f t="shared" ca="1" si="15"/>
        <v>C</v>
      </c>
      <c r="H297" s="8" t="str">
        <f t="shared" ca="1" si="15"/>
        <v>B</v>
      </c>
      <c r="I297" s="8" t="str">
        <f t="shared" ca="1" si="15"/>
        <v>B</v>
      </c>
      <c r="J297" s="8" t="str">
        <f t="shared" ca="1" si="15"/>
        <v>C</v>
      </c>
      <c r="K297" s="8" t="str">
        <f t="shared" ca="1" si="15"/>
        <v>C</v>
      </c>
      <c r="L297" s="8" t="str">
        <f t="shared" ca="1" si="15"/>
        <v>C</v>
      </c>
      <c r="M297" s="8" t="str">
        <f t="shared" ca="1" si="15"/>
        <v>C</v>
      </c>
      <c r="N297" s="8" t="str">
        <f t="shared" ca="1" si="15"/>
        <v>C</v>
      </c>
    </row>
    <row r="298" spans="1:14" x14ac:dyDescent="0.3">
      <c r="A298" s="11" t="s">
        <v>304</v>
      </c>
      <c r="B298" s="11">
        <v>951052</v>
      </c>
      <c r="C298" s="10" t="s">
        <v>7352</v>
      </c>
      <c r="D298" s="8" t="str">
        <f t="shared" ca="1" si="15"/>
        <v>C</v>
      </c>
      <c r="E298" s="8" t="str">
        <f t="shared" ca="1" si="15"/>
        <v>B</v>
      </c>
      <c r="F298" s="8" t="str">
        <f t="shared" ca="1" si="15"/>
        <v>B</v>
      </c>
      <c r="G298" s="8" t="str">
        <f t="shared" ca="1" si="15"/>
        <v>C</v>
      </c>
      <c r="H298" s="8" t="str">
        <f t="shared" ca="1" si="15"/>
        <v>A</v>
      </c>
      <c r="I298" s="8" t="str">
        <f t="shared" ca="1" si="15"/>
        <v>C</v>
      </c>
      <c r="J298" s="8" t="str">
        <f t="shared" ca="1" si="15"/>
        <v>B</v>
      </c>
      <c r="K298" s="8" t="str">
        <f t="shared" ca="1" si="15"/>
        <v>B</v>
      </c>
      <c r="L298" s="8" t="str">
        <f t="shared" ca="1" si="15"/>
        <v>C</v>
      </c>
      <c r="M298" s="8" t="str">
        <f t="shared" ca="1" si="15"/>
        <v>A</v>
      </c>
      <c r="N298" s="8" t="str">
        <f t="shared" ca="1" si="15"/>
        <v>C</v>
      </c>
    </row>
    <row r="299" spans="1:14" x14ac:dyDescent="0.3">
      <c r="A299" s="11" t="s">
        <v>305</v>
      </c>
      <c r="B299" s="11">
        <v>981722</v>
      </c>
      <c r="C299" s="10" t="s">
        <v>7348</v>
      </c>
      <c r="D299" s="8" t="str">
        <f t="shared" ca="1" si="15"/>
        <v>C</v>
      </c>
      <c r="E299" s="8" t="str">
        <f t="shared" ca="1" si="15"/>
        <v>C</v>
      </c>
      <c r="F299" s="8" t="str">
        <f t="shared" ca="1" si="15"/>
        <v>B</v>
      </c>
      <c r="G299" s="8" t="str">
        <f t="shared" ca="1" si="15"/>
        <v>C</v>
      </c>
      <c r="H299" s="8" t="str">
        <f t="shared" ca="1" si="15"/>
        <v>C</v>
      </c>
      <c r="I299" s="8" t="str">
        <f t="shared" ca="1" si="15"/>
        <v>B</v>
      </c>
      <c r="J299" s="8" t="str">
        <f t="shared" ca="1" si="15"/>
        <v>C</v>
      </c>
      <c r="K299" s="8" t="str">
        <f t="shared" ca="1" si="15"/>
        <v>C</v>
      </c>
      <c r="L299" s="8" t="str">
        <f t="shared" ca="1" si="15"/>
        <v>C</v>
      </c>
      <c r="M299" s="8" t="str">
        <f t="shared" ca="1" si="15"/>
        <v>B</v>
      </c>
      <c r="N299" s="8" t="str">
        <f t="shared" ca="1" si="15"/>
        <v>C</v>
      </c>
    </row>
    <row r="300" spans="1:14" x14ac:dyDescent="0.3">
      <c r="A300" s="11" t="s">
        <v>306</v>
      </c>
      <c r="B300" s="11">
        <v>922725</v>
      </c>
      <c r="C300" s="10" t="s">
        <v>7352</v>
      </c>
      <c r="D300" s="8" t="str">
        <f t="shared" ca="1" si="15"/>
        <v>C</v>
      </c>
      <c r="E300" s="8" t="str">
        <f t="shared" ca="1" si="15"/>
        <v>C</v>
      </c>
      <c r="F300" s="8" t="str">
        <f t="shared" ca="1" si="15"/>
        <v>C</v>
      </c>
      <c r="G300" s="8" t="str">
        <f t="shared" ca="1" si="15"/>
        <v>C</v>
      </c>
      <c r="H300" s="8" t="str">
        <f t="shared" ca="1" si="15"/>
        <v>C</v>
      </c>
      <c r="I300" s="8" t="str">
        <f t="shared" ca="1" si="15"/>
        <v>C</v>
      </c>
      <c r="J300" s="8" t="str">
        <f t="shared" ca="1" si="15"/>
        <v>C</v>
      </c>
      <c r="K300" s="8" t="str">
        <f t="shared" ca="1" si="15"/>
        <v>C</v>
      </c>
      <c r="L300" s="8" t="str">
        <f t="shared" ca="1" si="15"/>
        <v>C</v>
      </c>
      <c r="M300" s="8" t="str">
        <f t="shared" ca="1" si="15"/>
        <v>B</v>
      </c>
      <c r="N300" s="8" t="str">
        <f t="shared" ca="1" si="15"/>
        <v>C</v>
      </c>
    </row>
    <row r="301" spans="1:14" x14ac:dyDescent="0.3">
      <c r="A301" s="11" t="s">
        <v>307</v>
      </c>
      <c r="B301" s="11">
        <v>541900</v>
      </c>
      <c r="C301" s="10" t="s">
        <v>7349</v>
      </c>
      <c r="D301" s="8" t="str">
        <f t="shared" ca="1" si="15"/>
        <v>C</v>
      </c>
      <c r="E301" s="8" t="str">
        <f t="shared" ca="1" si="15"/>
        <v>A</v>
      </c>
      <c r="F301" s="8" t="str">
        <f t="shared" ca="1" si="15"/>
        <v>A</v>
      </c>
      <c r="G301" s="8" t="str">
        <f t="shared" ca="1" si="15"/>
        <v>C</v>
      </c>
      <c r="H301" s="8" t="str">
        <f t="shared" ca="1" si="15"/>
        <v>B</v>
      </c>
      <c r="I301" s="8" t="str">
        <f t="shared" ca="1" si="15"/>
        <v>C</v>
      </c>
      <c r="J301" s="8" t="str">
        <f t="shared" ca="1" si="15"/>
        <v>C</v>
      </c>
      <c r="K301" s="8" t="str">
        <f t="shared" ca="1" si="15"/>
        <v>C</v>
      </c>
      <c r="L301" s="8" t="str">
        <f t="shared" ca="1" si="15"/>
        <v>C</v>
      </c>
      <c r="M301" s="8" t="str">
        <f t="shared" ca="1" si="15"/>
        <v>A</v>
      </c>
      <c r="N301" s="8" t="str">
        <f t="shared" ca="1" si="15"/>
        <v>A</v>
      </c>
    </row>
    <row r="302" spans="1:14" x14ac:dyDescent="0.3">
      <c r="A302" s="11" t="s">
        <v>308</v>
      </c>
      <c r="B302" s="11">
        <v>325059</v>
      </c>
      <c r="C302" s="10" t="s">
        <v>7349</v>
      </c>
      <c r="D302" s="8" t="str">
        <f t="shared" ca="1" si="15"/>
        <v>C</v>
      </c>
      <c r="E302" s="8" t="str">
        <f t="shared" ca="1" si="15"/>
        <v>C</v>
      </c>
      <c r="F302" s="8" t="str">
        <f t="shared" ca="1" si="15"/>
        <v>C</v>
      </c>
      <c r="G302" s="8" t="str">
        <f t="shared" ca="1" si="15"/>
        <v>C</v>
      </c>
      <c r="H302" s="8" t="str">
        <f t="shared" ca="1" si="15"/>
        <v>C</v>
      </c>
      <c r="I302" s="8" t="str">
        <f t="shared" ca="1" si="15"/>
        <v>C</v>
      </c>
      <c r="J302" s="8" t="str">
        <f t="shared" ca="1" si="15"/>
        <v>C</v>
      </c>
      <c r="K302" s="8" t="str">
        <f t="shared" ca="1" si="15"/>
        <v>C</v>
      </c>
      <c r="L302" s="8" t="str">
        <f t="shared" ca="1" si="15"/>
        <v>C</v>
      </c>
      <c r="M302" s="8" t="str">
        <f t="shared" ca="1" si="15"/>
        <v>B</v>
      </c>
      <c r="N302" s="8" t="str">
        <f t="shared" ca="1" si="15"/>
        <v>C</v>
      </c>
    </row>
    <row r="303" spans="1:14" x14ac:dyDescent="0.3">
      <c r="A303" s="11" t="s">
        <v>309</v>
      </c>
      <c r="B303" s="11">
        <v>916079</v>
      </c>
      <c r="C303" s="10" t="s">
        <v>7354</v>
      </c>
      <c r="D303" s="8" t="str">
        <f t="shared" ca="1" si="15"/>
        <v>C</v>
      </c>
      <c r="E303" s="8" t="str">
        <f t="shared" ca="1" si="13"/>
        <v>C</v>
      </c>
      <c r="F303" s="8" t="str">
        <f t="shared" ca="1" si="13"/>
        <v>B</v>
      </c>
      <c r="G303" s="8" t="str">
        <f t="shared" ca="1" si="13"/>
        <v>C</v>
      </c>
      <c r="H303" s="8" t="str">
        <f t="shared" ca="1" si="13"/>
        <v>C</v>
      </c>
      <c r="I303" s="8" t="str">
        <f t="shared" ca="1" si="13"/>
        <v>C</v>
      </c>
      <c r="J303" s="8" t="str">
        <f t="shared" ca="1" si="13"/>
        <v>C</v>
      </c>
      <c r="K303" s="8" t="str">
        <f t="shared" ca="1" si="13"/>
        <v>C</v>
      </c>
      <c r="L303" s="8" t="str">
        <f t="shared" ca="1" si="13"/>
        <v>B</v>
      </c>
      <c r="M303" s="8" t="str">
        <f t="shared" ca="1" si="13"/>
        <v>C</v>
      </c>
      <c r="N303" s="8" t="str">
        <f t="shared" ca="1" si="13"/>
        <v>C</v>
      </c>
    </row>
    <row r="304" spans="1:14" x14ac:dyDescent="0.3">
      <c r="A304" s="11" t="s">
        <v>310</v>
      </c>
      <c r="B304" s="11">
        <v>729104</v>
      </c>
      <c r="C304" s="10" t="s">
        <v>7352</v>
      </c>
      <c r="D304" s="8" t="str">
        <f t="shared" ca="1" si="15"/>
        <v>C</v>
      </c>
      <c r="E304" s="8" t="str">
        <f t="shared" ca="1" si="15"/>
        <v>C</v>
      </c>
      <c r="F304" s="8" t="str">
        <f t="shared" ca="1" si="15"/>
        <v>C</v>
      </c>
      <c r="G304" s="8" t="str">
        <f t="shared" ca="1" si="15"/>
        <v>C</v>
      </c>
      <c r="H304" s="8" t="str">
        <f t="shared" ca="1" si="15"/>
        <v>C</v>
      </c>
      <c r="I304" s="8" t="str">
        <f t="shared" ca="1" si="15"/>
        <v>C</v>
      </c>
      <c r="J304" s="8" t="str">
        <f t="shared" ca="1" si="15"/>
        <v>C</v>
      </c>
      <c r="K304" s="8" t="str">
        <f t="shared" ca="1" si="15"/>
        <v>B</v>
      </c>
      <c r="L304" s="8" t="str">
        <f t="shared" ca="1" si="15"/>
        <v>B</v>
      </c>
      <c r="M304" s="8" t="str">
        <f t="shared" ca="1" si="15"/>
        <v>B</v>
      </c>
      <c r="N304" s="8" t="str">
        <f t="shared" ca="1" si="15"/>
        <v>B</v>
      </c>
    </row>
    <row r="305" spans="1:14" x14ac:dyDescent="0.3">
      <c r="A305" s="11" t="s">
        <v>311</v>
      </c>
      <c r="B305" s="11">
        <v>266220</v>
      </c>
      <c r="C305" s="10" t="s">
        <v>7350</v>
      </c>
      <c r="D305" s="8" t="str">
        <f t="shared" ca="1" si="15"/>
        <v>C</v>
      </c>
      <c r="E305" s="8" t="str">
        <f t="shared" ca="1" si="15"/>
        <v>C</v>
      </c>
      <c r="F305" s="8" t="str">
        <f t="shared" ca="1" si="15"/>
        <v>C</v>
      </c>
      <c r="G305" s="8" t="str">
        <f t="shared" ca="1" si="15"/>
        <v>C</v>
      </c>
      <c r="H305" s="8" t="str">
        <f t="shared" ca="1" si="15"/>
        <v>B</v>
      </c>
      <c r="I305" s="8" t="str">
        <f t="shared" ca="1" si="15"/>
        <v>B</v>
      </c>
      <c r="J305" s="8" t="str">
        <f t="shared" ca="1" si="15"/>
        <v>B</v>
      </c>
      <c r="K305" s="8" t="str">
        <f t="shared" ca="1" si="15"/>
        <v>B</v>
      </c>
      <c r="L305" s="8" t="str">
        <f t="shared" ca="1" si="15"/>
        <v>B</v>
      </c>
      <c r="M305" s="8" t="str">
        <f t="shared" ca="1" si="15"/>
        <v>B</v>
      </c>
      <c r="N305" s="8" t="str">
        <f t="shared" ca="1" si="15"/>
        <v>B</v>
      </c>
    </row>
    <row r="306" spans="1:14" x14ac:dyDescent="0.3">
      <c r="A306" s="11" t="s">
        <v>312</v>
      </c>
      <c r="B306" s="11">
        <v>923425</v>
      </c>
      <c r="C306" s="10" t="s">
        <v>7350</v>
      </c>
      <c r="D306" s="8" t="str">
        <f t="shared" ca="1" si="15"/>
        <v>C</v>
      </c>
      <c r="E306" s="8" t="str">
        <f t="shared" ca="1" si="15"/>
        <v>C</v>
      </c>
      <c r="F306" s="8" t="str">
        <f t="shared" ca="1" si="15"/>
        <v>C</v>
      </c>
      <c r="G306" s="8" t="str">
        <f t="shared" ca="1" si="15"/>
        <v>C</v>
      </c>
      <c r="H306" s="8" t="str">
        <f t="shared" ca="1" si="15"/>
        <v>C</v>
      </c>
      <c r="I306" s="8" t="str">
        <f t="shared" ca="1" si="15"/>
        <v>C</v>
      </c>
      <c r="J306" s="8" t="str">
        <f t="shared" ca="1" si="15"/>
        <v>C</v>
      </c>
      <c r="K306" s="8" t="str">
        <f t="shared" ca="1" si="15"/>
        <v>C</v>
      </c>
      <c r="L306" s="8" t="str">
        <f t="shared" ca="1" si="15"/>
        <v>C</v>
      </c>
      <c r="M306" s="8" t="str">
        <f t="shared" ca="1" si="15"/>
        <v>C</v>
      </c>
      <c r="N306" s="8" t="str">
        <f t="shared" ca="1" si="15"/>
        <v>C</v>
      </c>
    </row>
    <row r="307" spans="1:14" x14ac:dyDescent="0.3">
      <c r="A307" s="11" t="s">
        <v>313</v>
      </c>
      <c r="B307" s="11">
        <v>905061</v>
      </c>
      <c r="C307" s="10" t="s">
        <v>7349</v>
      </c>
      <c r="D307" s="8" t="str">
        <f t="shared" ca="1" si="15"/>
        <v>B</v>
      </c>
      <c r="E307" s="8" t="str">
        <f t="shared" ca="1" si="15"/>
        <v>A</v>
      </c>
      <c r="F307" s="8" t="str">
        <f t="shared" ca="1" si="15"/>
        <v>C</v>
      </c>
      <c r="G307" s="8" t="str">
        <f t="shared" ca="1" si="15"/>
        <v>B</v>
      </c>
      <c r="H307" s="8" t="str">
        <f t="shared" ca="1" si="15"/>
        <v>B</v>
      </c>
      <c r="I307" s="8" t="str">
        <f t="shared" ca="1" si="15"/>
        <v>A</v>
      </c>
      <c r="J307" s="8" t="str">
        <f t="shared" ca="1" si="15"/>
        <v>A</v>
      </c>
      <c r="K307" s="8" t="str">
        <f t="shared" ca="1" si="15"/>
        <v>A</v>
      </c>
      <c r="L307" s="8" t="str">
        <f t="shared" ca="1" si="15"/>
        <v>A</v>
      </c>
      <c r="M307" s="8" t="str">
        <f t="shared" ca="1" si="15"/>
        <v>A</v>
      </c>
      <c r="N307" s="8" t="str">
        <f t="shared" ca="1" si="15"/>
        <v>A</v>
      </c>
    </row>
    <row r="308" spans="1:14" x14ac:dyDescent="0.3">
      <c r="A308" s="11" t="s">
        <v>314</v>
      </c>
      <c r="B308" s="11">
        <v>906394</v>
      </c>
      <c r="C308" s="10" t="s">
        <v>7348</v>
      </c>
      <c r="D308" s="8" t="str">
        <f t="shared" ca="1" si="15"/>
        <v>C</v>
      </c>
      <c r="E308" s="8" t="str">
        <f t="shared" ca="1" si="15"/>
        <v>C</v>
      </c>
      <c r="F308" s="8" t="str">
        <f t="shared" ca="1" si="15"/>
        <v>C</v>
      </c>
      <c r="G308" s="8" t="str">
        <f t="shared" ca="1" si="15"/>
        <v>C</v>
      </c>
      <c r="H308" s="8" t="str">
        <f t="shared" ca="1" si="15"/>
        <v>B</v>
      </c>
      <c r="I308" s="8" t="str">
        <f t="shared" ca="1" si="15"/>
        <v>B</v>
      </c>
      <c r="J308" s="8" t="str">
        <f t="shared" ca="1" si="15"/>
        <v>B</v>
      </c>
      <c r="K308" s="8" t="str">
        <f t="shared" ca="1" si="15"/>
        <v>B</v>
      </c>
      <c r="L308" s="8" t="str">
        <f t="shared" ca="1" si="15"/>
        <v>A</v>
      </c>
      <c r="M308" s="8" t="str">
        <f t="shared" ca="1" si="15"/>
        <v>A</v>
      </c>
      <c r="N308" s="8" t="str">
        <f t="shared" ca="1" si="15"/>
        <v>A</v>
      </c>
    </row>
    <row r="309" spans="1:14" x14ac:dyDescent="0.3">
      <c r="A309" s="11" t="s">
        <v>315</v>
      </c>
      <c r="B309" s="11">
        <v>745110</v>
      </c>
      <c r="C309" s="10" t="s">
        <v>7350</v>
      </c>
      <c r="D309" s="8" t="str">
        <f t="shared" ca="1" si="15"/>
        <v>B</v>
      </c>
      <c r="E309" s="8" t="str">
        <f t="shared" ca="1" si="15"/>
        <v>C</v>
      </c>
      <c r="F309" s="8" t="str">
        <f t="shared" ca="1" si="15"/>
        <v>B</v>
      </c>
      <c r="G309" s="8" t="str">
        <f t="shared" ca="1" si="15"/>
        <v>B</v>
      </c>
      <c r="H309" s="8" t="str">
        <f t="shared" ca="1" si="15"/>
        <v>B</v>
      </c>
      <c r="I309" s="8" t="str">
        <f t="shared" ca="1" si="15"/>
        <v>B</v>
      </c>
      <c r="J309" s="8" t="str">
        <f t="shared" ca="1" si="15"/>
        <v>B</v>
      </c>
      <c r="K309" s="8" t="str">
        <f t="shared" ca="1" si="15"/>
        <v>B</v>
      </c>
      <c r="L309" s="8" t="str">
        <f t="shared" ca="1" si="15"/>
        <v>B</v>
      </c>
      <c r="M309" s="8" t="str">
        <f t="shared" ca="1" si="15"/>
        <v>A</v>
      </c>
      <c r="N309" s="8" t="str">
        <f t="shared" ca="1" si="15"/>
        <v>A</v>
      </c>
    </row>
    <row r="310" spans="1:14" x14ac:dyDescent="0.3">
      <c r="A310" s="11" t="s">
        <v>316</v>
      </c>
      <c r="B310" s="11">
        <v>921855</v>
      </c>
      <c r="C310" s="10" t="s">
        <v>7350</v>
      </c>
      <c r="D310" s="8" t="str">
        <f t="shared" ca="1" si="15"/>
        <v>B</v>
      </c>
      <c r="E310" s="8" t="str">
        <f t="shared" ca="1" si="15"/>
        <v>C</v>
      </c>
      <c r="F310" s="8" t="str">
        <f t="shared" ca="1" si="15"/>
        <v>C</v>
      </c>
      <c r="G310" s="8" t="str">
        <f t="shared" ca="1" si="15"/>
        <v>B</v>
      </c>
      <c r="H310" s="8" t="str">
        <f t="shared" ca="1" si="15"/>
        <v>B</v>
      </c>
      <c r="I310" s="8" t="str">
        <f t="shared" ca="1" si="15"/>
        <v>A</v>
      </c>
      <c r="J310" s="8" t="str">
        <f t="shared" ca="1" si="15"/>
        <v>A</v>
      </c>
      <c r="K310" s="8" t="str">
        <f t="shared" ca="1" si="15"/>
        <v>A</v>
      </c>
      <c r="L310" s="8" t="str">
        <f t="shared" ca="1" si="15"/>
        <v>A</v>
      </c>
      <c r="M310" s="8" t="str">
        <f t="shared" ca="1" si="15"/>
        <v>C</v>
      </c>
      <c r="N310" s="8" t="str">
        <f t="shared" ca="1" si="15"/>
        <v>C</v>
      </c>
    </row>
    <row r="311" spans="1:14" x14ac:dyDescent="0.3">
      <c r="A311" s="11" t="s">
        <v>317</v>
      </c>
      <c r="B311" s="11">
        <v>944738</v>
      </c>
      <c r="C311" s="10" t="s">
        <v>7349</v>
      </c>
      <c r="D311" s="8" t="str">
        <f t="shared" ca="1" si="15"/>
        <v>C</v>
      </c>
      <c r="E311" s="8" t="str">
        <f t="shared" ca="1" si="15"/>
        <v>C</v>
      </c>
      <c r="F311" s="8" t="str">
        <f t="shared" ca="1" si="15"/>
        <v>C</v>
      </c>
      <c r="G311" s="8" t="str">
        <f t="shared" ca="1" si="15"/>
        <v>C</v>
      </c>
      <c r="H311" s="8" t="str">
        <f t="shared" ca="1" si="15"/>
        <v>C</v>
      </c>
      <c r="I311" s="8" t="str">
        <f t="shared" ca="1" si="15"/>
        <v>C</v>
      </c>
      <c r="J311" s="8" t="str">
        <f t="shared" ca="1" si="15"/>
        <v>C</v>
      </c>
      <c r="K311" s="8" t="str">
        <f t="shared" ca="1" si="15"/>
        <v>B</v>
      </c>
      <c r="L311" s="8" t="str">
        <f t="shared" ca="1" si="15"/>
        <v>B</v>
      </c>
      <c r="M311" s="8" t="str">
        <f t="shared" ca="1" si="15"/>
        <v>B</v>
      </c>
      <c r="N311" s="8" t="str">
        <f t="shared" ca="1" si="15"/>
        <v>B</v>
      </c>
    </row>
    <row r="312" spans="1:14" x14ac:dyDescent="0.3">
      <c r="A312" s="11" t="s">
        <v>318</v>
      </c>
      <c r="B312" s="11">
        <v>933974</v>
      </c>
      <c r="C312" s="10" t="s">
        <v>7352</v>
      </c>
      <c r="D312" s="8" t="str">
        <f t="shared" ca="1" si="15"/>
        <v>C</v>
      </c>
      <c r="E312" s="8" t="str">
        <f t="shared" ca="1" si="15"/>
        <v>C</v>
      </c>
      <c r="F312" s="8" t="str">
        <f t="shared" ca="1" si="15"/>
        <v>B</v>
      </c>
      <c r="G312" s="8" t="str">
        <f t="shared" ca="1" si="15"/>
        <v>B</v>
      </c>
      <c r="H312" s="8" t="str">
        <f t="shared" ca="1" si="15"/>
        <v>C</v>
      </c>
      <c r="I312" s="8" t="str">
        <f t="shared" ca="1" si="15"/>
        <v>C</v>
      </c>
      <c r="J312" s="8" t="str">
        <f t="shared" ca="1" si="15"/>
        <v>C</v>
      </c>
      <c r="K312" s="8" t="str">
        <f t="shared" ca="1" si="15"/>
        <v>B</v>
      </c>
      <c r="L312" s="8" t="str">
        <f t="shared" ca="1" si="15"/>
        <v>C</v>
      </c>
      <c r="M312" s="8" t="str">
        <f t="shared" ca="1" si="15"/>
        <v>B</v>
      </c>
      <c r="N312" s="8" t="str">
        <f t="shared" ca="1" si="15"/>
        <v>C</v>
      </c>
    </row>
    <row r="313" spans="1:14" x14ac:dyDescent="0.3">
      <c r="A313" s="11" t="s">
        <v>319</v>
      </c>
      <c r="B313" s="11">
        <v>906643</v>
      </c>
      <c r="C313" s="10" t="s">
        <v>7354</v>
      </c>
      <c r="D313" s="8" t="str">
        <f t="shared" ca="1" si="15"/>
        <v>B</v>
      </c>
      <c r="E313" s="8" t="str">
        <f t="shared" ca="1" si="13"/>
        <v>C</v>
      </c>
      <c r="F313" s="8" t="str">
        <f t="shared" ca="1" si="13"/>
        <v>C</v>
      </c>
      <c r="G313" s="8" t="str">
        <f t="shared" ca="1" si="13"/>
        <v>C</v>
      </c>
      <c r="H313" s="8" t="str">
        <f t="shared" ca="1" si="13"/>
        <v>C</v>
      </c>
      <c r="I313" s="8" t="str">
        <f t="shared" ca="1" si="13"/>
        <v>C</v>
      </c>
      <c r="J313" s="8" t="str">
        <f t="shared" ca="1" si="13"/>
        <v>C</v>
      </c>
      <c r="K313" s="8" t="str">
        <f t="shared" ca="1" si="13"/>
        <v>C</v>
      </c>
      <c r="L313" s="8" t="str">
        <f t="shared" ca="1" si="13"/>
        <v>C</v>
      </c>
      <c r="M313" s="8" t="str">
        <f t="shared" ca="1" si="13"/>
        <v>C</v>
      </c>
      <c r="N313" s="8" t="str">
        <f t="shared" ca="1" si="13"/>
        <v>C</v>
      </c>
    </row>
    <row r="314" spans="1:14" x14ac:dyDescent="0.3">
      <c r="A314" s="11" t="s">
        <v>320</v>
      </c>
      <c r="B314" s="11">
        <v>951046</v>
      </c>
      <c r="C314" s="10" t="s">
        <v>7352</v>
      </c>
      <c r="D314" s="8" t="str">
        <f t="shared" ca="1" si="15"/>
        <v>C</v>
      </c>
      <c r="E314" s="8" t="str">
        <f t="shared" ca="1" si="15"/>
        <v>C</v>
      </c>
      <c r="F314" s="8" t="str">
        <f t="shared" ca="1" si="15"/>
        <v>B</v>
      </c>
      <c r="G314" s="8" t="str">
        <f t="shared" ca="1" si="15"/>
        <v>B</v>
      </c>
      <c r="H314" s="8" t="str">
        <f t="shared" ca="1" si="15"/>
        <v>C</v>
      </c>
      <c r="I314" s="8" t="str">
        <f t="shared" ca="1" si="15"/>
        <v>C</v>
      </c>
      <c r="J314" s="8" t="str">
        <f t="shared" ca="1" si="15"/>
        <v>C</v>
      </c>
      <c r="K314" s="8" t="str">
        <f t="shared" ca="1" si="15"/>
        <v>C</v>
      </c>
      <c r="L314" s="8" t="str">
        <f t="shared" ca="1" si="15"/>
        <v>C</v>
      </c>
      <c r="M314" s="8" t="str">
        <f t="shared" ca="1" si="15"/>
        <v>B</v>
      </c>
      <c r="N314" s="8" t="str">
        <f t="shared" ca="1" si="13"/>
        <v>A</v>
      </c>
    </row>
    <row r="315" spans="1:14" x14ac:dyDescent="0.3">
      <c r="A315" s="11" t="s">
        <v>321</v>
      </c>
      <c r="B315" s="11">
        <v>992656</v>
      </c>
      <c r="C315" s="10" t="s">
        <v>7352</v>
      </c>
      <c r="D315" s="8" t="str">
        <f t="shared" ca="1" si="13"/>
        <v>C</v>
      </c>
      <c r="E315" s="8" t="str">
        <f t="shared" ca="1" si="13"/>
        <v>C</v>
      </c>
      <c r="F315" s="8" t="str">
        <f t="shared" ca="1" si="13"/>
        <v>C</v>
      </c>
      <c r="G315" s="8" t="str">
        <f t="shared" ca="1" si="13"/>
        <v>B</v>
      </c>
      <c r="H315" s="8" t="str">
        <f t="shared" ca="1" si="13"/>
        <v>C</v>
      </c>
      <c r="I315" s="8" t="str">
        <f t="shared" ca="1" si="13"/>
        <v>C</v>
      </c>
      <c r="J315" s="8" t="str">
        <f t="shared" ca="1" si="13"/>
        <v>C</v>
      </c>
      <c r="K315" s="8" t="str">
        <f t="shared" ca="1" si="13"/>
        <v>C</v>
      </c>
      <c r="L315" s="8" t="str">
        <f t="shared" ca="1" si="13"/>
        <v>C</v>
      </c>
      <c r="M315" s="8" t="str">
        <f t="shared" ca="1" si="13"/>
        <v>B</v>
      </c>
      <c r="N315" s="8" t="str">
        <f t="shared" ca="1" si="13"/>
        <v>C</v>
      </c>
    </row>
    <row r="316" spans="1:14" x14ac:dyDescent="0.3">
      <c r="A316" s="11" t="s">
        <v>322</v>
      </c>
      <c r="B316" s="11">
        <v>905105</v>
      </c>
      <c r="C316" s="10" t="s">
        <v>7347</v>
      </c>
      <c r="D316" s="8" t="str">
        <f t="shared" ca="1" si="13"/>
        <v>B</v>
      </c>
      <c r="E316" s="8" t="str">
        <f t="shared" ca="1" si="13"/>
        <v>C</v>
      </c>
      <c r="F316" s="8" t="str">
        <f t="shared" ca="1" si="13"/>
        <v>B</v>
      </c>
      <c r="G316" s="8" t="str">
        <f t="shared" ca="1" si="13"/>
        <v>C</v>
      </c>
      <c r="H316" s="8" t="str">
        <f t="shared" ca="1" si="13"/>
        <v>C</v>
      </c>
      <c r="I316" s="8" t="str">
        <f t="shared" ca="1" si="13"/>
        <v>C</v>
      </c>
      <c r="J316" s="8" t="str">
        <f t="shared" ca="1" si="13"/>
        <v>C</v>
      </c>
      <c r="K316" s="8" t="str">
        <f t="shared" ca="1" si="13"/>
        <v>C</v>
      </c>
      <c r="L316" s="8" t="str">
        <f t="shared" ca="1" si="13"/>
        <v>C</v>
      </c>
      <c r="M316" s="8" t="str">
        <f t="shared" ca="1" si="13"/>
        <v>B</v>
      </c>
      <c r="N316" s="8" t="str">
        <f t="shared" ca="1" si="13"/>
        <v>C</v>
      </c>
    </row>
    <row r="317" spans="1:14" x14ac:dyDescent="0.3">
      <c r="A317" s="11" t="s">
        <v>323</v>
      </c>
      <c r="B317" s="11">
        <v>277487</v>
      </c>
      <c r="C317" s="10" t="s">
        <v>7347</v>
      </c>
      <c r="D317" s="8" t="str">
        <f t="shared" ca="1" si="13"/>
        <v>C</v>
      </c>
      <c r="E317" s="8" t="str">
        <f t="shared" ca="1" si="13"/>
        <v>C</v>
      </c>
      <c r="F317" s="8" t="str">
        <f t="shared" ca="1" si="13"/>
        <v>C</v>
      </c>
      <c r="G317" s="8" t="str">
        <f t="shared" ca="1" si="13"/>
        <v>C</v>
      </c>
      <c r="H317" s="8" t="str">
        <f t="shared" ca="1" si="13"/>
        <v>C</v>
      </c>
      <c r="I317" s="8" t="str">
        <f t="shared" ca="1" si="13"/>
        <v>C</v>
      </c>
      <c r="J317" s="8" t="str">
        <f t="shared" ca="1" si="13"/>
        <v>C</v>
      </c>
      <c r="K317" s="8" t="str">
        <f t="shared" ca="1" si="13"/>
        <v>C</v>
      </c>
      <c r="L317" s="8" t="str">
        <f t="shared" ca="1" si="13"/>
        <v>C</v>
      </c>
      <c r="M317" s="8" t="str">
        <f t="shared" ca="1" si="13"/>
        <v>C</v>
      </c>
      <c r="N317" s="8" t="str">
        <f t="shared" ca="1" si="13"/>
        <v>C</v>
      </c>
    </row>
    <row r="318" spans="1:14" x14ac:dyDescent="0.3">
      <c r="A318" s="11" t="s">
        <v>324</v>
      </c>
      <c r="B318" s="11">
        <v>905122</v>
      </c>
      <c r="C318" s="10" t="s">
        <v>7347</v>
      </c>
      <c r="D318" s="8" t="str">
        <f t="shared" ca="1" si="13"/>
        <v>B</v>
      </c>
      <c r="E318" s="8" t="str">
        <f t="shared" ca="1" si="13"/>
        <v>C</v>
      </c>
      <c r="F318" s="8" t="str">
        <f t="shared" ca="1" si="13"/>
        <v>C</v>
      </c>
      <c r="G318" s="8" t="str">
        <f t="shared" ca="1" si="13"/>
        <v>C</v>
      </c>
      <c r="H318" s="8" t="str">
        <f t="shared" ca="1" si="13"/>
        <v>B</v>
      </c>
      <c r="I318" s="8" t="str">
        <f t="shared" ca="1" si="13"/>
        <v>C</v>
      </c>
      <c r="J318" s="8" t="str">
        <f t="shared" ca="1" si="13"/>
        <v>B</v>
      </c>
      <c r="K318" s="8" t="str">
        <f t="shared" ca="1" si="13"/>
        <v>B</v>
      </c>
      <c r="L318" s="8" t="str">
        <f t="shared" ca="1" si="13"/>
        <v>C</v>
      </c>
      <c r="M318" s="8" t="str">
        <f t="shared" ca="1" si="13"/>
        <v>A</v>
      </c>
      <c r="N318" s="8" t="str">
        <f t="shared" ca="1" si="13"/>
        <v>C</v>
      </c>
    </row>
    <row r="319" spans="1:14" x14ac:dyDescent="0.3">
      <c r="A319" s="11" t="s">
        <v>325</v>
      </c>
      <c r="B319" s="11">
        <v>702635</v>
      </c>
      <c r="C319" s="10" t="s">
        <v>7348</v>
      </c>
      <c r="D319" s="8" t="str">
        <f t="shared" ca="1" si="13"/>
        <v>C</v>
      </c>
      <c r="E319" s="8" t="str">
        <f t="shared" ca="1" si="13"/>
        <v>B</v>
      </c>
      <c r="F319" s="8" t="str">
        <f t="shared" ca="1" si="13"/>
        <v>C</v>
      </c>
      <c r="G319" s="8" t="str">
        <f t="shared" ca="1" si="13"/>
        <v>C</v>
      </c>
      <c r="H319" s="8" t="str">
        <f t="shared" ca="1" si="13"/>
        <v>C</v>
      </c>
      <c r="I319" s="8" t="str">
        <f t="shared" ca="1" si="13"/>
        <v>C</v>
      </c>
      <c r="J319" s="8" t="str">
        <f t="shared" ca="1" si="13"/>
        <v>C</v>
      </c>
      <c r="K319" s="8" t="str">
        <f t="shared" ca="1" si="13"/>
        <v>C</v>
      </c>
      <c r="L319" s="8" t="str">
        <f t="shared" ca="1" si="13"/>
        <v>C</v>
      </c>
      <c r="M319" s="8" t="str">
        <f t="shared" ca="1" si="13"/>
        <v>B</v>
      </c>
      <c r="N319" s="8" t="str">
        <f t="shared" ca="1" si="13"/>
        <v>A</v>
      </c>
    </row>
    <row r="320" spans="1:14" x14ac:dyDescent="0.3">
      <c r="A320" s="11" t="s">
        <v>326</v>
      </c>
      <c r="B320" s="11">
        <v>741410</v>
      </c>
      <c r="C320" s="10" t="s">
        <v>7352</v>
      </c>
      <c r="D320" s="8" t="str">
        <f t="shared" ca="1" si="13"/>
        <v>C</v>
      </c>
      <c r="E320" s="8" t="str">
        <f t="shared" ca="1" si="13"/>
        <v>B</v>
      </c>
      <c r="F320" s="8" t="str">
        <f t="shared" ca="1" si="13"/>
        <v>C</v>
      </c>
      <c r="G320" s="8" t="str">
        <f t="shared" ca="1" si="13"/>
        <v>C</v>
      </c>
      <c r="H320" s="8" t="str">
        <f t="shared" ca="1" si="13"/>
        <v>C</v>
      </c>
      <c r="I320" s="8" t="str">
        <f t="shared" ca="1" si="13"/>
        <v>C</v>
      </c>
      <c r="J320" s="8" t="str">
        <f t="shared" ca="1" si="13"/>
        <v>C</v>
      </c>
      <c r="K320" s="8" t="str">
        <f t="shared" ca="1" si="13"/>
        <v>C</v>
      </c>
      <c r="L320" s="8" t="str">
        <f t="shared" ca="1" si="13"/>
        <v>C</v>
      </c>
      <c r="M320" s="8" t="str">
        <f t="shared" ca="1" si="13"/>
        <v>B</v>
      </c>
      <c r="N320" s="8" t="str">
        <f t="shared" ca="1" si="13"/>
        <v>B</v>
      </c>
    </row>
    <row r="321" spans="1:14" x14ac:dyDescent="0.3">
      <c r="A321" s="11" t="s">
        <v>327</v>
      </c>
      <c r="B321" s="11">
        <v>982852</v>
      </c>
      <c r="C321" s="10" t="s">
        <v>7355</v>
      </c>
      <c r="D321" s="8" t="str">
        <f t="shared" ca="1" si="13"/>
        <v>C</v>
      </c>
      <c r="E321" s="8" t="str">
        <f t="shared" ca="1" si="13"/>
        <v>B</v>
      </c>
      <c r="F321" s="8" t="str">
        <f t="shared" ca="1" si="13"/>
        <v>B</v>
      </c>
      <c r="G321" s="8" t="str">
        <f t="shared" ca="1" si="13"/>
        <v>C</v>
      </c>
      <c r="H321" s="8" t="str">
        <f t="shared" ca="1" si="13"/>
        <v>C</v>
      </c>
      <c r="I321" s="8" t="str">
        <f t="shared" ca="1" si="13"/>
        <v>A</v>
      </c>
      <c r="J321" s="8" t="str">
        <f t="shared" ca="1" si="13"/>
        <v>C</v>
      </c>
      <c r="K321" s="8" t="str">
        <f t="shared" ca="1" si="13"/>
        <v>B</v>
      </c>
      <c r="L321" s="8" t="str">
        <f t="shared" ca="1" si="13"/>
        <v>A</v>
      </c>
      <c r="M321" s="8" t="str">
        <f t="shared" ca="1" si="13"/>
        <v>A</v>
      </c>
      <c r="N321" s="8" t="str">
        <f t="shared" ca="1" si="13"/>
        <v>C</v>
      </c>
    </row>
    <row r="322" spans="1:14" x14ac:dyDescent="0.3">
      <c r="A322" s="11" t="s">
        <v>328</v>
      </c>
      <c r="B322" s="11">
        <v>906220</v>
      </c>
      <c r="C322" s="10" t="s">
        <v>7348</v>
      </c>
      <c r="D322" s="8" t="str">
        <f t="shared" ca="1" si="13"/>
        <v>C</v>
      </c>
      <c r="E322" s="8" t="str">
        <f t="shared" ca="1" si="13"/>
        <v>C</v>
      </c>
      <c r="F322" s="8" t="str">
        <f t="shared" ca="1" si="13"/>
        <v>C</v>
      </c>
      <c r="G322" s="8" t="str">
        <f t="shared" ca="1" si="13"/>
        <v>C</v>
      </c>
      <c r="H322" s="8" t="str">
        <f t="shared" ca="1" si="13"/>
        <v>B</v>
      </c>
      <c r="I322" s="8" t="str">
        <f t="shared" ca="1" si="13"/>
        <v>B</v>
      </c>
      <c r="J322" s="8" t="str">
        <f t="shared" ca="1" si="13"/>
        <v>B</v>
      </c>
      <c r="K322" s="8" t="str">
        <f t="shared" ca="1" si="13"/>
        <v>B</v>
      </c>
      <c r="L322" s="8" t="str">
        <f t="shared" ca="1" si="13"/>
        <v>B</v>
      </c>
      <c r="M322" s="8" t="str">
        <f t="shared" ca="1" si="13"/>
        <v>C</v>
      </c>
      <c r="N322" s="8" t="str">
        <f t="shared" ca="1" si="13"/>
        <v>A</v>
      </c>
    </row>
    <row r="323" spans="1:14" x14ac:dyDescent="0.3">
      <c r="A323" s="11" t="s">
        <v>329</v>
      </c>
      <c r="B323" s="11">
        <v>674693</v>
      </c>
      <c r="C323" s="10" t="s">
        <v>7349</v>
      </c>
      <c r="D323" s="8" t="str">
        <f t="shared" ca="1" si="13"/>
        <v>C</v>
      </c>
      <c r="E323" s="8" t="str">
        <f t="shared" ca="1" si="13"/>
        <v>C</v>
      </c>
      <c r="F323" s="8" t="str">
        <f t="shared" ca="1" si="13"/>
        <v>C</v>
      </c>
      <c r="G323" s="8" t="str">
        <f t="shared" ca="1" si="13"/>
        <v>C</v>
      </c>
      <c r="H323" s="8" t="str">
        <f t="shared" ca="1" si="13"/>
        <v>C</v>
      </c>
      <c r="I323" s="8" t="str">
        <f t="shared" ca="1" si="13"/>
        <v>C</v>
      </c>
      <c r="J323" s="8" t="str">
        <f t="shared" ca="1" si="13"/>
        <v>C</v>
      </c>
      <c r="K323" s="8" t="str">
        <f t="shared" ca="1" si="13"/>
        <v>C</v>
      </c>
      <c r="L323" s="8" t="str">
        <f t="shared" ca="1" si="13"/>
        <v>B</v>
      </c>
      <c r="M323" s="8" t="str">
        <f t="shared" ca="1" si="13"/>
        <v>B</v>
      </c>
      <c r="N323" s="8" t="str">
        <f t="shared" ca="1" si="13"/>
        <v>B</v>
      </c>
    </row>
    <row r="324" spans="1:14" x14ac:dyDescent="0.3">
      <c r="A324" s="11" t="s">
        <v>330</v>
      </c>
      <c r="B324" s="11">
        <v>945384</v>
      </c>
      <c r="C324" s="10" t="s">
        <v>7356</v>
      </c>
      <c r="D324" s="8" t="str">
        <f t="shared" ca="1" si="13"/>
        <v>C</v>
      </c>
      <c r="E324" s="8" t="str">
        <f t="shared" ca="1" si="13"/>
        <v>C</v>
      </c>
      <c r="F324" s="8" t="str">
        <f t="shared" ca="1" si="13"/>
        <v>C</v>
      </c>
      <c r="G324" s="8" t="str">
        <f t="shared" ca="1" si="13"/>
        <v>C</v>
      </c>
      <c r="H324" s="8" t="str">
        <f t="shared" ca="1" si="13"/>
        <v>C</v>
      </c>
      <c r="I324" s="8" t="str">
        <f t="shared" ca="1" si="13"/>
        <v>C</v>
      </c>
      <c r="J324" s="8" t="str">
        <f t="shared" ca="1" si="13"/>
        <v>C</v>
      </c>
      <c r="K324" s="8" t="str">
        <f t="shared" ca="1" si="13"/>
        <v>C</v>
      </c>
      <c r="L324" s="8" t="str">
        <f t="shared" ca="1" si="13"/>
        <v>C</v>
      </c>
      <c r="M324" s="8" t="str">
        <f t="shared" ca="1" si="13"/>
        <v>C</v>
      </c>
      <c r="N324" s="8" t="str">
        <f t="shared" ca="1" si="13"/>
        <v>C</v>
      </c>
    </row>
    <row r="325" spans="1:14" x14ac:dyDescent="0.3">
      <c r="A325" s="11" t="s">
        <v>331</v>
      </c>
      <c r="B325" s="11">
        <v>545310</v>
      </c>
      <c r="C325" s="10" t="s">
        <v>7348</v>
      </c>
      <c r="D325" s="8" t="str">
        <f t="shared" ca="1" si="13"/>
        <v>C</v>
      </c>
      <c r="E325" s="8" t="str">
        <f t="shared" ca="1" si="13"/>
        <v>C</v>
      </c>
      <c r="F325" s="8" t="str">
        <f t="shared" ca="1" si="13"/>
        <v>C</v>
      </c>
      <c r="G325" s="8" t="str">
        <f t="shared" ca="1" si="13"/>
        <v>C</v>
      </c>
      <c r="H325" s="8" t="str">
        <f t="shared" ca="1" si="13"/>
        <v>C</v>
      </c>
      <c r="I325" s="8" t="str">
        <f t="shared" ca="1" si="13"/>
        <v>C</v>
      </c>
      <c r="J325" s="8" t="str">
        <f t="shared" ca="1" si="13"/>
        <v>C</v>
      </c>
      <c r="K325" s="8" t="str">
        <f t="shared" ca="1" si="13"/>
        <v>C</v>
      </c>
      <c r="L325" s="8" t="str">
        <f t="shared" ca="1" si="13"/>
        <v>D</v>
      </c>
      <c r="M325" s="8" t="str">
        <f t="shared" ca="1" si="13"/>
        <v>C</v>
      </c>
      <c r="N325" s="8" t="str">
        <f t="shared" ca="1" si="13"/>
        <v>C</v>
      </c>
    </row>
    <row r="326" spans="1:14" x14ac:dyDescent="0.3">
      <c r="A326" s="11" t="s">
        <v>332</v>
      </c>
      <c r="B326" s="11">
        <v>901892</v>
      </c>
      <c r="C326" s="10" t="s">
        <v>7350</v>
      </c>
      <c r="D326" s="8" t="str">
        <f t="shared" ca="1" si="13"/>
        <v>C</v>
      </c>
      <c r="E326" s="8" t="str">
        <f t="shared" ca="1" si="13"/>
        <v>C</v>
      </c>
      <c r="F326" s="8" t="str">
        <f t="shared" ca="1" si="13"/>
        <v>C</v>
      </c>
      <c r="G326" s="8" t="str">
        <f t="shared" ca="1" si="13"/>
        <v>C</v>
      </c>
      <c r="H326" s="8" t="str">
        <f t="shared" ca="1" si="13"/>
        <v>C</v>
      </c>
      <c r="I326" s="8" t="str">
        <f t="shared" ca="1" si="13"/>
        <v>B</v>
      </c>
      <c r="J326" s="8" t="str">
        <f t="shared" ca="1" si="13"/>
        <v>B</v>
      </c>
      <c r="K326" s="8" t="str">
        <f t="shared" ca="1" si="13"/>
        <v>C</v>
      </c>
      <c r="L326" s="8" t="str">
        <f t="shared" ca="1" si="13"/>
        <v>C</v>
      </c>
      <c r="M326" s="8" t="str">
        <f t="shared" ca="1" si="13"/>
        <v>B</v>
      </c>
      <c r="N326" s="8" t="str">
        <f t="shared" ca="1" si="13"/>
        <v>B</v>
      </c>
    </row>
    <row r="327" spans="1:14" x14ac:dyDescent="0.3">
      <c r="A327" s="11" t="s">
        <v>333</v>
      </c>
      <c r="B327" s="11">
        <v>543487</v>
      </c>
      <c r="C327" s="10" t="s">
        <v>7350</v>
      </c>
      <c r="D327" s="8" t="str">
        <f t="shared" ref="D327:N350" ca="1" si="16">VLOOKUP($B327,INDIRECT("'"&amp;D$2&amp;"'!B:D"),3,FALSE)</f>
        <v>B</v>
      </c>
      <c r="E327" s="8" t="str">
        <f t="shared" ca="1" si="16"/>
        <v>B</v>
      </c>
      <c r="F327" s="8" t="str">
        <f t="shared" ca="1" si="16"/>
        <v>C</v>
      </c>
      <c r="G327" s="8" t="str">
        <f t="shared" ca="1" si="16"/>
        <v>B</v>
      </c>
      <c r="H327" s="8" t="str">
        <f t="shared" ca="1" si="16"/>
        <v>B</v>
      </c>
      <c r="I327" s="8" t="str">
        <f t="shared" ca="1" si="16"/>
        <v>C</v>
      </c>
      <c r="J327" s="8" t="str">
        <f t="shared" ca="1" si="16"/>
        <v>C</v>
      </c>
      <c r="K327" s="8" t="str">
        <f t="shared" ca="1" si="16"/>
        <v>C</v>
      </c>
      <c r="L327" s="8" t="str">
        <f t="shared" ca="1" si="16"/>
        <v>C</v>
      </c>
      <c r="M327" s="8" t="str">
        <f t="shared" ca="1" si="16"/>
        <v>C</v>
      </c>
      <c r="N327" s="8" t="str">
        <f t="shared" ca="1" si="16"/>
        <v>C</v>
      </c>
    </row>
    <row r="328" spans="1:14" x14ac:dyDescent="0.3">
      <c r="A328" s="11" t="s">
        <v>334</v>
      </c>
      <c r="B328" s="11">
        <v>912146</v>
      </c>
      <c r="C328" s="10" t="s">
        <v>7352</v>
      </c>
      <c r="D328" s="8" t="str">
        <f t="shared" ca="1" si="16"/>
        <v>C</v>
      </c>
      <c r="E328" s="8" t="str">
        <f t="shared" ca="1" si="16"/>
        <v>C</v>
      </c>
      <c r="F328" s="8" t="str">
        <f t="shared" ca="1" si="16"/>
        <v>C</v>
      </c>
      <c r="G328" s="8" t="str">
        <f t="shared" ca="1" si="16"/>
        <v>C</v>
      </c>
      <c r="H328" s="8" t="str">
        <f t="shared" ca="1" si="16"/>
        <v>C</v>
      </c>
      <c r="I328" s="8" t="str">
        <f t="shared" ca="1" si="16"/>
        <v>B</v>
      </c>
      <c r="J328" s="8" t="str">
        <f t="shared" ca="1" si="16"/>
        <v>B</v>
      </c>
      <c r="K328" s="8" t="str">
        <f t="shared" ca="1" si="16"/>
        <v>B</v>
      </c>
      <c r="L328" s="8" t="str">
        <f t="shared" ca="1" si="16"/>
        <v>C</v>
      </c>
      <c r="M328" s="8" t="str">
        <f t="shared" ca="1" si="16"/>
        <v>B</v>
      </c>
      <c r="N328" s="8" t="str">
        <f t="shared" ca="1" si="16"/>
        <v>B</v>
      </c>
    </row>
    <row r="329" spans="1:14" x14ac:dyDescent="0.3">
      <c r="A329" s="11" t="s">
        <v>335</v>
      </c>
      <c r="B329" s="11">
        <v>905816</v>
      </c>
      <c r="C329" s="10" t="s">
        <v>7353</v>
      </c>
      <c r="D329" s="8" t="str">
        <f t="shared" ca="1" si="16"/>
        <v>C</v>
      </c>
      <c r="E329" s="8" t="str">
        <f t="shared" ca="1" si="16"/>
        <v>C</v>
      </c>
      <c r="F329" s="8" t="str">
        <f t="shared" ca="1" si="16"/>
        <v>C</v>
      </c>
      <c r="G329" s="8" t="str">
        <f t="shared" ca="1" si="16"/>
        <v>C</v>
      </c>
      <c r="H329" s="8" t="str">
        <f t="shared" ca="1" si="16"/>
        <v>C</v>
      </c>
      <c r="I329" s="8" t="str">
        <f t="shared" ca="1" si="16"/>
        <v>B</v>
      </c>
      <c r="J329" s="8" t="str">
        <f t="shared" ca="1" si="16"/>
        <v>B</v>
      </c>
      <c r="K329" s="8" t="str">
        <f t="shared" ca="1" si="16"/>
        <v>B</v>
      </c>
      <c r="L329" s="8" t="str">
        <f t="shared" ca="1" si="16"/>
        <v>B</v>
      </c>
      <c r="M329" s="8" t="str">
        <f t="shared" ca="1" si="16"/>
        <v>B</v>
      </c>
      <c r="N329" s="8" t="str">
        <f t="shared" ca="1" si="16"/>
        <v>B</v>
      </c>
    </row>
    <row r="330" spans="1:14" x14ac:dyDescent="0.3">
      <c r="A330" s="11" t="s">
        <v>336</v>
      </c>
      <c r="B330" s="11">
        <v>905898</v>
      </c>
      <c r="C330" s="10" t="s">
        <v>7347</v>
      </c>
      <c r="D330" s="8" t="str">
        <f t="shared" ca="1" si="16"/>
        <v>C</v>
      </c>
      <c r="E330" s="8" t="str">
        <f t="shared" ca="1" si="16"/>
        <v>C</v>
      </c>
      <c r="F330" s="8" t="str">
        <f t="shared" ca="1" si="16"/>
        <v>B</v>
      </c>
      <c r="G330" s="8" t="str">
        <f t="shared" ca="1" si="16"/>
        <v>C</v>
      </c>
      <c r="H330" s="8" t="str">
        <f t="shared" ca="1" si="16"/>
        <v>B</v>
      </c>
      <c r="I330" s="8" t="str">
        <f t="shared" ca="1" si="16"/>
        <v>B</v>
      </c>
      <c r="J330" s="8" t="str">
        <f t="shared" ca="1" si="16"/>
        <v>B</v>
      </c>
      <c r="K330" s="8" t="str">
        <f t="shared" ca="1" si="16"/>
        <v>B</v>
      </c>
      <c r="L330" s="8" t="str">
        <f t="shared" ca="1" si="16"/>
        <v>B</v>
      </c>
      <c r="M330" s="8" t="str">
        <f t="shared" ca="1" si="16"/>
        <v>B</v>
      </c>
      <c r="N330" s="8" t="str">
        <f t="shared" ca="1" si="16"/>
        <v>B</v>
      </c>
    </row>
    <row r="331" spans="1:14" x14ac:dyDescent="0.3">
      <c r="A331" s="11" t="s">
        <v>337</v>
      </c>
      <c r="B331" s="11">
        <v>904866</v>
      </c>
      <c r="C331" s="10" t="s">
        <v>7354</v>
      </c>
      <c r="D331" s="8" t="str">
        <f t="shared" ca="1" si="16"/>
        <v>C</v>
      </c>
      <c r="E331" s="8" t="str">
        <f t="shared" ca="1" si="16"/>
        <v>C</v>
      </c>
      <c r="F331" s="8" t="str">
        <f t="shared" ca="1" si="16"/>
        <v>B</v>
      </c>
      <c r="G331" s="8" t="str">
        <f t="shared" ca="1" si="16"/>
        <v>C</v>
      </c>
      <c r="H331" s="8" t="str">
        <f t="shared" ca="1" si="16"/>
        <v>C</v>
      </c>
      <c r="I331" s="8" t="str">
        <f t="shared" ca="1" si="16"/>
        <v>C</v>
      </c>
      <c r="J331" s="8" t="str">
        <f t="shared" ca="1" si="16"/>
        <v>C</v>
      </c>
      <c r="K331" s="8" t="str">
        <f t="shared" ca="1" si="16"/>
        <v>C</v>
      </c>
      <c r="L331" s="8" t="str">
        <f t="shared" ca="1" si="16"/>
        <v>C</v>
      </c>
      <c r="M331" s="8" t="str">
        <f t="shared" ca="1" si="16"/>
        <v>C</v>
      </c>
      <c r="N331" s="8" t="str">
        <f t="shared" ca="1" si="16"/>
        <v>B</v>
      </c>
    </row>
    <row r="332" spans="1:14" x14ac:dyDescent="0.3">
      <c r="A332" s="11" t="s">
        <v>338</v>
      </c>
      <c r="B332" s="11">
        <v>916548</v>
      </c>
      <c r="C332" s="10" t="s">
        <v>7354</v>
      </c>
      <c r="D332" s="8" t="str">
        <f t="shared" ca="1" si="16"/>
        <v>C</v>
      </c>
      <c r="E332" s="8" t="str">
        <f t="shared" ca="1" si="16"/>
        <v>C</v>
      </c>
      <c r="F332" s="8" t="str">
        <f t="shared" ca="1" si="16"/>
        <v>C</v>
      </c>
      <c r="G332" s="8" t="str">
        <f t="shared" ca="1" si="16"/>
        <v>C</v>
      </c>
      <c r="H332" s="8" t="str">
        <f t="shared" ca="1" si="16"/>
        <v>C</v>
      </c>
      <c r="I332" s="8" t="str">
        <f t="shared" ca="1" si="16"/>
        <v>C</v>
      </c>
      <c r="J332" s="8" t="str">
        <f t="shared" ca="1" si="16"/>
        <v>C</v>
      </c>
      <c r="K332" s="8" t="str">
        <f t="shared" ca="1" si="16"/>
        <v>C</v>
      </c>
      <c r="L332" s="8" t="str">
        <f t="shared" ca="1" si="16"/>
        <v>C</v>
      </c>
      <c r="M332" s="8" t="str">
        <f t="shared" ca="1" si="16"/>
        <v>C</v>
      </c>
      <c r="N332" s="8" t="str">
        <f t="shared" ca="1" si="16"/>
        <v>C</v>
      </c>
    </row>
    <row r="333" spans="1:14" x14ac:dyDescent="0.3">
      <c r="A333" s="11" t="s">
        <v>339</v>
      </c>
      <c r="B333" s="11">
        <v>921964</v>
      </c>
      <c r="C333" s="10" t="s">
        <v>7350</v>
      </c>
      <c r="D333" s="8" t="str">
        <f t="shared" ca="1" si="16"/>
        <v>C</v>
      </c>
      <c r="E333" s="8" t="str">
        <f t="shared" ca="1" si="16"/>
        <v>C</v>
      </c>
      <c r="F333" s="8" t="str">
        <f t="shared" ca="1" si="16"/>
        <v>C</v>
      </c>
      <c r="G333" s="8" t="str">
        <f t="shared" ca="1" si="16"/>
        <v>C</v>
      </c>
      <c r="H333" s="8" t="str">
        <f t="shared" ca="1" si="16"/>
        <v>C</v>
      </c>
      <c r="I333" s="8" t="str">
        <f t="shared" ca="1" si="16"/>
        <v>C</v>
      </c>
      <c r="J333" s="8" t="str">
        <f t="shared" ca="1" si="16"/>
        <v>C</v>
      </c>
      <c r="K333" s="8" t="str">
        <f t="shared" ca="1" si="16"/>
        <v>C</v>
      </c>
      <c r="L333" s="8" t="str">
        <f t="shared" ca="1" si="16"/>
        <v>C</v>
      </c>
      <c r="M333" s="8" t="str">
        <f t="shared" ca="1" si="16"/>
        <v>C</v>
      </c>
      <c r="N333" s="8" t="str">
        <f t="shared" ca="1" si="16"/>
        <v>C</v>
      </c>
    </row>
    <row r="334" spans="1:14" x14ac:dyDescent="0.3">
      <c r="A334" s="11" t="s">
        <v>340</v>
      </c>
      <c r="B334" s="11">
        <v>519514</v>
      </c>
      <c r="C334" s="10" t="s">
        <v>7347</v>
      </c>
      <c r="D334" s="8" t="str">
        <f t="shared" ca="1" si="16"/>
        <v>C</v>
      </c>
      <c r="E334" s="8" t="str">
        <f t="shared" ca="1" si="16"/>
        <v>A</v>
      </c>
      <c r="F334" s="8" t="str">
        <f t="shared" ca="1" si="16"/>
        <v>A</v>
      </c>
      <c r="G334" s="8" t="str">
        <f t="shared" ca="1" si="16"/>
        <v>B</v>
      </c>
      <c r="H334" s="8" t="str">
        <f t="shared" ca="1" si="16"/>
        <v>A</v>
      </c>
      <c r="I334" s="8" t="str">
        <f t="shared" ca="1" si="16"/>
        <v>C</v>
      </c>
      <c r="J334" s="8" t="str">
        <f t="shared" ca="1" si="16"/>
        <v>A</v>
      </c>
      <c r="K334" s="8" t="str">
        <f t="shared" ca="1" si="16"/>
        <v>C</v>
      </c>
      <c r="L334" s="8" t="str">
        <f t="shared" ca="1" si="16"/>
        <v>C</v>
      </c>
      <c r="M334" s="8" t="str">
        <f t="shared" ca="1" si="16"/>
        <v>A</v>
      </c>
      <c r="N334" s="8" t="str">
        <f t="shared" ca="1" si="16"/>
        <v>A</v>
      </c>
    </row>
    <row r="335" spans="1:14" x14ac:dyDescent="0.3">
      <c r="A335" s="11" t="s">
        <v>341</v>
      </c>
      <c r="B335" s="11">
        <v>867390</v>
      </c>
      <c r="C335" s="10" t="s">
        <v>7348</v>
      </c>
      <c r="D335" s="8" t="str">
        <f t="shared" ca="1" si="16"/>
        <v>C</v>
      </c>
      <c r="E335" s="8" t="str">
        <f t="shared" ca="1" si="16"/>
        <v>B</v>
      </c>
      <c r="F335" s="8" t="str">
        <f t="shared" ca="1" si="16"/>
        <v>B</v>
      </c>
      <c r="G335" s="8" t="str">
        <f t="shared" ca="1" si="16"/>
        <v>B</v>
      </c>
      <c r="H335" s="8" t="str">
        <f t="shared" ca="1" si="16"/>
        <v>B</v>
      </c>
      <c r="I335" s="8" t="str">
        <f t="shared" ca="1" si="16"/>
        <v>B</v>
      </c>
      <c r="J335" s="8" t="str">
        <f t="shared" ca="1" si="16"/>
        <v>B</v>
      </c>
      <c r="K335" s="8" t="str">
        <f t="shared" ca="1" si="16"/>
        <v>C</v>
      </c>
      <c r="L335" s="8" t="str">
        <f t="shared" ca="1" si="16"/>
        <v>C</v>
      </c>
      <c r="M335" s="8" t="str">
        <f t="shared" ca="1" si="16"/>
        <v>B</v>
      </c>
      <c r="N335" s="8" t="str">
        <f t="shared" ca="1" si="16"/>
        <v>B</v>
      </c>
    </row>
    <row r="336" spans="1:14" x14ac:dyDescent="0.3">
      <c r="A336" s="11" t="s">
        <v>342</v>
      </c>
      <c r="B336" s="11">
        <v>902335</v>
      </c>
      <c r="C336" s="10" t="s">
        <v>7351</v>
      </c>
      <c r="D336" s="8" t="str">
        <f t="shared" ca="1" si="16"/>
        <v>A</v>
      </c>
      <c r="E336" s="8" t="str">
        <f t="shared" ca="1" si="16"/>
        <v>B</v>
      </c>
      <c r="F336" s="8" t="str">
        <f t="shared" ca="1" si="16"/>
        <v>A</v>
      </c>
      <c r="G336" s="8" t="str">
        <f t="shared" ca="1" si="16"/>
        <v>A</v>
      </c>
      <c r="H336" s="8" t="str">
        <f t="shared" ca="1" si="16"/>
        <v>B</v>
      </c>
      <c r="I336" s="8" t="str">
        <f t="shared" ca="1" si="16"/>
        <v>C</v>
      </c>
      <c r="J336" s="8" t="str">
        <f t="shared" ca="1" si="16"/>
        <v>A</v>
      </c>
      <c r="K336" s="8" t="str">
        <f t="shared" ca="1" si="16"/>
        <v>A</v>
      </c>
      <c r="L336" s="8" t="str">
        <f t="shared" ca="1" si="16"/>
        <v>C</v>
      </c>
      <c r="M336" s="8" t="str">
        <f t="shared" ca="1" si="16"/>
        <v>A</v>
      </c>
      <c r="N336" s="8" t="str">
        <f t="shared" ca="1" si="16"/>
        <v>B</v>
      </c>
    </row>
    <row r="337" spans="1:14" x14ac:dyDescent="0.3">
      <c r="A337" s="11" t="s">
        <v>343</v>
      </c>
      <c r="B337" s="11">
        <v>906195</v>
      </c>
      <c r="C337" s="10" t="s">
        <v>7352</v>
      </c>
      <c r="D337" s="8" t="str">
        <f t="shared" ca="1" si="16"/>
        <v>C</v>
      </c>
      <c r="E337" s="8" t="str">
        <f t="shared" ca="1" si="16"/>
        <v>A</v>
      </c>
      <c r="F337" s="8" t="str">
        <f t="shared" ca="1" si="16"/>
        <v>C</v>
      </c>
      <c r="G337" s="8" t="str">
        <f t="shared" ca="1" si="16"/>
        <v>C</v>
      </c>
      <c r="H337" s="8" t="str">
        <f t="shared" ca="1" si="16"/>
        <v>C</v>
      </c>
      <c r="I337" s="8" t="str">
        <f t="shared" ca="1" si="16"/>
        <v>C</v>
      </c>
      <c r="J337" s="8" t="str">
        <f t="shared" ca="1" si="16"/>
        <v>C</v>
      </c>
      <c r="K337" s="8" t="str">
        <f t="shared" ca="1" si="16"/>
        <v>C</v>
      </c>
      <c r="L337" s="8" t="str">
        <f t="shared" ca="1" si="16"/>
        <v>C</v>
      </c>
      <c r="M337" s="8" t="str">
        <f t="shared" ca="1" si="16"/>
        <v>C</v>
      </c>
      <c r="N337" s="8" t="str">
        <f t="shared" ca="1" si="16"/>
        <v>C</v>
      </c>
    </row>
    <row r="338" spans="1:14" x14ac:dyDescent="0.3">
      <c r="A338" s="11" t="s">
        <v>344</v>
      </c>
      <c r="B338" s="11">
        <v>906785</v>
      </c>
      <c r="C338" s="10" t="s">
        <v>7349</v>
      </c>
      <c r="D338" s="8" t="str">
        <f t="shared" ca="1" si="16"/>
        <v>D</v>
      </c>
      <c r="E338" s="8" t="str">
        <f t="shared" ca="1" si="16"/>
        <v>D</v>
      </c>
      <c r="F338" s="8" t="str">
        <f t="shared" ca="1" si="16"/>
        <v>D</v>
      </c>
      <c r="G338" s="8" t="str">
        <f t="shared" ca="1" si="16"/>
        <v>C</v>
      </c>
      <c r="H338" s="8" t="str">
        <f t="shared" ca="1" si="16"/>
        <v>C</v>
      </c>
      <c r="I338" s="8" t="str">
        <f t="shared" ca="1" si="16"/>
        <v>B</v>
      </c>
      <c r="J338" s="8" t="str">
        <f t="shared" ca="1" si="16"/>
        <v>B</v>
      </c>
      <c r="K338" s="8" t="str">
        <f t="shared" ca="1" si="16"/>
        <v>C</v>
      </c>
      <c r="L338" s="8" t="str">
        <f t="shared" ca="1" si="16"/>
        <v>C</v>
      </c>
      <c r="M338" s="8" t="str">
        <f t="shared" ca="1" si="16"/>
        <v>B</v>
      </c>
      <c r="N338" s="8" t="str">
        <f t="shared" ca="1" si="16"/>
        <v>B</v>
      </c>
    </row>
    <row r="339" spans="1:14" x14ac:dyDescent="0.3">
      <c r="A339" s="11" t="s">
        <v>345</v>
      </c>
      <c r="B339" s="11" t="s">
        <v>381</v>
      </c>
      <c r="C339" s="10" t="s">
        <v>7347</v>
      </c>
      <c r="D339" s="8" t="str">
        <f t="shared" ca="1" si="16"/>
        <v>C</v>
      </c>
      <c r="E339" s="8" t="str">
        <f t="shared" ca="1" si="16"/>
        <v>C</v>
      </c>
      <c r="F339" s="8" t="str">
        <f t="shared" ca="1" si="16"/>
        <v>C</v>
      </c>
      <c r="G339" s="8" t="str">
        <f t="shared" ca="1" si="16"/>
        <v>C</v>
      </c>
      <c r="H339" s="8" t="str">
        <f t="shared" ca="1" si="16"/>
        <v>B</v>
      </c>
      <c r="I339" s="8" t="str">
        <f t="shared" ca="1" si="16"/>
        <v>C</v>
      </c>
      <c r="J339" s="8" t="str">
        <f t="shared" ca="1" si="16"/>
        <v>B</v>
      </c>
      <c r="K339" s="8" t="str">
        <f t="shared" ca="1" si="16"/>
        <v>B</v>
      </c>
      <c r="L339" s="8" t="str">
        <f t="shared" ca="1" si="16"/>
        <v>C</v>
      </c>
      <c r="M339" s="8" t="str">
        <f t="shared" ca="1" si="16"/>
        <v>B</v>
      </c>
      <c r="N339" s="8" t="str">
        <f t="shared" ca="1" si="16"/>
        <v>C</v>
      </c>
    </row>
    <row r="340" spans="1:14" x14ac:dyDescent="0.3">
      <c r="A340" s="11" t="s">
        <v>346</v>
      </c>
      <c r="B340" s="11">
        <v>905818</v>
      </c>
      <c r="C340" s="10" t="s">
        <v>7352</v>
      </c>
      <c r="D340" s="8" t="str">
        <f t="shared" ca="1" si="16"/>
        <v>B</v>
      </c>
      <c r="E340" s="8" t="str">
        <f t="shared" ca="1" si="16"/>
        <v>C</v>
      </c>
      <c r="F340" s="8" t="str">
        <f t="shared" ca="1" si="16"/>
        <v>C</v>
      </c>
      <c r="G340" s="8" t="str">
        <f t="shared" ca="1" si="16"/>
        <v>B</v>
      </c>
      <c r="H340" s="8" t="str">
        <f t="shared" ca="1" si="16"/>
        <v>C</v>
      </c>
      <c r="I340" s="8" t="str">
        <f t="shared" ca="1" si="16"/>
        <v>C</v>
      </c>
      <c r="J340" s="8" t="str">
        <f t="shared" ca="1" si="16"/>
        <v>C</v>
      </c>
      <c r="K340" s="8" t="str">
        <f t="shared" ca="1" si="16"/>
        <v>A</v>
      </c>
      <c r="L340" s="8" t="str">
        <f t="shared" ca="1" si="16"/>
        <v>B</v>
      </c>
      <c r="M340" s="8" t="str">
        <f t="shared" ca="1" si="16"/>
        <v>B</v>
      </c>
      <c r="N340" s="8" t="str">
        <f t="shared" ca="1" si="16"/>
        <v>A</v>
      </c>
    </row>
    <row r="341" spans="1:14" x14ac:dyDescent="0.3">
      <c r="A341" s="11" t="s">
        <v>347</v>
      </c>
      <c r="B341" s="11">
        <v>904869</v>
      </c>
      <c r="C341" s="10" t="s">
        <v>7350</v>
      </c>
      <c r="D341" s="8" t="str">
        <f t="shared" ca="1" si="16"/>
        <v>B</v>
      </c>
      <c r="E341" s="8" t="str">
        <f t="shared" ca="1" si="16"/>
        <v>C</v>
      </c>
      <c r="F341" s="8" t="str">
        <f t="shared" ca="1" si="16"/>
        <v>C</v>
      </c>
      <c r="G341" s="8" t="str">
        <f t="shared" ca="1" si="16"/>
        <v>C</v>
      </c>
      <c r="H341" s="8" t="str">
        <f t="shared" ca="1" si="16"/>
        <v>C</v>
      </c>
      <c r="I341" s="8" t="str">
        <f t="shared" ca="1" si="16"/>
        <v>C</v>
      </c>
      <c r="J341" s="8" t="str">
        <f t="shared" ca="1" si="16"/>
        <v>C</v>
      </c>
      <c r="K341" s="8" t="str">
        <f t="shared" ca="1" si="16"/>
        <v>C</v>
      </c>
      <c r="L341" s="8" t="str">
        <f t="shared" ca="1" si="16"/>
        <v>C</v>
      </c>
      <c r="M341" s="8" t="str">
        <f t="shared" ca="1" si="16"/>
        <v>B</v>
      </c>
      <c r="N341" s="8" t="str">
        <f t="shared" ca="1" si="16"/>
        <v>C</v>
      </c>
    </row>
    <row r="342" spans="1:14" x14ac:dyDescent="0.3">
      <c r="A342" s="11" t="s">
        <v>348</v>
      </c>
      <c r="B342" s="11">
        <v>922407</v>
      </c>
      <c r="C342" s="10" t="s">
        <v>7355</v>
      </c>
      <c r="D342" s="8" t="str">
        <f t="shared" ca="1" si="16"/>
        <v>C</v>
      </c>
      <c r="E342" s="8" t="str">
        <f t="shared" ca="1" si="16"/>
        <v>C</v>
      </c>
      <c r="F342" s="8" t="str">
        <f t="shared" ca="1" si="16"/>
        <v>B</v>
      </c>
      <c r="G342" s="8" t="str">
        <f t="shared" ca="1" si="16"/>
        <v>B</v>
      </c>
      <c r="H342" s="8" t="str">
        <f t="shared" ca="1" si="16"/>
        <v>B</v>
      </c>
      <c r="I342" s="8" t="str">
        <f t="shared" ca="1" si="16"/>
        <v>C</v>
      </c>
      <c r="J342" s="8" t="str">
        <f t="shared" ca="1" si="16"/>
        <v>B</v>
      </c>
      <c r="K342" s="8" t="str">
        <f t="shared" ca="1" si="16"/>
        <v>C</v>
      </c>
      <c r="L342" s="8" t="str">
        <f t="shared" ca="1" si="16"/>
        <v>C</v>
      </c>
      <c r="M342" s="8" t="str">
        <f t="shared" ca="1" si="16"/>
        <v>B</v>
      </c>
      <c r="N342" s="8" t="str">
        <f t="shared" ca="1" si="16"/>
        <v>C</v>
      </c>
    </row>
    <row r="343" spans="1:14" x14ac:dyDescent="0.3">
      <c r="A343" s="11" t="s">
        <v>349</v>
      </c>
      <c r="B343" s="11" t="s">
        <v>382</v>
      </c>
      <c r="C343" s="10" t="s">
        <v>7352</v>
      </c>
      <c r="D343" s="8" t="str">
        <f t="shared" ca="1" si="16"/>
        <v>B</v>
      </c>
      <c r="E343" s="8" t="str">
        <f t="shared" ca="1" si="16"/>
        <v>C</v>
      </c>
      <c r="F343" s="8" t="str">
        <f t="shared" ca="1" si="16"/>
        <v>C</v>
      </c>
      <c r="G343" s="8" t="str">
        <f t="shared" ca="1" si="16"/>
        <v>C</v>
      </c>
      <c r="H343" s="8" t="str">
        <f t="shared" ca="1" si="16"/>
        <v>C</v>
      </c>
      <c r="I343" s="8" t="str">
        <f t="shared" ca="1" si="16"/>
        <v>C</v>
      </c>
      <c r="J343" s="8" t="str">
        <f t="shared" ca="1" si="16"/>
        <v>C</v>
      </c>
      <c r="K343" s="8" t="str">
        <f t="shared" ca="1" si="16"/>
        <v>C</v>
      </c>
      <c r="L343" s="8" t="str">
        <f t="shared" ca="1" si="16"/>
        <v>C</v>
      </c>
      <c r="M343" s="8" t="str">
        <f t="shared" ca="1" si="16"/>
        <v>D</v>
      </c>
      <c r="N343" s="8" t="str">
        <f t="shared" ca="1" si="16"/>
        <v>C</v>
      </c>
    </row>
    <row r="344" spans="1:14" x14ac:dyDescent="0.3">
      <c r="A344" s="11" t="s">
        <v>350</v>
      </c>
      <c r="B344" s="11" t="s">
        <v>383</v>
      </c>
      <c r="C344" s="10" t="s">
        <v>7350</v>
      </c>
      <c r="D344" s="8" t="str">
        <f t="shared" ca="1" si="16"/>
        <v>C</v>
      </c>
      <c r="E344" s="8" t="str">
        <f t="shared" ca="1" si="16"/>
        <v>D</v>
      </c>
      <c r="F344" s="8" t="str">
        <f t="shared" ca="1" si="16"/>
        <v>C</v>
      </c>
      <c r="G344" s="8" t="str">
        <f t="shared" ca="1" si="16"/>
        <v>D</v>
      </c>
      <c r="H344" s="8" t="str">
        <f t="shared" ca="1" si="16"/>
        <v>D</v>
      </c>
      <c r="I344" s="8" t="str">
        <f t="shared" ca="1" si="16"/>
        <v>C</v>
      </c>
      <c r="J344" s="8" t="str">
        <f t="shared" ca="1" si="16"/>
        <v>D</v>
      </c>
      <c r="K344" s="8" t="str">
        <f t="shared" ca="1" si="16"/>
        <v>D</v>
      </c>
      <c r="L344" s="8" t="str">
        <f t="shared" ca="1" si="16"/>
        <v>D</v>
      </c>
      <c r="M344" s="8" t="str">
        <f t="shared" ca="1" si="16"/>
        <v>C</v>
      </c>
      <c r="N344" s="8" t="str">
        <f t="shared" ca="1" si="16"/>
        <v>C</v>
      </c>
    </row>
    <row r="345" spans="1:14" x14ac:dyDescent="0.3">
      <c r="A345" s="11" t="s">
        <v>351</v>
      </c>
      <c r="B345" s="11">
        <v>905010</v>
      </c>
      <c r="C345" s="10" t="s">
        <v>7351</v>
      </c>
      <c r="D345" s="8" t="str">
        <f t="shared" ca="1" si="16"/>
        <v>B</v>
      </c>
      <c r="E345" s="8" t="str">
        <f t="shared" ca="1" si="16"/>
        <v>B</v>
      </c>
      <c r="F345" s="8" t="str">
        <f t="shared" ca="1" si="16"/>
        <v>B</v>
      </c>
      <c r="G345" s="8" t="str">
        <f t="shared" ca="1" si="16"/>
        <v>C</v>
      </c>
      <c r="H345" s="8" t="str">
        <f t="shared" ca="1" si="16"/>
        <v>C</v>
      </c>
      <c r="I345" s="8" t="str">
        <f t="shared" ca="1" si="16"/>
        <v>C</v>
      </c>
      <c r="J345" s="8" t="str">
        <f t="shared" ca="1" si="16"/>
        <v>B</v>
      </c>
      <c r="K345" s="8" t="str">
        <f t="shared" ca="1" si="16"/>
        <v>B</v>
      </c>
      <c r="L345" s="8" t="str">
        <f t="shared" ca="1" si="16"/>
        <v>C</v>
      </c>
      <c r="M345" s="8" t="str">
        <f t="shared" ca="1" si="16"/>
        <v>B</v>
      </c>
      <c r="N345" s="8" t="str">
        <f t="shared" ca="1" si="16"/>
        <v>B</v>
      </c>
    </row>
    <row r="346" spans="1:14" x14ac:dyDescent="0.3">
      <c r="A346" s="11" t="s">
        <v>352</v>
      </c>
      <c r="B346" s="11">
        <v>905284</v>
      </c>
      <c r="C346" s="10" t="s">
        <v>7349</v>
      </c>
      <c r="D346" s="8" t="str">
        <f t="shared" ca="1" si="16"/>
        <v>C</v>
      </c>
      <c r="E346" s="8" t="str">
        <f t="shared" ca="1" si="16"/>
        <v>C</v>
      </c>
      <c r="F346" s="8" t="str">
        <f t="shared" ca="1" si="16"/>
        <v>A</v>
      </c>
      <c r="G346" s="8" t="str">
        <f t="shared" ca="1" si="16"/>
        <v>B</v>
      </c>
      <c r="H346" s="8" t="str">
        <f t="shared" ca="1" si="16"/>
        <v>B</v>
      </c>
      <c r="I346" s="8" t="str">
        <f t="shared" ca="1" si="16"/>
        <v>C</v>
      </c>
      <c r="J346" s="8" t="str">
        <f t="shared" ca="1" si="16"/>
        <v>C</v>
      </c>
      <c r="K346" s="8" t="str">
        <f t="shared" ca="1" si="16"/>
        <v>C</v>
      </c>
      <c r="L346" s="8" t="str">
        <f t="shared" ca="1" si="16"/>
        <v>C</v>
      </c>
      <c r="M346" s="8" t="str">
        <f t="shared" ca="1" si="16"/>
        <v>C</v>
      </c>
      <c r="N346" s="8" t="str">
        <f t="shared" ca="1" si="16"/>
        <v>A</v>
      </c>
    </row>
    <row r="347" spans="1:14" x14ac:dyDescent="0.3">
      <c r="A347" s="11" t="s">
        <v>353</v>
      </c>
      <c r="B347" s="11">
        <v>543542</v>
      </c>
      <c r="C347" s="10" t="s">
        <v>7349</v>
      </c>
      <c r="D347" s="8" t="str">
        <f t="shared" ca="1" si="16"/>
        <v>C</v>
      </c>
      <c r="E347" s="8" t="str">
        <f t="shared" ca="1" si="16"/>
        <v>C</v>
      </c>
      <c r="F347" s="8" t="str">
        <f t="shared" ca="1" si="16"/>
        <v>C</v>
      </c>
      <c r="G347" s="8" t="str">
        <f t="shared" ca="1" si="16"/>
        <v>C</v>
      </c>
      <c r="H347" s="8" t="str">
        <f t="shared" ca="1" si="16"/>
        <v>C</v>
      </c>
      <c r="I347" s="8" t="str">
        <f t="shared" ca="1" si="16"/>
        <v>B</v>
      </c>
      <c r="J347" s="8" t="str">
        <f t="shared" ca="1" si="16"/>
        <v>B</v>
      </c>
      <c r="K347" s="8" t="str">
        <f t="shared" ca="1" si="16"/>
        <v>B</v>
      </c>
      <c r="L347" s="8" t="str">
        <f t="shared" ca="1" si="16"/>
        <v>B</v>
      </c>
      <c r="M347" s="8" t="str">
        <f t="shared" ca="1" si="16"/>
        <v>C</v>
      </c>
      <c r="N347" s="8" t="str">
        <f t="shared" ca="1" si="16"/>
        <v>C</v>
      </c>
    </row>
    <row r="348" spans="1:14" x14ac:dyDescent="0.3">
      <c r="A348" s="11" t="s">
        <v>354</v>
      </c>
      <c r="B348" s="11">
        <v>878574</v>
      </c>
      <c r="C348" s="10" t="s">
        <v>7350</v>
      </c>
      <c r="D348" s="8" t="str">
        <f t="shared" ca="1" si="16"/>
        <v>B</v>
      </c>
      <c r="E348" s="8" t="str">
        <f t="shared" ca="1" si="16"/>
        <v>C</v>
      </c>
      <c r="F348" s="8" t="str">
        <f t="shared" ca="1" si="16"/>
        <v>C</v>
      </c>
      <c r="G348" s="8" t="str">
        <f t="shared" ca="1" si="16"/>
        <v>C</v>
      </c>
      <c r="H348" s="8" t="str">
        <f t="shared" ca="1" si="16"/>
        <v>C</v>
      </c>
      <c r="I348" s="8" t="str">
        <f t="shared" ca="1" si="16"/>
        <v>C</v>
      </c>
      <c r="J348" s="8" t="str">
        <f t="shared" ca="1" si="16"/>
        <v>C</v>
      </c>
      <c r="K348" s="8" t="str">
        <f t="shared" ca="1" si="16"/>
        <v>C</v>
      </c>
      <c r="L348" s="8" t="str">
        <f t="shared" ca="1" si="16"/>
        <v>C</v>
      </c>
      <c r="M348" s="8" t="str">
        <f t="shared" ca="1" si="16"/>
        <v>C</v>
      </c>
      <c r="N348" s="8" t="str">
        <f t="shared" ca="1" si="16"/>
        <v>C</v>
      </c>
    </row>
    <row r="349" spans="1:14" x14ac:dyDescent="0.3">
      <c r="A349" s="11" t="s">
        <v>355</v>
      </c>
      <c r="B349" s="11" t="s">
        <v>384</v>
      </c>
      <c r="C349" s="10" t="s">
        <v>7348</v>
      </c>
      <c r="D349" s="8" t="str">
        <f t="shared" ca="1" si="16"/>
        <v>B</v>
      </c>
      <c r="E349" s="8" t="str">
        <f t="shared" ca="1" si="16"/>
        <v>C</v>
      </c>
      <c r="F349" s="8" t="str">
        <f t="shared" ca="1" si="16"/>
        <v>B</v>
      </c>
      <c r="G349" s="8" t="str">
        <f t="shared" ca="1" si="16"/>
        <v>C</v>
      </c>
      <c r="H349" s="8" t="str">
        <f t="shared" ca="1" si="16"/>
        <v>C</v>
      </c>
      <c r="I349" s="8" t="str">
        <f t="shared" ca="1" si="16"/>
        <v>C</v>
      </c>
      <c r="J349" s="8" t="str">
        <f t="shared" ca="1" si="16"/>
        <v>C</v>
      </c>
      <c r="K349" s="8" t="str">
        <f t="shared" ca="1" si="16"/>
        <v>C</v>
      </c>
      <c r="L349" s="8" t="str">
        <f t="shared" ca="1" si="16"/>
        <v>B</v>
      </c>
      <c r="M349" s="8" t="str">
        <f t="shared" ca="1" si="16"/>
        <v>B</v>
      </c>
      <c r="N349" s="8" t="str">
        <f t="shared" ca="1" si="16"/>
        <v>C</v>
      </c>
    </row>
    <row r="350" spans="1:14" x14ac:dyDescent="0.3">
      <c r="A350" s="11" t="s">
        <v>356</v>
      </c>
      <c r="B350" s="11">
        <v>951584</v>
      </c>
      <c r="C350" s="10" t="s">
        <v>7352</v>
      </c>
      <c r="D350" s="8" t="str">
        <f t="shared" ca="1" si="16"/>
        <v>C</v>
      </c>
      <c r="E350" s="8" t="str">
        <f t="shared" ca="1" si="16"/>
        <v>C</v>
      </c>
      <c r="F350" s="8" t="str">
        <f t="shared" ref="F350:N350" ca="1" si="17">VLOOKUP($B350,INDIRECT("'"&amp;F$2&amp;"'!B:D"),3,FALSE)</f>
        <v>C</v>
      </c>
      <c r="G350" s="8" t="str">
        <f t="shared" ca="1" si="17"/>
        <v>C</v>
      </c>
      <c r="H350" s="8" t="str">
        <f t="shared" ca="1" si="17"/>
        <v>D</v>
      </c>
      <c r="I350" s="8" t="str">
        <f t="shared" ca="1" si="17"/>
        <v>C</v>
      </c>
      <c r="J350" s="8" t="str">
        <f t="shared" ca="1" si="17"/>
        <v>C</v>
      </c>
      <c r="K350" s="8" t="str">
        <f t="shared" ca="1" si="17"/>
        <v>C</v>
      </c>
      <c r="L350" s="8" t="str">
        <f t="shared" ca="1" si="17"/>
        <v>C</v>
      </c>
      <c r="M350" s="8" t="str">
        <f t="shared" ca="1" si="17"/>
        <v>C</v>
      </c>
      <c r="N350" s="8" t="str">
        <f t="shared" ca="1" si="17"/>
        <v>C</v>
      </c>
    </row>
  </sheetData>
  <mergeCells count="1">
    <mergeCell ref="A1:N1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2978-7E34-433D-94D0-8B29B316872D}">
  <sheetPr>
    <tabColor rgb="FFFFFF00"/>
  </sheetPr>
  <dimension ref="A1:D351"/>
  <sheetViews>
    <sheetView workbookViewId="0">
      <selection activeCell="A2" sqref="A2"/>
    </sheetView>
  </sheetViews>
  <sheetFormatPr baseColWidth="10" defaultRowHeight="14" x14ac:dyDescent="0.3"/>
  <cols>
    <col min="1" max="16384" width="10.90625" style="4"/>
  </cols>
  <sheetData>
    <row r="1" spans="1:4" ht="14.5" thickBot="1" x14ac:dyDescent="0.35">
      <c r="A1" s="72" t="s">
        <v>7390</v>
      </c>
      <c r="B1" s="72"/>
      <c r="C1" s="72"/>
      <c r="D1" s="72"/>
    </row>
    <row r="2" spans="1:4" x14ac:dyDescent="0.3">
      <c r="A2" s="18"/>
      <c r="B2" s="18"/>
      <c r="C2" s="18">
        <v>2</v>
      </c>
      <c r="D2" s="18"/>
    </row>
    <row r="3" spans="1:4" ht="14.5" thickBot="1" x14ac:dyDescent="0.35">
      <c r="A3" s="32" t="s">
        <v>357</v>
      </c>
      <c r="B3" s="32" t="s">
        <v>358</v>
      </c>
      <c r="C3" s="31" t="s">
        <v>7387</v>
      </c>
      <c r="D3" s="31" t="s">
        <v>7379</v>
      </c>
    </row>
    <row r="4" spans="1:4" x14ac:dyDescent="0.3">
      <c r="A4" s="29" t="s">
        <v>12</v>
      </c>
      <c r="B4" s="29">
        <v>902172</v>
      </c>
      <c r="C4" s="18">
        <f>VLOOKUP(B4,'ESGC PORTFOLIO'!B:M,$C$2,FALSE)</f>
        <v>87.196853146853101</v>
      </c>
      <c r="D4" s="18" t="str">
        <f t="shared" ref="D4:D67" si="0">IF(C4&gt;75,"A",IF(C4&gt;50,"B",IF(C4&gt;25,"C","D")))</f>
        <v>A</v>
      </c>
    </row>
    <row r="5" spans="1:4" x14ac:dyDescent="0.3">
      <c r="A5" s="11" t="s">
        <v>45</v>
      </c>
      <c r="B5" s="11">
        <v>905296</v>
      </c>
      <c r="C5" s="8">
        <f>VLOOKUP(B5,'ESGC PORTFOLIO'!B:M,$C$2,FALSE)</f>
        <v>77.250349608735704</v>
      </c>
      <c r="D5" s="8" t="str">
        <f t="shared" si="0"/>
        <v>A</v>
      </c>
    </row>
    <row r="6" spans="1:4" x14ac:dyDescent="0.3">
      <c r="A6" s="11" t="s">
        <v>47</v>
      </c>
      <c r="B6" s="11">
        <v>905113</v>
      </c>
      <c r="C6" s="8">
        <f>VLOOKUP(B6,'ESGC PORTFOLIO'!B:M,$C$2,FALSE)</f>
        <v>80.472424242424196</v>
      </c>
      <c r="D6" s="8" t="str">
        <f t="shared" si="0"/>
        <v>A</v>
      </c>
    </row>
    <row r="7" spans="1:4" x14ac:dyDescent="0.3">
      <c r="A7" s="11" t="s">
        <v>104</v>
      </c>
      <c r="B7" s="11">
        <v>912273</v>
      </c>
      <c r="C7" s="8">
        <f>VLOOKUP(B7,'ESGC PORTFOLIO'!B:M,$C$2,FALSE)</f>
        <v>75.858333333333306</v>
      </c>
      <c r="D7" s="8" t="str">
        <f t="shared" si="0"/>
        <v>A</v>
      </c>
    </row>
    <row r="8" spans="1:4" x14ac:dyDescent="0.3">
      <c r="A8" s="11" t="s">
        <v>140</v>
      </c>
      <c r="B8" s="11">
        <v>902317</v>
      </c>
      <c r="C8" s="8">
        <f>VLOOKUP(B8,'ESGC PORTFOLIO'!B:M,$C$2,FALSE)</f>
        <v>76.491967976558001</v>
      </c>
      <c r="D8" s="8" t="str">
        <f t="shared" si="0"/>
        <v>A</v>
      </c>
    </row>
    <row r="9" spans="1:4" x14ac:dyDescent="0.3">
      <c r="A9" s="11" t="s">
        <v>151</v>
      </c>
      <c r="B9" s="11">
        <v>905082</v>
      </c>
      <c r="C9" s="8">
        <f>VLOOKUP(B9,'ESGC PORTFOLIO'!B:M,$C$2,FALSE)</f>
        <v>76.673543123543098</v>
      </c>
      <c r="D9" s="8" t="str">
        <f t="shared" si="0"/>
        <v>A</v>
      </c>
    </row>
    <row r="10" spans="1:4" x14ac:dyDescent="0.3">
      <c r="A10" s="11" t="s">
        <v>152</v>
      </c>
      <c r="B10" s="11">
        <v>902230</v>
      </c>
      <c r="C10" s="8">
        <f>VLOOKUP(B10,'ESGC PORTFOLIO'!B:M,$C$2,FALSE)</f>
        <v>75.828962703962603</v>
      </c>
      <c r="D10" s="8" t="str">
        <f t="shared" si="0"/>
        <v>A</v>
      </c>
    </row>
    <row r="11" spans="1:4" x14ac:dyDescent="0.3">
      <c r="A11" s="11" t="s">
        <v>155</v>
      </c>
      <c r="B11" s="11">
        <v>951018</v>
      </c>
      <c r="C11" s="8">
        <f>VLOOKUP(B11,'ESGC PORTFOLIO'!B:M,$C$2,FALSE)</f>
        <v>79.911798179059105</v>
      </c>
      <c r="D11" s="8" t="str">
        <f t="shared" si="0"/>
        <v>A</v>
      </c>
    </row>
    <row r="12" spans="1:4" x14ac:dyDescent="0.3">
      <c r="A12" s="11" t="s">
        <v>175</v>
      </c>
      <c r="B12" s="11">
        <v>998171</v>
      </c>
      <c r="C12" s="8">
        <f>VLOOKUP(B12,'ESGC PORTFOLIO'!B:M,$C$2,FALSE)</f>
        <v>82.640099783878199</v>
      </c>
      <c r="D12" s="8" t="str">
        <f t="shared" si="0"/>
        <v>A</v>
      </c>
    </row>
    <row r="13" spans="1:4" x14ac:dyDescent="0.3">
      <c r="A13" s="11" t="s">
        <v>185</v>
      </c>
      <c r="B13" s="11">
        <v>906187</v>
      </c>
      <c r="C13" s="8">
        <f>VLOOKUP(B13,'ESGC PORTFOLIO'!B:M,$C$2,FALSE)</f>
        <v>89.8564890471187</v>
      </c>
      <c r="D13" s="8" t="str">
        <f t="shared" si="0"/>
        <v>A</v>
      </c>
    </row>
    <row r="14" spans="1:4" x14ac:dyDescent="0.3">
      <c r="A14" s="11" t="s">
        <v>187</v>
      </c>
      <c r="B14" s="11">
        <v>904069</v>
      </c>
      <c r="C14" s="8">
        <f>VLOOKUP(B14,'ESGC PORTFOLIO'!B:M,$C$2,FALSE)</f>
        <v>76.503503787878699</v>
      </c>
      <c r="D14" s="8" t="str">
        <f t="shared" si="0"/>
        <v>A</v>
      </c>
    </row>
    <row r="15" spans="1:4" x14ac:dyDescent="0.3">
      <c r="A15" s="11" t="s">
        <v>195</v>
      </c>
      <c r="B15" s="11">
        <v>545615</v>
      </c>
      <c r="C15" s="8">
        <f>VLOOKUP(B15,'ESGC PORTFOLIO'!B:M,$C$2,FALSE)</f>
        <v>77.5442708333333</v>
      </c>
      <c r="D15" s="8" t="str">
        <f t="shared" si="0"/>
        <v>A</v>
      </c>
    </row>
    <row r="16" spans="1:4" x14ac:dyDescent="0.3">
      <c r="A16" s="11" t="s">
        <v>200</v>
      </c>
      <c r="B16" s="11">
        <v>902354</v>
      </c>
      <c r="C16" s="8">
        <f>VLOOKUP(B16,'ESGC PORTFOLIO'!B:M,$C$2,FALSE)</f>
        <v>85.131407013994206</v>
      </c>
      <c r="D16" s="8" t="str">
        <f t="shared" si="0"/>
        <v>A</v>
      </c>
    </row>
    <row r="17" spans="1:4" x14ac:dyDescent="0.3">
      <c r="A17" s="11" t="s">
        <v>211</v>
      </c>
      <c r="B17" s="11" t="s">
        <v>376</v>
      </c>
      <c r="C17" s="8">
        <f>VLOOKUP(B17,'ESGC PORTFOLIO'!B:M,$C$2,FALSE)</f>
        <v>80.575921474358907</v>
      </c>
      <c r="D17" s="8" t="str">
        <f t="shared" si="0"/>
        <v>A</v>
      </c>
    </row>
    <row r="18" spans="1:4" x14ac:dyDescent="0.3">
      <c r="A18" s="11" t="s">
        <v>342</v>
      </c>
      <c r="B18" s="11">
        <v>902335</v>
      </c>
      <c r="C18" s="8">
        <f>VLOOKUP(B18,'ESGC PORTFOLIO'!B:M,$C$2,FALSE)</f>
        <v>76.426449843260102</v>
      </c>
      <c r="D18" s="8" t="str">
        <f t="shared" si="0"/>
        <v>A</v>
      </c>
    </row>
    <row r="19" spans="1:4" x14ac:dyDescent="0.3">
      <c r="A19" s="11" t="s">
        <v>14</v>
      </c>
      <c r="B19" s="11" t="s">
        <v>359</v>
      </c>
      <c r="C19" s="8">
        <f>VLOOKUP(B19,'ESGC PORTFOLIO'!B:M,$C$2,FALSE)</f>
        <v>51.685845588235203</v>
      </c>
      <c r="D19" s="8" t="str">
        <f t="shared" si="0"/>
        <v>B</v>
      </c>
    </row>
    <row r="20" spans="1:4" x14ac:dyDescent="0.3">
      <c r="A20" s="11" t="s">
        <v>18</v>
      </c>
      <c r="B20" s="11">
        <v>936365</v>
      </c>
      <c r="C20" s="8">
        <f>VLOOKUP(B20,'ESGC PORTFOLIO'!B:M,$C$2,FALSE)</f>
        <v>66.492963194382398</v>
      </c>
      <c r="D20" s="8" t="str">
        <f t="shared" si="0"/>
        <v>B</v>
      </c>
    </row>
    <row r="21" spans="1:4" x14ac:dyDescent="0.3">
      <c r="A21" s="11" t="s">
        <v>19</v>
      </c>
      <c r="B21" s="11">
        <v>545101</v>
      </c>
      <c r="C21" s="8">
        <f>VLOOKUP(B21,'ESGC PORTFOLIO'!B:M,$C$2,FALSE)</f>
        <v>50.5035581602218</v>
      </c>
      <c r="D21" s="8" t="str">
        <f t="shared" si="0"/>
        <v>B</v>
      </c>
    </row>
    <row r="22" spans="1:4" x14ac:dyDescent="0.3">
      <c r="A22" s="11" t="s">
        <v>20</v>
      </c>
      <c r="B22" s="11">
        <v>933185</v>
      </c>
      <c r="C22" s="8">
        <f>VLOOKUP(B22,'ESGC PORTFOLIO'!B:M,$C$2,FALSE)</f>
        <v>52.782482993197199</v>
      </c>
      <c r="D22" s="8" t="str">
        <f t="shared" si="0"/>
        <v>B</v>
      </c>
    </row>
    <row r="23" spans="1:4" x14ac:dyDescent="0.3">
      <c r="A23" s="11" t="s">
        <v>21</v>
      </c>
      <c r="B23" s="11">
        <v>905271</v>
      </c>
      <c r="C23" s="8">
        <f>VLOOKUP(B23,'ESGC PORTFOLIO'!B:M,$C$2,FALSE)</f>
        <v>66.565326340326294</v>
      </c>
      <c r="D23" s="8" t="str">
        <f t="shared" si="0"/>
        <v>B</v>
      </c>
    </row>
    <row r="24" spans="1:4" x14ac:dyDescent="0.3">
      <c r="A24" s="11" t="s">
        <v>23</v>
      </c>
      <c r="B24" s="11">
        <v>130298</v>
      </c>
      <c r="C24" s="8">
        <f>VLOOKUP(B24,'ESGC PORTFOLIO'!B:M,$C$2,FALSE)</f>
        <v>51.461783952959003</v>
      </c>
      <c r="D24" s="8" t="str">
        <f t="shared" si="0"/>
        <v>B</v>
      </c>
    </row>
    <row r="25" spans="1:4" x14ac:dyDescent="0.3">
      <c r="A25" s="11" t="s">
        <v>25</v>
      </c>
      <c r="B25" s="11">
        <v>906979</v>
      </c>
      <c r="C25" s="8">
        <f>VLOOKUP(B25,'ESGC PORTFOLIO'!B:M,$C$2,FALSE)</f>
        <v>53.860865470148099</v>
      </c>
      <c r="D25" s="8" t="str">
        <f t="shared" si="0"/>
        <v>B</v>
      </c>
    </row>
    <row r="26" spans="1:4" x14ac:dyDescent="0.3">
      <c r="A26" s="11" t="s">
        <v>30</v>
      </c>
      <c r="B26" s="11">
        <v>670942</v>
      </c>
      <c r="C26" s="8">
        <f>VLOOKUP(B26,'ESGC PORTFOLIO'!B:M,$C$2,FALSE)</f>
        <v>53.852774295704897</v>
      </c>
      <c r="D26" s="8" t="str">
        <f t="shared" si="0"/>
        <v>B</v>
      </c>
    </row>
    <row r="27" spans="1:4" x14ac:dyDescent="0.3">
      <c r="A27" s="11" t="s">
        <v>32</v>
      </c>
      <c r="B27" s="11">
        <v>906156</v>
      </c>
      <c r="C27" s="8">
        <f>VLOOKUP(B27,'ESGC PORTFOLIO'!B:M,$C$2,FALSE)</f>
        <v>67.328067748621294</v>
      </c>
      <c r="D27" s="8" t="str">
        <f t="shared" si="0"/>
        <v>B</v>
      </c>
    </row>
    <row r="28" spans="1:4" x14ac:dyDescent="0.3">
      <c r="A28" s="11" t="s">
        <v>35</v>
      </c>
      <c r="B28" s="11" t="s">
        <v>362</v>
      </c>
      <c r="C28" s="8">
        <f>VLOOKUP(B28,'ESGC PORTFOLIO'!B:M,$C$2,FALSE)</f>
        <v>54.302886977886899</v>
      </c>
      <c r="D28" s="8" t="str">
        <f t="shared" si="0"/>
        <v>B</v>
      </c>
    </row>
    <row r="29" spans="1:4" x14ac:dyDescent="0.3">
      <c r="A29" s="11" t="s">
        <v>37</v>
      </c>
      <c r="B29" s="11">
        <v>938692</v>
      </c>
      <c r="C29" s="8">
        <f>VLOOKUP(B29,'ESGC PORTFOLIO'!B:M,$C$2,FALSE)</f>
        <v>66.273593073593105</v>
      </c>
      <c r="D29" s="8" t="str">
        <f t="shared" si="0"/>
        <v>B</v>
      </c>
    </row>
    <row r="30" spans="1:4" x14ac:dyDescent="0.3">
      <c r="A30" s="11" t="s">
        <v>59</v>
      </c>
      <c r="B30" s="11">
        <v>916365</v>
      </c>
      <c r="C30" s="8">
        <f>VLOOKUP(B30,'ESGC PORTFOLIO'!B:M,$C$2,FALSE)</f>
        <v>74.886138088012103</v>
      </c>
      <c r="D30" s="8" t="str">
        <f t="shared" si="0"/>
        <v>B</v>
      </c>
    </row>
    <row r="31" spans="1:4" x14ac:dyDescent="0.3">
      <c r="A31" s="11" t="s">
        <v>65</v>
      </c>
      <c r="B31" s="11">
        <v>904818</v>
      </c>
      <c r="C31" s="8">
        <f>VLOOKUP(B31,'ESGC PORTFOLIO'!B:M,$C$2,FALSE)</f>
        <v>52.169091099366803</v>
      </c>
      <c r="D31" s="8" t="str">
        <f t="shared" si="0"/>
        <v>B</v>
      </c>
    </row>
    <row r="32" spans="1:4" x14ac:dyDescent="0.3">
      <c r="A32" s="11" t="s">
        <v>68</v>
      </c>
      <c r="B32" s="11">
        <v>905080</v>
      </c>
      <c r="C32" s="8">
        <f>VLOOKUP(B32,'ESGC PORTFOLIO'!B:M,$C$2,FALSE)</f>
        <v>52.009375677433297</v>
      </c>
      <c r="D32" s="8" t="str">
        <f t="shared" si="0"/>
        <v>B</v>
      </c>
    </row>
    <row r="33" spans="1:4" x14ac:dyDescent="0.3">
      <c r="A33" s="11" t="s">
        <v>71</v>
      </c>
      <c r="B33" s="11">
        <v>755148</v>
      </c>
      <c r="C33" s="8">
        <f>VLOOKUP(B33,'ESGC PORTFOLIO'!B:M,$C$2,FALSE)</f>
        <v>50.896861471861399</v>
      </c>
      <c r="D33" s="8" t="str">
        <f t="shared" si="0"/>
        <v>B</v>
      </c>
    </row>
    <row r="34" spans="1:4" x14ac:dyDescent="0.3">
      <c r="A34" s="11" t="s">
        <v>74</v>
      </c>
      <c r="B34" s="11">
        <v>944704</v>
      </c>
      <c r="C34" s="8">
        <f>VLOOKUP(B34,'ESGC PORTFOLIO'!B:M,$C$2,FALSE)</f>
        <v>51.426224105461301</v>
      </c>
      <c r="D34" s="8" t="str">
        <f t="shared" si="0"/>
        <v>B</v>
      </c>
    </row>
    <row r="35" spans="1:4" x14ac:dyDescent="0.3">
      <c r="A35" s="11" t="s">
        <v>75</v>
      </c>
      <c r="B35" s="11">
        <v>877723</v>
      </c>
      <c r="C35" s="8">
        <f>VLOOKUP(B35,'ESGC PORTFOLIO'!B:M,$C$2,FALSE)</f>
        <v>51.739393939393899</v>
      </c>
      <c r="D35" s="8" t="str">
        <f t="shared" si="0"/>
        <v>B</v>
      </c>
    </row>
    <row r="36" spans="1:4" x14ac:dyDescent="0.3">
      <c r="A36" s="11" t="s">
        <v>76</v>
      </c>
      <c r="B36" s="11">
        <v>755695</v>
      </c>
      <c r="C36" s="8">
        <f>VLOOKUP(B36,'ESGC PORTFOLIO'!B:M,$C$2,FALSE)</f>
        <v>53.493421052631497</v>
      </c>
      <c r="D36" s="8" t="str">
        <f t="shared" si="0"/>
        <v>B</v>
      </c>
    </row>
    <row r="37" spans="1:4" x14ac:dyDescent="0.3">
      <c r="A37" s="11" t="s">
        <v>77</v>
      </c>
      <c r="B37" s="11">
        <v>902224</v>
      </c>
      <c r="C37" s="8">
        <f>VLOOKUP(B37,'ESGC PORTFOLIO'!B:M,$C$2,FALSE)</f>
        <v>65.196022727272705</v>
      </c>
      <c r="D37" s="8" t="str">
        <f t="shared" si="0"/>
        <v>B</v>
      </c>
    </row>
    <row r="38" spans="1:4" x14ac:dyDescent="0.3">
      <c r="A38" s="11" t="s">
        <v>78</v>
      </c>
      <c r="B38" s="11" t="s">
        <v>365</v>
      </c>
      <c r="C38" s="8">
        <f>VLOOKUP(B38,'ESGC PORTFOLIO'!B:M,$C$2,FALSE)</f>
        <v>50.686033617368899</v>
      </c>
      <c r="D38" s="8" t="str">
        <f t="shared" si="0"/>
        <v>B</v>
      </c>
    </row>
    <row r="39" spans="1:4" x14ac:dyDescent="0.3">
      <c r="A39" s="11" t="s">
        <v>90</v>
      </c>
      <c r="B39" s="11">
        <v>542868</v>
      </c>
      <c r="C39" s="8">
        <f>VLOOKUP(B39,'ESGC PORTFOLIO'!B:M,$C$2,FALSE)</f>
        <v>52.749431818181797</v>
      </c>
      <c r="D39" s="8" t="str">
        <f t="shared" si="0"/>
        <v>B</v>
      </c>
    </row>
    <row r="40" spans="1:4" x14ac:dyDescent="0.3">
      <c r="A40" s="11" t="s">
        <v>92</v>
      </c>
      <c r="B40" s="11">
        <v>916125</v>
      </c>
      <c r="C40" s="8">
        <f>VLOOKUP(B40,'ESGC PORTFOLIO'!B:M,$C$2,FALSE)</f>
        <v>51.379545454545401</v>
      </c>
      <c r="D40" s="8" t="str">
        <f t="shared" si="0"/>
        <v>B</v>
      </c>
    </row>
    <row r="41" spans="1:4" x14ac:dyDescent="0.3">
      <c r="A41" s="11" t="s">
        <v>101</v>
      </c>
      <c r="B41" s="11">
        <v>902288</v>
      </c>
      <c r="C41" s="8">
        <f>VLOOKUP(B41,'ESGC PORTFOLIO'!B:M,$C$2,FALSE)</f>
        <v>60.809427987068602</v>
      </c>
      <c r="D41" s="8" t="str">
        <f t="shared" si="0"/>
        <v>B</v>
      </c>
    </row>
    <row r="42" spans="1:4" x14ac:dyDescent="0.3">
      <c r="A42" s="11" t="s">
        <v>108</v>
      </c>
      <c r="B42" s="11">
        <v>905966</v>
      </c>
      <c r="C42" s="8">
        <f>VLOOKUP(B42,'ESGC PORTFOLIO'!B:M,$C$2,FALSE)</f>
        <v>72.049182332359294</v>
      </c>
      <c r="D42" s="8" t="str">
        <f t="shared" si="0"/>
        <v>B</v>
      </c>
    </row>
    <row r="43" spans="1:4" x14ac:dyDescent="0.3">
      <c r="A43" s="11" t="s">
        <v>114</v>
      </c>
      <c r="B43" s="11">
        <v>906189</v>
      </c>
      <c r="C43" s="8">
        <f>VLOOKUP(B43,'ESGC PORTFOLIO'!B:M,$C$2,FALSE)</f>
        <v>74.577083333333306</v>
      </c>
      <c r="D43" s="8" t="str">
        <f t="shared" si="0"/>
        <v>B</v>
      </c>
    </row>
    <row r="44" spans="1:4" x14ac:dyDescent="0.3">
      <c r="A44" s="11" t="s">
        <v>116</v>
      </c>
      <c r="B44" s="11">
        <v>271980</v>
      </c>
      <c r="C44" s="8">
        <f>VLOOKUP(B44,'ESGC PORTFOLIO'!B:M,$C$2,FALSE)</f>
        <v>52.3034588949388</v>
      </c>
      <c r="D44" s="8" t="str">
        <f t="shared" si="0"/>
        <v>B</v>
      </c>
    </row>
    <row r="45" spans="1:4" x14ac:dyDescent="0.3">
      <c r="A45" s="11" t="s">
        <v>122</v>
      </c>
      <c r="B45" s="11">
        <v>904383</v>
      </c>
      <c r="C45" s="8">
        <f>VLOOKUP(B45,'ESGC PORTFOLIO'!B:M,$C$2,FALSE)</f>
        <v>62.5918625914315</v>
      </c>
      <c r="D45" s="8" t="str">
        <f t="shared" si="0"/>
        <v>B</v>
      </c>
    </row>
    <row r="46" spans="1:4" x14ac:dyDescent="0.3">
      <c r="A46" s="11" t="s">
        <v>123</v>
      </c>
      <c r="B46" s="11">
        <v>513260</v>
      </c>
      <c r="C46" s="8">
        <f>VLOOKUP(B46,'ESGC PORTFOLIO'!B:M,$C$2,FALSE)</f>
        <v>56.707331792501201</v>
      </c>
      <c r="D46" s="8" t="str">
        <f t="shared" si="0"/>
        <v>B</v>
      </c>
    </row>
    <row r="47" spans="1:4" x14ac:dyDescent="0.3">
      <c r="A47" s="11" t="s">
        <v>127</v>
      </c>
      <c r="B47" s="11">
        <v>903749</v>
      </c>
      <c r="C47" s="8">
        <f>VLOOKUP(B47,'ESGC PORTFOLIO'!B:M,$C$2,FALSE)</f>
        <v>74.862990702479294</v>
      </c>
      <c r="D47" s="8" t="str">
        <f t="shared" si="0"/>
        <v>B</v>
      </c>
    </row>
    <row r="48" spans="1:4" x14ac:dyDescent="0.3">
      <c r="A48" s="11" t="s">
        <v>129</v>
      </c>
      <c r="B48" s="11">
        <v>921268</v>
      </c>
      <c r="C48" s="8">
        <f>VLOOKUP(B48,'ESGC PORTFOLIO'!B:M,$C$2,FALSE)</f>
        <v>67.384402852049902</v>
      </c>
      <c r="D48" s="8" t="str">
        <f t="shared" si="0"/>
        <v>B</v>
      </c>
    </row>
    <row r="49" spans="1:4" x14ac:dyDescent="0.3">
      <c r="A49" s="11" t="s">
        <v>132</v>
      </c>
      <c r="B49" s="11">
        <v>921290</v>
      </c>
      <c r="C49" s="8">
        <f>VLOOKUP(B49,'ESGC PORTFOLIO'!B:M,$C$2,FALSE)</f>
        <v>64.516969696969696</v>
      </c>
      <c r="D49" s="8" t="str">
        <f t="shared" si="0"/>
        <v>B</v>
      </c>
    </row>
    <row r="50" spans="1:4" x14ac:dyDescent="0.3">
      <c r="A50" s="11" t="s">
        <v>137</v>
      </c>
      <c r="B50" s="11">
        <v>329534</v>
      </c>
      <c r="C50" s="8">
        <f>VLOOKUP(B50,'ESGC PORTFOLIO'!B:M,$C$2,FALSE)</f>
        <v>60.343669875987601</v>
      </c>
      <c r="D50" s="8" t="str">
        <f t="shared" si="0"/>
        <v>B</v>
      </c>
    </row>
    <row r="51" spans="1:4" x14ac:dyDescent="0.3">
      <c r="A51" s="11" t="s">
        <v>153</v>
      </c>
      <c r="B51" s="11">
        <v>938076</v>
      </c>
      <c r="C51" s="8">
        <f>VLOOKUP(B51,'ESGC PORTFOLIO'!B:M,$C$2,FALSE)</f>
        <v>57.2424242424242</v>
      </c>
      <c r="D51" s="8" t="str">
        <f t="shared" si="0"/>
        <v>B</v>
      </c>
    </row>
    <row r="52" spans="1:4" x14ac:dyDescent="0.3">
      <c r="A52" s="11" t="s">
        <v>161</v>
      </c>
      <c r="B52" s="11">
        <v>546697</v>
      </c>
      <c r="C52" s="8">
        <f>VLOOKUP(B52,'ESGC PORTFOLIO'!B:M,$C$2,FALSE)</f>
        <v>64.013311688311703</v>
      </c>
      <c r="D52" s="8" t="str">
        <f t="shared" si="0"/>
        <v>B</v>
      </c>
    </row>
    <row r="53" spans="1:4" x14ac:dyDescent="0.3">
      <c r="A53" s="11" t="s">
        <v>164</v>
      </c>
      <c r="B53" s="11">
        <v>905596</v>
      </c>
      <c r="C53" s="8">
        <f>VLOOKUP(B53,'ESGC PORTFOLIO'!B:M,$C$2,FALSE)</f>
        <v>52.247727272727197</v>
      </c>
      <c r="D53" s="8" t="str">
        <f t="shared" si="0"/>
        <v>B</v>
      </c>
    </row>
    <row r="54" spans="1:4" x14ac:dyDescent="0.3">
      <c r="A54" s="11" t="s">
        <v>169</v>
      </c>
      <c r="B54" s="11">
        <v>912030</v>
      </c>
      <c r="C54" s="8">
        <f>VLOOKUP(B54,'ESGC PORTFOLIO'!B:M,$C$2,FALSE)</f>
        <v>52.990043290043303</v>
      </c>
      <c r="D54" s="8" t="str">
        <f t="shared" si="0"/>
        <v>B</v>
      </c>
    </row>
    <row r="55" spans="1:4" x14ac:dyDescent="0.3">
      <c r="A55" s="11" t="s">
        <v>177</v>
      </c>
      <c r="B55" s="11">
        <v>912588</v>
      </c>
      <c r="C55" s="8">
        <f>VLOOKUP(B55,'ESGC PORTFOLIO'!B:M,$C$2,FALSE)</f>
        <v>51.371982342392002</v>
      </c>
      <c r="D55" s="8" t="str">
        <f t="shared" si="0"/>
        <v>B</v>
      </c>
    </row>
    <row r="56" spans="1:4" x14ac:dyDescent="0.3">
      <c r="A56" s="11" t="s">
        <v>179</v>
      </c>
      <c r="B56" s="11">
        <v>916860</v>
      </c>
      <c r="C56" s="8">
        <f>VLOOKUP(B56,'ESGC PORTFOLIO'!B:M,$C$2,FALSE)</f>
        <v>62.380411255411197</v>
      </c>
      <c r="D56" s="8" t="str">
        <f t="shared" si="0"/>
        <v>B</v>
      </c>
    </row>
    <row r="57" spans="1:4" x14ac:dyDescent="0.3">
      <c r="A57" s="11" t="s">
        <v>183</v>
      </c>
      <c r="B57" s="11">
        <v>922726</v>
      </c>
      <c r="C57" s="8">
        <f>VLOOKUP(B57,'ESGC PORTFOLIO'!B:M,$C$2,FALSE)</f>
        <v>52.640238927738899</v>
      </c>
      <c r="D57" s="8" t="str">
        <f t="shared" si="0"/>
        <v>B</v>
      </c>
    </row>
    <row r="58" spans="1:4" x14ac:dyDescent="0.3">
      <c r="A58" s="11" t="s">
        <v>196</v>
      </c>
      <c r="B58" s="11">
        <v>902242</v>
      </c>
      <c r="C58" s="8">
        <f>VLOOKUP(B58,'ESGC PORTFOLIO'!B:M,$C$2,FALSE)</f>
        <v>56.9353943158291</v>
      </c>
      <c r="D58" s="8" t="str">
        <f t="shared" si="0"/>
        <v>B</v>
      </c>
    </row>
    <row r="59" spans="1:4" x14ac:dyDescent="0.3">
      <c r="A59" s="11" t="s">
        <v>205</v>
      </c>
      <c r="B59" s="11">
        <v>937343</v>
      </c>
      <c r="C59" s="8">
        <f>VLOOKUP(B59,'ESGC PORTFOLIO'!B:M,$C$2,FALSE)</f>
        <v>69.322727272727207</v>
      </c>
      <c r="D59" s="8" t="str">
        <f t="shared" si="0"/>
        <v>B</v>
      </c>
    </row>
    <row r="60" spans="1:4" x14ac:dyDescent="0.3">
      <c r="A60" s="11" t="s">
        <v>207</v>
      </c>
      <c r="B60" s="11">
        <v>152533</v>
      </c>
      <c r="C60" s="8">
        <f>VLOOKUP(B60,'ESGC PORTFOLIO'!B:M,$C$2,FALSE)</f>
        <v>57.273051948051901</v>
      </c>
      <c r="D60" s="8" t="str">
        <f t="shared" si="0"/>
        <v>B</v>
      </c>
    </row>
    <row r="61" spans="1:4" x14ac:dyDescent="0.3">
      <c r="A61" s="11" t="s">
        <v>212</v>
      </c>
      <c r="B61" s="11">
        <v>154423</v>
      </c>
      <c r="C61" s="8">
        <f>VLOOKUP(B61,'ESGC PORTFOLIO'!B:M,$C$2,FALSE)</f>
        <v>56.794318181818099</v>
      </c>
      <c r="D61" s="8" t="str">
        <f t="shared" si="0"/>
        <v>B</v>
      </c>
    </row>
    <row r="62" spans="1:4" x14ac:dyDescent="0.3">
      <c r="A62" s="11" t="s">
        <v>214</v>
      </c>
      <c r="B62" s="11">
        <v>905620</v>
      </c>
      <c r="C62" s="8">
        <f>VLOOKUP(B62,'ESGC PORTFOLIO'!B:M,$C$2,FALSE)</f>
        <v>51.667241458591903</v>
      </c>
      <c r="D62" s="8" t="str">
        <f t="shared" si="0"/>
        <v>B</v>
      </c>
    </row>
    <row r="63" spans="1:4" x14ac:dyDescent="0.3">
      <c r="A63" s="11" t="s">
        <v>218</v>
      </c>
      <c r="B63" s="11">
        <v>544682</v>
      </c>
      <c r="C63" s="8">
        <f>VLOOKUP(B63,'ESGC PORTFOLIO'!B:M,$C$2,FALSE)</f>
        <v>52.304358207622897</v>
      </c>
      <c r="D63" s="8" t="str">
        <f t="shared" si="0"/>
        <v>B</v>
      </c>
    </row>
    <row r="64" spans="1:4" x14ac:dyDescent="0.3">
      <c r="A64" s="11" t="s">
        <v>221</v>
      </c>
      <c r="B64" s="11">
        <v>905624</v>
      </c>
      <c r="C64" s="8">
        <f>VLOOKUP(B64,'ESGC PORTFOLIO'!B:M,$C$2,FALSE)</f>
        <v>60.180069930069898</v>
      </c>
      <c r="D64" s="8" t="str">
        <f t="shared" si="0"/>
        <v>B</v>
      </c>
    </row>
    <row r="65" spans="1:4" x14ac:dyDescent="0.3">
      <c r="A65" s="11" t="s">
        <v>225</v>
      </c>
      <c r="B65" s="11">
        <v>134784</v>
      </c>
      <c r="C65" s="8">
        <f>VLOOKUP(B65,'ESGC PORTFOLIO'!B:M,$C$2,FALSE)</f>
        <v>62.667532467532403</v>
      </c>
      <c r="D65" s="8" t="str">
        <f t="shared" si="0"/>
        <v>B</v>
      </c>
    </row>
    <row r="66" spans="1:4" x14ac:dyDescent="0.3">
      <c r="A66" s="11" t="s">
        <v>227</v>
      </c>
      <c r="B66" s="11">
        <v>905019</v>
      </c>
      <c r="C66" s="8">
        <f>VLOOKUP(B66,'ESGC PORTFOLIO'!B:M,$C$2,FALSE)</f>
        <v>71.903636363636295</v>
      </c>
      <c r="D66" s="8" t="str">
        <f t="shared" si="0"/>
        <v>B</v>
      </c>
    </row>
    <row r="67" spans="1:4" x14ac:dyDescent="0.3">
      <c r="A67" s="11" t="s">
        <v>229</v>
      </c>
      <c r="B67" s="11">
        <v>516007</v>
      </c>
      <c r="C67" s="8">
        <f>VLOOKUP(B67,'ESGC PORTFOLIO'!B:M,$C$2,FALSE)</f>
        <v>50.740322803145197</v>
      </c>
      <c r="D67" s="8" t="str">
        <f t="shared" si="0"/>
        <v>B</v>
      </c>
    </row>
    <row r="68" spans="1:4" x14ac:dyDescent="0.3">
      <c r="A68" s="11" t="s">
        <v>236</v>
      </c>
      <c r="B68" s="11">
        <v>683118</v>
      </c>
      <c r="C68" s="8">
        <f>VLOOKUP(B68,'ESGC PORTFOLIO'!B:M,$C$2,FALSE)</f>
        <v>56.013190730837799</v>
      </c>
      <c r="D68" s="8" t="str">
        <f t="shared" ref="D68:D131" si="1">IF(C68&gt;75,"A",IF(C68&gt;50,"B",IF(C68&gt;25,"C","D")))</f>
        <v>B</v>
      </c>
    </row>
    <row r="69" spans="1:4" x14ac:dyDescent="0.3">
      <c r="A69" s="11" t="s">
        <v>245</v>
      </c>
      <c r="B69" s="11">
        <v>905016</v>
      </c>
      <c r="C69" s="8">
        <f>VLOOKUP(B69,'ESGC PORTFOLIO'!B:M,$C$2,FALSE)</f>
        <v>67.575182863113895</v>
      </c>
      <c r="D69" s="8" t="str">
        <f t="shared" si="1"/>
        <v>B</v>
      </c>
    </row>
    <row r="70" spans="1:4" x14ac:dyDescent="0.3">
      <c r="A70" s="11" t="s">
        <v>249</v>
      </c>
      <c r="B70" s="11">
        <v>906560</v>
      </c>
      <c r="C70" s="8">
        <f>VLOOKUP(B70,'ESGC PORTFOLIO'!B:M,$C$2,FALSE)</f>
        <v>57.3468294477399</v>
      </c>
      <c r="D70" s="8" t="str">
        <f t="shared" si="1"/>
        <v>B</v>
      </c>
    </row>
    <row r="71" spans="1:4" x14ac:dyDescent="0.3">
      <c r="A71" s="11" t="s">
        <v>251</v>
      </c>
      <c r="B71" s="11">
        <v>905861</v>
      </c>
      <c r="C71" s="8">
        <f>VLOOKUP(B71,'ESGC PORTFOLIO'!B:M,$C$2,FALSE)</f>
        <v>62.034573970524001</v>
      </c>
      <c r="D71" s="8" t="str">
        <f t="shared" si="1"/>
        <v>B</v>
      </c>
    </row>
    <row r="72" spans="1:4" x14ac:dyDescent="0.3">
      <c r="A72" s="11" t="s">
        <v>257</v>
      </c>
      <c r="B72" s="11">
        <v>719618</v>
      </c>
      <c r="C72" s="8">
        <f>VLOOKUP(B72,'ESGC PORTFOLIO'!B:M,$C$2,FALSE)</f>
        <v>71.463751410450897</v>
      </c>
      <c r="D72" s="8" t="str">
        <f t="shared" si="1"/>
        <v>B</v>
      </c>
    </row>
    <row r="73" spans="1:4" x14ac:dyDescent="0.3">
      <c r="A73" s="11" t="s">
        <v>263</v>
      </c>
      <c r="B73" s="11">
        <v>905677</v>
      </c>
      <c r="C73" s="8">
        <f>VLOOKUP(B73,'ESGC PORTFOLIO'!B:M,$C$2,FALSE)</f>
        <v>53.841018940032498</v>
      </c>
      <c r="D73" s="8" t="str">
        <f t="shared" si="1"/>
        <v>B</v>
      </c>
    </row>
    <row r="74" spans="1:4" x14ac:dyDescent="0.3">
      <c r="A74" s="11" t="s">
        <v>264</v>
      </c>
      <c r="B74" s="11">
        <v>912157</v>
      </c>
      <c r="C74" s="8">
        <f>VLOOKUP(B74,'ESGC PORTFOLIO'!B:M,$C$2,FALSE)</f>
        <v>57.782716236722301</v>
      </c>
      <c r="D74" s="8" t="str">
        <f t="shared" si="1"/>
        <v>B</v>
      </c>
    </row>
    <row r="75" spans="1:4" x14ac:dyDescent="0.3">
      <c r="A75" s="11" t="s">
        <v>266</v>
      </c>
      <c r="B75" s="11">
        <v>902607</v>
      </c>
      <c r="C75" s="8">
        <f>VLOOKUP(B75,'ESGC PORTFOLIO'!B:M,$C$2,FALSE)</f>
        <v>53.769161442006201</v>
      </c>
      <c r="D75" s="8" t="str">
        <f t="shared" si="1"/>
        <v>B</v>
      </c>
    </row>
    <row r="76" spans="1:4" x14ac:dyDescent="0.3">
      <c r="A76" s="11" t="s">
        <v>270</v>
      </c>
      <c r="B76" s="11">
        <v>902107</v>
      </c>
      <c r="C76" s="8">
        <f>VLOOKUP(B76,'ESGC PORTFOLIO'!B:M,$C$2,FALSE)</f>
        <v>70.981282654127497</v>
      </c>
      <c r="D76" s="8" t="str">
        <f t="shared" si="1"/>
        <v>B</v>
      </c>
    </row>
    <row r="77" spans="1:4" x14ac:dyDescent="0.3">
      <c r="A77" s="11" t="s">
        <v>272</v>
      </c>
      <c r="B77" s="11">
        <v>912228</v>
      </c>
      <c r="C77" s="8">
        <f>VLOOKUP(B77,'ESGC PORTFOLIO'!B:M,$C$2,FALSE)</f>
        <v>63.473484848484802</v>
      </c>
      <c r="D77" s="8" t="str">
        <f t="shared" si="1"/>
        <v>B</v>
      </c>
    </row>
    <row r="78" spans="1:4" x14ac:dyDescent="0.3">
      <c r="A78" s="11" t="s">
        <v>276</v>
      </c>
      <c r="B78" s="11">
        <v>902321</v>
      </c>
      <c r="C78" s="8">
        <f>VLOOKUP(B78,'ESGC PORTFOLIO'!B:M,$C$2,FALSE)</f>
        <v>57.904597701149399</v>
      </c>
      <c r="D78" s="8" t="str">
        <f t="shared" si="1"/>
        <v>B</v>
      </c>
    </row>
    <row r="79" spans="1:4" x14ac:dyDescent="0.3">
      <c r="A79" s="11" t="s">
        <v>277</v>
      </c>
      <c r="B79" s="11">
        <v>905792</v>
      </c>
      <c r="C79" s="8">
        <f>VLOOKUP(B79,'ESGC PORTFOLIO'!B:M,$C$2,FALSE)</f>
        <v>51.929545454545398</v>
      </c>
      <c r="D79" s="8" t="str">
        <f t="shared" si="1"/>
        <v>B</v>
      </c>
    </row>
    <row r="80" spans="1:4" x14ac:dyDescent="0.3">
      <c r="A80" s="11" t="s">
        <v>282</v>
      </c>
      <c r="B80" s="11">
        <v>912633</v>
      </c>
      <c r="C80" s="8">
        <f>VLOOKUP(B80,'ESGC PORTFOLIO'!B:M,$C$2,FALSE)</f>
        <v>53.138636363636301</v>
      </c>
      <c r="D80" s="8" t="str">
        <f t="shared" si="1"/>
        <v>B</v>
      </c>
    </row>
    <row r="81" spans="1:4" x14ac:dyDescent="0.3">
      <c r="A81" s="11" t="s">
        <v>287</v>
      </c>
      <c r="B81" s="11">
        <v>902233</v>
      </c>
      <c r="C81" s="8">
        <f>VLOOKUP(B81,'ESGC PORTFOLIO'!B:M,$C$2,FALSE)</f>
        <v>55.249810606060599</v>
      </c>
      <c r="D81" s="8" t="str">
        <f t="shared" si="1"/>
        <v>B</v>
      </c>
    </row>
    <row r="82" spans="1:4" x14ac:dyDescent="0.3">
      <c r="A82" s="11" t="s">
        <v>292</v>
      </c>
      <c r="B82" s="11">
        <v>912090</v>
      </c>
      <c r="C82" s="8">
        <f>VLOOKUP(B82,'ESGC PORTFOLIO'!B:M,$C$2,FALSE)</f>
        <v>71.015000000000001</v>
      </c>
      <c r="D82" s="8" t="str">
        <f t="shared" si="1"/>
        <v>B</v>
      </c>
    </row>
    <row r="83" spans="1:4" x14ac:dyDescent="0.3">
      <c r="A83" s="11" t="s">
        <v>293</v>
      </c>
      <c r="B83" s="11" t="s">
        <v>380</v>
      </c>
      <c r="C83" s="8">
        <f>VLOOKUP(B83,'ESGC PORTFOLIO'!B:M,$C$2,FALSE)</f>
        <v>65.501562500000006</v>
      </c>
      <c r="D83" s="8" t="str">
        <f t="shared" si="1"/>
        <v>B</v>
      </c>
    </row>
    <row r="84" spans="1:4" x14ac:dyDescent="0.3">
      <c r="A84" s="11" t="s">
        <v>294</v>
      </c>
      <c r="B84" s="11">
        <v>923036</v>
      </c>
      <c r="C84" s="8">
        <f>VLOOKUP(B84,'ESGC PORTFOLIO'!B:M,$C$2,FALSE)</f>
        <v>54.8428977272727</v>
      </c>
      <c r="D84" s="8" t="str">
        <f t="shared" si="1"/>
        <v>B</v>
      </c>
    </row>
    <row r="85" spans="1:4" x14ac:dyDescent="0.3">
      <c r="A85" s="11" t="s">
        <v>297</v>
      </c>
      <c r="B85" s="11">
        <v>357834</v>
      </c>
      <c r="C85" s="8">
        <f>VLOOKUP(B85,'ESGC PORTFOLIO'!B:M,$C$2,FALSE)</f>
        <v>57.831471494607101</v>
      </c>
      <c r="D85" s="8" t="str">
        <f t="shared" si="1"/>
        <v>B</v>
      </c>
    </row>
    <row r="86" spans="1:4" x14ac:dyDescent="0.3">
      <c r="A86" s="11" t="s">
        <v>313</v>
      </c>
      <c r="B86" s="11">
        <v>905061</v>
      </c>
      <c r="C86" s="8">
        <f>VLOOKUP(B86,'ESGC PORTFOLIO'!B:M,$C$2,FALSE)</f>
        <v>70.085897435897394</v>
      </c>
      <c r="D86" s="8" t="str">
        <f t="shared" si="1"/>
        <v>B</v>
      </c>
    </row>
    <row r="87" spans="1:4" x14ac:dyDescent="0.3">
      <c r="A87" s="11" t="s">
        <v>315</v>
      </c>
      <c r="B87" s="11">
        <v>745110</v>
      </c>
      <c r="C87" s="8">
        <f>VLOOKUP(B87,'ESGC PORTFOLIO'!B:M,$C$2,FALSE)</f>
        <v>52.445659171379901</v>
      </c>
      <c r="D87" s="8" t="str">
        <f t="shared" si="1"/>
        <v>B</v>
      </c>
    </row>
    <row r="88" spans="1:4" x14ac:dyDescent="0.3">
      <c r="A88" s="11" t="s">
        <v>316</v>
      </c>
      <c r="B88" s="11">
        <v>921855</v>
      </c>
      <c r="C88" s="8">
        <f>VLOOKUP(B88,'ESGC PORTFOLIO'!B:M,$C$2,FALSE)</f>
        <v>56.0173127327907</v>
      </c>
      <c r="D88" s="8" t="str">
        <f t="shared" si="1"/>
        <v>B</v>
      </c>
    </row>
    <row r="89" spans="1:4" x14ac:dyDescent="0.3">
      <c r="A89" s="11" t="s">
        <v>319</v>
      </c>
      <c r="B89" s="11">
        <v>906643</v>
      </c>
      <c r="C89" s="8">
        <f>VLOOKUP(B89,'ESGC PORTFOLIO'!B:M,$C$2,FALSE)</f>
        <v>54.2591991341991</v>
      </c>
      <c r="D89" s="8" t="str">
        <f t="shared" si="1"/>
        <v>B</v>
      </c>
    </row>
    <row r="90" spans="1:4" x14ac:dyDescent="0.3">
      <c r="A90" s="11" t="s">
        <v>322</v>
      </c>
      <c r="B90" s="11">
        <v>905105</v>
      </c>
      <c r="C90" s="8">
        <f>VLOOKUP(B90,'ESGC PORTFOLIO'!B:M,$C$2,FALSE)</f>
        <v>66.606060606060595</v>
      </c>
      <c r="D90" s="8" t="str">
        <f t="shared" si="1"/>
        <v>B</v>
      </c>
    </row>
    <row r="91" spans="1:4" x14ac:dyDescent="0.3">
      <c r="A91" s="11" t="s">
        <v>324</v>
      </c>
      <c r="B91" s="11">
        <v>905122</v>
      </c>
      <c r="C91" s="8">
        <f>VLOOKUP(B91,'ESGC PORTFOLIO'!B:M,$C$2,FALSE)</f>
        <v>56.297825859452601</v>
      </c>
      <c r="D91" s="8" t="str">
        <f t="shared" si="1"/>
        <v>B</v>
      </c>
    </row>
    <row r="92" spans="1:4" x14ac:dyDescent="0.3">
      <c r="A92" s="11" t="s">
        <v>333</v>
      </c>
      <c r="B92" s="11">
        <v>543487</v>
      </c>
      <c r="C92" s="8">
        <f>VLOOKUP(B92,'ESGC PORTFOLIO'!B:M,$C$2,FALSE)</f>
        <v>50.526655443322099</v>
      </c>
      <c r="D92" s="8" t="str">
        <f t="shared" si="1"/>
        <v>B</v>
      </c>
    </row>
    <row r="93" spans="1:4" x14ac:dyDescent="0.3">
      <c r="A93" s="11" t="s">
        <v>346</v>
      </c>
      <c r="B93" s="11">
        <v>905818</v>
      </c>
      <c r="C93" s="8">
        <f>VLOOKUP(B93,'ESGC PORTFOLIO'!B:M,$C$2,FALSE)</f>
        <v>69.279611364019502</v>
      </c>
      <c r="D93" s="8" t="str">
        <f t="shared" si="1"/>
        <v>B</v>
      </c>
    </row>
    <row r="94" spans="1:4" x14ac:dyDescent="0.3">
      <c r="A94" s="11" t="s">
        <v>347</v>
      </c>
      <c r="B94" s="11">
        <v>904869</v>
      </c>
      <c r="C94" s="8">
        <f>VLOOKUP(B94,'ESGC PORTFOLIO'!B:M,$C$2,FALSE)</f>
        <v>57.863852813852802</v>
      </c>
      <c r="D94" s="8" t="str">
        <f t="shared" si="1"/>
        <v>B</v>
      </c>
    </row>
    <row r="95" spans="1:4" x14ac:dyDescent="0.3">
      <c r="A95" s="11" t="s">
        <v>349</v>
      </c>
      <c r="B95" s="11" t="s">
        <v>382</v>
      </c>
      <c r="C95" s="8">
        <f>VLOOKUP(B95,'ESGC PORTFOLIO'!B:M,$C$2,FALSE)</f>
        <v>59.8193558673469</v>
      </c>
      <c r="D95" s="8" t="str">
        <f t="shared" si="1"/>
        <v>B</v>
      </c>
    </row>
    <row r="96" spans="1:4" x14ac:dyDescent="0.3">
      <c r="A96" s="11" t="s">
        <v>351</v>
      </c>
      <c r="B96" s="11">
        <v>905010</v>
      </c>
      <c r="C96" s="8">
        <f>VLOOKUP(B96,'ESGC PORTFOLIO'!B:M,$C$2,FALSE)</f>
        <v>55.295052587515002</v>
      </c>
      <c r="D96" s="8" t="str">
        <f t="shared" si="1"/>
        <v>B</v>
      </c>
    </row>
    <row r="97" spans="1:4" x14ac:dyDescent="0.3">
      <c r="A97" s="11" t="s">
        <v>354</v>
      </c>
      <c r="B97" s="11">
        <v>878574</v>
      </c>
      <c r="C97" s="8">
        <f>VLOOKUP(B97,'ESGC PORTFOLIO'!B:M,$C$2,FALSE)</f>
        <v>53.963995033797701</v>
      </c>
      <c r="D97" s="8" t="str">
        <f t="shared" si="1"/>
        <v>B</v>
      </c>
    </row>
    <row r="98" spans="1:4" x14ac:dyDescent="0.3">
      <c r="A98" s="11" t="s">
        <v>355</v>
      </c>
      <c r="B98" s="11" t="s">
        <v>384</v>
      </c>
      <c r="C98" s="8">
        <f>VLOOKUP(B98,'ESGC PORTFOLIO'!B:M,$C$2,FALSE)</f>
        <v>63.487483530961804</v>
      </c>
      <c r="D98" s="8" t="str">
        <f t="shared" si="1"/>
        <v>B</v>
      </c>
    </row>
    <row r="99" spans="1:4" x14ac:dyDescent="0.3">
      <c r="A99" s="11" t="s">
        <v>13</v>
      </c>
      <c r="B99" s="11">
        <v>916328</v>
      </c>
      <c r="C99" s="8">
        <f>VLOOKUP(B99,'ESGC PORTFOLIO'!B:M,$C$2,FALSE)</f>
        <v>34.369680500658703</v>
      </c>
      <c r="D99" s="8" t="str">
        <f t="shared" si="1"/>
        <v>C</v>
      </c>
    </row>
    <row r="100" spans="1:4" x14ac:dyDescent="0.3">
      <c r="A100" s="11" t="s">
        <v>15</v>
      </c>
      <c r="B100" s="11">
        <v>312367</v>
      </c>
      <c r="C100" s="8">
        <f>VLOOKUP(B100,'ESGC PORTFOLIO'!B:M,$C$2,FALSE)</f>
        <v>34.591233766233699</v>
      </c>
      <c r="D100" s="8" t="str">
        <f t="shared" si="1"/>
        <v>C</v>
      </c>
    </row>
    <row r="101" spans="1:4" x14ac:dyDescent="0.3">
      <c r="A101" s="11" t="s">
        <v>16</v>
      </c>
      <c r="B101" s="11">
        <v>749382</v>
      </c>
      <c r="C101" s="8">
        <f>VLOOKUP(B101,'ESGC PORTFOLIO'!B:M,$C$2,FALSE)</f>
        <v>37.092576650713902</v>
      </c>
      <c r="D101" s="8" t="str">
        <f t="shared" si="1"/>
        <v>C</v>
      </c>
    </row>
    <row r="102" spans="1:4" x14ac:dyDescent="0.3">
      <c r="A102" s="11" t="s">
        <v>17</v>
      </c>
      <c r="B102" s="11" t="s">
        <v>360</v>
      </c>
      <c r="C102" s="8">
        <f>VLOOKUP(B102,'ESGC PORTFOLIO'!B:M,$C$2,FALSE)</f>
        <v>37.2962121212121</v>
      </c>
      <c r="D102" s="8" t="str">
        <f t="shared" si="1"/>
        <v>C</v>
      </c>
    </row>
    <row r="103" spans="1:4" x14ac:dyDescent="0.3">
      <c r="A103" s="11" t="s">
        <v>0</v>
      </c>
      <c r="B103" s="11">
        <v>277642</v>
      </c>
      <c r="C103" s="8">
        <f>VLOOKUP(B103,'ESGC PORTFOLIO'!B:M,$C$2,FALSE)</f>
        <v>47.935210803689102</v>
      </c>
      <c r="D103" s="8" t="str">
        <f t="shared" si="1"/>
        <v>C</v>
      </c>
    </row>
    <row r="104" spans="1:4" x14ac:dyDescent="0.3">
      <c r="A104" s="11" t="s">
        <v>22</v>
      </c>
      <c r="B104" s="11">
        <v>277355</v>
      </c>
      <c r="C104" s="8">
        <f>VLOOKUP(B104,'ESGC PORTFOLIO'!B:M,$C$2,FALSE)</f>
        <v>44.900541125541103</v>
      </c>
      <c r="D104" s="8" t="str">
        <f t="shared" si="1"/>
        <v>C</v>
      </c>
    </row>
    <row r="105" spans="1:4" x14ac:dyDescent="0.3">
      <c r="A105" s="11" t="s">
        <v>24</v>
      </c>
      <c r="B105" s="11">
        <v>325596</v>
      </c>
      <c r="C105" s="8">
        <f>VLOOKUP(B105,'ESGC PORTFOLIO'!B:M,$C$2,FALSE)</f>
        <v>40.7485650510204</v>
      </c>
      <c r="D105" s="8" t="str">
        <f t="shared" si="1"/>
        <v>C</v>
      </c>
    </row>
    <row r="106" spans="1:4" x14ac:dyDescent="0.3">
      <c r="A106" s="11" t="s">
        <v>26</v>
      </c>
      <c r="B106" s="11">
        <v>322677</v>
      </c>
      <c r="C106" s="8">
        <f>VLOOKUP(B106,'ESGC PORTFOLIO'!B:M,$C$2,FALSE)</f>
        <v>43.513542860239603</v>
      </c>
      <c r="D106" s="8" t="str">
        <f t="shared" si="1"/>
        <v>C</v>
      </c>
    </row>
    <row r="107" spans="1:4" x14ac:dyDescent="0.3">
      <c r="A107" s="11" t="s">
        <v>27</v>
      </c>
      <c r="B107" s="11" t="s">
        <v>361</v>
      </c>
      <c r="C107" s="8">
        <f>VLOOKUP(B107,'ESGC PORTFOLIO'!B:M,$C$2,FALSE)</f>
        <v>30.101827263530598</v>
      </c>
      <c r="D107" s="8" t="str">
        <f t="shared" si="1"/>
        <v>C</v>
      </c>
    </row>
    <row r="108" spans="1:4" x14ac:dyDescent="0.3">
      <c r="A108" s="11" t="s">
        <v>28</v>
      </c>
      <c r="B108" s="11">
        <v>904853</v>
      </c>
      <c r="C108" s="8">
        <f>VLOOKUP(B108,'ESGC PORTFOLIO'!B:M,$C$2,FALSE)</f>
        <v>42.8581529581529</v>
      </c>
      <c r="D108" s="8" t="str">
        <f t="shared" si="1"/>
        <v>C</v>
      </c>
    </row>
    <row r="109" spans="1:4" x14ac:dyDescent="0.3">
      <c r="A109" s="11" t="s">
        <v>29</v>
      </c>
      <c r="B109" s="11">
        <v>891399</v>
      </c>
      <c r="C109" s="8">
        <f>VLOOKUP(B109,'ESGC PORTFOLIO'!B:M,$C$2,FALSE)</f>
        <v>27.164145768025101</v>
      </c>
      <c r="D109" s="8" t="str">
        <f t="shared" si="1"/>
        <v>C</v>
      </c>
    </row>
    <row r="110" spans="1:4" x14ac:dyDescent="0.3">
      <c r="A110" s="11" t="s">
        <v>31</v>
      </c>
      <c r="B110" s="11">
        <v>905425</v>
      </c>
      <c r="C110" s="8">
        <f>VLOOKUP(B110,'ESGC PORTFOLIO'!B:M,$C$2,FALSE)</f>
        <v>39.415500235466403</v>
      </c>
      <c r="D110" s="8" t="str">
        <f t="shared" si="1"/>
        <v>C</v>
      </c>
    </row>
    <row r="111" spans="1:4" x14ac:dyDescent="0.3">
      <c r="A111" s="11" t="s">
        <v>33</v>
      </c>
      <c r="B111" s="11">
        <v>916305</v>
      </c>
      <c r="C111" s="8">
        <f>VLOOKUP(B111,'ESGC PORTFOLIO'!B:M,$C$2,FALSE)</f>
        <v>29.5926477191787</v>
      </c>
      <c r="D111" s="8" t="str">
        <f t="shared" si="1"/>
        <v>C</v>
      </c>
    </row>
    <row r="112" spans="1:4" x14ac:dyDescent="0.3">
      <c r="A112" s="11" t="s">
        <v>34</v>
      </c>
      <c r="B112" s="11">
        <v>680902</v>
      </c>
      <c r="C112" s="8">
        <f>VLOOKUP(B112,'ESGC PORTFOLIO'!B:M,$C$2,FALSE)</f>
        <v>33.311468129571502</v>
      </c>
      <c r="D112" s="8" t="str">
        <f t="shared" si="1"/>
        <v>C</v>
      </c>
    </row>
    <row r="113" spans="1:4" x14ac:dyDescent="0.3">
      <c r="A113" s="11" t="s">
        <v>36</v>
      </c>
      <c r="B113" s="11">
        <v>154680</v>
      </c>
      <c r="C113" s="8">
        <f>VLOOKUP(B113,'ESGC PORTFOLIO'!B:M,$C$2,FALSE)</f>
        <v>33.994805194805203</v>
      </c>
      <c r="D113" s="8" t="str">
        <f t="shared" si="1"/>
        <v>C</v>
      </c>
    </row>
    <row r="114" spans="1:4" x14ac:dyDescent="0.3">
      <c r="A114" s="11" t="s">
        <v>38</v>
      </c>
      <c r="B114" s="11">
        <v>546075</v>
      </c>
      <c r="C114" s="8">
        <f>VLOOKUP(B114,'ESGC PORTFOLIO'!B:M,$C$2,FALSE)</f>
        <v>47.756765300961099</v>
      </c>
      <c r="D114" s="8" t="str">
        <f t="shared" si="1"/>
        <v>C</v>
      </c>
    </row>
    <row r="115" spans="1:4" x14ac:dyDescent="0.3">
      <c r="A115" s="11" t="s">
        <v>39</v>
      </c>
      <c r="B115" s="11">
        <v>905276</v>
      </c>
      <c r="C115" s="8">
        <f>VLOOKUP(B115,'ESGC PORTFOLIO'!B:M,$C$2,FALSE)</f>
        <v>38.846896853146802</v>
      </c>
      <c r="D115" s="8" t="str">
        <f t="shared" si="1"/>
        <v>C</v>
      </c>
    </row>
    <row r="116" spans="1:4" x14ac:dyDescent="0.3">
      <c r="A116" s="11" t="s">
        <v>40</v>
      </c>
      <c r="B116" s="11" t="s">
        <v>363</v>
      </c>
      <c r="C116" s="8">
        <f>VLOOKUP(B116,'ESGC PORTFOLIO'!B:M,$C$2,FALSE)</f>
        <v>37.196745516388297</v>
      </c>
      <c r="D116" s="8" t="str">
        <f t="shared" si="1"/>
        <v>C</v>
      </c>
    </row>
    <row r="117" spans="1:4" x14ac:dyDescent="0.3">
      <c r="A117" s="11" t="s">
        <v>41</v>
      </c>
      <c r="B117" s="11">
        <v>922817</v>
      </c>
      <c r="C117" s="8">
        <f>VLOOKUP(B117,'ESGC PORTFOLIO'!B:M,$C$2,FALSE)</f>
        <v>37.492183411826197</v>
      </c>
      <c r="D117" s="8" t="str">
        <f t="shared" si="1"/>
        <v>C</v>
      </c>
    </row>
    <row r="118" spans="1:4" x14ac:dyDescent="0.3">
      <c r="A118" s="11" t="s">
        <v>42</v>
      </c>
      <c r="B118" s="11">
        <v>921983</v>
      </c>
      <c r="C118" s="8">
        <f>VLOOKUP(B118,'ESGC PORTFOLIO'!B:M,$C$2,FALSE)</f>
        <v>48.5671918236186</v>
      </c>
      <c r="D118" s="8" t="str">
        <f t="shared" si="1"/>
        <v>C</v>
      </c>
    </row>
    <row r="119" spans="1:4" x14ac:dyDescent="0.3">
      <c r="A119" s="11" t="s">
        <v>43</v>
      </c>
      <c r="B119" s="11">
        <v>132808</v>
      </c>
      <c r="C119" s="8">
        <f>VLOOKUP(B119,'ESGC PORTFOLIO'!B:M,$C$2,FALSE)</f>
        <v>48.750242007220898</v>
      </c>
      <c r="D119" s="8" t="str">
        <f t="shared" si="1"/>
        <v>C</v>
      </c>
    </row>
    <row r="120" spans="1:4" x14ac:dyDescent="0.3">
      <c r="A120" s="11" t="s">
        <v>44</v>
      </c>
      <c r="B120" s="11">
        <v>992816</v>
      </c>
      <c r="C120" s="8">
        <f>VLOOKUP(B120,'ESGC PORTFOLIO'!B:M,$C$2,FALSE)</f>
        <v>37.797348484848399</v>
      </c>
      <c r="D120" s="8" t="str">
        <f t="shared" si="1"/>
        <v>C</v>
      </c>
    </row>
    <row r="121" spans="1:4" x14ac:dyDescent="0.3">
      <c r="A121" s="11" t="s">
        <v>46</v>
      </c>
      <c r="B121" s="11">
        <v>921093</v>
      </c>
      <c r="C121" s="8">
        <f>VLOOKUP(B121,'ESGC PORTFOLIO'!B:M,$C$2,FALSE)</f>
        <v>27.194209956709901</v>
      </c>
      <c r="D121" s="8" t="str">
        <f t="shared" si="1"/>
        <v>C</v>
      </c>
    </row>
    <row r="122" spans="1:4" x14ac:dyDescent="0.3">
      <c r="A122" s="11" t="s">
        <v>48</v>
      </c>
      <c r="B122" s="11" t="s">
        <v>364</v>
      </c>
      <c r="C122" s="8">
        <f>VLOOKUP(B122,'ESGC PORTFOLIO'!B:M,$C$2,FALSE)</f>
        <v>30.024257884972101</v>
      </c>
      <c r="D122" s="8" t="str">
        <f t="shared" si="1"/>
        <v>C</v>
      </c>
    </row>
    <row r="123" spans="1:4" x14ac:dyDescent="0.3">
      <c r="A123" s="11" t="s">
        <v>49</v>
      </c>
      <c r="B123" s="11">
        <v>945388</v>
      </c>
      <c r="C123" s="8">
        <f>VLOOKUP(B123,'ESGC PORTFOLIO'!B:M,$C$2,FALSE)</f>
        <v>37.742946708463897</v>
      </c>
      <c r="D123" s="8" t="str">
        <f t="shared" si="1"/>
        <v>C</v>
      </c>
    </row>
    <row r="124" spans="1:4" x14ac:dyDescent="0.3">
      <c r="A124" s="11" t="s">
        <v>50</v>
      </c>
      <c r="B124" s="11">
        <v>702259</v>
      </c>
      <c r="C124" s="8">
        <f>VLOOKUP(B124,'ESGC PORTFOLIO'!B:M,$C$2,FALSE)</f>
        <v>49.129545454545401</v>
      </c>
      <c r="D124" s="8" t="str">
        <f t="shared" si="1"/>
        <v>C</v>
      </c>
    </row>
    <row r="125" spans="1:4" x14ac:dyDescent="0.3">
      <c r="A125" s="11" t="s">
        <v>51</v>
      </c>
      <c r="B125" s="11">
        <v>912669</v>
      </c>
      <c r="C125" s="8">
        <f>VLOOKUP(B125,'ESGC PORTFOLIO'!B:M,$C$2,FALSE)</f>
        <v>37.687437686939099</v>
      </c>
      <c r="D125" s="8" t="str">
        <f t="shared" si="1"/>
        <v>C</v>
      </c>
    </row>
    <row r="126" spans="1:4" x14ac:dyDescent="0.3">
      <c r="A126" s="11" t="s">
        <v>52</v>
      </c>
      <c r="B126" s="11">
        <v>544616</v>
      </c>
      <c r="C126" s="8">
        <f>VLOOKUP(B126,'ESGC PORTFOLIO'!B:M,$C$2,FALSE)</f>
        <v>28.891666666666602</v>
      </c>
      <c r="D126" s="8" t="str">
        <f t="shared" si="1"/>
        <v>C</v>
      </c>
    </row>
    <row r="127" spans="1:4" x14ac:dyDescent="0.3">
      <c r="A127" s="11" t="s">
        <v>53</v>
      </c>
      <c r="B127" s="11">
        <v>130502</v>
      </c>
      <c r="C127" s="8">
        <f>VLOOKUP(B127,'ESGC PORTFOLIO'!B:M,$C$2,FALSE)</f>
        <v>39.143900873138101</v>
      </c>
      <c r="D127" s="8" t="str">
        <f t="shared" si="1"/>
        <v>C</v>
      </c>
    </row>
    <row r="128" spans="1:4" x14ac:dyDescent="0.3">
      <c r="A128" s="11" t="s">
        <v>55</v>
      </c>
      <c r="B128" s="11">
        <v>921431</v>
      </c>
      <c r="C128" s="8">
        <f>VLOOKUP(B128,'ESGC PORTFOLIO'!B:M,$C$2,FALSE)</f>
        <v>25.628550834597799</v>
      </c>
      <c r="D128" s="8" t="str">
        <f t="shared" si="1"/>
        <v>C</v>
      </c>
    </row>
    <row r="129" spans="1:4" x14ac:dyDescent="0.3">
      <c r="A129" s="11" t="s">
        <v>56</v>
      </c>
      <c r="B129" s="11">
        <v>932060</v>
      </c>
      <c r="C129" s="8">
        <f>VLOOKUP(B129,'ESGC PORTFOLIO'!B:M,$C$2,FALSE)</f>
        <v>47.663731060606104</v>
      </c>
      <c r="D129" s="8" t="str">
        <f t="shared" si="1"/>
        <v>C</v>
      </c>
    </row>
    <row r="130" spans="1:4" x14ac:dyDescent="0.3">
      <c r="A130" s="11" t="s">
        <v>57</v>
      </c>
      <c r="B130" s="11">
        <v>923937</v>
      </c>
      <c r="C130" s="8">
        <f>VLOOKUP(B130,'ESGC PORTFOLIO'!B:M,$C$2,FALSE)</f>
        <v>44.2707651044607</v>
      </c>
      <c r="D130" s="8" t="str">
        <f t="shared" si="1"/>
        <v>C</v>
      </c>
    </row>
    <row r="131" spans="1:4" x14ac:dyDescent="0.3">
      <c r="A131" s="11" t="s">
        <v>60</v>
      </c>
      <c r="B131" s="11">
        <v>992305</v>
      </c>
      <c r="C131" s="8">
        <f>VLOOKUP(B131,'ESGC PORTFOLIO'!B:M,$C$2,FALSE)</f>
        <v>40.719711086015401</v>
      </c>
      <c r="D131" s="8" t="str">
        <f t="shared" si="1"/>
        <v>C</v>
      </c>
    </row>
    <row r="132" spans="1:4" x14ac:dyDescent="0.3">
      <c r="A132" s="11" t="s">
        <v>61</v>
      </c>
      <c r="B132" s="11">
        <v>905876</v>
      </c>
      <c r="C132" s="8">
        <f>VLOOKUP(B132,'ESGC PORTFOLIO'!B:M,$C$2,FALSE)</f>
        <v>32.893725296442597</v>
      </c>
      <c r="D132" s="8" t="str">
        <f t="shared" ref="D132:D195" si="2">IF(C132&gt;75,"A",IF(C132&gt;50,"B",IF(C132&gt;25,"C","D")))</f>
        <v>C</v>
      </c>
    </row>
    <row r="133" spans="1:4" x14ac:dyDescent="0.3">
      <c r="A133" s="11" t="s">
        <v>62</v>
      </c>
      <c r="B133" s="11">
        <v>874227</v>
      </c>
      <c r="C133" s="8">
        <f>VLOOKUP(B133,'ESGC PORTFOLIO'!B:M,$C$2,FALSE)</f>
        <v>27.944171304885501</v>
      </c>
      <c r="D133" s="8" t="str">
        <f t="shared" si="2"/>
        <v>C</v>
      </c>
    </row>
    <row r="134" spans="1:4" x14ac:dyDescent="0.3">
      <c r="A134" s="11" t="s">
        <v>63</v>
      </c>
      <c r="B134" s="11">
        <v>929302</v>
      </c>
      <c r="C134" s="8">
        <f>VLOOKUP(B134,'ESGC PORTFOLIO'!B:M,$C$2,FALSE)</f>
        <v>30.9806818181818</v>
      </c>
      <c r="D134" s="8" t="str">
        <f t="shared" si="2"/>
        <v>C</v>
      </c>
    </row>
    <row r="135" spans="1:4" x14ac:dyDescent="0.3">
      <c r="A135" s="11" t="s">
        <v>66</v>
      </c>
      <c r="B135" s="11">
        <v>894371</v>
      </c>
      <c r="C135" s="8">
        <f>VLOOKUP(B135,'ESGC PORTFOLIO'!B:M,$C$2,FALSE)</f>
        <v>41.409899845916797</v>
      </c>
      <c r="D135" s="8" t="str">
        <f t="shared" si="2"/>
        <v>C</v>
      </c>
    </row>
    <row r="136" spans="1:4" x14ac:dyDescent="0.3">
      <c r="A136" s="11" t="s">
        <v>67</v>
      </c>
      <c r="B136" s="11">
        <v>325824</v>
      </c>
      <c r="C136" s="8">
        <f>VLOOKUP(B136,'ESGC PORTFOLIO'!B:M,$C$2,FALSE)</f>
        <v>41.6709484066767</v>
      </c>
      <c r="D136" s="8" t="str">
        <f t="shared" si="2"/>
        <v>C</v>
      </c>
    </row>
    <row r="137" spans="1:4" x14ac:dyDescent="0.3">
      <c r="A137" s="11" t="s">
        <v>69</v>
      </c>
      <c r="B137" s="11">
        <v>912216</v>
      </c>
      <c r="C137" s="8">
        <f>VLOOKUP(B137,'ESGC PORTFOLIO'!B:M,$C$2,FALSE)</f>
        <v>32.770508658008602</v>
      </c>
      <c r="D137" s="8" t="str">
        <f t="shared" si="2"/>
        <v>C</v>
      </c>
    </row>
    <row r="138" spans="1:4" x14ac:dyDescent="0.3">
      <c r="A138" s="11" t="s">
        <v>70</v>
      </c>
      <c r="B138" s="11">
        <v>879628</v>
      </c>
      <c r="C138" s="8">
        <f>VLOOKUP(B138,'ESGC PORTFOLIO'!B:M,$C$2,FALSE)</f>
        <v>45.984090909090902</v>
      </c>
      <c r="D138" s="8" t="str">
        <f t="shared" si="2"/>
        <v>C</v>
      </c>
    </row>
    <row r="139" spans="1:4" x14ac:dyDescent="0.3">
      <c r="A139" s="11" t="s">
        <v>72</v>
      </c>
      <c r="B139" s="11">
        <v>905075</v>
      </c>
      <c r="C139" s="8">
        <f>VLOOKUP(B139,'ESGC PORTFOLIO'!B:M,$C$2,FALSE)</f>
        <v>27.0857323232323</v>
      </c>
      <c r="D139" s="8" t="str">
        <f t="shared" si="2"/>
        <v>C</v>
      </c>
    </row>
    <row r="140" spans="1:4" x14ac:dyDescent="0.3">
      <c r="A140" s="11" t="s">
        <v>73</v>
      </c>
      <c r="B140" s="11">
        <v>134843</v>
      </c>
      <c r="C140" s="8">
        <f>VLOOKUP(B140,'ESGC PORTFOLIO'!B:M,$C$2,FALSE)</f>
        <v>31.789038678712501</v>
      </c>
      <c r="D140" s="8" t="str">
        <f t="shared" si="2"/>
        <v>C</v>
      </c>
    </row>
    <row r="141" spans="1:4" x14ac:dyDescent="0.3">
      <c r="A141" s="11" t="s">
        <v>79</v>
      </c>
      <c r="B141" s="11" t="s">
        <v>366</v>
      </c>
      <c r="C141" s="8">
        <f>VLOOKUP(B141,'ESGC PORTFOLIO'!B:M,$C$2,FALSE)</f>
        <v>49.025617283950602</v>
      </c>
      <c r="D141" s="8" t="str">
        <f t="shared" si="2"/>
        <v>C</v>
      </c>
    </row>
    <row r="142" spans="1:4" x14ac:dyDescent="0.3">
      <c r="A142" s="11" t="s">
        <v>80</v>
      </c>
      <c r="B142" s="11" t="s">
        <v>367</v>
      </c>
      <c r="C142" s="8">
        <f>VLOOKUP(B142,'ESGC PORTFOLIO'!B:M,$C$2,FALSE)</f>
        <v>29.8802447552447</v>
      </c>
      <c r="D142" s="8" t="str">
        <f t="shared" si="2"/>
        <v>C</v>
      </c>
    </row>
    <row r="143" spans="1:4" x14ac:dyDescent="0.3">
      <c r="A143" s="11" t="s">
        <v>81</v>
      </c>
      <c r="B143" s="11">
        <v>755790</v>
      </c>
      <c r="C143" s="8">
        <f>VLOOKUP(B143,'ESGC PORTFOLIO'!B:M,$C$2,FALSE)</f>
        <v>37.729599567099498</v>
      </c>
      <c r="D143" s="8" t="str">
        <f t="shared" si="2"/>
        <v>C</v>
      </c>
    </row>
    <row r="144" spans="1:4" x14ac:dyDescent="0.3">
      <c r="A144" s="11" t="s">
        <v>82</v>
      </c>
      <c r="B144" s="11">
        <v>904842</v>
      </c>
      <c r="C144" s="8">
        <f>VLOOKUP(B144,'ESGC PORTFOLIO'!B:M,$C$2,FALSE)</f>
        <v>39.129709045325498</v>
      </c>
      <c r="D144" s="8" t="str">
        <f t="shared" si="2"/>
        <v>C</v>
      </c>
    </row>
    <row r="145" spans="1:4" x14ac:dyDescent="0.3">
      <c r="A145" s="11" t="s">
        <v>83</v>
      </c>
      <c r="B145" s="11">
        <v>755741</v>
      </c>
      <c r="C145" s="8">
        <f>VLOOKUP(B145,'ESGC PORTFOLIO'!B:M,$C$2,FALSE)</f>
        <v>48.507493857493799</v>
      </c>
      <c r="D145" s="8" t="str">
        <f t="shared" si="2"/>
        <v>C</v>
      </c>
    </row>
    <row r="146" spans="1:4" x14ac:dyDescent="0.3">
      <c r="A146" s="11" t="s">
        <v>84</v>
      </c>
      <c r="B146" s="11">
        <v>905024</v>
      </c>
      <c r="C146" s="8">
        <f>VLOOKUP(B146,'ESGC PORTFOLIO'!B:M,$C$2,FALSE)</f>
        <v>45.163523578481403</v>
      </c>
      <c r="D146" s="8" t="str">
        <f t="shared" si="2"/>
        <v>C</v>
      </c>
    </row>
    <row r="147" spans="1:4" x14ac:dyDescent="0.3">
      <c r="A147" s="11" t="s">
        <v>85</v>
      </c>
      <c r="B147" s="11">
        <v>328314</v>
      </c>
      <c r="C147" s="8">
        <f>VLOOKUP(B147,'ESGC PORTFOLIO'!B:M,$C$2,FALSE)</f>
        <v>30.5953744705429</v>
      </c>
      <c r="D147" s="8" t="str">
        <f t="shared" si="2"/>
        <v>C</v>
      </c>
    </row>
    <row r="148" spans="1:4" x14ac:dyDescent="0.3">
      <c r="A148" s="11" t="s">
        <v>87</v>
      </c>
      <c r="B148" s="11" t="s">
        <v>368</v>
      </c>
      <c r="C148" s="8">
        <f>VLOOKUP(B148,'ESGC PORTFOLIO'!B:M,$C$2,FALSE)</f>
        <v>25.493879809329201</v>
      </c>
      <c r="D148" s="8" t="str">
        <f t="shared" si="2"/>
        <v>C</v>
      </c>
    </row>
    <row r="149" spans="1:4" x14ac:dyDescent="0.3">
      <c r="A149" s="11" t="s">
        <v>88</v>
      </c>
      <c r="B149" s="11">
        <v>951545</v>
      </c>
      <c r="C149" s="8">
        <f>VLOOKUP(B149,'ESGC PORTFOLIO'!B:M,$C$2,FALSE)</f>
        <v>40.8276747062461</v>
      </c>
      <c r="D149" s="8" t="str">
        <f t="shared" si="2"/>
        <v>C</v>
      </c>
    </row>
    <row r="150" spans="1:4" x14ac:dyDescent="0.3">
      <c r="A150" s="11" t="s">
        <v>89</v>
      </c>
      <c r="B150" s="11">
        <v>944777</v>
      </c>
      <c r="C150" s="8">
        <f>VLOOKUP(B150,'ESGC PORTFOLIO'!B:M,$C$2,FALSE)</f>
        <v>42.405392156862703</v>
      </c>
      <c r="D150" s="8" t="str">
        <f t="shared" si="2"/>
        <v>C</v>
      </c>
    </row>
    <row r="151" spans="1:4" x14ac:dyDescent="0.3">
      <c r="A151" s="11" t="s">
        <v>2</v>
      </c>
      <c r="B151" s="11">
        <v>741344</v>
      </c>
      <c r="C151" s="8">
        <f>VLOOKUP(B151,'ESGC PORTFOLIO'!B:M,$C$2,FALSE)</f>
        <v>42.623931865236202</v>
      </c>
      <c r="D151" s="8" t="str">
        <f t="shared" si="2"/>
        <v>C</v>
      </c>
    </row>
    <row r="152" spans="1:4" x14ac:dyDescent="0.3">
      <c r="A152" s="11" t="s">
        <v>91</v>
      </c>
      <c r="B152" s="11">
        <v>867705</v>
      </c>
      <c r="C152" s="8">
        <f>VLOOKUP(B152,'ESGC PORTFOLIO'!B:M,$C$2,FALSE)</f>
        <v>47.551141006186498</v>
      </c>
      <c r="D152" s="8" t="str">
        <f t="shared" si="2"/>
        <v>C</v>
      </c>
    </row>
    <row r="153" spans="1:4" x14ac:dyDescent="0.3">
      <c r="A153" s="11" t="s">
        <v>93</v>
      </c>
      <c r="B153" s="11" t="s">
        <v>369</v>
      </c>
      <c r="C153" s="8">
        <f>VLOOKUP(B153,'ESGC PORTFOLIO'!B:M,$C$2,FALSE)</f>
        <v>34.450368550368502</v>
      </c>
      <c r="D153" s="8" t="str">
        <f t="shared" si="2"/>
        <v>C</v>
      </c>
    </row>
    <row r="154" spans="1:4" x14ac:dyDescent="0.3">
      <c r="A154" s="11" t="s">
        <v>95</v>
      </c>
      <c r="B154" s="11">
        <v>904282</v>
      </c>
      <c r="C154" s="8">
        <f>VLOOKUP(B154,'ESGC PORTFOLIO'!B:M,$C$2,FALSE)</f>
        <v>48.744453463203399</v>
      </c>
      <c r="D154" s="8" t="str">
        <f t="shared" si="2"/>
        <v>C</v>
      </c>
    </row>
    <row r="155" spans="1:4" x14ac:dyDescent="0.3">
      <c r="A155" s="11" t="s">
        <v>96</v>
      </c>
      <c r="B155" s="11">
        <v>906148</v>
      </c>
      <c r="C155" s="8">
        <f>VLOOKUP(B155,'ESGC PORTFOLIO'!B:M,$C$2,FALSE)</f>
        <v>45.365909090909099</v>
      </c>
      <c r="D155" s="8" t="str">
        <f t="shared" si="2"/>
        <v>C</v>
      </c>
    </row>
    <row r="156" spans="1:4" x14ac:dyDescent="0.3">
      <c r="A156" s="11" t="s">
        <v>97</v>
      </c>
      <c r="B156" s="11">
        <v>981550</v>
      </c>
      <c r="C156" s="8">
        <f>VLOOKUP(B156,'ESGC PORTFOLIO'!B:M,$C$2,FALSE)</f>
        <v>36.3186219650986</v>
      </c>
      <c r="D156" s="8" t="str">
        <f t="shared" si="2"/>
        <v>C</v>
      </c>
    </row>
    <row r="157" spans="1:4" x14ac:dyDescent="0.3">
      <c r="A157" s="11" t="s">
        <v>98</v>
      </c>
      <c r="B157" s="11">
        <v>922964</v>
      </c>
      <c r="C157" s="8">
        <f>VLOOKUP(B157,'ESGC PORTFOLIO'!B:M,$C$2,FALSE)</f>
        <v>30.905351326844102</v>
      </c>
      <c r="D157" s="8" t="str">
        <f t="shared" si="2"/>
        <v>C</v>
      </c>
    </row>
    <row r="158" spans="1:4" x14ac:dyDescent="0.3">
      <c r="A158" s="11" t="s">
        <v>99</v>
      </c>
      <c r="B158" s="11">
        <v>929814</v>
      </c>
      <c r="C158" s="8">
        <f>VLOOKUP(B158,'ESGC PORTFOLIO'!B:M,$C$2,FALSE)</f>
        <v>41.1928571428571</v>
      </c>
      <c r="D158" s="8" t="str">
        <f t="shared" si="2"/>
        <v>C</v>
      </c>
    </row>
    <row r="159" spans="1:4" x14ac:dyDescent="0.3">
      <c r="A159" s="11" t="s">
        <v>100</v>
      </c>
      <c r="B159" s="11">
        <v>901666</v>
      </c>
      <c r="C159" s="8">
        <f>VLOOKUP(B159,'ESGC PORTFOLIO'!B:M,$C$2,FALSE)</f>
        <v>39.107507660878397</v>
      </c>
      <c r="D159" s="8" t="str">
        <f t="shared" si="2"/>
        <v>C</v>
      </c>
    </row>
    <row r="160" spans="1:4" x14ac:dyDescent="0.3">
      <c r="A160" s="11" t="s">
        <v>102</v>
      </c>
      <c r="B160" s="11">
        <v>937083</v>
      </c>
      <c r="C160" s="8">
        <f>VLOOKUP(B160,'ESGC PORTFOLIO'!B:M,$C$2,FALSE)</f>
        <v>26.1910863822851</v>
      </c>
      <c r="D160" s="8" t="str">
        <f t="shared" si="2"/>
        <v>C</v>
      </c>
    </row>
    <row r="161" spans="1:4" x14ac:dyDescent="0.3">
      <c r="A161" s="11" t="s">
        <v>103</v>
      </c>
      <c r="B161" s="11">
        <v>938928</v>
      </c>
      <c r="C161" s="8">
        <f>VLOOKUP(B161,'ESGC PORTFOLIO'!B:M,$C$2,FALSE)</f>
        <v>42.179545454545398</v>
      </c>
      <c r="D161" s="8" t="str">
        <f t="shared" si="2"/>
        <v>C</v>
      </c>
    </row>
    <row r="162" spans="1:4" x14ac:dyDescent="0.3">
      <c r="A162" s="11" t="s">
        <v>105</v>
      </c>
      <c r="B162" s="11">
        <v>312385</v>
      </c>
      <c r="C162" s="8">
        <f>VLOOKUP(B162,'ESGC PORTFOLIO'!B:M,$C$2,FALSE)</f>
        <v>42.723697521497201</v>
      </c>
      <c r="D162" s="8" t="str">
        <f t="shared" si="2"/>
        <v>C</v>
      </c>
    </row>
    <row r="163" spans="1:4" x14ac:dyDescent="0.3">
      <c r="A163" s="11" t="s">
        <v>107</v>
      </c>
      <c r="B163" s="11">
        <v>993189</v>
      </c>
      <c r="C163" s="8">
        <f>VLOOKUP(B163,'ESGC PORTFOLIO'!B:M,$C$2,FALSE)</f>
        <v>35.903150434542702</v>
      </c>
      <c r="D163" s="8" t="str">
        <f t="shared" si="2"/>
        <v>C</v>
      </c>
    </row>
    <row r="164" spans="1:4" x14ac:dyDescent="0.3">
      <c r="A164" s="11" t="s">
        <v>109</v>
      </c>
      <c r="B164" s="11">
        <v>912635</v>
      </c>
      <c r="C164" s="8">
        <f>VLOOKUP(B164,'ESGC PORTFOLIO'!B:M,$C$2,FALSE)</f>
        <v>33.143831168831099</v>
      </c>
      <c r="D164" s="8" t="str">
        <f t="shared" si="2"/>
        <v>C</v>
      </c>
    </row>
    <row r="165" spans="1:4" x14ac:dyDescent="0.3">
      <c r="A165" s="11" t="s">
        <v>110</v>
      </c>
      <c r="B165" s="11">
        <v>325922</v>
      </c>
      <c r="C165" s="8">
        <f>VLOOKUP(B165,'ESGC PORTFOLIO'!B:M,$C$2,FALSE)</f>
        <v>44.8986013986014</v>
      </c>
      <c r="D165" s="8" t="str">
        <f t="shared" si="2"/>
        <v>C</v>
      </c>
    </row>
    <row r="166" spans="1:4" x14ac:dyDescent="0.3">
      <c r="A166" s="11" t="s">
        <v>111</v>
      </c>
      <c r="B166" s="11">
        <v>912941</v>
      </c>
      <c r="C166" s="8">
        <f>VLOOKUP(B166,'ESGC PORTFOLIO'!B:M,$C$2,FALSE)</f>
        <v>27.177935606060601</v>
      </c>
      <c r="D166" s="8" t="str">
        <f t="shared" si="2"/>
        <v>C</v>
      </c>
    </row>
    <row r="167" spans="1:4" x14ac:dyDescent="0.3">
      <c r="A167" s="11" t="s">
        <v>112</v>
      </c>
      <c r="B167" s="11">
        <v>152719</v>
      </c>
      <c r="C167" s="8">
        <f>VLOOKUP(B167,'ESGC PORTFOLIO'!B:M,$C$2,FALSE)</f>
        <v>46.026634768740003</v>
      </c>
      <c r="D167" s="8" t="str">
        <f t="shared" si="2"/>
        <v>C</v>
      </c>
    </row>
    <row r="168" spans="1:4" x14ac:dyDescent="0.3">
      <c r="A168" s="11" t="s">
        <v>113</v>
      </c>
      <c r="B168" s="11">
        <v>867138</v>
      </c>
      <c r="C168" s="8">
        <f>VLOOKUP(B168,'ESGC PORTFOLIO'!B:M,$C$2,FALSE)</f>
        <v>46.610064935064898</v>
      </c>
      <c r="D168" s="8" t="str">
        <f t="shared" si="2"/>
        <v>C</v>
      </c>
    </row>
    <row r="169" spans="1:4" x14ac:dyDescent="0.3">
      <c r="A169" s="11" t="s">
        <v>115</v>
      </c>
      <c r="B169" s="11">
        <v>510209</v>
      </c>
      <c r="C169" s="8">
        <f>VLOOKUP(B169,'ESGC PORTFOLIO'!B:M,$C$2,FALSE)</f>
        <v>32.175614567526502</v>
      </c>
      <c r="D169" s="8" t="str">
        <f t="shared" si="2"/>
        <v>C</v>
      </c>
    </row>
    <row r="170" spans="1:4" x14ac:dyDescent="0.3">
      <c r="A170" s="11" t="s">
        <v>117</v>
      </c>
      <c r="B170" s="11" t="s">
        <v>370</v>
      </c>
      <c r="C170" s="8">
        <f>VLOOKUP(B170,'ESGC PORTFOLIO'!B:M,$C$2,FALSE)</f>
        <v>30.014113355780001</v>
      </c>
      <c r="D170" s="8" t="str">
        <f t="shared" si="2"/>
        <v>C</v>
      </c>
    </row>
    <row r="171" spans="1:4" x14ac:dyDescent="0.3">
      <c r="A171" s="11" t="s">
        <v>119</v>
      </c>
      <c r="B171" s="11">
        <v>154259</v>
      </c>
      <c r="C171" s="8">
        <f>VLOOKUP(B171,'ESGC PORTFOLIO'!B:M,$C$2,FALSE)</f>
        <v>25.676240856844299</v>
      </c>
      <c r="D171" s="8" t="str">
        <f t="shared" si="2"/>
        <v>C</v>
      </c>
    </row>
    <row r="172" spans="1:4" x14ac:dyDescent="0.3">
      <c r="A172" s="11" t="s">
        <v>3</v>
      </c>
      <c r="B172" s="11">
        <v>944314</v>
      </c>
      <c r="C172" s="8">
        <f>VLOOKUP(B172,'ESGC PORTFOLIO'!B:M,$C$2,FALSE)</f>
        <v>47.494779314888</v>
      </c>
      <c r="D172" s="8" t="str">
        <f t="shared" si="2"/>
        <v>C</v>
      </c>
    </row>
    <row r="173" spans="1:4" x14ac:dyDescent="0.3">
      <c r="A173" s="11" t="s">
        <v>120</v>
      </c>
      <c r="B173" s="11">
        <v>904830</v>
      </c>
      <c r="C173" s="8">
        <f>VLOOKUP(B173,'ESGC PORTFOLIO'!B:M,$C$2,FALSE)</f>
        <v>42.047916666666602</v>
      </c>
      <c r="D173" s="8" t="str">
        <f t="shared" si="2"/>
        <v>C</v>
      </c>
    </row>
    <row r="174" spans="1:4" x14ac:dyDescent="0.3">
      <c r="A174" s="11" t="s">
        <v>121</v>
      </c>
      <c r="B174" s="11">
        <v>905214</v>
      </c>
      <c r="C174" s="8">
        <f>VLOOKUP(B174,'ESGC PORTFOLIO'!B:M,$C$2,FALSE)</f>
        <v>39.407880278373703</v>
      </c>
      <c r="D174" s="8" t="str">
        <f t="shared" si="2"/>
        <v>C</v>
      </c>
    </row>
    <row r="175" spans="1:4" x14ac:dyDescent="0.3">
      <c r="A175" s="11" t="s">
        <v>124</v>
      </c>
      <c r="B175" s="11">
        <v>916091</v>
      </c>
      <c r="C175" s="8">
        <f>VLOOKUP(B175,'ESGC PORTFOLIO'!B:M,$C$2,FALSE)</f>
        <v>33.6302818956461</v>
      </c>
      <c r="D175" s="8" t="str">
        <f t="shared" si="2"/>
        <v>C</v>
      </c>
    </row>
    <row r="176" spans="1:4" x14ac:dyDescent="0.3">
      <c r="A176" s="11" t="s">
        <v>125</v>
      </c>
      <c r="B176" s="11">
        <v>883488</v>
      </c>
      <c r="C176" s="8">
        <f>VLOOKUP(B176,'ESGC PORTFOLIO'!B:M,$C$2,FALSE)</f>
        <v>49.936486486486402</v>
      </c>
      <c r="D176" s="8" t="str">
        <f t="shared" si="2"/>
        <v>C</v>
      </c>
    </row>
    <row r="177" spans="1:4" x14ac:dyDescent="0.3">
      <c r="A177" s="11" t="s">
        <v>126</v>
      </c>
      <c r="B177" s="11">
        <v>357922</v>
      </c>
      <c r="C177" s="8">
        <f>VLOOKUP(B177,'ESGC PORTFOLIO'!B:M,$C$2,FALSE)</f>
        <v>41.201223776223699</v>
      </c>
      <c r="D177" s="8" t="str">
        <f t="shared" si="2"/>
        <v>C</v>
      </c>
    </row>
    <row r="178" spans="1:4" x14ac:dyDescent="0.3">
      <c r="A178" s="11" t="s">
        <v>128</v>
      </c>
      <c r="B178" s="11">
        <v>687609</v>
      </c>
      <c r="C178" s="8">
        <f>VLOOKUP(B178,'ESGC PORTFOLIO'!B:M,$C$2,FALSE)</f>
        <v>30.876136363636299</v>
      </c>
      <c r="D178" s="8" t="str">
        <f t="shared" si="2"/>
        <v>C</v>
      </c>
    </row>
    <row r="179" spans="1:4" x14ac:dyDescent="0.3">
      <c r="A179" s="11" t="s">
        <v>130</v>
      </c>
      <c r="B179" s="11">
        <v>902324</v>
      </c>
      <c r="C179" s="8">
        <f>VLOOKUP(B179,'ESGC PORTFOLIO'!B:M,$C$2,FALSE)</f>
        <v>47.1905054680551</v>
      </c>
      <c r="D179" s="8" t="str">
        <f t="shared" si="2"/>
        <v>C</v>
      </c>
    </row>
    <row r="180" spans="1:4" x14ac:dyDescent="0.3">
      <c r="A180" s="11" t="s">
        <v>131</v>
      </c>
      <c r="B180" s="11">
        <v>500320</v>
      </c>
      <c r="C180" s="8">
        <f>VLOOKUP(B180,'ESGC PORTFOLIO'!B:M,$C$2,FALSE)</f>
        <v>32.014556277056201</v>
      </c>
      <c r="D180" s="8" t="str">
        <f t="shared" si="2"/>
        <v>C</v>
      </c>
    </row>
    <row r="181" spans="1:4" x14ac:dyDescent="0.3">
      <c r="A181" s="11" t="s">
        <v>133</v>
      </c>
      <c r="B181" s="11">
        <v>905115</v>
      </c>
      <c r="C181" s="8">
        <f>VLOOKUP(B181,'ESGC PORTFOLIO'!B:M,$C$2,FALSE)</f>
        <v>47.7975378787878</v>
      </c>
      <c r="D181" s="8" t="str">
        <f t="shared" si="2"/>
        <v>C</v>
      </c>
    </row>
    <row r="182" spans="1:4" x14ac:dyDescent="0.3">
      <c r="A182" s="11" t="s">
        <v>134</v>
      </c>
      <c r="B182" s="11">
        <v>902306</v>
      </c>
      <c r="C182" s="8">
        <f>VLOOKUP(B182,'ESGC PORTFOLIO'!B:M,$C$2,FALSE)</f>
        <v>35.619885144681099</v>
      </c>
      <c r="D182" s="8" t="str">
        <f t="shared" si="2"/>
        <v>C</v>
      </c>
    </row>
    <row r="183" spans="1:4" x14ac:dyDescent="0.3">
      <c r="A183" s="11" t="s">
        <v>135</v>
      </c>
      <c r="B183" s="11">
        <v>500373</v>
      </c>
      <c r="C183" s="8">
        <f>VLOOKUP(B183,'ESGC PORTFOLIO'!B:M,$C$2,FALSE)</f>
        <v>36.302732379979503</v>
      </c>
      <c r="D183" s="8" t="str">
        <f t="shared" si="2"/>
        <v>C</v>
      </c>
    </row>
    <row r="184" spans="1:4" x14ac:dyDescent="0.3">
      <c r="A184" s="11" t="s">
        <v>136</v>
      </c>
      <c r="B184" s="11">
        <v>906194</v>
      </c>
      <c r="C184" s="8">
        <f>VLOOKUP(B184,'ESGC PORTFOLIO'!B:M,$C$2,FALSE)</f>
        <v>39.942736185383197</v>
      </c>
      <c r="D184" s="8" t="str">
        <f t="shared" si="2"/>
        <v>C</v>
      </c>
    </row>
    <row r="185" spans="1:4" x14ac:dyDescent="0.3">
      <c r="A185" s="11" t="s">
        <v>138</v>
      </c>
      <c r="B185" s="11">
        <v>867375</v>
      </c>
      <c r="C185" s="8">
        <f>VLOOKUP(B185,'ESGC PORTFOLIO'!B:M,$C$2,FALSE)</f>
        <v>32.411363636363603</v>
      </c>
      <c r="D185" s="8" t="str">
        <f t="shared" si="2"/>
        <v>C</v>
      </c>
    </row>
    <row r="186" spans="1:4" x14ac:dyDescent="0.3">
      <c r="A186" s="11" t="s">
        <v>139</v>
      </c>
      <c r="B186" s="11">
        <v>311759</v>
      </c>
      <c r="C186" s="8">
        <f>VLOOKUP(B186,'ESGC PORTFOLIO'!B:M,$C$2,FALSE)</f>
        <v>37.766875981161597</v>
      </c>
      <c r="D186" s="8" t="str">
        <f t="shared" si="2"/>
        <v>C</v>
      </c>
    </row>
    <row r="187" spans="1:4" x14ac:dyDescent="0.3">
      <c r="A187" s="11" t="s">
        <v>141</v>
      </c>
      <c r="B187" s="11" t="s">
        <v>371</v>
      </c>
      <c r="C187" s="8">
        <f>VLOOKUP(B187,'ESGC PORTFOLIO'!B:M,$C$2,FALSE)</f>
        <v>27.230845633880499</v>
      </c>
      <c r="D187" s="8" t="str">
        <f t="shared" si="2"/>
        <v>C</v>
      </c>
    </row>
    <row r="188" spans="1:4" x14ac:dyDescent="0.3">
      <c r="A188" s="11" t="s">
        <v>142</v>
      </c>
      <c r="B188" s="11">
        <v>910722</v>
      </c>
      <c r="C188" s="8">
        <f>VLOOKUP(B188,'ESGC PORTFOLIO'!B:M,$C$2,FALSE)</f>
        <v>29.965640580966799</v>
      </c>
      <c r="D188" s="8" t="str">
        <f t="shared" si="2"/>
        <v>C</v>
      </c>
    </row>
    <row r="189" spans="1:4" x14ac:dyDescent="0.3">
      <c r="A189" s="11" t="s">
        <v>143</v>
      </c>
      <c r="B189" s="11">
        <v>905039</v>
      </c>
      <c r="C189" s="8">
        <f>VLOOKUP(B189,'ESGC PORTFOLIO'!B:M,$C$2,FALSE)</f>
        <v>42.719704543425799</v>
      </c>
      <c r="D189" s="8" t="str">
        <f t="shared" si="2"/>
        <v>C</v>
      </c>
    </row>
    <row r="190" spans="1:4" x14ac:dyDescent="0.3">
      <c r="A190" s="11" t="s">
        <v>144</v>
      </c>
      <c r="B190" s="11">
        <v>755980</v>
      </c>
      <c r="C190" s="8">
        <f>VLOOKUP(B190,'ESGC PORTFOLIO'!B:M,$C$2,FALSE)</f>
        <v>35.710037878787801</v>
      </c>
      <c r="D190" s="8" t="str">
        <f t="shared" si="2"/>
        <v>C</v>
      </c>
    </row>
    <row r="191" spans="1:4" x14ac:dyDescent="0.3">
      <c r="A191" s="11" t="s">
        <v>145</v>
      </c>
      <c r="B191" s="11">
        <v>905994</v>
      </c>
      <c r="C191" s="8">
        <f>VLOOKUP(B191,'ESGC PORTFOLIO'!B:M,$C$2,FALSE)</f>
        <v>49.7951848998459</v>
      </c>
      <c r="D191" s="8" t="str">
        <f t="shared" si="2"/>
        <v>C</v>
      </c>
    </row>
    <row r="192" spans="1:4" x14ac:dyDescent="0.3">
      <c r="A192" s="11" t="s">
        <v>146</v>
      </c>
      <c r="B192" s="11">
        <v>951849</v>
      </c>
      <c r="C192" s="8">
        <f>VLOOKUP(B192,'ESGC PORTFOLIO'!B:M,$C$2,FALSE)</f>
        <v>35.005519480519403</v>
      </c>
      <c r="D192" s="8" t="str">
        <f t="shared" si="2"/>
        <v>C</v>
      </c>
    </row>
    <row r="193" spans="1:4" x14ac:dyDescent="0.3">
      <c r="A193" s="11" t="s">
        <v>148</v>
      </c>
      <c r="B193" s="11">
        <v>997198</v>
      </c>
      <c r="C193" s="8">
        <f>VLOOKUP(B193,'ESGC PORTFOLIO'!B:M,$C$2,FALSE)</f>
        <v>26.938419913419899</v>
      </c>
      <c r="D193" s="8" t="str">
        <f t="shared" si="2"/>
        <v>C</v>
      </c>
    </row>
    <row r="194" spans="1:4" x14ac:dyDescent="0.3">
      <c r="A194" s="11" t="s">
        <v>149</v>
      </c>
      <c r="B194" s="11">
        <v>905159</v>
      </c>
      <c r="C194" s="8">
        <f>VLOOKUP(B194,'ESGC PORTFOLIO'!B:M,$C$2,FALSE)</f>
        <v>48.079754440961302</v>
      </c>
      <c r="D194" s="8" t="str">
        <f t="shared" si="2"/>
        <v>C</v>
      </c>
    </row>
    <row r="195" spans="1:4" x14ac:dyDescent="0.3">
      <c r="A195" s="11" t="s">
        <v>150</v>
      </c>
      <c r="B195" s="11">
        <v>741123</v>
      </c>
      <c r="C195" s="8">
        <f>VLOOKUP(B195,'ESGC PORTFOLIO'!B:M,$C$2,FALSE)</f>
        <v>30.456639928698699</v>
      </c>
      <c r="D195" s="8" t="str">
        <f t="shared" si="2"/>
        <v>C</v>
      </c>
    </row>
    <row r="196" spans="1:4" x14ac:dyDescent="0.3">
      <c r="A196" s="11" t="s">
        <v>154</v>
      </c>
      <c r="B196" s="11">
        <v>152594</v>
      </c>
      <c r="C196" s="8">
        <f>VLOOKUP(B196,'ESGC PORTFOLIO'!B:M,$C$2,FALSE)</f>
        <v>32.562272727272699</v>
      </c>
      <c r="D196" s="8" t="str">
        <f t="shared" ref="D196:D259" si="3">IF(C196&gt;75,"A",IF(C196&gt;50,"B",IF(C196&gt;25,"C","D")))</f>
        <v>C</v>
      </c>
    </row>
    <row r="197" spans="1:4" x14ac:dyDescent="0.3">
      <c r="A197" s="11" t="s">
        <v>156</v>
      </c>
      <c r="B197" s="11">
        <v>255781</v>
      </c>
      <c r="C197" s="8">
        <f>VLOOKUP(B197,'ESGC PORTFOLIO'!B:M,$C$2,FALSE)</f>
        <v>38.663836477987402</v>
      </c>
      <c r="D197" s="8" t="str">
        <f t="shared" si="3"/>
        <v>C</v>
      </c>
    </row>
    <row r="198" spans="1:4" x14ac:dyDescent="0.3">
      <c r="A198" s="11" t="s">
        <v>157</v>
      </c>
      <c r="B198" s="11">
        <v>907652</v>
      </c>
      <c r="C198" s="8">
        <f>VLOOKUP(B198,'ESGC PORTFOLIO'!B:M,$C$2,FALSE)</f>
        <v>46.490530303030297</v>
      </c>
      <c r="D198" s="8" t="str">
        <f t="shared" si="3"/>
        <v>C</v>
      </c>
    </row>
    <row r="199" spans="1:4" x14ac:dyDescent="0.3">
      <c r="A199" s="11" t="s">
        <v>158</v>
      </c>
      <c r="B199" s="11">
        <v>906150</v>
      </c>
      <c r="C199" s="8">
        <f>VLOOKUP(B199,'ESGC PORTFOLIO'!B:M,$C$2,FALSE)</f>
        <v>40.822573189522302</v>
      </c>
      <c r="D199" s="8" t="str">
        <f t="shared" si="3"/>
        <v>C</v>
      </c>
    </row>
    <row r="200" spans="1:4" x14ac:dyDescent="0.3">
      <c r="A200" s="11" t="s">
        <v>159</v>
      </c>
      <c r="B200" s="11">
        <v>905801</v>
      </c>
      <c r="C200" s="8">
        <f>VLOOKUP(B200,'ESGC PORTFOLIO'!B:M,$C$2,FALSE)</f>
        <v>46.8393368981381</v>
      </c>
      <c r="D200" s="8" t="str">
        <f t="shared" si="3"/>
        <v>C</v>
      </c>
    </row>
    <row r="201" spans="1:4" x14ac:dyDescent="0.3">
      <c r="A201" s="11" t="s">
        <v>162</v>
      </c>
      <c r="B201" s="11">
        <v>993394</v>
      </c>
      <c r="C201" s="8">
        <f>VLOOKUP(B201,'ESGC PORTFOLIO'!B:M,$C$2,FALSE)</f>
        <v>36.168975101421402</v>
      </c>
      <c r="D201" s="8" t="str">
        <f t="shared" si="3"/>
        <v>C</v>
      </c>
    </row>
    <row r="202" spans="1:4" x14ac:dyDescent="0.3">
      <c r="A202" s="11" t="s">
        <v>163</v>
      </c>
      <c r="B202" s="11">
        <v>696738</v>
      </c>
      <c r="C202" s="8">
        <f>VLOOKUP(B202,'ESGC PORTFOLIO'!B:M,$C$2,FALSE)</f>
        <v>46.483599508599497</v>
      </c>
      <c r="D202" s="8" t="str">
        <f t="shared" si="3"/>
        <v>C</v>
      </c>
    </row>
    <row r="203" spans="1:4" x14ac:dyDescent="0.3">
      <c r="A203" s="11" t="s">
        <v>165</v>
      </c>
      <c r="B203" s="11">
        <v>904678</v>
      </c>
      <c r="C203" s="8">
        <f>VLOOKUP(B203,'ESGC PORTFOLIO'!B:M,$C$2,FALSE)</f>
        <v>41.625492424242402</v>
      </c>
      <c r="D203" s="8" t="str">
        <f t="shared" si="3"/>
        <v>C</v>
      </c>
    </row>
    <row r="204" spans="1:4" x14ac:dyDescent="0.3">
      <c r="A204" s="11" t="s">
        <v>166</v>
      </c>
      <c r="B204" s="11" t="s">
        <v>373</v>
      </c>
      <c r="C204" s="8">
        <f>VLOOKUP(B204,'ESGC PORTFOLIO'!B:M,$C$2,FALSE)</f>
        <v>40.996043771043702</v>
      </c>
      <c r="D204" s="8" t="str">
        <f t="shared" si="3"/>
        <v>C</v>
      </c>
    </row>
    <row r="205" spans="1:4" x14ac:dyDescent="0.3">
      <c r="A205" s="11" t="s">
        <v>167</v>
      </c>
      <c r="B205" s="11">
        <v>729665</v>
      </c>
      <c r="C205" s="8">
        <f>VLOOKUP(B205,'ESGC PORTFOLIO'!B:M,$C$2,FALSE)</f>
        <v>34.753671328671302</v>
      </c>
      <c r="D205" s="8" t="str">
        <f t="shared" si="3"/>
        <v>C</v>
      </c>
    </row>
    <row r="206" spans="1:4" x14ac:dyDescent="0.3">
      <c r="A206" s="11" t="s">
        <v>168</v>
      </c>
      <c r="B206" s="11">
        <v>867871</v>
      </c>
      <c r="C206" s="8">
        <f>VLOOKUP(B206,'ESGC PORTFOLIO'!B:M,$C$2,FALSE)</f>
        <v>34.491324982193099</v>
      </c>
      <c r="D206" s="8" t="str">
        <f t="shared" si="3"/>
        <v>C</v>
      </c>
    </row>
    <row r="207" spans="1:4" x14ac:dyDescent="0.3">
      <c r="A207" s="11" t="s">
        <v>170</v>
      </c>
      <c r="B207" s="11">
        <v>749688</v>
      </c>
      <c r="C207" s="8">
        <f>VLOOKUP(B207,'ESGC PORTFOLIO'!B:M,$C$2,FALSE)</f>
        <v>36.726027892188696</v>
      </c>
      <c r="D207" s="8" t="str">
        <f t="shared" si="3"/>
        <v>C</v>
      </c>
    </row>
    <row r="208" spans="1:4" x14ac:dyDescent="0.3">
      <c r="A208" s="11" t="s">
        <v>171</v>
      </c>
      <c r="B208" s="11">
        <v>945589</v>
      </c>
      <c r="C208" s="8">
        <f>VLOOKUP(B208,'ESGC PORTFOLIO'!B:M,$C$2,FALSE)</f>
        <v>39.098593073593101</v>
      </c>
      <c r="D208" s="8" t="str">
        <f t="shared" si="3"/>
        <v>C</v>
      </c>
    </row>
    <row r="209" spans="1:4" x14ac:dyDescent="0.3">
      <c r="A209" s="11" t="s">
        <v>172</v>
      </c>
      <c r="B209" s="11">
        <v>905077</v>
      </c>
      <c r="C209" s="8">
        <f>VLOOKUP(B209,'ESGC PORTFOLIO'!B:M,$C$2,FALSE)</f>
        <v>42.877086494688903</v>
      </c>
      <c r="D209" s="8" t="str">
        <f t="shared" si="3"/>
        <v>C</v>
      </c>
    </row>
    <row r="210" spans="1:4" x14ac:dyDescent="0.3">
      <c r="A210" s="11" t="s">
        <v>173</v>
      </c>
      <c r="B210" s="11">
        <v>905802</v>
      </c>
      <c r="C210" s="8">
        <f>VLOOKUP(B210,'ESGC PORTFOLIO'!B:M,$C$2,FALSE)</f>
        <v>42.809033452502497</v>
      </c>
      <c r="D210" s="8" t="str">
        <f t="shared" si="3"/>
        <v>C</v>
      </c>
    </row>
    <row r="211" spans="1:4" x14ac:dyDescent="0.3">
      <c r="A211" s="11" t="s">
        <v>174</v>
      </c>
      <c r="B211" s="11">
        <v>542983</v>
      </c>
      <c r="C211" s="8">
        <f>VLOOKUP(B211,'ESGC PORTFOLIO'!B:M,$C$2,FALSE)</f>
        <v>35.745849802371502</v>
      </c>
      <c r="D211" s="8" t="str">
        <f t="shared" si="3"/>
        <v>C</v>
      </c>
    </row>
    <row r="212" spans="1:4" x14ac:dyDescent="0.3">
      <c r="A212" s="11" t="s">
        <v>176</v>
      </c>
      <c r="B212" s="11">
        <v>906191</v>
      </c>
      <c r="C212" s="8">
        <f>VLOOKUP(B212,'ESGC PORTFOLIO'!B:M,$C$2,FALSE)</f>
        <v>48.807196969696903</v>
      </c>
      <c r="D212" s="8" t="str">
        <f t="shared" si="3"/>
        <v>C</v>
      </c>
    </row>
    <row r="213" spans="1:4" x14ac:dyDescent="0.3">
      <c r="A213" s="11" t="s">
        <v>178</v>
      </c>
      <c r="B213" s="11">
        <v>905277</v>
      </c>
      <c r="C213" s="8">
        <f>VLOOKUP(B213,'ESGC PORTFOLIO'!B:M,$C$2,FALSE)</f>
        <v>48.468295454545398</v>
      </c>
      <c r="D213" s="8" t="str">
        <f t="shared" si="3"/>
        <v>C</v>
      </c>
    </row>
    <row r="214" spans="1:4" x14ac:dyDescent="0.3">
      <c r="A214" s="11" t="s">
        <v>180</v>
      </c>
      <c r="B214" s="11">
        <v>951068</v>
      </c>
      <c r="C214" s="8">
        <f>VLOOKUP(B214,'ESGC PORTFOLIO'!B:M,$C$2,FALSE)</f>
        <v>36.710450781102899</v>
      </c>
      <c r="D214" s="8" t="str">
        <f t="shared" si="3"/>
        <v>C</v>
      </c>
    </row>
    <row r="215" spans="1:4" x14ac:dyDescent="0.3">
      <c r="A215" s="11" t="s">
        <v>181</v>
      </c>
      <c r="B215" s="11">
        <v>905052</v>
      </c>
      <c r="C215" s="8">
        <f>VLOOKUP(B215,'ESGC PORTFOLIO'!B:M,$C$2,FALSE)</f>
        <v>31.1493006993006</v>
      </c>
      <c r="D215" s="8" t="str">
        <f t="shared" si="3"/>
        <v>C</v>
      </c>
    </row>
    <row r="216" spans="1:4" x14ac:dyDescent="0.3">
      <c r="A216" s="11" t="s">
        <v>182</v>
      </c>
      <c r="B216" s="11">
        <v>905446</v>
      </c>
      <c r="C216" s="8">
        <f>VLOOKUP(B216,'ESGC PORTFOLIO'!B:M,$C$2,FALSE)</f>
        <v>44.2955729166666</v>
      </c>
      <c r="D216" s="8" t="str">
        <f t="shared" si="3"/>
        <v>C</v>
      </c>
    </row>
    <row r="217" spans="1:4" x14ac:dyDescent="0.3">
      <c r="A217" s="11" t="s">
        <v>184</v>
      </c>
      <c r="B217" s="11" t="s">
        <v>374</v>
      </c>
      <c r="C217" s="8">
        <f>VLOOKUP(B217,'ESGC PORTFOLIO'!B:M,$C$2,FALSE)</f>
        <v>31.869082719082702</v>
      </c>
      <c r="D217" s="8" t="str">
        <f t="shared" si="3"/>
        <v>C</v>
      </c>
    </row>
    <row r="218" spans="1:4" x14ac:dyDescent="0.3">
      <c r="A218" s="11" t="s">
        <v>186</v>
      </c>
      <c r="B218" s="11">
        <v>905050</v>
      </c>
      <c r="C218" s="8">
        <f>VLOOKUP(B218,'ESGC PORTFOLIO'!B:M,$C$2,FALSE)</f>
        <v>45.309090909090898</v>
      </c>
      <c r="D218" s="8" t="str">
        <f t="shared" si="3"/>
        <v>C</v>
      </c>
    </row>
    <row r="219" spans="1:4" x14ac:dyDescent="0.3">
      <c r="A219" s="11" t="s">
        <v>188</v>
      </c>
      <c r="B219" s="11">
        <v>923465</v>
      </c>
      <c r="C219" s="8">
        <f>VLOOKUP(B219,'ESGC PORTFOLIO'!B:M,$C$2,FALSE)</f>
        <v>39.540937149270398</v>
      </c>
      <c r="D219" s="8" t="str">
        <f t="shared" si="3"/>
        <v>C</v>
      </c>
    </row>
    <row r="220" spans="1:4" x14ac:dyDescent="0.3">
      <c r="A220" s="11" t="s">
        <v>189</v>
      </c>
      <c r="B220" s="11">
        <v>328184</v>
      </c>
      <c r="C220" s="8">
        <f>VLOOKUP(B220,'ESGC PORTFOLIO'!B:M,$C$2,FALSE)</f>
        <v>44.661363636363603</v>
      </c>
      <c r="D220" s="8" t="str">
        <f t="shared" si="3"/>
        <v>C</v>
      </c>
    </row>
    <row r="221" spans="1:4" x14ac:dyDescent="0.3">
      <c r="A221" s="11" t="s">
        <v>190</v>
      </c>
      <c r="B221" s="11" t="s">
        <v>375</v>
      </c>
      <c r="C221" s="8">
        <f>VLOOKUP(B221,'ESGC PORTFOLIO'!B:M,$C$2,FALSE)</f>
        <v>35.494542619542599</v>
      </c>
      <c r="D221" s="8" t="str">
        <f t="shared" si="3"/>
        <v>C</v>
      </c>
    </row>
    <row r="222" spans="1:4" x14ac:dyDescent="0.3">
      <c r="A222" s="11" t="s">
        <v>191</v>
      </c>
      <c r="B222" s="11">
        <v>894720</v>
      </c>
      <c r="C222" s="8">
        <f>VLOOKUP(B222,'ESGC PORTFOLIO'!B:M,$C$2,FALSE)</f>
        <v>40.1335516178736</v>
      </c>
      <c r="D222" s="8" t="str">
        <f t="shared" si="3"/>
        <v>C</v>
      </c>
    </row>
    <row r="223" spans="1:4" x14ac:dyDescent="0.3">
      <c r="A223" s="11" t="s">
        <v>192</v>
      </c>
      <c r="B223" s="11">
        <v>912142</v>
      </c>
      <c r="C223" s="8">
        <f>VLOOKUP(B223,'ESGC PORTFOLIO'!B:M,$C$2,FALSE)</f>
        <v>37.0655303030303</v>
      </c>
      <c r="D223" s="8" t="str">
        <f t="shared" si="3"/>
        <v>C</v>
      </c>
    </row>
    <row r="224" spans="1:4" x14ac:dyDescent="0.3">
      <c r="A224" s="11" t="s">
        <v>193</v>
      </c>
      <c r="B224" s="11">
        <v>921925</v>
      </c>
      <c r="C224" s="8">
        <f>VLOOKUP(B224,'ESGC PORTFOLIO'!B:M,$C$2,FALSE)</f>
        <v>36.350815850815799</v>
      </c>
      <c r="D224" s="8" t="str">
        <f t="shared" si="3"/>
        <v>C</v>
      </c>
    </row>
    <row r="225" spans="1:4" x14ac:dyDescent="0.3">
      <c r="A225" s="11" t="s">
        <v>194</v>
      </c>
      <c r="B225" s="11">
        <v>912212</v>
      </c>
      <c r="C225" s="8">
        <f>VLOOKUP(B225,'ESGC PORTFOLIO'!B:M,$C$2,FALSE)</f>
        <v>49.766931818181803</v>
      </c>
      <c r="D225" s="8" t="str">
        <f t="shared" si="3"/>
        <v>C</v>
      </c>
    </row>
    <row r="226" spans="1:4" x14ac:dyDescent="0.3">
      <c r="A226" s="11" t="s">
        <v>197</v>
      </c>
      <c r="B226" s="11">
        <v>699943</v>
      </c>
      <c r="C226" s="8">
        <f>VLOOKUP(B226,'ESGC PORTFOLIO'!B:M,$C$2,FALSE)</f>
        <v>30.364962121212098</v>
      </c>
      <c r="D226" s="8" t="str">
        <f t="shared" si="3"/>
        <v>C</v>
      </c>
    </row>
    <row r="227" spans="1:4" x14ac:dyDescent="0.3">
      <c r="A227" s="11" t="s">
        <v>198</v>
      </c>
      <c r="B227" s="11">
        <v>905922</v>
      </c>
      <c r="C227" s="8">
        <f>VLOOKUP(B227,'ESGC PORTFOLIO'!B:M,$C$2,FALSE)</f>
        <v>46.589385071175599</v>
      </c>
      <c r="D227" s="8" t="str">
        <f t="shared" si="3"/>
        <v>C</v>
      </c>
    </row>
    <row r="228" spans="1:4" x14ac:dyDescent="0.3">
      <c r="A228" s="11" t="s">
        <v>199</v>
      </c>
      <c r="B228" s="11">
        <v>916130</v>
      </c>
      <c r="C228" s="8">
        <f>VLOOKUP(B228,'ESGC PORTFOLIO'!B:M,$C$2,FALSE)</f>
        <v>28.7763269339356</v>
      </c>
      <c r="D228" s="8" t="str">
        <f t="shared" si="3"/>
        <v>C</v>
      </c>
    </row>
    <row r="229" spans="1:4" x14ac:dyDescent="0.3">
      <c r="A229" s="11" t="s">
        <v>201</v>
      </c>
      <c r="B229" s="11">
        <v>546169</v>
      </c>
      <c r="C229" s="8">
        <f>VLOOKUP(B229,'ESGC PORTFOLIO'!B:M,$C$2,FALSE)</f>
        <v>49.327978941962002</v>
      </c>
      <c r="D229" s="8" t="str">
        <f t="shared" si="3"/>
        <v>C</v>
      </c>
    </row>
    <row r="230" spans="1:4" x14ac:dyDescent="0.3">
      <c r="A230" s="11" t="s">
        <v>202</v>
      </c>
      <c r="B230" s="11">
        <v>993062</v>
      </c>
      <c r="C230" s="8">
        <f>VLOOKUP(B230,'ESGC PORTFOLIO'!B:M,$C$2,FALSE)</f>
        <v>48.221175575836497</v>
      </c>
      <c r="D230" s="8" t="str">
        <f t="shared" si="3"/>
        <v>C</v>
      </c>
    </row>
    <row r="231" spans="1:4" x14ac:dyDescent="0.3">
      <c r="A231" s="11" t="s">
        <v>203</v>
      </c>
      <c r="B231" s="11">
        <v>325849</v>
      </c>
      <c r="C231" s="8">
        <f>VLOOKUP(B231,'ESGC PORTFOLIO'!B:M,$C$2,FALSE)</f>
        <v>32.0333979654921</v>
      </c>
      <c r="D231" s="8" t="str">
        <f t="shared" si="3"/>
        <v>C</v>
      </c>
    </row>
    <row r="232" spans="1:4" x14ac:dyDescent="0.3">
      <c r="A232" s="11" t="s">
        <v>204</v>
      </c>
      <c r="B232" s="11">
        <v>912134</v>
      </c>
      <c r="C232" s="8">
        <f>VLOOKUP(B232,'ESGC PORTFOLIO'!B:M,$C$2,FALSE)</f>
        <v>34.005282625189601</v>
      </c>
      <c r="D232" s="8" t="str">
        <f t="shared" si="3"/>
        <v>C</v>
      </c>
    </row>
    <row r="233" spans="1:4" x14ac:dyDescent="0.3">
      <c r="A233" s="11" t="s">
        <v>206</v>
      </c>
      <c r="B233" s="11">
        <v>905409</v>
      </c>
      <c r="C233" s="8">
        <f>VLOOKUP(B233,'ESGC PORTFOLIO'!B:M,$C$2,FALSE)</f>
        <v>46.222727272727198</v>
      </c>
      <c r="D233" s="8" t="str">
        <f t="shared" si="3"/>
        <v>C</v>
      </c>
    </row>
    <row r="234" spans="1:4" x14ac:dyDescent="0.3">
      <c r="A234" s="11" t="s">
        <v>208</v>
      </c>
      <c r="B234" s="11">
        <v>906487</v>
      </c>
      <c r="C234" s="8">
        <f>VLOOKUP(B234,'ESGC PORTFOLIO'!B:M,$C$2,FALSE)</f>
        <v>31.697727272727199</v>
      </c>
      <c r="D234" s="8" t="str">
        <f t="shared" si="3"/>
        <v>C</v>
      </c>
    </row>
    <row r="235" spans="1:4" x14ac:dyDescent="0.3">
      <c r="A235" s="11" t="s">
        <v>209</v>
      </c>
      <c r="B235" s="11">
        <v>912219</v>
      </c>
      <c r="C235" s="8">
        <f>VLOOKUP(B235,'ESGC PORTFOLIO'!B:M,$C$2,FALSE)</f>
        <v>32.451223776223699</v>
      </c>
      <c r="D235" s="8" t="str">
        <f t="shared" si="3"/>
        <v>C</v>
      </c>
    </row>
    <row r="236" spans="1:4" x14ac:dyDescent="0.3">
      <c r="A236" s="11" t="s">
        <v>210</v>
      </c>
      <c r="B236" s="11">
        <v>912402</v>
      </c>
      <c r="C236" s="8">
        <f>VLOOKUP(B236,'ESGC PORTFOLIO'!B:M,$C$2,FALSE)</f>
        <v>33.773252937538601</v>
      </c>
      <c r="D236" s="8" t="str">
        <f t="shared" si="3"/>
        <v>C</v>
      </c>
    </row>
    <row r="237" spans="1:4" x14ac:dyDescent="0.3">
      <c r="A237" s="11" t="s">
        <v>213</v>
      </c>
      <c r="B237" s="11">
        <v>922418</v>
      </c>
      <c r="C237" s="8">
        <f>VLOOKUP(B237,'ESGC PORTFOLIO'!B:M,$C$2,FALSE)</f>
        <v>39.438430986962302</v>
      </c>
      <c r="D237" s="8" t="str">
        <f t="shared" si="3"/>
        <v>C</v>
      </c>
    </row>
    <row r="238" spans="1:4" x14ac:dyDescent="0.3">
      <c r="A238" s="11" t="s">
        <v>215</v>
      </c>
      <c r="B238" s="11">
        <v>951503</v>
      </c>
      <c r="C238" s="8">
        <f>VLOOKUP(B238,'ESGC PORTFOLIO'!B:M,$C$2,FALSE)</f>
        <v>35.327983248635398</v>
      </c>
      <c r="D238" s="8" t="str">
        <f t="shared" si="3"/>
        <v>C</v>
      </c>
    </row>
    <row r="239" spans="1:4" x14ac:dyDescent="0.3">
      <c r="A239" s="11" t="s">
        <v>216</v>
      </c>
      <c r="B239" s="11">
        <v>357366</v>
      </c>
      <c r="C239" s="8">
        <f>VLOOKUP(B239,'ESGC PORTFOLIO'!B:M,$C$2,FALSE)</f>
        <v>47.910952747817099</v>
      </c>
      <c r="D239" s="8" t="str">
        <f t="shared" si="3"/>
        <v>C</v>
      </c>
    </row>
    <row r="240" spans="1:4" x14ac:dyDescent="0.3">
      <c r="A240" s="11" t="s">
        <v>217</v>
      </c>
      <c r="B240" s="11">
        <v>546814</v>
      </c>
      <c r="C240" s="8">
        <f>VLOOKUP(B240,'ESGC PORTFOLIO'!B:M,$C$2,FALSE)</f>
        <v>49.370286067554602</v>
      </c>
      <c r="D240" s="8" t="str">
        <f t="shared" si="3"/>
        <v>C</v>
      </c>
    </row>
    <row r="241" spans="1:4" x14ac:dyDescent="0.3">
      <c r="A241" s="11" t="s">
        <v>220</v>
      </c>
      <c r="B241" s="11">
        <v>130062</v>
      </c>
      <c r="C241" s="8">
        <f>VLOOKUP(B241,'ESGC PORTFOLIO'!B:M,$C$2,FALSE)</f>
        <v>38.290367965367899</v>
      </c>
      <c r="D241" s="8" t="str">
        <f t="shared" si="3"/>
        <v>C</v>
      </c>
    </row>
    <row r="242" spans="1:4" x14ac:dyDescent="0.3">
      <c r="A242" s="11" t="s">
        <v>222</v>
      </c>
      <c r="B242" s="11">
        <v>771830</v>
      </c>
      <c r="C242" s="8">
        <f>VLOOKUP(B242,'ESGC PORTFOLIO'!B:M,$C$2,FALSE)</f>
        <v>35.606701631701597</v>
      </c>
      <c r="D242" s="8" t="str">
        <f t="shared" si="3"/>
        <v>C</v>
      </c>
    </row>
    <row r="243" spans="1:4" x14ac:dyDescent="0.3">
      <c r="A243" s="11" t="s">
        <v>223</v>
      </c>
      <c r="B243" s="11">
        <v>510493</v>
      </c>
      <c r="C243" s="8">
        <f>VLOOKUP(B243,'ESGC PORTFOLIO'!B:M,$C$2,FALSE)</f>
        <v>37.529906204906197</v>
      </c>
      <c r="D243" s="8" t="str">
        <f t="shared" si="3"/>
        <v>C</v>
      </c>
    </row>
    <row r="244" spans="1:4" x14ac:dyDescent="0.3">
      <c r="A244" s="11" t="s">
        <v>224</v>
      </c>
      <c r="B244" s="11">
        <v>921910</v>
      </c>
      <c r="C244" s="8">
        <f>VLOOKUP(B244,'ESGC PORTFOLIO'!B:M,$C$2,FALSE)</f>
        <v>40.075079744816499</v>
      </c>
      <c r="D244" s="8" t="str">
        <f t="shared" si="3"/>
        <v>C</v>
      </c>
    </row>
    <row r="245" spans="1:4" x14ac:dyDescent="0.3">
      <c r="A245" s="11" t="s">
        <v>226</v>
      </c>
      <c r="B245" s="11">
        <v>906496</v>
      </c>
      <c r="C245" s="8">
        <f>VLOOKUP(B245,'ESGC PORTFOLIO'!B:M,$C$2,FALSE)</f>
        <v>39.651834239130402</v>
      </c>
      <c r="D245" s="8" t="str">
        <f t="shared" si="3"/>
        <v>C</v>
      </c>
    </row>
    <row r="246" spans="1:4" x14ac:dyDescent="0.3">
      <c r="A246" s="11" t="s">
        <v>228</v>
      </c>
      <c r="B246" s="11">
        <v>286738</v>
      </c>
      <c r="C246" s="8">
        <f>VLOOKUP(B246,'ESGC PORTFOLIO'!B:M,$C$2,FALSE)</f>
        <v>29.1510899814471</v>
      </c>
      <c r="D246" s="8" t="str">
        <f t="shared" si="3"/>
        <v>C</v>
      </c>
    </row>
    <row r="247" spans="1:4" x14ac:dyDescent="0.3">
      <c r="A247" s="11" t="s">
        <v>230</v>
      </c>
      <c r="B247" s="11">
        <v>328228</v>
      </c>
      <c r="C247" s="8">
        <f>VLOOKUP(B247,'ESGC PORTFOLIO'!B:M,$C$2,FALSE)</f>
        <v>41.527462881966102</v>
      </c>
      <c r="D247" s="8" t="str">
        <f t="shared" si="3"/>
        <v>C</v>
      </c>
    </row>
    <row r="248" spans="1:4" x14ac:dyDescent="0.3">
      <c r="A248" s="11" t="s">
        <v>231</v>
      </c>
      <c r="B248" s="11">
        <v>999506</v>
      </c>
      <c r="C248" s="8">
        <f>VLOOKUP(B248,'ESGC PORTFOLIO'!B:M,$C$2,FALSE)</f>
        <v>30.696688387039099</v>
      </c>
      <c r="D248" s="8" t="str">
        <f t="shared" si="3"/>
        <v>C</v>
      </c>
    </row>
    <row r="249" spans="1:4" x14ac:dyDescent="0.3">
      <c r="A249" s="11" t="s">
        <v>232</v>
      </c>
      <c r="B249" s="11">
        <v>719643</v>
      </c>
      <c r="C249" s="8">
        <f>VLOOKUP(B249,'ESGC PORTFOLIO'!B:M,$C$2,FALSE)</f>
        <v>38.031737012987001</v>
      </c>
      <c r="D249" s="8" t="str">
        <f t="shared" si="3"/>
        <v>C</v>
      </c>
    </row>
    <row r="250" spans="1:4" x14ac:dyDescent="0.3">
      <c r="A250" s="11" t="s">
        <v>233</v>
      </c>
      <c r="B250" s="11">
        <v>325475</v>
      </c>
      <c r="C250" s="8">
        <f>VLOOKUP(B250,'ESGC PORTFOLIO'!B:M,$C$2,FALSE)</f>
        <v>28.258766233766199</v>
      </c>
      <c r="D250" s="8" t="str">
        <f t="shared" si="3"/>
        <v>C</v>
      </c>
    </row>
    <row r="251" spans="1:4" x14ac:dyDescent="0.3">
      <c r="A251" s="11" t="s">
        <v>235</v>
      </c>
      <c r="B251" s="11" t="s">
        <v>377</v>
      </c>
      <c r="C251" s="8">
        <f>VLOOKUP(B251,'ESGC PORTFOLIO'!B:M,$C$2,FALSE)</f>
        <v>45.8432931088469</v>
      </c>
      <c r="D251" s="8" t="str">
        <f t="shared" si="3"/>
        <v>C</v>
      </c>
    </row>
    <row r="252" spans="1:4" x14ac:dyDescent="0.3">
      <c r="A252" s="11" t="s">
        <v>237</v>
      </c>
      <c r="B252" s="11">
        <v>327998</v>
      </c>
      <c r="C252" s="8">
        <f>VLOOKUP(B252,'ESGC PORTFOLIO'!B:M,$C$2,FALSE)</f>
        <v>37.300941850941797</v>
      </c>
      <c r="D252" s="8" t="str">
        <f t="shared" si="3"/>
        <v>C</v>
      </c>
    </row>
    <row r="253" spans="1:4" x14ac:dyDescent="0.3">
      <c r="A253" s="11" t="s">
        <v>239</v>
      </c>
      <c r="B253" s="11">
        <v>904878</v>
      </c>
      <c r="C253" s="8">
        <f>VLOOKUP(B253,'ESGC PORTFOLIO'!B:M,$C$2,FALSE)</f>
        <v>41.6979166666666</v>
      </c>
      <c r="D253" s="8" t="str">
        <f t="shared" si="3"/>
        <v>C</v>
      </c>
    </row>
    <row r="254" spans="1:4" x14ac:dyDescent="0.3">
      <c r="A254" s="11" t="s">
        <v>240</v>
      </c>
      <c r="B254" s="11">
        <v>906931</v>
      </c>
      <c r="C254" s="8">
        <f>VLOOKUP(B254,'ESGC PORTFOLIO'!B:M,$C$2,FALSE)</f>
        <v>39.734871794871701</v>
      </c>
      <c r="D254" s="8" t="str">
        <f t="shared" si="3"/>
        <v>C</v>
      </c>
    </row>
    <row r="255" spans="1:4" x14ac:dyDescent="0.3">
      <c r="A255" s="11" t="s">
        <v>241</v>
      </c>
      <c r="B255" s="11">
        <v>884383</v>
      </c>
      <c r="C255" s="8">
        <f>VLOOKUP(B255,'ESGC PORTFOLIO'!B:M,$C$2,FALSE)</f>
        <v>35.591515151515097</v>
      </c>
      <c r="D255" s="8" t="str">
        <f t="shared" si="3"/>
        <v>C</v>
      </c>
    </row>
    <row r="256" spans="1:4" x14ac:dyDescent="0.3">
      <c r="A256" s="11" t="s">
        <v>243</v>
      </c>
      <c r="B256" s="11">
        <v>906933</v>
      </c>
      <c r="C256" s="8">
        <f>VLOOKUP(B256,'ESGC PORTFOLIO'!B:M,$C$2,FALSE)</f>
        <v>43.446212121212099</v>
      </c>
      <c r="D256" s="8" t="str">
        <f t="shared" si="3"/>
        <v>C</v>
      </c>
    </row>
    <row r="257" spans="1:4" x14ac:dyDescent="0.3">
      <c r="A257" s="11" t="s">
        <v>244</v>
      </c>
      <c r="B257" s="11">
        <v>912160</v>
      </c>
      <c r="C257" s="8">
        <f>VLOOKUP(B257,'ESGC PORTFOLIO'!B:M,$C$2,FALSE)</f>
        <v>40.131477272727203</v>
      </c>
      <c r="D257" s="8" t="str">
        <f t="shared" si="3"/>
        <v>C</v>
      </c>
    </row>
    <row r="258" spans="1:4" x14ac:dyDescent="0.3">
      <c r="A258" s="11" t="s">
        <v>246</v>
      </c>
      <c r="B258" s="11">
        <v>993249</v>
      </c>
      <c r="C258" s="8">
        <f>VLOOKUP(B258,'ESGC PORTFOLIO'!B:M,$C$2,FALSE)</f>
        <v>47.930092592592501</v>
      </c>
      <c r="D258" s="8" t="str">
        <f t="shared" si="3"/>
        <v>C</v>
      </c>
    </row>
    <row r="259" spans="1:4" x14ac:dyDescent="0.3">
      <c r="A259" s="11" t="s">
        <v>247</v>
      </c>
      <c r="B259" s="11">
        <v>906176</v>
      </c>
      <c r="C259" s="8">
        <f>VLOOKUP(B259,'ESGC PORTFOLIO'!B:M,$C$2,FALSE)</f>
        <v>49.033069828721999</v>
      </c>
      <c r="D259" s="8" t="str">
        <f t="shared" si="3"/>
        <v>C</v>
      </c>
    </row>
    <row r="260" spans="1:4" x14ac:dyDescent="0.3">
      <c r="A260" s="11" t="s">
        <v>248</v>
      </c>
      <c r="B260" s="11">
        <v>906557</v>
      </c>
      <c r="C260" s="8">
        <f>VLOOKUP(B260,'ESGC PORTFOLIO'!B:M,$C$2,FALSE)</f>
        <v>44.212291453864403</v>
      </c>
      <c r="D260" s="8" t="str">
        <f t="shared" ref="D260:D323" si="4">IF(C260&gt;75,"A",IF(C260&gt;50,"B",IF(C260&gt;25,"C","D")))</f>
        <v>C</v>
      </c>
    </row>
    <row r="261" spans="1:4" x14ac:dyDescent="0.3">
      <c r="A261" s="11" t="s">
        <v>250</v>
      </c>
      <c r="B261" s="11">
        <v>901899</v>
      </c>
      <c r="C261" s="8">
        <f>VLOOKUP(B261,'ESGC PORTFOLIO'!B:M,$C$2,FALSE)</f>
        <v>36.925261242929999</v>
      </c>
      <c r="D261" s="8" t="str">
        <f t="shared" si="4"/>
        <v>C</v>
      </c>
    </row>
    <row r="262" spans="1:4" x14ac:dyDescent="0.3">
      <c r="A262" s="11" t="s">
        <v>252</v>
      </c>
      <c r="B262" s="11">
        <v>905809</v>
      </c>
      <c r="C262" s="8">
        <f>VLOOKUP(B262,'ESGC PORTFOLIO'!B:M,$C$2,FALSE)</f>
        <v>31.7901862801527</v>
      </c>
      <c r="D262" s="8" t="str">
        <f t="shared" si="4"/>
        <v>C</v>
      </c>
    </row>
    <row r="263" spans="1:4" x14ac:dyDescent="0.3">
      <c r="A263" s="11" t="s">
        <v>253</v>
      </c>
      <c r="B263" s="11">
        <v>921482</v>
      </c>
      <c r="C263" s="8">
        <f>VLOOKUP(B263,'ESGC PORTFOLIO'!B:M,$C$2,FALSE)</f>
        <v>28.3428787878787</v>
      </c>
      <c r="D263" s="8" t="str">
        <f t="shared" si="4"/>
        <v>C</v>
      </c>
    </row>
    <row r="264" spans="1:4" x14ac:dyDescent="0.3">
      <c r="A264" s="11" t="s">
        <v>254</v>
      </c>
      <c r="B264" s="11">
        <v>694405</v>
      </c>
      <c r="C264" s="8">
        <f>VLOOKUP(B264,'ESGC PORTFOLIO'!B:M,$C$2,FALSE)</f>
        <v>39.592415721979201</v>
      </c>
      <c r="D264" s="8" t="str">
        <f t="shared" si="4"/>
        <v>C</v>
      </c>
    </row>
    <row r="265" spans="1:4" x14ac:dyDescent="0.3">
      <c r="A265" s="11" t="s">
        <v>255</v>
      </c>
      <c r="B265" s="11">
        <v>905102</v>
      </c>
      <c r="C265" s="8">
        <f>VLOOKUP(B265,'ESGC PORTFOLIO'!B:M,$C$2,FALSE)</f>
        <v>43.877170582226697</v>
      </c>
      <c r="D265" s="8" t="str">
        <f t="shared" si="4"/>
        <v>C</v>
      </c>
    </row>
    <row r="266" spans="1:4" x14ac:dyDescent="0.3">
      <c r="A266" s="11" t="s">
        <v>256</v>
      </c>
      <c r="B266" s="11">
        <v>932913</v>
      </c>
      <c r="C266" s="8">
        <f>VLOOKUP(B266,'ESGC PORTFOLIO'!B:M,$C$2,FALSE)</f>
        <v>45.556254742033303</v>
      </c>
      <c r="D266" s="8" t="str">
        <f t="shared" si="4"/>
        <v>C</v>
      </c>
    </row>
    <row r="267" spans="1:4" x14ac:dyDescent="0.3">
      <c r="A267" s="11" t="s">
        <v>258</v>
      </c>
      <c r="B267" s="11">
        <v>921757</v>
      </c>
      <c r="C267" s="8">
        <f>VLOOKUP(B267,'ESGC PORTFOLIO'!B:M,$C$2,FALSE)</f>
        <v>34.357356500583101</v>
      </c>
      <c r="D267" s="8" t="str">
        <f t="shared" si="4"/>
        <v>C</v>
      </c>
    </row>
    <row r="268" spans="1:4" x14ac:dyDescent="0.3">
      <c r="A268" s="11" t="s">
        <v>260</v>
      </c>
      <c r="B268" s="11">
        <v>945297</v>
      </c>
      <c r="C268" s="8">
        <f>VLOOKUP(B268,'ESGC PORTFOLIO'!B:M,$C$2,FALSE)</f>
        <v>43.606818181818099</v>
      </c>
      <c r="D268" s="8" t="str">
        <f t="shared" si="4"/>
        <v>C</v>
      </c>
    </row>
    <row r="269" spans="1:4" x14ac:dyDescent="0.3">
      <c r="A269" s="11" t="s">
        <v>261</v>
      </c>
      <c r="B269" s="11">
        <v>906585</v>
      </c>
      <c r="C269" s="8">
        <f>VLOOKUP(B269,'ESGC PORTFOLIO'!B:M,$C$2,FALSE)</f>
        <v>27.3828125</v>
      </c>
      <c r="D269" s="8" t="str">
        <f t="shared" si="4"/>
        <v>C</v>
      </c>
    </row>
    <row r="270" spans="1:4" x14ac:dyDescent="0.3">
      <c r="A270" s="11" t="s">
        <v>262</v>
      </c>
      <c r="B270" s="11">
        <v>517465</v>
      </c>
      <c r="C270" s="8">
        <f>VLOOKUP(B270,'ESGC PORTFOLIO'!B:M,$C$2,FALSE)</f>
        <v>38.545228684359103</v>
      </c>
      <c r="D270" s="8" t="str">
        <f t="shared" si="4"/>
        <v>C</v>
      </c>
    </row>
    <row r="271" spans="1:4" x14ac:dyDescent="0.3">
      <c r="A271" s="11" t="s">
        <v>265</v>
      </c>
      <c r="B271" s="11">
        <v>904030</v>
      </c>
      <c r="C271" s="8">
        <f>VLOOKUP(B271,'ESGC PORTFOLIO'!B:M,$C$2,FALSE)</f>
        <v>33.126818181818102</v>
      </c>
      <c r="D271" s="8" t="str">
        <f t="shared" si="4"/>
        <v>C</v>
      </c>
    </row>
    <row r="272" spans="1:4" x14ac:dyDescent="0.3">
      <c r="A272" s="11" t="s">
        <v>267</v>
      </c>
      <c r="B272" s="11">
        <v>895705</v>
      </c>
      <c r="C272" s="8">
        <f>VLOOKUP(B272,'ESGC PORTFOLIO'!B:M,$C$2,FALSE)</f>
        <v>31.634022812393599</v>
      </c>
      <c r="D272" s="8" t="str">
        <f t="shared" si="4"/>
        <v>C</v>
      </c>
    </row>
    <row r="273" spans="1:4" x14ac:dyDescent="0.3">
      <c r="A273" s="11" t="s">
        <v>268</v>
      </c>
      <c r="B273" s="11">
        <v>944175</v>
      </c>
      <c r="C273" s="8">
        <f>VLOOKUP(B273,'ESGC PORTFOLIO'!B:M,$C$2,FALSE)</f>
        <v>32.031669960474296</v>
      </c>
      <c r="D273" s="8" t="str">
        <f t="shared" si="4"/>
        <v>C</v>
      </c>
    </row>
    <row r="274" spans="1:4" x14ac:dyDescent="0.3">
      <c r="A274" s="11" t="s">
        <v>269</v>
      </c>
      <c r="B274" s="11">
        <v>901897</v>
      </c>
      <c r="C274" s="8">
        <f>VLOOKUP(B274,'ESGC PORTFOLIO'!B:M,$C$2,FALSE)</f>
        <v>46.382575757575701</v>
      </c>
      <c r="D274" s="8" t="str">
        <f t="shared" si="4"/>
        <v>C</v>
      </c>
    </row>
    <row r="275" spans="1:4" x14ac:dyDescent="0.3">
      <c r="A275" s="11" t="s">
        <v>271</v>
      </c>
      <c r="B275" s="11" t="s">
        <v>378</v>
      </c>
      <c r="C275" s="8">
        <f>VLOOKUP(B275,'ESGC PORTFOLIO'!B:M,$C$2,FALSE)</f>
        <v>34.242671614100097</v>
      </c>
      <c r="D275" s="8" t="str">
        <f t="shared" si="4"/>
        <v>C</v>
      </c>
    </row>
    <row r="276" spans="1:4" x14ac:dyDescent="0.3">
      <c r="A276" s="11" t="s">
        <v>273</v>
      </c>
      <c r="B276" s="11">
        <v>936324</v>
      </c>
      <c r="C276" s="8">
        <f>VLOOKUP(B276,'ESGC PORTFOLIO'!B:M,$C$2,FALSE)</f>
        <v>48.339795918367301</v>
      </c>
      <c r="D276" s="8" t="str">
        <f t="shared" si="4"/>
        <v>C</v>
      </c>
    </row>
    <row r="277" spans="1:4" x14ac:dyDescent="0.3">
      <c r="A277" s="11" t="s">
        <v>274</v>
      </c>
      <c r="B277" s="11">
        <v>670129</v>
      </c>
      <c r="C277" s="8">
        <f>VLOOKUP(B277,'ESGC PORTFOLIO'!B:M,$C$2,FALSE)</f>
        <v>40.046802773497603</v>
      </c>
      <c r="D277" s="8" t="str">
        <f t="shared" si="4"/>
        <v>C</v>
      </c>
    </row>
    <row r="278" spans="1:4" x14ac:dyDescent="0.3">
      <c r="A278" s="11" t="s">
        <v>275</v>
      </c>
      <c r="B278" s="11" t="s">
        <v>379</v>
      </c>
      <c r="C278" s="8">
        <f>VLOOKUP(B278,'ESGC PORTFOLIO'!B:M,$C$2,FALSE)</f>
        <v>38.867331478045699</v>
      </c>
      <c r="D278" s="8" t="str">
        <f t="shared" si="4"/>
        <v>C</v>
      </c>
    </row>
    <row r="279" spans="1:4" x14ac:dyDescent="0.3">
      <c r="A279" s="11" t="s">
        <v>278</v>
      </c>
      <c r="B279" s="11">
        <v>912518</v>
      </c>
      <c r="C279" s="8">
        <f>VLOOKUP(B279,'ESGC PORTFOLIO'!B:M,$C$2,FALSE)</f>
        <v>28.390501165501099</v>
      </c>
      <c r="D279" s="8" t="str">
        <f t="shared" si="4"/>
        <v>C</v>
      </c>
    </row>
    <row r="280" spans="1:4" x14ac:dyDescent="0.3">
      <c r="A280" s="11" t="s">
        <v>279</v>
      </c>
      <c r="B280" s="11">
        <v>546370</v>
      </c>
      <c r="C280" s="8">
        <f>VLOOKUP(B280,'ESGC PORTFOLIO'!B:M,$C$2,FALSE)</f>
        <v>27.702769070010401</v>
      </c>
      <c r="D280" s="8" t="str">
        <f t="shared" si="4"/>
        <v>C</v>
      </c>
    </row>
    <row r="281" spans="1:4" x14ac:dyDescent="0.3">
      <c r="A281" s="11" t="s">
        <v>280</v>
      </c>
      <c r="B281" s="11">
        <v>877181</v>
      </c>
      <c r="C281" s="8">
        <f>VLOOKUP(B281,'ESGC PORTFOLIO'!B:M,$C$2,FALSE)</f>
        <v>37.635992485006099</v>
      </c>
      <c r="D281" s="8" t="str">
        <f t="shared" si="4"/>
        <v>C</v>
      </c>
    </row>
    <row r="282" spans="1:4" x14ac:dyDescent="0.3">
      <c r="A282" s="11" t="s">
        <v>281</v>
      </c>
      <c r="B282" s="11">
        <v>894145</v>
      </c>
      <c r="C282" s="8">
        <f>VLOOKUP(B282,'ESGC PORTFOLIO'!B:M,$C$2,FALSE)</f>
        <v>33.226515151515102</v>
      </c>
      <c r="D282" s="8" t="str">
        <f t="shared" si="4"/>
        <v>C</v>
      </c>
    </row>
    <row r="283" spans="1:4" x14ac:dyDescent="0.3">
      <c r="A283" s="11" t="s">
        <v>283</v>
      </c>
      <c r="B283" s="11">
        <v>312451</v>
      </c>
      <c r="C283" s="8">
        <f>VLOOKUP(B283,'ESGC PORTFOLIO'!B:M,$C$2,FALSE)</f>
        <v>41.056458654339998</v>
      </c>
      <c r="D283" s="8" t="str">
        <f t="shared" si="4"/>
        <v>C</v>
      </c>
    </row>
    <row r="284" spans="1:4" x14ac:dyDescent="0.3">
      <c r="A284" s="11" t="s">
        <v>284</v>
      </c>
      <c r="B284" s="11">
        <v>951051</v>
      </c>
      <c r="C284" s="8">
        <f>VLOOKUP(B284,'ESGC PORTFOLIO'!B:M,$C$2,FALSE)</f>
        <v>41.784759081498201</v>
      </c>
      <c r="D284" s="8" t="str">
        <f t="shared" si="4"/>
        <v>C</v>
      </c>
    </row>
    <row r="285" spans="1:4" x14ac:dyDescent="0.3">
      <c r="A285" s="11" t="s">
        <v>285</v>
      </c>
      <c r="B285" s="11">
        <v>683432</v>
      </c>
      <c r="C285" s="8">
        <f>VLOOKUP(B285,'ESGC PORTFOLIO'!B:M,$C$2,FALSE)</f>
        <v>42.066221033868104</v>
      </c>
      <c r="D285" s="8" t="str">
        <f t="shared" si="4"/>
        <v>C</v>
      </c>
    </row>
    <row r="286" spans="1:4" x14ac:dyDescent="0.3">
      <c r="A286" s="11" t="s">
        <v>286</v>
      </c>
      <c r="B286" s="11">
        <v>923649</v>
      </c>
      <c r="C286" s="8">
        <f>VLOOKUP(B286,'ESGC PORTFOLIO'!B:M,$C$2,FALSE)</f>
        <v>43.438458110516898</v>
      </c>
      <c r="D286" s="8" t="str">
        <f t="shared" si="4"/>
        <v>C</v>
      </c>
    </row>
    <row r="287" spans="1:4" x14ac:dyDescent="0.3">
      <c r="A287" s="11" t="s">
        <v>288</v>
      </c>
      <c r="B287" s="11">
        <v>546965</v>
      </c>
      <c r="C287" s="8">
        <f>VLOOKUP(B287,'ESGC PORTFOLIO'!B:M,$C$2,FALSE)</f>
        <v>37.720920745920701</v>
      </c>
      <c r="D287" s="8" t="str">
        <f t="shared" si="4"/>
        <v>C</v>
      </c>
    </row>
    <row r="288" spans="1:4" x14ac:dyDescent="0.3">
      <c r="A288" s="11" t="s">
        <v>290</v>
      </c>
      <c r="B288" s="11">
        <v>322549</v>
      </c>
      <c r="C288" s="8">
        <f>VLOOKUP(B288,'ESGC PORTFOLIO'!B:M,$C$2,FALSE)</f>
        <v>49.15</v>
      </c>
      <c r="D288" s="8" t="str">
        <f t="shared" si="4"/>
        <v>C</v>
      </c>
    </row>
    <row r="289" spans="1:4" x14ac:dyDescent="0.3">
      <c r="A289" s="11" t="s">
        <v>291</v>
      </c>
      <c r="B289" s="11">
        <v>905414</v>
      </c>
      <c r="C289" s="8">
        <f>VLOOKUP(B289,'ESGC PORTFOLIO'!B:M,$C$2,FALSE)</f>
        <v>48.606167353132399</v>
      </c>
      <c r="D289" s="8" t="str">
        <f t="shared" si="4"/>
        <v>C</v>
      </c>
    </row>
    <row r="290" spans="1:4" x14ac:dyDescent="0.3">
      <c r="A290" s="11" t="s">
        <v>295</v>
      </c>
      <c r="B290" s="11">
        <v>902103</v>
      </c>
      <c r="C290" s="8">
        <f>VLOOKUP(B290,'ESGC PORTFOLIO'!B:M,$C$2,FALSE)</f>
        <v>26.2637022397892</v>
      </c>
      <c r="D290" s="8" t="str">
        <f t="shared" si="4"/>
        <v>C</v>
      </c>
    </row>
    <row r="291" spans="1:4" x14ac:dyDescent="0.3">
      <c r="A291" s="11" t="s">
        <v>296</v>
      </c>
      <c r="B291" s="11">
        <v>905361</v>
      </c>
      <c r="C291" s="8">
        <f>VLOOKUP(B291,'ESGC PORTFOLIO'!B:M,$C$2,FALSE)</f>
        <v>44.049912272382301</v>
      </c>
      <c r="D291" s="8" t="str">
        <f t="shared" si="4"/>
        <v>C</v>
      </c>
    </row>
    <row r="292" spans="1:4" x14ac:dyDescent="0.3">
      <c r="A292" s="11" t="s">
        <v>298</v>
      </c>
      <c r="B292" s="11">
        <v>895784</v>
      </c>
      <c r="C292" s="8">
        <f>VLOOKUP(B292,'ESGC PORTFOLIO'!B:M,$C$2,FALSE)</f>
        <v>39.067336874051598</v>
      </c>
      <c r="D292" s="8" t="str">
        <f t="shared" si="4"/>
        <v>C</v>
      </c>
    </row>
    <row r="293" spans="1:4" x14ac:dyDescent="0.3">
      <c r="A293" s="11" t="s">
        <v>299</v>
      </c>
      <c r="B293" s="11">
        <v>906400</v>
      </c>
      <c r="C293" s="8">
        <f>VLOOKUP(B293,'ESGC PORTFOLIO'!B:M,$C$2,FALSE)</f>
        <v>44.882007575757498</v>
      </c>
      <c r="D293" s="8" t="str">
        <f t="shared" si="4"/>
        <v>C</v>
      </c>
    </row>
    <row r="294" spans="1:4" x14ac:dyDescent="0.3">
      <c r="A294" s="11" t="s">
        <v>300</v>
      </c>
      <c r="B294" s="11">
        <v>902325</v>
      </c>
      <c r="C294" s="8">
        <f>VLOOKUP(B294,'ESGC PORTFOLIO'!B:M,$C$2,FALSE)</f>
        <v>40.551952716823401</v>
      </c>
      <c r="D294" s="8" t="str">
        <f t="shared" si="4"/>
        <v>C</v>
      </c>
    </row>
    <row r="295" spans="1:4" x14ac:dyDescent="0.3">
      <c r="A295" s="11" t="s">
        <v>301</v>
      </c>
      <c r="B295" s="11">
        <v>905647</v>
      </c>
      <c r="C295" s="8">
        <f>VLOOKUP(B295,'ESGC PORTFOLIO'!B:M,$C$2,FALSE)</f>
        <v>32.452705627705598</v>
      </c>
      <c r="D295" s="8" t="str">
        <f t="shared" si="4"/>
        <v>C</v>
      </c>
    </row>
    <row r="296" spans="1:4" x14ac:dyDescent="0.3">
      <c r="A296" s="11" t="s">
        <v>302</v>
      </c>
      <c r="B296" s="11">
        <v>921503</v>
      </c>
      <c r="C296" s="8">
        <f>VLOOKUP(B296,'ESGC PORTFOLIO'!B:M,$C$2,FALSE)</f>
        <v>27.234564393939401</v>
      </c>
      <c r="D296" s="8" t="str">
        <f t="shared" si="4"/>
        <v>C</v>
      </c>
    </row>
    <row r="297" spans="1:4" x14ac:dyDescent="0.3">
      <c r="A297" s="11" t="s">
        <v>303</v>
      </c>
      <c r="B297" s="11">
        <v>326143</v>
      </c>
      <c r="C297" s="8">
        <f>VLOOKUP(B297,'ESGC PORTFOLIO'!B:M,$C$2,FALSE)</f>
        <v>32.993480861244002</v>
      </c>
      <c r="D297" s="8" t="str">
        <f t="shared" si="4"/>
        <v>C</v>
      </c>
    </row>
    <row r="298" spans="1:4" x14ac:dyDescent="0.3">
      <c r="A298" s="11" t="s">
        <v>304</v>
      </c>
      <c r="B298" s="11">
        <v>951052</v>
      </c>
      <c r="C298" s="8">
        <f>VLOOKUP(B298,'ESGC PORTFOLIO'!B:M,$C$2,FALSE)</f>
        <v>42.121227477477397</v>
      </c>
      <c r="D298" s="8" t="str">
        <f t="shared" si="4"/>
        <v>C</v>
      </c>
    </row>
    <row r="299" spans="1:4" x14ac:dyDescent="0.3">
      <c r="A299" s="11" t="s">
        <v>305</v>
      </c>
      <c r="B299" s="11">
        <v>981722</v>
      </c>
      <c r="C299" s="8">
        <f>VLOOKUP(B299,'ESGC PORTFOLIO'!B:M,$C$2,FALSE)</f>
        <v>41.725164690382101</v>
      </c>
      <c r="D299" s="8" t="str">
        <f t="shared" si="4"/>
        <v>C</v>
      </c>
    </row>
    <row r="300" spans="1:4" x14ac:dyDescent="0.3">
      <c r="A300" s="11" t="s">
        <v>306</v>
      </c>
      <c r="B300" s="11">
        <v>922725</v>
      </c>
      <c r="C300" s="8">
        <f>VLOOKUP(B300,'ESGC PORTFOLIO'!B:M,$C$2,FALSE)</f>
        <v>44.531371165066801</v>
      </c>
      <c r="D300" s="8" t="str">
        <f t="shared" si="4"/>
        <v>C</v>
      </c>
    </row>
    <row r="301" spans="1:4" x14ac:dyDescent="0.3">
      <c r="A301" s="11" t="s">
        <v>307</v>
      </c>
      <c r="B301" s="11">
        <v>541900</v>
      </c>
      <c r="C301" s="8">
        <f>VLOOKUP(B301,'ESGC PORTFOLIO'!B:M,$C$2,FALSE)</f>
        <v>30.459415584415499</v>
      </c>
      <c r="D301" s="8" t="str">
        <f t="shared" si="4"/>
        <v>C</v>
      </c>
    </row>
    <row r="302" spans="1:4" x14ac:dyDescent="0.3">
      <c r="A302" s="11" t="s">
        <v>308</v>
      </c>
      <c r="B302" s="11">
        <v>325059</v>
      </c>
      <c r="C302" s="8">
        <f>VLOOKUP(B302,'ESGC PORTFOLIO'!B:M,$C$2,FALSE)</f>
        <v>37.8782467532467</v>
      </c>
      <c r="D302" s="8" t="str">
        <f t="shared" si="4"/>
        <v>C</v>
      </c>
    </row>
    <row r="303" spans="1:4" x14ac:dyDescent="0.3">
      <c r="A303" s="11" t="s">
        <v>309</v>
      </c>
      <c r="B303" s="11">
        <v>916079</v>
      </c>
      <c r="C303" s="8">
        <f>VLOOKUP(B303,'ESGC PORTFOLIO'!B:M,$C$2,FALSE)</f>
        <v>29.8582226858877</v>
      </c>
      <c r="D303" s="8" t="str">
        <f t="shared" si="4"/>
        <v>C</v>
      </c>
    </row>
    <row r="304" spans="1:4" x14ac:dyDescent="0.3">
      <c r="A304" s="11" t="s">
        <v>310</v>
      </c>
      <c r="B304" s="11">
        <v>729104</v>
      </c>
      <c r="C304" s="8">
        <f>VLOOKUP(B304,'ESGC PORTFOLIO'!B:M,$C$2,FALSE)</f>
        <v>39.082467208514302</v>
      </c>
      <c r="D304" s="8" t="str">
        <f t="shared" si="4"/>
        <v>C</v>
      </c>
    </row>
    <row r="305" spans="1:4" x14ac:dyDescent="0.3">
      <c r="A305" s="11" t="s">
        <v>311</v>
      </c>
      <c r="B305" s="11">
        <v>266220</v>
      </c>
      <c r="C305" s="8">
        <f>VLOOKUP(B305,'ESGC PORTFOLIO'!B:M,$C$2,FALSE)</f>
        <v>34.058712121212103</v>
      </c>
      <c r="D305" s="8" t="str">
        <f t="shared" si="4"/>
        <v>C</v>
      </c>
    </row>
    <row r="306" spans="1:4" x14ac:dyDescent="0.3">
      <c r="A306" s="11" t="s">
        <v>312</v>
      </c>
      <c r="B306" s="11">
        <v>923425</v>
      </c>
      <c r="C306" s="8">
        <f>VLOOKUP(B306,'ESGC PORTFOLIO'!B:M,$C$2,FALSE)</f>
        <v>47.357314524555903</v>
      </c>
      <c r="D306" s="8" t="str">
        <f t="shared" si="4"/>
        <v>C</v>
      </c>
    </row>
    <row r="307" spans="1:4" x14ac:dyDescent="0.3">
      <c r="A307" s="11" t="s">
        <v>314</v>
      </c>
      <c r="B307" s="11">
        <v>906394</v>
      </c>
      <c r="C307" s="8">
        <f>VLOOKUP(B307,'ESGC PORTFOLIO'!B:M,$C$2,FALSE)</f>
        <v>35.647760210803597</v>
      </c>
      <c r="D307" s="8" t="str">
        <f t="shared" si="4"/>
        <v>C</v>
      </c>
    </row>
    <row r="308" spans="1:4" x14ac:dyDescent="0.3">
      <c r="A308" s="11" t="s">
        <v>317</v>
      </c>
      <c r="B308" s="11">
        <v>944738</v>
      </c>
      <c r="C308" s="8">
        <f>VLOOKUP(B308,'ESGC PORTFOLIO'!B:M,$C$2,FALSE)</f>
        <v>34.421374458874404</v>
      </c>
      <c r="D308" s="8" t="str">
        <f t="shared" si="4"/>
        <v>C</v>
      </c>
    </row>
    <row r="309" spans="1:4" x14ac:dyDescent="0.3">
      <c r="A309" s="11" t="s">
        <v>318</v>
      </c>
      <c r="B309" s="11">
        <v>933974</v>
      </c>
      <c r="C309" s="8">
        <f>VLOOKUP(B309,'ESGC PORTFOLIO'!B:M,$C$2,FALSE)</f>
        <v>32.693475572046999</v>
      </c>
      <c r="D309" s="8" t="str">
        <f t="shared" si="4"/>
        <v>C</v>
      </c>
    </row>
    <row r="310" spans="1:4" x14ac:dyDescent="0.3">
      <c r="A310" s="11" t="s">
        <v>320</v>
      </c>
      <c r="B310" s="11">
        <v>951046</v>
      </c>
      <c r="C310" s="8">
        <f>VLOOKUP(B310,'ESGC PORTFOLIO'!B:M,$C$2,FALSE)</f>
        <v>33.940400903444299</v>
      </c>
      <c r="D310" s="8" t="str">
        <f t="shared" si="4"/>
        <v>C</v>
      </c>
    </row>
    <row r="311" spans="1:4" x14ac:dyDescent="0.3">
      <c r="A311" s="11" t="s">
        <v>321</v>
      </c>
      <c r="B311" s="11">
        <v>992656</v>
      </c>
      <c r="C311" s="8">
        <f>VLOOKUP(B311,'ESGC PORTFOLIO'!B:M,$C$2,FALSE)</f>
        <v>46.220069337442197</v>
      </c>
      <c r="D311" s="8" t="str">
        <f t="shared" si="4"/>
        <v>C</v>
      </c>
    </row>
    <row r="312" spans="1:4" x14ac:dyDescent="0.3">
      <c r="A312" s="11" t="s">
        <v>323</v>
      </c>
      <c r="B312" s="11">
        <v>277487</v>
      </c>
      <c r="C312" s="8">
        <f>VLOOKUP(B312,'ESGC PORTFOLIO'!B:M,$C$2,FALSE)</f>
        <v>30.867602427921099</v>
      </c>
      <c r="D312" s="8" t="str">
        <f t="shared" si="4"/>
        <v>C</v>
      </c>
    </row>
    <row r="313" spans="1:4" x14ac:dyDescent="0.3">
      <c r="A313" s="11" t="s">
        <v>325</v>
      </c>
      <c r="B313" s="11">
        <v>702635</v>
      </c>
      <c r="C313" s="8">
        <f>VLOOKUP(B313,'ESGC PORTFOLIO'!B:M,$C$2,FALSE)</f>
        <v>35.864339826839803</v>
      </c>
      <c r="D313" s="8" t="str">
        <f t="shared" si="4"/>
        <v>C</v>
      </c>
    </row>
    <row r="314" spans="1:4" x14ac:dyDescent="0.3">
      <c r="A314" s="11" t="s">
        <v>326</v>
      </c>
      <c r="B314" s="11">
        <v>741410</v>
      </c>
      <c r="C314" s="8">
        <f>VLOOKUP(B314,'ESGC PORTFOLIO'!B:M,$C$2,FALSE)</f>
        <v>30.189131106988199</v>
      </c>
      <c r="D314" s="8" t="str">
        <f t="shared" si="4"/>
        <v>C</v>
      </c>
    </row>
    <row r="315" spans="1:4" x14ac:dyDescent="0.3">
      <c r="A315" s="11" t="s">
        <v>327</v>
      </c>
      <c r="B315" s="11">
        <v>982852</v>
      </c>
      <c r="C315" s="8">
        <f>VLOOKUP(B315,'ESGC PORTFOLIO'!B:M,$C$2,FALSE)</f>
        <v>41.886903061679902</v>
      </c>
      <c r="D315" s="8" t="str">
        <f t="shared" si="4"/>
        <v>C</v>
      </c>
    </row>
    <row r="316" spans="1:4" x14ac:dyDescent="0.3">
      <c r="A316" s="11" t="s">
        <v>328</v>
      </c>
      <c r="B316" s="11">
        <v>906220</v>
      </c>
      <c r="C316" s="8">
        <f>VLOOKUP(B316,'ESGC PORTFOLIO'!B:M,$C$2,FALSE)</f>
        <v>39.550790513833903</v>
      </c>
      <c r="D316" s="8" t="str">
        <f t="shared" si="4"/>
        <v>C</v>
      </c>
    </row>
    <row r="317" spans="1:4" x14ac:dyDescent="0.3">
      <c r="A317" s="11" t="s">
        <v>329</v>
      </c>
      <c r="B317" s="11">
        <v>674693</v>
      </c>
      <c r="C317" s="8">
        <f>VLOOKUP(B317,'ESGC PORTFOLIO'!B:M,$C$2,FALSE)</f>
        <v>32.069426406926397</v>
      </c>
      <c r="D317" s="8" t="str">
        <f t="shared" si="4"/>
        <v>C</v>
      </c>
    </row>
    <row r="318" spans="1:4" x14ac:dyDescent="0.3">
      <c r="A318" s="11" t="s">
        <v>330</v>
      </c>
      <c r="B318" s="11">
        <v>945384</v>
      </c>
      <c r="C318" s="8">
        <f>VLOOKUP(B318,'ESGC PORTFOLIO'!B:M,$C$2,FALSE)</f>
        <v>34.060005224660301</v>
      </c>
      <c r="D318" s="8" t="str">
        <f t="shared" si="4"/>
        <v>C</v>
      </c>
    </row>
    <row r="319" spans="1:4" x14ac:dyDescent="0.3">
      <c r="A319" s="11" t="s">
        <v>331</v>
      </c>
      <c r="B319" s="11">
        <v>545310</v>
      </c>
      <c r="C319" s="8">
        <f>VLOOKUP(B319,'ESGC PORTFOLIO'!B:M,$C$2,FALSE)</f>
        <v>46.309199134199098</v>
      </c>
      <c r="D319" s="8" t="str">
        <f t="shared" si="4"/>
        <v>C</v>
      </c>
    </row>
    <row r="320" spans="1:4" x14ac:dyDescent="0.3">
      <c r="A320" s="11" t="s">
        <v>332</v>
      </c>
      <c r="B320" s="11">
        <v>901892</v>
      </c>
      <c r="C320" s="8">
        <f>VLOOKUP(B320,'ESGC PORTFOLIO'!B:M,$C$2,FALSE)</f>
        <v>42.562109723461099</v>
      </c>
      <c r="D320" s="8" t="str">
        <f t="shared" si="4"/>
        <v>C</v>
      </c>
    </row>
    <row r="321" spans="1:4" x14ac:dyDescent="0.3">
      <c r="A321" s="11" t="s">
        <v>334</v>
      </c>
      <c r="B321" s="11">
        <v>912146</v>
      </c>
      <c r="C321" s="8">
        <f>VLOOKUP(B321,'ESGC PORTFOLIO'!B:M,$C$2,FALSE)</f>
        <v>28.9208276646957</v>
      </c>
      <c r="D321" s="8" t="str">
        <f t="shared" si="4"/>
        <v>C</v>
      </c>
    </row>
    <row r="322" spans="1:4" x14ac:dyDescent="0.3">
      <c r="A322" s="11" t="s">
        <v>335</v>
      </c>
      <c r="B322" s="11">
        <v>905816</v>
      </c>
      <c r="C322" s="8">
        <f>VLOOKUP(B322,'ESGC PORTFOLIO'!B:M,$C$2,FALSE)</f>
        <v>29.760497835497802</v>
      </c>
      <c r="D322" s="8" t="str">
        <f t="shared" si="4"/>
        <v>C</v>
      </c>
    </row>
    <row r="323" spans="1:4" x14ac:dyDescent="0.3">
      <c r="A323" s="11" t="s">
        <v>336</v>
      </c>
      <c r="B323" s="11">
        <v>905898</v>
      </c>
      <c r="C323" s="8">
        <f>VLOOKUP(B323,'ESGC PORTFOLIO'!B:M,$C$2,FALSE)</f>
        <v>25.504905065275398</v>
      </c>
      <c r="D323" s="8" t="str">
        <f t="shared" si="4"/>
        <v>C</v>
      </c>
    </row>
    <row r="324" spans="1:4" x14ac:dyDescent="0.3">
      <c r="A324" s="11" t="s">
        <v>337</v>
      </c>
      <c r="B324" s="11">
        <v>904866</v>
      </c>
      <c r="C324" s="8">
        <f>VLOOKUP(B324,'ESGC PORTFOLIO'!B:M,$C$2,FALSE)</f>
        <v>26.629112554112499</v>
      </c>
      <c r="D324" s="8" t="str">
        <f t="shared" ref="D324:D351" si="5">IF(C324&gt;75,"A",IF(C324&gt;50,"B",IF(C324&gt;25,"C","D")))</f>
        <v>C</v>
      </c>
    </row>
    <row r="325" spans="1:4" x14ac:dyDescent="0.3">
      <c r="A325" s="11" t="s">
        <v>338</v>
      </c>
      <c r="B325" s="11">
        <v>916548</v>
      </c>
      <c r="C325" s="8">
        <f>VLOOKUP(B325,'ESGC PORTFOLIO'!B:M,$C$2,FALSE)</f>
        <v>43.204963427377201</v>
      </c>
      <c r="D325" s="8" t="str">
        <f t="shared" si="5"/>
        <v>C</v>
      </c>
    </row>
    <row r="326" spans="1:4" x14ac:dyDescent="0.3">
      <c r="A326" s="11" t="s">
        <v>339</v>
      </c>
      <c r="B326" s="11">
        <v>921964</v>
      </c>
      <c r="C326" s="8">
        <f>VLOOKUP(B326,'ESGC PORTFOLIO'!B:M,$C$2,FALSE)</f>
        <v>38.795819304152602</v>
      </c>
      <c r="D326" s="8" t="str">
        <f t="shared" si="5"/>
        <v>C</v>
      </c>
    </row>
    <row r="327" spans="1:4" x14ac:dyDescent="0.3">
      <c r="A327" s="11" t="s">
        <v>340</v>
      </c>
      <c r="B327" s="11">
        <v>519514</v>
      </c>
      <c r="C327" s="8">
        <f>VLOOKUP(B327,'ESGC PORTFOLIO'!B:M,$C$2,FALSE)</f>
        <v>39.162344028520401</v>
      </c>
      <c r="D327" s="8" t="str">
        <f t="shared" si="5"/>
        <v>C</v>
      </c>
    </row>
    <row r="328" spans="1:4" x14ac:dyDescent="0.3">
      <c r="A328" s="11" t="s">
        <v>341</v>
      </c>
      <c r="B328" s="11">
        <v>867390</v>
      </c>
      <c r="C328" s="8">
        <f>VLOOKUP(B328,'ESGC PORTFOLIO'!B:M,$C$2,FALSE)</f>
        <v>48.020166919575097</v>
      </c>
      <c r="D328" s="8" t="str">
        <f t="shared" si="5"/>
        <v>C</v>
      </c>
    </row>
    <row r="329" spans="1:4" x14ac:dyDescent="0.3">
      <c r="A329" s="11" t="s">
        <v>343</v>
      </c>
      <c r="B329" s="11">
        <v>906195</v>
      </c>
      <c r="C329" s="8">
        <f>VLOOKUP(B329,'ESGC PORTFOLIO'!B:M,$C$2,FALSE)</f>
        <v>45.600455929160901</v>
      </c>
      <c r="D329" s="8" t="str">
        <f t="shared" si="5"/>
        <v>C</v>
      </c>
    </row>
    <row r="330" spans="1:4" x14ac:dyDescent="0.3">
      <c r="A330" s="11" t="s">
        <v>345</v>
      </c>
      <c r="B330" s="11" t="s">
        <v>381</v>
      </c>
      <c r="C330" s="8">
        <f>VLOOKUP(B330,'ESGC PORTFOLIO'!B:M,$C$2,FALSE)</f>
        <v>40.5951426024955</v>
      </c>
      <c r="D330" s="8" t="str">
        <f t="shared" si="5"/>
        <v>C</v>
      </c>
    </row>
    <row r="331" spans="1:4" x14ac:dyDescent="0.3">
      <c r="A331" s="11" t="s">
        <v>348</v>
      </c>
      <c r="B331" s="11">
        <v>922407</v>
      </c>
      <c r="C331" s="8">
        <f>VLOOKUP(B331,'ESGC PORTFOLIO'!B:M,$C$2,FALSE)</f>
        <v>48.830413687436099</v>
      </c>
      <c r="D331" s="8" t="str">
        <f t="shared" si="5"/>
        <v>C</v>
      </c>
    </row>
    <row r="332" spans="1:4" x14ac:dyDescent="0.3">
      <c r="A332" s="11" t="s">
        <v>350</v>
      </c>
      <c r="B332" s="11" t="s">
        <v>383</v>
      </c>
      <c r="C332" s="8">
        <f>VLOOKUP(B332,'ESGC PORTFOLIO'!B:M,$C$2,FALSE)</f>
        <v>40.226265691819499</v>
      </c>
      <c r="D332" s="8" t="str">
        <f t="shared" si="5"/>
        <v>C</v>
      </c>
    </row>
    <row r="333" spans="1:4" x14ac:dyDescent="0.3">
      <c r="A333" s="11" t="s">
        <v>352</v>
      </c>
      <c r="B333" s="11">
        <v>905284</v>
      </c>
      <c r="C333" s="8">
        <f>VLOOKUP(B333,'ESGC PORTFOLIO'!B:M,$C$2,FALSE)</f>
        <v>47.2023863636363</v>
      </c>
      <c r="D333" s="8" t="str">
        <f t="shared" si="5"/>
        <v>C</v>
      </c>
    </row>
    <row r="334" spans="1:4" x14ac:dyDescent="0.3">
      <c r="A334" s="11" t="s">
        <v>353</v>
      </c>
      <c r="B334" s="11">
        <v>543542</v>
      </c>
      <c r="C334" s="8">
        <f>VLOOKUP(B334,'ESGC PORTFOLIO'!B:M,$C$2,FALSE)</f>
        <v>31.372023033463702</v>
      </c>
      <c r="D334" s="8" t="str">
        <f t="shared" si="5"/>
        <v>C</v>
      </c>
    </row>
    <row r="335" spans="1:4" x14ac:dyDescent="0.3">
      <c r="A335" s="11" t="s">
        <v>356</v>
      </c>
      <c r="B335" s="11">
        <v>951584</v>
      </c>
      <c r="C335" s="8">
        <f>VLOOKUP(B335,'ESGC PORTFOLIO'!B:M,$C$2,FALSE)</f>
        <v>44.106225296442602</v>
      </c>
      <c r="D335" s="8" t="str">
        <f t="shared" si="5"/>
        <v>C</v>
      </c>
    </row>
    <row r="336" spans="1:4" x14ac:dyDescent="0.3">
      <c r="A336" s="11" t="s">
        <v>54</v>
      </c>
      <c r="B336" s="11">
        <v>921161</v>
      </c>
      <c r="C336" s="8">
        <f>VLOOKUP(B336,'ESGC PORTFOLIO'!B:M,$C$2,FALSE)</f>
        <v>24.449688057041001</v>
      </c>
      <c r="D336" s="8" t="str">
        <f t="shared" si="5"/>
        <v>D</v>
      </c>
    </row>
    <row r="337" spans="1:4" x14ac:dyDescent="0.3">
      <c r="A337" s="11" t="s">
        <v>58</v>
      </c>
      <c r="B337" s="11">
        <v>905840</v>
      </c>
      <c r="C337" s="8">
        <f>VLOOKUP(B337,'ESGC PORTFOLIO'!B:M,$C$2,FALSE)</f>
        <v>21.9775389025389</v>
      </c>
      <c r="D337" s="8" t="str">
        <f t="shared" si="5"/>
        <v>D</v>
      </c>
    </row>
    <row r="338" spans="1:4" x14ac:dyDescent="0.3">
      <c r="A338" s="11" t="s">
        <v>64</v>
      </c>
      <c r="B338" s="11">
        <v>545725</v>
      </c>
      <c r="C338" s="8">
        <f>VLOOKUP(B338,'ESGC PORTFOLIO'!B:M,$C$2,FALSE)</f>
        <v>24.8935255437531</v>
      </c>
      <c r="D338" s="8" t="str">
        <f t="shared" si="5"/>
        <v>D</v>
      </c>
    </row>
    <row r="339" spans="1:4" x14ac:dyDescent="0.3">
      <c r="A339" s="11" t="s">
        <v>86</v>
      </c>
      <c r="B339" s="11">
        <v>912278</v>
      </c>
      <c r="C339" s="8">
        <f>VLOOKUP(B339,'ESGC PORTFOLIO'!B:M,$C$2,FALSE)</f>
        <v>23.944604205318399</v>
      </c>
      <c r="D339" s="8" t="str">
        <f t="shared" si="5"/>
        <v>D</v>
      </c>
    </row>
    <row r="340" spans="1:4" x14ac:dyDescent="0.3">
      <c r="A340" s="11" t="s">
        <v>94</v>
      </c>
      <c r="B340" s="11">
        <v>901686</v>
      </c>
      <c r="C340" s="8">
        <f>VLOOKUP(B340,'ESGC PORTFOLIO'!B:M,$C$2,FALSE)</f>
        <v>22.411824769433402</v>
      </c>
      <c r="D340" s="8" t="str">
        <f t="shared" si="5"/>
        <v>D</v>
      </c>
    </row>
    <row r="341" spans="1:4" x14ac:dyDescent="0.3">
      <c r="A341" s="11" t="s">
        <v>106</v>
      </c>
      <c r="B341" s="11">
        <v>687197</v>
      </c>
      <c r="C341" s="8">
        <f>VLOOKUP(B341,'ESGC PORTFOLIO'!B:M,$C$2,FALSE)</f>
        <v>24.6721302003081</v>
      </c>
      <c r="D341" s="8" t="str">
        <f t="shared" si="5"/>
        <v>D</v>
      </c>
    </row>
    <row r="342" spans="1:4" x14ac:dyDescent="0.3">
      <c r="A342" s="11" t="s">
        <v>118</v>
      </c>
      <c r="B342" s="11">
        <v>135448</v>
      </c>
      <c r="C342" s="8">
        <f>VLOOKUP(B342,'ESGC PORTFOLIO'!B:M,$C$2,FALSE)</f>
        <v>24.014057239057198</v>
      </c>
      <c r="D342" s="8" t="str">
        <f t="shared" si="5"/>
        <v>D</v>
      </c>
    </row>
    <row r="343" spans="1:4" x14ac:dyDescent="0.3">
      <c r="A343" s="11" t="s">
        <v>147</v>
      </c>
      <c r="B343" s="11" t="s">
        <v>372</v>
      </c>
      <c r="C343" s="8">
        <f>VLOOKUP(B343,'ESGC PORTFOLIO'!B:M,$C$2,FALSE)</f>
        <v>21.6749835309617</v>
      </c>
      <c r="D343" s="8" t="str">
        <f t="shared" si="5"/>
        <v>D</v>
      </c>
    </row>
    <row r="344" spans="1:4" x14ac:dyDescent="0.3">
      <c r="A344" s="11" t="s">
        <v>160</v>
      </c>
      <c r="B344" s="11">
        <v>906511</v>
      </c>
      <c r="C344" s="8">
        <f>VLOOKUP(B344,'ESGC PORTFOLIO'!B:M,$C$2,FALSE)</f>
        <v>15.779428904428899</v>
      </c>
      <c r="D344" s="8" t="str">
        <f t="shared" si="5"/>
        <v>D</v>
      </c>
    </row>
    <row r="345" spans="1:4" x14ac:dyDescent="0.3">
      <c r="A345" s="11" t="s">
        <v>219</v>
      </c>
      <c r="B345" s="11">
        <v>904780</v>
      </c>
      <c r="C345" s="8">
        <f>VLOOKUP(B345,'ESGC PORTFOLIO'!B:M,$C$2,FALSE)</f>
        <v>19.961620497971499</v>
      </c>
      <c r="D345" s="8" t="str">
        <f t="shared" si="5"/>
        <v>D</v>
      </c>
    </row>
    <row r="346" spans="1:4" x14ac:dyDescent="0.3">
      <c r="A346" s="11" t="s">
        <v>234</v>
      </c>
      <c r="B346" s="11">
        <v>905997</v>
      </c>
      <c r="C346" s="8">
        <f>VLOOKUP(B346,'ESGC PORTFOLIO'!B:M,$C$2,FALSE)</f>
        <v>23.767127522059202</v>
      </c>
      <c r="D346" s="8" t="str">
        <f t="shared" si="5"/>
        <v>D</v>
      </c>
    </row>
    <row r="347" spans="1:4" x14ac:dyDescent="0.3">
      <c r="A347" s="11" t="s">
        <v>238</v>
      </c>
      <c r="B347" s="11">
        <v>771767</v>
      </c>
      <c r="C347" s="8">
        <f>VLOOKUP(B347,'ESGC PORTFOLIO'!B:M,$C$2,FALSE)</f>
        <v>16.143385780885701</v>
      </c>
      <c r="D347" s="8" t="str">
        <f t="shared" si="5"/>
        <v>D</v>
      </c>
    </row>
    <row r="348" spans="1:4" x14ac:dyDescent="0.3">
      <c r="A348" s="11" t="s">
        <v>242</v>
      </c>
      <c r="B348" s="11">
        <v>867422</v>
      </c>
      <c r="C348" s="8">
        <f>VLOOKUP(B348,'ESGC PORTFOLIO'!B:M,$C$2,FALSE)</f>
        <v>22.6033004552352</v>
      </c>
      <c r="D348" s="8" t="str">
        <f t="shared" si="5"/>
        <v>D</v>
      </c>
    </row>
    <row r="349" spans="1:4" x14ac:dyDescent="0.3">
      <c r="A349" s="11" t="s">
        <v>259</v>
      </c>
      <c r="B349" s="11">
        <v>905150</v>
      </c>
      <c r="C349" s="8">
        <f>VLOOKUP(B349,'ESGC PORTFOLIO'!B:M,$C$2,FALSE)</f>
        <v>21.047064393939301</v>
      </c>
      <c r="D349" s="8" t="str">
        <f t="shared" si="5"/>
        <v>D</v>
      </c>
    </row>
    <row r="350" spans="1:4" x14ac:dyDescent="0.3">
      <c r="A350" s="11" t="s">
        <v>289</v>
      </c>
      <c r="B350" s="11">
        <v>702365</v>
      </c>
      <c r="C350" s="8">
        <f>VLOOKUP(B350,'ESGC PORTFOLIO'!B:M,$C$2,FALSE)</f>
        <v>24.035562376419701</v>
      </c>
      <c r="D350" s="8" t="str">
        <f t="shared" si="5"/>
        <v>D</v>
      </c>
    </row>
    <row r="351" spans="1:4" x14ac:dyDescent="0.3">
      <c r="A351" s="11" t="s">
        <v>344</v>
      </c>
      <c r="B351" s="11">
        <v>906785</v>
      </c>
      <c r="C351" s="8">
        <f>VLOOKUP(B351,'ESGC PORTFOLIO'!B:M,$C$2,FALSE)</f>
        <v>24.925303030302999</v>
      </c>
      <c r="D351" s="8" t="str">
        <f t="shared" si="5"/>
        <v>D</v>
      </c>
    </row>
  </sheetData>
  <autoFilter ref="A3:D3" xr:uid="{E2302744-DA3F-4F4A-B29F-BF2FA44A6B24}">
    <sortState xmlns:xlrd2="http://schemas.microsoft.com/office/spreadsheetml/2017/richdata2" ref="A4:D351">
      <sortCondition ref="D3"/>
    </sortState>
  </autoFilter>
  <mergeCells count="1">
    <mergeCell ref="A1:D1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9FEF3-9B6F-4EB7-B7D0-35A18C91B0F8}">
  <sheetPr>
    <tabColor rgb="FFFFFF00"/>
  </sheetPr>
  <dimension ref="A1:D351"/>
  <sheetViews>
    <sheetView workbookViewId="0">
      <selection activeCell="A2" sqref="A2"/>
    </sheetView>
  </sheetViews>
  <sheetFormatPr baseColWidth="10" defaultRowHeight="14" x14ac:dyDescent="0.3"/>
  <cols>
    <col min="1" max="16384" width="10.90625" style="4"/>
  </cols>
  <sheetData>
    <row r="1" spans="1:4" ht="14.5" thickBot="1" x14ac:dyDescent="0.35">
      <c r="A1" s="72" t="s">
        <v>7391</v>
      </c>
      <c r="B1" s="72"/>
      <c r="C1" s="72"/>
      <c r="D1" s="72"/>
    </row>
    <row r="2" spans="1:4" x14ac:dyDescent="0.3">
      <c r="A2" s="18"/>
      <c r="B2" s="18"/>
      <c r="C2" s="18">
        <v>3</v>
      </c>
      <c r="D2" s="18"/>
    </row>
    <row r="3" spans="1:4" ht="14.5" thickBot="1" x14ac:dyDescent="0.35">
      <c r="A3" s="32" t="s">
        <v>357</v>
      </c>
      <c r="B3" s="32" t="s">
        <v>358</v>
      </c>
      <c r="C3" s="31" t="s">
        <v>7387</v>
      </c>
      <c r="D3" s="31" t="s">
        <v>7379</v>
      </c>
    </row>
    <row r="4" spans="1:4" x14ac:dyDescent="0.3">
      <c r="A4" s="29" t="s">
        <v>12</v>
      </c>
      <c r="B4" s="29">
        <v>902172</v>
      </c>
      <c r="C4" s="18">
        <f>VLOOKUP(B4,'ESGC PORTFOLIO'!B:M,$C$2,FALSE)</f>
        <v>50.3827432494748</v>
      </c>
      <c r="D4" s="18" t="str">
        <f>IF(C4&gt;75,"A",IF(C4&gt;50,"B",IF(C4&gt;25,"C","D")))</f>
        <v>B</v>
      </c>
    </row>
    <row r="5" spans="1:4" x14ac:dyDescent="0.3">
      <c r="A5" s="11" t="s">
        <v>13</v>
      </c>
      <c r="B5" s="11">
        <v>916328</v>
      </c>
      <c r="C5" s="8">
        <f>VLOOKUP(B5,'ESGC PORTFOLIO'!B:M,$C$2,FALSE)</f>
        <v>74.108803105194497</v>
      </c>
      <c r="D5" s="8" t="str">
        <f t="shared" ref="D5:D68" si="0">IF(C5&gt;75,"A",IF(C5&gt;50,"B",IF(C5&gt;25,"C","D")))</f>
        <v>B</v>
      </c>
    </row>
    <row r="6" spans="1:4" x14ac:dyDescent="0.3">
      <c r="A6" s="11" t="s">
        <v>14</v>
      </c>
      <c r="B6" s="11" t="s">
        <v>359</v>
      </c>
      <c r="C6" s="8">
        <f>VLOOKUP(B6,'ESGC PORTFOLIO'!B:M,$C$2,FALSE)</f>
        <v>72.464910775566196</v>
      </c>
      <c r="D6" s="8" t="str">
        <f t="shared" si="0"/>
        <v>B</v>
      </c>
    </row>
    <row r="7" spans="1:4" x14ac:dyDescent="0.3">
      <c r="A7" s="11" t="s">
        <v>15</v>
      </c>
      <c r="B7" s="11">
        <v>312367</v>
      </c>
      <c r="C7" s="8">
        <f>VLOOKUP(B7,'ESGC PORTFOLIO'!B:M,$C$2,FALSE)</f>
        <v>36.641827637444202</v>
      </c>
      <c r="D7" s="8" t="str">
        <f t="shared" si="0"/>
        <v>C</v>
      </c>
    </row>
    <row r="8" spans="1:4" x14ac:dyDescent="0.3">
      <c r="A8" s="11" t="s">
        <v>16</v>
      </c>
      <c r="B8" s="11">
        <v>749382</v>
      </c>
      <c r="C8" s="8">
        <f>VLOOKUP(B8,'ESGC PORTFOLIO'!B:M,$C$2,FALSE)</f>
        <v>38.053702002033297</v>
      </c>
      <c r="D8" s="8" t="str">
        <f t="shared" si="0"/>
        <v>C</v>
      </c>
    </row>
    <row r="9" spans="1:4" x14ac:dyDescent="0.3">
      <c r="A9" s="11" t="s">
        <v>17</v>
      </c>
      <c r="B9" s="11" t="s">
        <v>360</v>
      </c>
      <c r="C9" s="8">
        <f>VLOOKUP(B9,'ESGC PORTFOLIO'!B:M,$C$2,FALSE)</f>
        <v>37.730193595624101</v>
      </c>
      <c r="D9" s="8" t="str">
        <f t="shared" si="0"/>
        <v>C</v>
      </c>
    </row>
    <row r="10" spans="1:4" x14ac:dyDescent="0.3">
      <c r="A10" s="11" t="s">
        <v>18</v>
      </c>
      <c r="B10" s="11">
        <v>936365</v>
      </c>
      <c r="C10" s="8">
        <f>VLOOKUP(B10,'ESGC PORTFOLIO'!B:M,$C$2,FALSE)</f>
        <v>62.677185314685303</v>
      </c>
      <c r="D10" s="8" t="str">
        <f t="shared" si="0"/>
        <v>B</v>
      </c>
    </row>
    <row r="11" spans="1:4" x14ac:dyDescent="0.3">
      <c r="A11" s="11" t="s">
        <v>19</v>
      </c>
      <c r="B11" s="11">
        <v>545101</v>
      </c>
      <c r="C11" s="8">
        <f>VLOOKUP(B11,'ESGC PORTFOLIO'!B:M,$C$2,FALSE)</f>
        <v>34.330640168400201</v>
      </c>
      <c r="D11" s="8" t="str">
        <f t="shared" si="0"/>
        <v>C</v>
      </c>
    </row>
    <row r="12" spans="1:4" x14ac:dyDescent="0.3">
      <c r="A12" s="11" t="s">
        <v>20</v>
      </c>
      <c r="B12" s="11">
        <v>933185</v>
      </c>
      <c r="C12" s="8">
        <f>VLOOKUP(B12,'ESGC PORTFOLIO'!B:M,$C$2,FALSE)</f>
        <v>35.9708877443136</v>
      </c>
      <c r="D12" s="8" t="str">
        <f t="shared" si="0"/>
        <v>C</v>
      </c>
    </row>
    <row r="13" spans="1:4" x14ac:dyDescent="0.3">
      <c r="A13" s="11" t="s">
        <v>0</v>
      </c>
      <c r="B13" s="11">
        <v>277642</v>
      </c>
      <c r="C13" s="8">
        <f>VLOOKUP(B13,'ESGC PORTFOLIO'!B:M,$C$2,FALSE)</f>
        <v>47.935210803689102</v>
      </c>
      <c r="D13" s="8" t="str">
        <f t="shared" si="0"/>
        <v>C</v>
      </c>
    </row>
    <row r="14" spans="1:4" x14ac:dyDescent="0.3">
      <c r="A14" s="11" t="s">
        <v>21</v>
      </c>
      <c r="B14" s="11">
        <v>905271</v>
      </c>
      <c r="C14" s="8">
        <f>VLOOKUP(B14,'ESGC PORTFOLIO'!B:M,$C$2,FALSE)</f>
        <v>78.888182691262202</v>
      </c>
      <c r="D14" s="8" t="str">
        <f t="shared" si="0"/>
        <v>A</v>
      </c>
    </row>
    <row r="15" spans="1:4" x14ac:dyDescent="0.3">
      <c r="A15" s="11" t="s">
        <v>22</v>
      </c>
      <c r="B15" s="11">
        <v>277355</v>
      </c>
      <c r="C15" s="8">
        <f>VLOOKUP(B15,'ESGC PORTFOLIO'!B:M,$C$2,FALSE)</f>
        <v>44.900541125541103</v>
      </c>
      <c r="D15" s="8" t="str">
        <f t="shared" si="0"/>
        <v>C</v>
      </c>
    </row>
    <row r="16" spans="1:4" x14ac:dyDescent="0.3">
      <c r="A16" s="11" t="s">
        <v>23</v>
      </c>
      <c r="B16" s="11">
        <v>130298</v>
      </c>
      <c r="C16" s="8">
        <f>VLOOKUP(B16,'ESGC PORTFOLIO'!B:M,$C$2,FALSE)</f>
        <v>43.691094661689498</v>
      </c>
      <c r="D16" s="8" t="str">
        <f t="shared" si="0"/>
        <v>C</v>
      </c>
    </row>
    <row r="17" spans="1:4" x14ac:dyDescent="0.3">
      <c r="A17" s="11" t="s">
        <v>24</v>
      </c>
      <c r="B17" s="11">
        <v>325596</v>
      </c>
      <c r="C17" s="8">
        <f>VLOOKUP(B17,'ESGC PORTFOLIO'!B:M,$C$2,FALSE)</f>
        <v>26.693472306755901</v>
      </c>
      <c r="D17" s="8" t="str">
        <f t="shared" si="0"/>
        <v>C</v>
      </c>
    </row>
    <row r="18" spans="1:4" x14ac:dyDescent="0.3">
      <c r="A18" s="11" t="s">
        <v>25</v>
      </c>
      <c r="B18" s="11">
        <v>906979</v>
      </c>
      <c r="C18" s="8">
        <f>VLOOKUP(B18,'ESGC PORTFOLIO'!B:M,$C$2,FALSE)</f>
        <v>48.125626959247597</v>
      </c>
      <c r="D18" s="8" t="str">
        <f t="shared" si="0"/>
        <v>C</v>
      </c>
    </row>
    <row r="19" spans="1:4" x14ac:dyDescent="0.3">
      <c r="A19" s="11" t="s">
        <v>26</v>
      </c>
      <c r="B19" s="11">
        <v>322677</v>
      </c>
      <c r="C19" s="8">
        <f>VLOOKUP(B19,'ESGC PORTFOLIO'!B:M,$C$2,FALSE)</f>
        <v>37.5126468769325</v>
      </c>
      <c r="D19" s="8" t="str">
        <f t="shared" si="0"/>
        <v>C</v>
      </c>
    </row>
    <row r="20" spans="1:4" x14ac:dyDescent="0.3">
      <c r="A20" s="11" t="s">
        <v>27</v>
      </c>
      <c r="B20" s="11" t="s">
        <v>361</v>
      </c>
      <c r="C20" s="8">
        <f>VLOOKUP(B20,'ESGC PORTFOLIO'!B:M,$C$2,FALSE)</f>
        <v>33.802759740259702</v>
      </c>
      <c r="D20" s="8" t="str">
        <f t="shared" si="0"/>
        <v>C</v>
      </c>
    </row>
    <row r="21" spans="1:4" x14ac:dyDescent="0.3">
      <c r="A21" s="11" t="s">
        <v>28</v>
      </c>
      <c r="B21" s="11">
        <v>904853</v>
      </c>
      <c r="C21" s="8">
        <f>VLOOKUP(B21,'ESGC PORTFOLIO'!B:M,$C$2,FALSE)</f>
        <v>55.202679898110802</v>
      </c>
      <c r="D21" s="8" t="str">
        <f t="shared" si="0"/>
        <v>B</v>
      </c>
    </row>
    <row r="22" spans="1:4" x14ac:dyDescent="0.3">
      <c r="A22" s="11" t="s">
        <v>29</v>
      </c>
      <c r="B22" s="11">
        <v>891399</v>
      </c>
      <c r="C22" s="8">
        <f>VLOOKUP(B22,'ESGC PORTFOLIO'!B:M,$C$2,FALSE)</f>
        <v>28.150376114413099</v>
      </c>
      <c r="D22" s="8" t="str">
        <f t="shared" si="0"/>
        <v>C</v>
      </c>
    </row>
    <row r="23" spans="1:4" x14ac:dyDescent="0.3">
      <c r="A23" s="11" t="s">
        <v>30</v>
      </c>
      <c r="B23" s="11">
        <v>670942</v>
      </c>
      <c r="C23" s="8">
        <f>VLOOKUP(B23,'ESGC PORTFOLIO'!B:M,$C$2,FALSE)</f>
        <v>25.707570579494799</v>
      </c>
      <c r="D23" s="8" t="str">
        <f t="shared" si="0"/>
        <v>C</v>
      </c>
    </row>
    <row r="24" spans="1:4" x14ac:dyDescent="0.3">
      <c r="A24" s="11" t="s">
        <v>31</v>
      </c>
      <c r="B24" s="11">
        <v>905425</v>
      </c>
      <c r="C24" s="8">
        <f>VLOOKUP(B24,'ESGC PORTFOLIO'!B:M,$C$2,FALSE)</f>
        <v>36.447085078121397</v>
      </c>
      <c r="D24" s="8" t="str">
        <f t="shared" si="0"/>
        <v>C</v>
      </c>
    </row>
    <row r="25" spans="1:4" x14ac:dyDescent="0.3">
      <c r="A25" s="11" t="s">
        <v>32</v>
      </c>
      <c r="B25" s="11">
        <v>906156</v>
      </c>
      <c r="C25" s="8">
        <f>VLOOKUP(B25,'ESGC PORTFOLIO'!B:M,$C$2,FALSE)</f>
        <v>41.749070273083603</v>
      </c>
      <c r="D25" s="8" t="str">
        <f t="shared" si="0"/>
        <v>C</v>
      </c>
    </row>
    <row r="26" spans="1:4" x14ac:dyDescent="0.3">
      <c r="A26" s="11" t="s">
        <v>33</v>
      </c>
      <c r="B26" s="11">
        <v>916305</v>
      </c>
      <c r="C26" s="8">
        <f>VLOOKUP(B26,'ESGC PORTFOLIO'!B:M,$C$2,FALSE)</f>
        <v>40.201882343846599</v>
      </c>
      <c r="D26" s="8" t="str">
        <f t="shared" si="0"/>
        <v>C</v>
      </c>
    </row>
    <row r="27" spans="1:4" x14ac:dyDescent="0.3">
      <c r="A27" s="11" t="s">
        <v>34</v>
      </c>
      <c r="B27" s="11">
        <v>680902</v>
      </c>
      <c r="C27" s="8">
        <f>VLOOKUP(B27,'ESGC PORTFOLIO'!B:M,$C$2,FALSE)</f>
        <v>45.210537933113599</v>
      </c>
      <c r="D27" s="8" t="str">
        <f t="shared" si="0"/>
        <v>C</v>
      </c>
    </row>
    <row r="28" spans="1:4" x14ac:dyDescent="0.3">
      <c r="A28" s="11" t="s">
        <v>35</v>
      </c>
      <c r="B28" s="11" t="s">
        <v>362</v>
      </c>
      <c r="C28" s="8">
        <f>VLOOKUP(B28,'ESGC PORTFOLIO'!B:M,$C$2,FALSE)</f>
        <v>35.892189821693897</v>
      </c>
      <c r="D28" s="8" t="str">
        <f t="shared" si="0"/>
        <v>C</v>
      </c>
    </row>
    <row r="29" spans="1:4" x14ac:dyDescent="0.3">
      <c r="A29" s="11" t="s">
        <v>36</v>
      </c>
      <c r="B29" s="11">
        <v>154680</v>
      </c>
      <c r="C29" s="8">
        <f>VLOOKUP(B29,'ESGC PORTFOLIO'!B:M,$C$2,FALSE)</f>
        <v>23.436456857527901</v>
      </c>
      <c r="D29" s="8" t="str">
        <f t="shared" si="0"/>
        <v>D</v>
      </c>
    </row>
    <row r="30" spans="1:4" x14ac:dyDescent="0.3">
      <c r="A30" s="11" t="s">
        <v>37</v>
      </c>
      <c r="B30" s="11">
        <v>938692</v>
      </c>
      <c r="C30" s="8">
        <f>VLOOKUP(B30,'ESGC PORTFOLIO'!B:M,$C$2,FALSE)</f>
        <v>32.120836428925202</v>
      </c>
      <c r="D30" s="8" t="str">
        <f t="shared" si="0"/>
        <v>C</v>
      </c>
    </row>
    <row r="31" spans="1:4" x14ac:dyDescent="0.3">
      <c r="A31" s="11" t="s">
        <v>38</v>
      </c>
      <c r="B31" s="11">
        <v>546075</v>
      </c>
      <c r="C31" s="8">
        <f>VLOOKUP(B31,'ESGC PORTFOLIO'!B:M,$C$2,FALSE)</f>
        <v>22.639239722634901</v>
      </c>
      <c r="D31" s="8" t="str">
        <f t="shared" si="0"/>
        <v>D</v>
      </c>
    </row>
    <row r="32" spans="1:4" x14ac:dyDescent="0.3">
      <c r="A32" s="11" t="s">
        <v>39</v>
      </c>
      <c r="B32" s="11">
        <v>905276</v>
      </c>
      <c r="C32" s="8">
        <f>VLOOKUP(B32,'ESGC PORTFOLIO'!B:M,$C$2,FALSE)</f>
        <v>54.462015266730702</v>
      </c>
      <c r="D32" s="8" t="str">
        <f t="shared" si="0"/>
        <v>B</v>
      </c>
    </row>
    <row r="33" spans="1:4" x14ac:dyDescent="0.3">
      <c r="A33" s="11" t="s">
        <v>40</v>
      </c>
      <c r="B33" s="11" t="s">
        <v>363</v>
      </c>
      <c r="C33" s="8">
        <f>VLOOKUP(B33,'ESGC PORTFOLIO'!B:M,$C$2,FALSE)</f>
        <v>36.087995770945199</v>
      </c>
      <c r="D33" s="8" t="str">
        <f t="shared" si="0"/>
        <v>C</v>
      </c>
    </row>
    <row r="34" spans="1:4" x14ac:dyDescent="0.3">
      <c r="A34" s="11" t="s">
        <v>41</v>
      </c>
      <c r="B34" s="11">
        <v>922817</v>
      </c>
      <c r="C34" s="8">
        <f>VLOOKUP(B34,'ESGC PORTFOLIO'!B:M,$C$2,FALSE)</f>
        <v>59.396158606245201</v>
      </c>
      <c r="D34" s="8" t="str">
        <f t="shared" si="0"/>
        <v>B</v>
      </c>
    </row>
    <row r="35" spans="1:4" x14ac:dyDescent="0.3">
      <c r="A35" s="11" t="s">
        <v>42</v>
      </c>
      <c r="B35" s="11">
        <v>921983</v>
      </c>
      <c r="C35" s="8">
        <f>VLOOKUP(B35,'ESGC PORTFOLIO'!B:M,$C$2,FALSE)</f>
        <v>38.664189649302003</v>
      </c>
      <c r="D35" s="8" t="str">
        <f t="shared" si="0"/>
        <v>C</v>
      </c>
    </row>
    <row r="36" spans="1:4" x14ac:dyDescent="0.3">
      <c r="A36" s="11" t="s">
        <v>43</v>
      </c>
      <c r="B36" s="11">
        <v>132808</v>
      </c>
      <c r="C36" s="8">
        <f>VLOOKUP(B36,'ESGC PORTFOLIO'!B:M,$C$2,FALSE)</f>
        <v>43.635272213661999</v>
      </c>
      <c r="D36" s="8" t="str">
        <f t="shared" si="0"/>
        <v>C</v>
      </c>
    </row>
    <row r="37" spans="1:4" x14ac:dyDescent="0.3">
      <c r="A37" s="11" t="s">
        <v>44</v>
      </c>
      <c r="B37" s="11">
        <v>992816</v>
      </c>
      <c r="C37" s="8">
        <f>VLOOKUP(B37,'ESGC PORTFOLIO'!B:M,$C$2,FALSE)</f>
        <v>38.898743189697797</v>
      </c>
      <c r="D37" s="8" t="str">
        <f t="shared" si="0"/>
        <v>C</v>
      </c>
    </row>
    <row r="38" spans="1:4" x14ac:dyDescent="0.3">
      <c r="A38" s="11" t="s">
        <v>45</v>
      </c>
      <c r="B38" s="11">
        <v>905296</v>
      </c>
      <c r="C38" s="8">
        <f>VLOOKUP(B38,'ESGC PORTFOLIO'!B:M,$C$2,FALSE)</f>
        <v>77.008616671036904</v>
      </c>
      <c r="D38" s="8" t="str">
        <f t="shared" si="0"/>
        <v>A</v>
      </c>
    </row>
    <row r="39" spans="1:4" x14ac:dyDescent="0.3">
      <c r="A39" s="11" t="s">
        <v>46</v>
      </c>
      <c r="B39" s="11">
        <v>921093</v>
      </c>
      <c r="C39" s="8">
        <f>VLOOKUP(B39,'ESGC PORTFOLIO'!B:M,$C$2,FALSE)</f>
        <v>51.600477605603899</v>
      </c>
      <c r="D39" s="8" t="str">
        <f t="shared" si="0"/>
        <v>B</v>
      </c>
    </row>
    <row r="40" spans="1:4" x14ac:dyDescent="0.3">
      <c r="A40" s="11" t="s">
        <v>47</v>
      </c>
      <c r="B40" s="11">
        <v>905113</v>
      </c>
      <c r="C40" s="8">
        <f>VLOOKUP(B40,'ESGC PORTFOLIO'!B:M,$C$2,FALSE)</f>
        <v>78.201080712611599</v>
      </c>
      <c r="D40" s="8" t="str">
        <f t="shared" si="0"/>
        <v>A</v>
      </c>
    </row>
    <row r="41" spans="1:4" x14ac:dyDescent="0.3">
      <c r="A41" s="11" t="s">
        <v>48</v>
      </c>
      <c r="B41" s="11" t="s">
        <v>364</v>
      </c>
      <c r="C41" s="8">
        <f>VLOOKUP(B41,'ESGC PORTFOLIO'!B:M,$C$2,FALSE)</f>
        <v>43.053331094982198</v>
      </c>
      <c r="D41" s="8" t="str">
        <f t="shared" si="0"/>
        <v>C</v>
      </c>
    </row>
    <row r="42" spans="1:4" x14ac:dyDescent="0.3">
      <c r="A42" s="11" t="s">
        <v>49</v>
      </c>
      <c r="B42" s="11">
        <v>945388</v>
      </c>
      <c r="C42" s="8">
        <f>VLOOKUP(B42,'ESGC PORTFOLIO'!B:M,$C$2,FALSE)</f>
        <v>36.8896138854792</v>
      </c>
      <c r="D42" s="8" t="str">
        <f t="shared" si="0"/>
        <v>C</v>
      </c>
    </row>
    <row r="43" spans="1:4" x14ac:dyDescent="0.3">
      <c r="A43" s="11" t="s">
        <v>50</v>
      </c>
      <c r="B43" s="11">
        <v>702259</v>
      </c>
      <c r="C43" s="8">
        <f>VLOOKUP(B43,'ESGC PORTFOLIO'!B:M,$C$2,FALSE)</f>
        <v>43.600541565652598</v>
      </c>
      <c r="D43" s="8" t="str">
        <f t="shared" si="0"/>
        <v>C</v>
      </c>
    </row>
    <row r="44" spans="1:4" x14ac:dyDescent="0.3">
      <c r="A44" s="11" t="s">
        <v>51</v>
      </c>
      <c r="B44" s="11">
        <v>912669</v>
      </c>
      <c r="C44" s="8">
        <f>VLOOKUP(B44,'ESGC PORTFOLIO'!B:M,$C$2,FALSE)</f>
        <v>56.3529247055423</v>
      </c>
      <c r="D44" s="8" t="str">
        <f t="shared" si="0"/>
        <v>B</v>
      </c>
    </row>
    <row r="45" spans="1:4" x14ac:dyDescent="0.3">
      <c r="A45" s="11" t="s">
        <v>52</v>
      </c>
      <c r="B45" s="11">
        <v>544616</v>
      </c>
      <c r="C45" s="8">
        <f>VLOOKUP(B45,'ESGC PORTFOLIO'!B:M,$C$2,FALSE)</f>
        <v>33.375169584598403</v>
      </c>
      <c r="D45" s="8" t="str">
        <f t="shared" si="0"/>
        <v>C</v>
      </c>
    </row>
    <row r="46" spans="1:4" x14ac:dyDescent="0.3">
      <c r="A46" s="11" t="s">
        <v>53</v>
      </c>
      <c r="B46" s="11">
        <v>130502</v>
      </c>
      <c r="C46" s="8">
        <f>VLOOKUP(B46,'ESGC PORTFOLIO'!B:M,$C$2,FALSE)</f>
        <v>48.671819210041903</v>
      </c>
      <c r="D46" s="8" t="str">
        <f t="shared" si="0"/>
        <v>C</v>
      </c>
    </row>
    <row r="47" spans="1:4" x14ac:dyDescent="0.3">
      <c r="A47" s="11" t="s">
        <v>54</v>
      </c>
      <c r="B47" s="11">
        <v>921161</v>
      </c>
      <c r="C47" s="8">
        <f>VLOOKUP(B47,'ESGC PORTFOLIO'!B:M,$C$2,FALSE)</f>
        <v>24.449688057041001</v>
      </c>
      <c r="D47" s="8" t="str">
        <f t="shared" si="0"/>
        <v>D</v>
      </c>
    </row>
    <row r="48" spans="1:4" x14ac:dyDescent="0.3">
      <c r="A48" s="11" t="s">
        <v>55</v>
      </c>
      <c r="B48" s="11">
        <v>921431</v>
      </c>
      <c r="C48" s="8">
        <f>VLOOKUP(B48,'ESGC PORTFOLIO'!B:M,$C$2,FALSE)</f>
        <v>37.643610698365499</v>
      </c>
      <c r="D48" s="8" t="str">
        <f t="shared" si="0"/>
        <v>C</v>
      </c>
    </row>
    <row r="49" spans="1:4" x14ac:dyDescent="0.3">
      <c r="A49" s="11" t="s">
        <v>56</v>
      </c>
      <c r="B49" s="11">
        <v>932060</v>
      </c>
      <c r="C49" s="8">
        <f>VLOOKUP(B49,'ESGC PORTFOLIO'!B:M,$C$2,FALSE)</f>
        <v>58.902871252512803</v>
      </c>
      <c r="D49" s="8" t="str">
        <f t="shared" si="0"/>
        <v>B</v>
      </c>
    </row>
    <row r="50" spans="1:4" x14ac:dyDescent="0.3">
      <c r="A50" s="11" t="s">
        <v>57</v>
      </c>
      <c r="B50" s="11">
        <v>923937</v>
      </c>
      <c r="C50" s="8">
        <f>VLOOKUP(B50,'ESGC PORTFOLIO'!B:M,$C$2,FALSE)</f>
        <v>38.312498425970198</v>
      </c>
      <c r="D50" s="8" t="str">
        <f t="shared" si="0"/>
        <v>C</v>
      </c>
    </row>
    <row r="51" spans="1:4" x14ac:dyDescent="0.3">
      <c r="A51" s="11" t="s">
        <v>58</v>
      </c>
      <c r="B51" s="11">
        <v>905840</v>
      </c>
      <c r="C51" s="8">
        <f>VLOOKUP(B51,'ESGC PORTFOLIO'!B:M,$C$2,FALSE)</f>
        <v>57.749972139673098</v>
      </c>
      <c r="D51" s="8" t="str">
        <f t="shared" si="0"/>
        <v>B</v>
      </c>
    </row>
    <row r="52" spans="1:4" x14ac:dyDescent="0.3">
      <c r="A52" s="11" t="s">
        <v>59</v>
      </c>
      <c r="B52" s="11">
        <v>916365</v>
      </c>
      <c r="C52" s="8">
        <f>VLOOKUP(B52,'ESGC PORTFOLIO'!B:M,$C$2,FALSE)</f>
        <v>37.216203717742601</v>
      </c>
      <c r="D52" s="8" t="str">
        <f t="shared" si="0"/>
        <v>C</v>
      </c>
    </row>
    <row r="53" spans="1:4" x14ac:dyDescent="0.3">
      <c r="A53" s="11" t="s">
        <v>60</v>
      </c>
      <c r="B53" s="11">
        <v>992305</v>
      </c>
      <c r="C53" s="8">
        <f>VLOOKUP(B53,'ESGC PORTFOLIO'!B:M,$C$2,FALSE)</f>
        <v>40.719711086015401</v>
      </c>
      <c r="D53" s="8" t="str">
        <f t="shared" si="0"/>
        <v>C</v>
      </c>
    </row>
    <row r="54" spans="1:4" x14ac:dyDescent="0.3">
      <c r="A54" s="11" t="s">
        <v>61</v>
      </c>
      <c r="B54" s="11">
        <v>905876</v>
      </c>
      <c r="C54" s="8">
        <f>VLOOKUP(B54,'ESGC PORTFOLIO'!B:M,$C$2,FALSE)</f>
        <v>62.704210510355701</v>
      </c>
      <c r="D54" s="8" t="str">
        <f t="shared" si="0"/>
        <v>B</v>
      </c>
    </row>
    <row r="55" spans="1:4" x14ac:dyDescent="0.3">
      <c r="A55" s="11" t="s">
        <v>62</v>
      </c>
      <c r="B55" s="11">
        <v>874227</v>
      </c>
      <c r="C55" s="8">
        <f>VLOOKUP(B55,'ESGC PORTFOLIO'!B:M,$C$2,FALSE)</f>
        <v>21.327346339581599</v>
      </c>
      <c r="D55" s="8" t="str">
        <f t="shared" si="0"/>
        <v>D</v>
      </c>
    </row>
    <row r="56" spans="1:4" x14ac:dyDescent="0.3">
      <c r="A56" s="11" t="s">
        <v>63</v>
      </c>
      <c r="B56" s="11">
        <v>929302</v>
      </c>
      <c r="C56" s="8">
        <f>VLOOKUP(B56,'ESGC PORTFOLIO'!B:M,$C$2,FALSE)</f>
        <v>53.347653810539001</v>
      </c>
      <c r="D56" s="8" t="str">
        <f t="shared" si="0"/>
        <v>B</v>
      </c>
    </row>
    <row r="57" spans="1:4" x14ac:dyDescent="0.3">
      <c r="A57" s="11" t="s">
        <v>64</v>
      </c>
      <c r="B57" s="11">
        <v>545725</v>
      </c>
      <c r="C57" s="8">
        <f>VLOOKUP(B57,'ESGC PORTFOLIO'!B:M,$C$2,FALSE)</f>
        <v>29.312221396731001</v>
      </c>
      <c r="D57" s="8" t="str">
        <f t="shared" si="0"/>
        <v>C</v>
      </c>
    </row>
    <row r="58" spans="1:4" x14ac:dyDescent="0.3">
      <c r="A58" s="11" t="s">
        <v>65</v>
      </c>
      <c r="B58" s="11">
        <v>904818</v>
      </c>
      <c r="C58" s="8">
        <f>VLOOKUP(B58,'ESGC PORTFOLIO'!B:M,$C$2,FALSE)</f>
        <v>37.638143883110402</v>
      </c>
      <c r="D58" s="8" t="str">
        <f t="shared" si="0"/>
        <v>C</v>
      </c>
    </row>
    <row r="59" spans="1:4" x14ac:dyDescent="0.3">
      <c r="A59" s="11" t="s">
        <v>66</v>
      </c>
      <c r="B59" s="11">
        <v>894371</v>
      </c>
      <c r="C59" s="8">
        <f>VLOOKUP(B59,'ESGC PORTFOLIO'!B:M,$C$2,FALSE)</f>
        <v>30.627034774123398</v>
      </c>
      <c r="D59" s="8" t="str">
        <f t="shared" si="0"/>
        <v>C</v>
      </c>
    </row>
    <row r="60" spans="1:4" x14ac:dyDescent="0.3">
      <c r="A60" s="11" t="s">
        <v>67</v>
      </c>
      <c r="B60" s="11">
        <v>325824</v>
      </c>
      <c r="C60" s="8">
        <f>VLOOKUP(B60,'ESGC PORTFOLIO'!B:M,$C$2,FALSE)</f>
        <v>35.760111989459801</v>
      </c>
      <c r="D60" s="8" t="str">
        <f t="shared" si="0"/>
        <v>C</v>
      </c>
    </row>
    <row r="61" spans="1:4" x14ac:dyDescent="0.3">
      <c r="A61" s="11" t="s">
        <v>68</v>
      </c>
      <c r="B61" s="11">
        <v>905080</v>
      </c>
      <c r="C61" s="8">
        <f>VLOOKUP(B61,'ESGC PORTFOLIO'!B:M,$C$2,FALSE)</f>
        <v>49.842384143093398</v>
      </c>
      <c r="D61" s="8" t="str">
        <f t="shared" si="0"/>
        <v>C</v>
      </c>
    </row>
    <row r="62" spans="1:4" x14ac:dyDescent="0.3">
      <c r="A62" s="11" t="s">
        <v>69</v>
      </c>
      <c r="B62" s="11">
        <v>912216</v>
      </c>
      <c r="C62" s="8">
        <f>VLOOKUP(B62,'ESGC PORTFOLIO'!B:M,$C$2,FALSE)</f>
        <v>57.214889583440097</v>
      </c>
      <c r="D62" s="8" t="str">
        <f t="shared" si="0"/>
        <v>B</v>
      </c>
    </row>
    <row r="63" spans="1:4" x14ac:dyDescent="0.3">
      <c r="A63" s="11" t="s">
        <v>70</v>
      </c>
      <c r="B63" s="11">
        <v>879628</v>
      </c>
      <c r="C63" s="8">
        <f>VLOOKUP(B63,'ESGC PORTFOLIO'!B:M,$C$2,FALSE)</f>
        <v>28.954759571306599</v>
      </c>
      <c r="D63" s="8" t="str">
        <f t="shared" si="0"/>
        <v>C</v>
      </c>
    </row>
    <row r="64" spans="1:4" x14ac:dyDescent="0.3">
      <c r="A64" s="11" t="s">
        <v>71</v>
      </c>
      <c r="B64" s="11">
        <v>755148</v>
      </c>
      <c r="C64" s="8">
        <f>VLOOKUP(B64,'ESGC PORTFOLIO'!B:M,$C$2,FALSE)</f>
        <v>38.1936537108</v>
      </c>
      <c r="D64" s="8" t="str">
        <f t="shared" si="0"/>
        <v>C</v>
      </c>
    </row>
    <row r="65" spans="1:4" x14ac:dyDescent="0.3">
      <c r="A65" s="11" t="s">
        <v>72</v>
      </c>
      <c r="B65" s="11">
        <v>905075</v>
      </c>
      <c r="C65" s="8">
        <f>VLOOKUP(B65,'ESGC PORTFOLIO'!B:M,$C$2,FALSE)</f>
        <v>27.0857323232323</v>
      </c>
      <c r="D65" s="8" t="str">
        <f t="shared" si="0"/>
        <v>C</v>
      </c>
    </row>
    <row r="66" spans="1:4" x14ac:dyDescent="0.3">
      <c r="A66" s="11" t="s">
        <v>73</v>
      </c>
      <c r="B66" s="11">
        <v>134843</v>
      </c>
      <c r="C66" s="8">
        <f>VLOOKUP(B66,'ESGC PORTFOLIO'!B:M,$C$2,FALSE)</f>
        <v>27.899719612830602</v>
      </c>
      <c r="D66" s="8" t="str">
        <f t="shared" si="0"/>
        <v>C</v>
      </c>
    </row>
    <row r="67" spans="1:4" x14ac:dyDescent="0.3">
      <c r="A67" s="11" t="s">
        <v>74</v>
      </c>
      <c r="B67" s="11">
        <v>944704</v>
      </c>
      <c r="C67" s="8">
        <f>VLOOKUP(B67,'ESGC PORTFOLIO'!B:M,$C$2,FALSE)</f>
        <v>22.217707937385502</v>
      </c>
      <c r="D67" s="8" t="str">
        <f t="shared" si="0"/>
        <v>D</v>
      </c>
    </row>
    <row r="68" spans="1:4" x14ac:dyDescent="0.3">
      <c r="A68" s="11" t="s">
        <v>75</v>
      </c>
      <c r="B68" s="11">
        <v>877723</v>
      </c>
      <c r="C68" s="8">
        <f>VLOOKUP(B68,'ESGC PORTFOLIO'!B:M,$C$2,FALSE)</f>
        <v>51.739393939393899</v>
      </c>
      <c r="D68" s="8" t="str">
        <f t="shared" si="0"/>
        <v>B</v>
      </c>
    </row>
    <row r="69" spans="1:4" x14ac:dyDescent="0.3">
      <c r="A69" s="11" t="s">
        <v>76</v>
      </c>
      <c r="B69" s="11">
        <v>755695</v>
      </c>
      <c r="C69" s="8">
        <f>VLOOKUP(B69,'ESGC PORTFOLIO'!B:M,$C$2,FALSE)</f>
        <v>43.55</v>
      </c>
      <c r="D69" s="8" t="str">
        <f t="shared" ref="D69:D130" si="1">IF(C69&gt;75,"A",IF(C69&gt;50,"B",IF(C69&gt;25,"C","D")))</f>
        <v>C</v>
      </c>
    </row>
    <row r="70" spans="1:4" x14ac:dyDescent="0.3">
      <c r="A70" s="11" t="s">
        <v>77</v>
      </c>
      <c r="B70" s="11">
        <v>902224</v>
      </c>
      <c r="C70" s="8">
        <f>VLOOKUP(B70,'ESGC PORTFOLIO'!B:M,$C$2,FALSE)</f>
        <v>33.870196757849598</v>
      </c>
      <c r="D70" s="8" t="str">
        <f t="shared" si="1"/>
        <v>C</v>
      </c>
    </row>
    <row r="71" spans="1:4" x14ac:dyDescent="0.3">
      <c r="A71" s="11" t="s">
        <v>78</v>
      </c>
      <c r="B71" s="11" t="s">
        <v>365</v>
      </c>
      <c r="C71" s="8">
        <f>VLOOKUP(B71,'ESGC PORTFOLIO'!B:M,$C$2,FALSE)</f>
        <v>41.241666666666603</v>
      </c>
      <c r="D71" s="8" t="str">
        <f t="shared" si="1"/>
        <v>C</v>
      </c>
    </row>
    <row r="72" spans="1:4" x14ac:dyDescent="0.3">
      <c r="A72" s="11" t="s">
        <v>79</v>
      </c>
      <c r="B72" s="11" t="s">
        <v>366</v>
      </c>
      <c r="C72" s="8">
        <f>VLOOKUP(B72,'ESGC PORTFOLIO'!B:M,$C$2,FALSE)</f>
        <v>50.046713687501203</v>
      </c>
      <c r="D72" s="8" t="str">
        <f t="shared" si="1"/>
        <v>B</v>
      </c>
    </row>
    <row r="73" spans="1:4" x14ac:dyDescent="0.3">
      <c r="A73" s="11" t="s">
        <v>80</v>
      </c>
      <c r="B73" s="11" t="s">
        <v>367</v>
      </c>
      <c r="C73" s="8">
        <f>VLOOKUP(B73,'ESGC PORTFOLIO'!B:M,$C$2,FALSE)</f>
        <v>36.062667614974799</v>
      </c>
      <c r="D73" s="8" t="str">
        <f t="shared" si="1"/>
        <v>C</v>
      </c>
    </row>
    <row r="74" spans="1:4" x14ac:dyDescent="0.3">
      <c r="A74" s="11" t="s">
        <v>81</v>
      </c>
      <c r="B74" s="11">
        <v>755790</v>
      </c>
      <c r="C74" s="8">
        <f>VLOOKUP(B74,'ESGC PORTFOLIO'!B:M,$C$2,FALSE)</f>
        <v>52.436849925705801</v>
      </c>
      <c r="D74" s="8" t="str">
        <f t="shared" si="1"/>
        <v>B</v>
      </c>
    </row>
    <row r="75" spans="1:4" x14ac:dyDescent="0.3">
      <c r="A75" s="11" t="s">
        <v>82</v>
      </c>
      <c r="B75" s="11">
        <v>904842</v>
      </c>
      <c r="C75" s="8">
        <f>VLOOKUP(B75,'ESGC PORTFOLIO'!B:M,$C$2,FALSE)</f>
        <v>33.432180500658703</v>
      </c>
      <c r="D75" s="8" t="str">
        <f t="shared" si="1"/>
        <v>C</v>
      </c>
    </row>
    <row r="76" spans="1:4" x14ac:dyDescent="0.3">
      <c r="A76" s="11" t="s">
        <v>83</v>
      </c>
      <c r="B76" s="11">
        <v>755741</v>
      </c>
      <c r="C76" s="8">
        <f>VLOOKUP(B76,'ESGC PORTFOLIO'!B:M,$C$2,FALSE)</f>
        <v>61.978770430906302</v>
      </c>
      <c r="D76" s="8" t="str">
        <f t="shared" si="1"/>
        <v>B</v>
      </c>
    </row>
    <row r="77" spans="1:4" x14ac:dyDescent="0.3">
      <c r="A77" s="11" t="s">
        <v>84</v>
      </c>
      <c r="B77" s="11">
        <v>905024</v>
      </c>
      <c r="C77" s="8">
        <f>VLOOKUP(B77,'ESGC PORTFOLIO'!B:M,$C$2,FALSE)</f>
        <v>35.787306769896503</v>
      </c>
      <c r="D77" s="8" t="str">
        <f t="shared" si="1"/>
        <v>C</v>
      </c>
    </row>
    <row r="78" spans="1:4" x14ac:dyDescent="0.3">
      <c r="A78" s="11" t="s">
        <v>85</v>
      </c>
      <c r="B78" s="11">
        <v>328314</v>
      </c>
      <c r="C78" s="8">
        <f>VLOOKUP(B78,'ESGC PORTFOLIO'!B:M,$C$2,FALSE)</f>
        <v>30.6996355459057</v>
      </c>
      <c r="D78" s="8" t="str">
        <f t="shared" si="1"/>
        <v>C</v>
      </c>
    </row>
    <row r="79" spans="1:4" x14ac:dyDescent="0.3">
      <c r="A79" s="11" t="s">
        <v>86</v>
      </c>
      <c r="B79" s="11">
        <v>912278</v>
      </c>
      <c r="C79" s="8">
        <f>VLOOKUP(B79,'ESGC PORTFOLIO'!B:M,$C$2,FALSE)</f>
        <v>23.944604205318399</v>
      </c>
      <c r="D79" s="8" t="str">
        <f t="shared" si="1"/>
        <v>D</v>
      </c>
    </row>
    <row r="80" spans="1:4" x14ac:dyDescent="0.3">
      <c r="A80" s="11" t="s">
        <v>87</v>
      </c>
      <c r="B80" s="11" t="s">
        <v>368</v>
      </c>
      <c r="C80" s="8">
        <f>VLOOKUP(B80,'ESGC PORTFOLIO'!B:M,$C$2,FALSE)</f>
        <v>25.493879809329201</v>
      </c>
      <c r="D80" s="8" t="str">
        <f t="shared" si="1"/>
        <v>C</v>
      </c>
    </row>
    <row r="81" spans="1:4" x14ac:dyDescent="0.3">
      <c r="A81" s="11" t="s">
        <v>88</v>
      </c>
      <c r="B81" s="11">
        <v>951545</v>
      </c>
      <c r="C81" s="8">
        <f>VLOOKUP(B81,'ESGC PORTFOLIO'!B:M,$C$2,FALSE)</f>
        <v>32.656978654703401</v>
      </c>
      <c r="D81" s="8" t="str">
        <f t="shared" si="1"/>
        <v>C</v>
      </c>
    </row>
    <row r="82" spans="1:4" x14ac:dyDescent="0.3">
      <c r="A82" s="11" t="s">
        <v>89</v>
      </c>
      <c r="B82" s="11">
        <v>944777</v>
      </c>
      <c r="C82" s="8">
        <f>VLOOKUP(B82,'ESGC PORTFOLIO'!B:M,$C$2,FALSE)</f>
        <v>52.782523473807302</v>
      </c>
      <c r="D82" s="8" t="str">
        <f t="shared" si="1"/>
        <v>B</v>
      </c>
    </row>
    <row r="83" spans="1:4" x14ac:dyDescent="0.3">
      <c r="A83" s="11" t="s">
        <v>90</v>
      </c>
      <c r="B83" s="11">
        <v>542868</v>
      </c>
      <c r="C83" s="8">
        <f>VLOOKUP(B83,'ESGC PORTFOLIO'!B:M,$C$2,FALSE)</f>
        <v>52.749431818181797</v>
      </c>
      <c r="D83" s="8" t="str">
        <f t="shared" si="1"/>
        <v>B</v>
      </c>
    </row>
    <row r="84" spans="1:4" x14ac:dyDescent="0.3">
      <c r="A84" s="11" t="s">
        <v>2</v>
      </c>
      <c r="B84" s="11">
        <v>741344</v>
      </c>
      <c r="C84" s="8">
        <f>VLOOKUP(B84,'ESGC PORTFOLIO'!B:M,$C$2,FALSE)</f>
        <v>38.775509775774204</v>
      </c>
      <c r="D84" s="8" t="str">
        <f t="shared" si="1"/>
        <v>C</v>
      </c>
    </row>
    <row r="85" spans="1:4" x14ac:dyDescent="0.3">
      <c r="A85" s="11" t="s">
        <v>91</v>
      </c>
      <c r="B85" s="11">
        <v>867705</v>
      </c>
      <c r="C85" s="8">
        <f>VLOOKUP(B85,'ESGC PORTFOLIO'!B:M,$C$2,FALSE)</f>
        <v>39.511580086580103</v>
      </c>
      <c r="D85" s="8" t="str">
        <f t="shared" si="1"/>
        <v>C</v>
      </c>
    </row>
    <row r="86" spans="1:4" x14ac:dyDescent="0.3">
      <c r="A86" s="11" t="s">
        <v>92</v>
      </c>
      <c r="B86" s="11">
        <v>916125</v>
      </c>
      <c r="C86" s="8">
        <f>VLOOKUP(B86,'ESGC PORTFOLIO'!B:M,$C$2,FALSE)</f>
        <v>66.512689929540301</v>
      </c>
      <c r="D86" s="8" t="str">
        <f t="shared" si="1"/>
        <v>B</v>
      </c>
    </row>
    <row r="87" spans="1:4" x14ac:dyDescent="0.3">
      <c r="A87" s="11" t="s">
        <v>93</v>
      </c>
      <c r="B87" s="11" t="s">
        <v>369</v>
      </c>
      <c r="C87" s="8">
        <f>VLOOKUP(B87,'ESGC PORTFOLIO'!B:M,$C$2,FALSE)</f>
        <v>45.242264115898898</v>
      </c>
      <c r="D87" s="8" t="str">
        <f t="shared" si="1"/>
        <v>C</v>
      </c>
    </row>
    <row r="88" spans="1:4" x14ac:dyDescent="0.3">
      <c r="A88" s="11" t="s">
        <v>94</v>
      </c>
      <c r="B88" s="11">
        <v>901686</v>
      </c>
      <c r="C88" s="8">
        <f>VLOOKUP(B88,'ESGC PORTFOLIO'!B:M,$C$2,FALSE)</f>
        <v>22.411824769433402</v>
      </c>
      <c r="D88" s="8" t="str">
        <f t="shared" si="1"/>
        <v>D</v>
      </c>
    </row>
    <row r="89" spans="1:4" x14ac:dyDescent="0.3">
      <c r="A89" s="11" t="s">
        <v>95</v>
      </c>
      <c r="B89" s="11">
        <v>904282</v>
      </c>
      <c r="C89" s="8">
        <f>VLOOKUP(B89,'ESGC PORTFOLIO'!B:M,$C$2,FALSE)</f>
        <v>44.155005892299002</v>
      </c>
      <c r="D89" s="8" t="str">
        <f t="shared" si="1"/>
        <v>C</v>
      </c>
    </row>
    <row r="90" spans="1:4" x14ac:dyDescent="0.3">
      <c r="A90" s="11" t="s">
        <v>96</v>
      </c>
      <c r="B90" s="11">
        <v>906148</v>
      </c>
      <c r="C90" s="8">
        <f>VLOOKUP(B90,'ESGC PORTFOLIO'!B:M,$C$2,FALSE)</f>
        <v>75.540801898097101</v>
      </c>
      <c r="D90" s="8" t="str">
        <f t="shared" si="1"/>
        <v>A</v>
      </c>
    </row>
    <row r="91" spans="1:4" x14ac:dyDescent="0.3">
      <c r="A91" s="11" t="s">
        <v>97</v>
      </c>
      <c r="B91" s="11">
        <v>981550</v>
      </c>
      <c r="C91" s="8">
        <f>VLOOKUP(B91,'ESGC PORTFOLIO'!B:M,$C$2,FALSE)</f>
        <v>36.1640572390572</v>
      </c>
      <c r="D91" s="8" t="str">
        <f t="shared" si="1"/>
        <v>C</v>
      </c>
    </row>
    <row r="92" spans="1:4" x14ac:dyDescent="0.3">
      <c r="A92" s="11" t="s">
        <v>98</v>
      </c>
      <c r="B92" s="11">
        <v>922964</v>
      </c>
      <c r="C92" s="8">
        <f>VLOOKUP(B92,'ESGC PORTFOLIO'!B:M,$C$2,FALSE)</f>
        <v>35.988123470732098</v>
      </c>
      <c r="D92" s="8" t="str">
        <f t="shared" si="1"/>
        <v>C</v>
      </c>
    </row>
    <row r="93" spans="1:4" x14ac:dyDescent="0.3">
      <c r="A93" s="11" t="s">
        <v>99</v>
      </c>
      <c r="B93" s="11">
        <v>929814</v>
      </c>
      <c r="C93" s="8">
        <f>VLOOKUP(B93,'ESGC PORTFOLIO'!B:M,$C$2,FALSE)</f>
        <v>34.317878369772799</v>
      </c>
      <c r="D93" s="8" t="str">
        <f t="shared" si="1"/>
        <v>C</v>
      </c>
    </row>
    <row r="94" spans="1:4" x14ac:dyDescent="0.3">
      <c r="A94" s="11" t="s">
        <v>100</v>
      </c>
      <c r="B94" s="11">
        <v>901666</v>
      </c>
      <c r="C94" s="8">
        <f>VLOOKUP(B94,'ESGC PORTFOLIO'!B:M,$C$2,FALSE)</f>
        <v>42.409947603034297</v>
      </c>
      <c r="D94" s="8" t="str">
        <f t="shared" si="1"/>
        <v>C</v>
      </c>
    </row>
    <row r="95" spans="1:4" x14ac:dyDescent="0.3">
      <c r="A95" s="11" t="s">
        <v>101</v>
      </c>
      <c r="B95" s="11">
        <v>902288</v>
      </c>
      <c r="C95" s="8">
        <f>VLOOKUP(B95,'ESGC PORTFOLIO'!B:M,$C$2,FALSE)</f>
        <v>64.261544795783905</v>
      </c>
      <c r="D95" s="8" t="str">
        <f t="shared" si="1"/>
        <v>B</v>
      </c>
    </row>
    <row r="96" spans="1:4" x14ac:dyDescent="0.3">
      <c r="A96" s="11" t="s">
        <v>102</v>
      </c>
      <c r="B96" s="11">
        <v>937083</v>
      </c>
      <c r="C96" s="8">
        <f>VLOOKUP(B96,'ESGC PORTFOLIO'!B:M,$C$2,FALSE)</f>
        <v>24.548971861471799</v>
      </c>
      <c r="D96" s="8" t="str">
        <f t="shared" si="1"/>
        <v>D</v>
      </c>
    </row>
    <row r="97" spans="1:4" x14ac:dyDescent="0.3">
      <c r="A97" s="11" t="s">
        <v>103</v>
      </c>
      <c r="B97" s="11">
        <v>938928</v>
      </c>
      <c r="C97" s="8">
        <f>VLOOKUP(B97,'ESGC PORTFOLIO'!B:M,$C$2,FALSE)</f>
        <v>35.442565786320202</v>
      </c>
      <c r="D97" s="8" t="str">
        <f t="shared" si="1"/>
        <v>C</v>
      </c>
    </row>
    <row r="98" spans="1:4" x14ac:dyDescent="0.3">
      <c r="A98" s="11" t="s">
        <v>104</v>
      </c>
      <c r="B98" s="11">
        <v>912273</v>
      </c>
      <c r="C98" s="8">
        <f>VLOOKUP(B98,'ESGC PORTFOLIO'!B:M,$C$2,FALSE)</f>
        <v>75.259162951956398</v>
      </c>
      <c r="D98" s="8" t="str">
        <f t="shared" si="1"/>
        <v>A</v>
      </c>
    </row>
    <row r="99" spans="1:4" x14ac:dyDescent="0.3">
      <c r="A99" s="11" t="s">
        <v>105</v>
      </c>
      <c r="B99" s="11">
        <v>312385</v>
      </c>
      <c r="C99" s="8">
        <f>VLOOKUP(B99,'ESGC PORTFOLIO'!B:M,$C$2,FALSE)</f>
        <v>36.0971861069836</v>
      </c>
      <c r="D99" s="8" t="str">
        <f t="shared" si="1"/>
        <v>C</v>
      </c>
    </row>
    <row r="100" spans="1:4" x14ac:dyDescent="0.3">
      <c r="A100" s="11" t="s">
        <v>106</v>
      </c>
      <c r="B100" s="11">
        <v>687197</v>
      </c>
      <c r="C100" s="8">
        <f>VLOOKUP(B100,'ESGC PORTFOLIO'!B:M,$C$2,FALSE)</f>
        <v>38.190082278059897</v>
      </c>
      <c r="D100" s="8" t="str">
        <f t="shared" si="1"/>
        <v>C</v>
      </c>
    </row>
    <row r="101" spans="1:4" x14ac:dyDescent="0.3">
      <c r="A101" s="11" t="s">
        <v>107</v>
      </c>
      <c r="B101" s="11">
        <v>993189</v>
      </c>
      <c r="C101" s="8">
        <f>VLOOKUP(B101,'ESGC PORTFOLIO'!B:M,$C$2,FALSE)</f>
        <v>35.257875976099299</v>
      </c>
      <c r="D101" s="8" t="str">
        <f t="shared" si="1"/>
        <v>C</v>
      </c>
    </row>
    <row r="102" spans="1:4" x14ac:dyDescent="0.3">
      <c r="A102" s="11" t="s">
        <v>108</v>
      </c>
      <c r="B102" s="11">
        <v>905966</v>
      </c>
      <c r="C102" s="8">
        <f>VLOOKUP(B102,'ESGC PORTFOLIO'!B:M,$C$2,FALSE)</f>
        <v>45.881719971743799</v>
      </c>
      <c r="D102" s="8" t="str">
        <f t="shared" si="1"/>
        <v>C</v>
      </c>
    </row>
    <row r="103" spans="1:4" x14ac:dyDescent="0.3">
      <c r="A103" s="11" t="s">
        <v>109</v>
      </c>
      <c r="B103" s="11">
        <v>912635</v>
      </c>
      <c r="C103" s="8">
        <f>VLOOKUP(B103,'ESGC PORTFOLIO'!B:M,$C$2,FALSE)</f>
        <v>46.035233594802797</v>
      </c>
      <c r="D103" s="8" t="str">
        <f t="shared" si="1"/>
        <v>C</v>
      </c>
    </row>
    <row r="104" spans="1:4" x14ac:dyDescent="0.3">
      <c r="A104" s="11" t="s">
        <v>110</v>
      </c>
      <c r="B104" s="11">
        <v>325922</v>
      </c>
      <c r="C104" s="8">
        <f>VLOOKUP(B104,'ESGC PORTFOLIO'!B:M,$C$2,FALSE)</f>
        <v>39.341229473844599</v>
      </c>
      <c r="D104" s="8" t="str">
        <f t="shared" si="1"/>
        <v>C</v>
      </c>
    </row>
    <row r="105" spans="1:4" x14ac:dyDescent="0.3">
      <c r="A105" s="11" t="s">
        <v>111</v>
      </c>
      <c r="B105" s="11">
        <v>912941</v>
      </c>
      <c r="C105" s="8">
        <f>VLOOKUP(B105,'ESGC PORTFOLIO'!B:M,$C$2,FALSE)</f>
        <v>27.177935606060601</v>
      </c>
      <c r="D105" s="8" t="str">
        <f t="shared" si="1"/>
        <v>C</v>
      </c>
    </row>
    <row r="106" spans="1:4" x14ac:dyDescent="0.3">
      <c r="A106" s="11" t="s">
        <v>112</v>
      </c>
      <c r="B106" s="11">
        <v>152719</v>
      </c>
      <c r="C106" s="8">
        <f>VLOOKUP(B106,'ESGC PORTFOLIO'!B:M,$C$2,FALSE)</f>
        <v>46.026634768740003</v>
      </c>
      <c r="D106" s="8" t="str">
        <f t="shared" si="1"/>
        <v>C</v>
      </c>
    </row>
    <row r="107" spans="1:4" x14ac:dyDescent="0.3">
      <c r="A107" s="11" t="s">
        <v>113</v>
      </c>
      <c r="B107" s="11">
        <v>867138</v>
      </c>
      <c r="C107" s="8">
        <f>VLOOKUP(B107,'ESGC PORTFOLIO'!B:M,$C$2,FALSE)</f>
        <v>43.471848956650902</v>
      </c>
      <c r="D107" s="8" t="str">
        <f t="shared" si="1"/>
        <v>C</v>
      </c>
    </row>
    <row r="108" spans="1:4" x14ac:dyDescent="0.3">
      <c r="A108" s="11" t="s">
        <v>114</v>
      </c>
      <c r="B108" s="11">
        <v>906189</v>
      </c>
      <c r="C108" s="8">
        <f>VLOOKUP(B108,'ESGC PORTFOLIO'!B:M,$C$2,FALSE)</f>
        <v>74.577083333333306</v>
      </c>
      <c r="D108" s="8" t="str">
        <f t="shared" si="1"/>
        <v>B</v>
      </c>
    </row>
    <row r="109" spans="1:4" x14ac:dyDescent="0.3">
      <c r="A109" s="11" t="s">
        <v>115</v>
      </c>
      <c r="B109" s="11">
        <v>510209</v>
      </c>
      <c r="C109" s="8">
        <f>VLOOKUP(B109,'ESGC PORTFOLIO'!B:M,$C$2,FALSE)</f>
        <v>32.539967249901402</v>
      </c>
      <c r="D109" s="8" t="str">
        <f t="shared" si="1"/>
        <v>C</v>
      </c>
    </row>
    <row r="110" spans="1:4" x14ac:dyDescent="0.3">
      <c r="A110" s="11" t="s">
        <v>116</v>
      </c>
      <c r="B110" s="11">
        <v>271980</v>
      </c>
      <c r="C110" s="8">
        <f>VLOOKUP(B110,'ESGC PORTFOLIO'!B:M,$C$2,FALSE)</f>
        <v>31.777725098407199</v>
      </c>
      <c r="D110" s="8" t="str">
        <f t="shared" si="1"/>
        <v>C</v>
      </c>
    </row>
    <row r="111" spans="1:4" x14ac:dyDescent="0.3">
      <c r="A111" s="11" t="s">
        <v>117</v>
      </c>
      <c r="B111" s="11" t="s">
        <v>370</v>
      </c>
      <c r="C111" s="8">
        <f>VLOOKUP(B111,'ESGC PORTFOLIO'!B:M,$C$2,FALSE)</f>
        <v>37.820777291059599</v>
      </c>
      <c r="D111" s="8" t="str">
        <f t="shared" si="1"/>
        <v>C</v>
      </c>
    </row>
    <row r="112" spans="1:4" x14ac:dyDescent="0.3">
      <c r="A112" s="11" t="s">
        <v>118</v>
      </c>
      <c r="B112" s="11">
        <v>135448</v>
      </c>
      <c r="C112" s="8">
        <f>VLOOKUP(B112,'ESGC PORTFOLIO'!B:M,$C$2,FALSE)</f>
        <v>21.3275023639065</v>
      </c>
      <c r="D112" s="8" t="str">
        <f t="shared" si="1"/>
        <v>D</v>
      </c>
    </row>
    <row r="113" spans="1:4" x14ac:dyDescent="0.3">
      <c r="A113" s="11" t="s">
        <v>119</v>
      </c>
      <c r="B113" s="11">
        <v>154259</v>
      </c>
      <c r="C113" s="8">
        <f>VLOOKUP(B113,'ESGC PORTFOLIO'!B:M,$C$2,FALSE)</f>
        <v>26.745844167904899</v>
      </c>
      <c r="D113" s="8" t="str">
        <f t="shared" si="1"/>
        <v>C</v>
      </c>
    </row>
    <row r="114" spans="1:4" x14ac:dyDescent="0.3">
      <c r="A114" s="11" t="s">
        <v>3</v>
      </c>
      <c r="B114" s="11">
        <v>944314</v>
      </c>
      <c r="C114" s="8">
        <f>VLOOKUP(B114,'ESGC PORTFOLIO'!B:M,$C$2,FALSE)</f>
        <v>64.616731054977706</v>
      </c>
      <c r="D114" s="8" t="str">
        <f t="shared" si="1"/>
        <v>B</v>
      </c>
    </row>
    <row r="115" spans="1:4" x14ac:dyDescent="0.3">
      <c r="A115" s="11" t="s">
        <v>120</v>
      </c>
      <c r="B115" s="11">
        <v>904830</v>
      </c>
      <c r="C115" s="8">
        <f>VLOOKUP(B115,'ESGC PORTFOLIO'!B:M,$C$2,FALSE)</f>
        <v>32.462831583562703</v>
      </c>
      <c r="D115" s="8" t="str">
        <f t="shared" si="1"/>
        <v>C</v>
      </c>
    </row>
    <row r="116" spans="1:4" x14ac:dyDescent="0.3">
      <c r="A116" s="11" t="s">
        <v>121</v>
      </c>
      <c r="B116" s="11">
        <v>905214</v>
      </c>
      <c r="C116" s="8">
        <f>VLOOKUP(B116,'ESGC PORTFOLIO'!B:M,$C$2,FALSE)</f>
        <v>38.983708744202701</v>
      </c>
      <c r="D116" s="8" t="str">
        <f t="shared" si="1"/>
        <v>C</v>
      </c>
    </row>
    <row r="117" spans="1:4" x14ac:dyDescent="0.3">
      <c r="A117" s="11" t="s">
        <v>122</v>
      </c>
      <c r="B117" s="11">
        <v>904383</v>
      </c>
      <c r="C117" s="8">
        <f>VLOOKUP(B117,'ESGC PORTFOLIO'!B:M,$C$2,FALSE)</f>
        <v>62.553452429195303</v>
      </c>
      <c r="D117" s="8" t="str">
        <f t="shared" si="1"/>
        <v>B</v>
      </c>
    </row>
    <row r="118" spans="1:4" x14ac:dyDescent="0.3">
      <c r="A118" s="11" t="s">
        <v>123</v>
      </c>
      <c r="B118" s="11">
        <v>513260</v>
      </c>
      <c r="C118" s="8">
        <f>VLOOKUP(B118,'ESGC PORTFOLIO'!B:M,$C$2,FALSE)</f>
        <v>54.297542746889597</v>
      </c>
      <c r="D118" s="8" t="str">
        <f t="shared" si="1"/>
        <v>B</v>
      </c>
    </row>
    <row r="119" spans="1:4" x14ac:dyDescent="0.3">
      <c r="A119" s="11" t="s">
        <v>124</v>
      </c>
      <c r="B119" s="11">
        <v>916091</v>
      </c>
      <c r="C119" s="8">
        <f>VLOOKUP(B119,'ESGC PORTFOLIO'!B:M,$C$2,FALSE)</f>
        <v>35.115259740259702</v>
      </c>
      <c r="D119" s="8" t="str">
        <f t="shared" si="1"/>
        <v>C</v>
      </c>
    </row>
    <row r="120" spans="1:4" x14ac:dyDescent="0.3">
      <c r="A120" s="11" t="s">
        <v>125</v>
      </c>
      <c r="B120" s="11">
        <v>883488</v>
      </c>
      <c r="C120" s="8">
        <f>VLOOKUP(B120,'ESGC PORTFOLIO'!B:M,$C$2,FALSE)</f>
        <v>32.878965453194603</v>
      </c>
      <c r="D120" s="8" t="str">
        <f t="shared" si="1"/>
        <v>C</v>
      </c>
    </row>
    <row r="121" spans="1:4" x14ac:dyDescent="0.3">
      <c r="A121" s="11" t="s">
        <v>126</v>
      </c>
      <c r="B121" s="11">
        <v>357922</v>
      </c>
      <c r="C121" s="8">
        <f>VLOOKUP(B121,'ESGC PORTFOLIO'!B:M,$C$2,FALSE)</f>
        <v>19.737172924292299</v>
      </c>
      <c r="D121" s="8" t="str">
        <f t="shared" si="1"/>
        <v>D</v>
      </c>
    </row>
    <row r="122" spans="1:4" x14ac:dyDescent="0.3">
      <c r="A122" s="11" t="s">
        <v>127</v>
      </c>
      <c r="B122" s="11">
        <v>903749</v>
      </c>
      <c r="C122" s="8">
        <f>VLOOKUP(B122,'ESGC PORTFOLIO'!B:M,$C$2,FALSE)</f>
        <v>74.537281861448903</v>
      </c>
      <c r="D122" s="8" t="str">
        <f t="shared" si="1"/>
        <v>B</v>
      </c>
    </row>
    <row r="123" spans="1:4" x14ac:dyDescent="0.3">
      <c r="A123" s="11" t="s">
        <v>128</v>
      </c>
      <c r="B123" s="11">
        <v>687609</v>
      </c>
      <c r="C123" s="8">
        <f>VLOOKUP(B123,'ESGC PORTFOLIO'!B:M,$C$2,FALSE)</f>
        <v>37.798682255415599</v>
      </c>
      <c r="D123" s="8" t="str">
        <f t="shared" si="1"/>
        <v>C</v>
      </c>
    </row>
    <row r="124" spans="1:4" x14ac:dyDescent="0.3">
      <c r="A124" s="11" t="s">
        <v>129</v>
      </c>
      <c r="B124" s="11">
        <v>921268</v>
      </c>
      <c r="C124" s="8">
        <f>VLOOKUP(B124,'ESGC PORTFOLIO'!B:M,$C$2,FALSE)</f>
        <v>39.6570571591161</v>
      </c>
      <c r="D124" s="8" t="str">
        <f t="shared" si="1"/>
        <v>C</v>
      </c>
    </row>
    <row r="125" spans="1:4" x14ac:dyDescent="0.3">
      <c r="A125" s="11" t="s">
        <v>130</v>
      </c>
      <c r="B125" s="11">
        <v>902324</v>
      </c>
      <c r="C125" s="8">
        <f>VLOOKUP(B125,'ESGC PORTFOLIO'!B:M,$C$2,FALSE)</f>
        <v>28.4289838035527</v>
      </c>
      <c r="D125" s="8" t="str">
        <f t="shared" si="1"/>
        <v>C</v>
      </c>
    </row>
    <row r="126" spans="1:4" x14ac:dyDescent="0.3">
      <c r="A126" s="11" t="s">
        <v>131</v>
      </c>
      <c r="B126" s="11">
        <v>500320</v>
      </c>
      <c r="C126" s="8">
        <f>VLOOKUP(B126,'ESGC PORTFOLIO'!B:M,$C$2,FALSE)</f>
        <v>54.778330856859803</v>
      </c>
      <c r="D126" s="8" t="str">
        <f t="shared" si="1"/>
        <v>B</v>
      </c>
    </row>
    <row r="127" spans="1:4" x14ac:dyDescent="0.3">
      <c r="A127" s="11" t="s">
        <v>132</v>
      </c>
      <c r="B127" s="11">
        <v>921290</v>
      </c>
      <c r="C127" s="8">
        <f>VLOOKUP(B127,'ESGC PORTFOLIO'!B:M,$C$2,FALSE)</f>
        <v>35.3973338192828</v>
      </c>
      <c r="D127" s="8" t="str">
        <f t="shared" si="1"/>
        <v>C</v>
      </c>
    </row>
    <row r="128" spans="1:4" x14ac:dyDescent="0.3">
      <c r="A128" s="11" t="s">
        <v>133</v>
      </c>
      <c r="B128" s="11">
        <v>905115</v>
      </c>
      <c r="C128" s="8">
        <f>VLOOKUP(B128,'ESGC PORTFOLIO'!B:M,$C$2,FALSE)</f>
        <v>45.137301171656098</v>
      </c>
      <c r="D128" s="8" t="str">
        <f t="shared" si="1"/>
        <v>C</v>
      </c>
    </row>
    <row r="129" spans="1:4" x14ac:dyDescent="0.3">
      <c r="A129" s="11" t="s">
        <v>134</v>
      </c>
      <c r="B129" s="11">
        <v>902306</v>
      </c>
      <c r="C129" s="8">
        <f>VLOOKUP(B129,'ESGC PORTFOLIO'!B:M,$C$2,FALSE)</f>
        <v>65.039674231167496</v>
      </c>
      <c r="D129" s="8" t="str">
        <f t="shared" si="1"/>
        <v>B</v>
      </c>
    </row>
    <row r="130" spans="1:4" x14ac:dyDescent="0.3">
      <c r="A130" s="11" t="s">
        <v>135</v>
      </c>
      <c r="B130" s="11">
        <v>500373</v>
      </c>
      <c r="C130" s="8">
        <f>VLOOKUP(B130,'ESGC PORTFOLIO'!B:M,$C$2,FALSE)</f>
        <v>44.3268065222491</v>
      </c>
      <c r="D130" s="8" t="str">
        <f t="shared" si="1"/>
        <v>C</v>
      </c>
    </row>
    <row r="131" spans="1:4" x14ac:dyDescent="0.3">
      <c r="A131" s="11" t="s">
        <v>136</v>
      </c>
      <c r="B131" s="11">
        <v>906194</v>
      </c>
      <c r="C131" s="8">
        <f>VLOOKUP(B131,'ESGC PORTFOLIO'!B:M,$C$2,FALSE)</f>
        <v>34.084881129271899</v>
      </c>
      <c r="D131" s="8" t="str">
        <f t="shared" ref="D131:D194" si="2">IF(C131&gt;75,"A",IF(C131&gt;50,"B",IF(C131&gt;25,"C","D")))</f>
        <v>C</v>
      </c>
    </row>
    <row r="132" spans="1:4" x14ac:dyDescent="0.3">
      <c r="A132" s="11" t="s">
        <v>137</v>
      </c>
      <c r="B132" s="11">
        <v>329534</v>
      </c>
      <c r="C132" s="8">
        <f>VLOOKUP(B132,'ESGC PORTFOLIO'!B:M,$C$2,FALSE)</f>
        <v>27.1858048169257</v>
      </c>
      <c r="D132" s="8" t="str">
        <f t="shared" si="2"/>
        <v>C</v>
      </c>
    </row>
    <row r="133" spans="1:4" x14ac:dyDescent="0.3">
      <c r="A133" s="11" t="s">
        <v>138</v>
      </c>
      <c r="B133" s="11">
        <v>867375</v>
      </c>
      <c r="C133" s="8">
        <f>VLOOKUP(B133,'ESGC PORTFOLIO'!B:M,$C$2,FALSE)</f>
        <v>64.096103149115606</v>
      </c>
      <c r="D133" s="8" t="str">
        <f t="shared" si="2"/>
        <v>B</v>
      </c>
    </row>
    <row r="134" spans="1:4" x14ac:dyDescent="0.3">
      <c r="A134" s="11" t="s">
        <v>139</v>
      </c>
      <c r="B134" s="11">
        <v>311759</v>
      </c>
      <c r="C134" s="8">
        <f>VLOOKUP(B134,'ESGC PORTFOLIO'!B:M,$C$2,FALSE)</f>
        <v>37.766875981161597</v>
      </c>
      <c r="D134" s="8" t="str">
        <f t="shared" si="2"/>
        <v>C</v>
      </c>
    </row>
    <row r="135" spans="1:4" x14ac:dyDescent="0.3">
      <c r="A135" s="11" t="s">
        <v>140</v>
      </c>
      <c r="B135" s="11">
        <v>902317</v>
      </c>
      <c r="C135" s="8">
        <f>VLOOKUP(B135,'ESGC PORTFOLIO'!B:M,$C$2,FALSE)</f>
        <v>45.667189132706298</v>
      </c>
      <c r="D135" s="8" t="str">
        <f t="shared" si="2"/>
        <v>C</v>
      </c>
    </row>
    <row r="136" spans="1:4" x14ac:dyDescent="0.3">
      <c r="A136" s="11" t="s">
        <v>141</v>
      </c>
      <c r="B136" s="11" t="s">
        <v>371</v>
      </c>
      <c r="C136" s="8">
        <f>VLOOKUP(B136,'ESGC PORTFOLIO'!B:M,$C$2,FALSE)</f>
        <v>16.957751362060399</v>
      </c>
      <c r="D136" s="8" t="str">
        <f t="shared" si="2"/>
        <v>D</v>
      </c>
    </row>
    <row r="137" spans="1:4" x14ac:dyDescent="0.3">
      <c r="A137" s="11" t="s">
        <v>142</v>
      </c>
      <c r="B137" s="11">
        <v>910722</v>
      </c>
      <c r="C137" s="8">
        <f>VLOOKUP(B137,'ESGC PORTFOLIO'!B:M,$C$2,FALSE)</f>
        <v>27.866641901931601</v>
      </c>
      <c r="D137" s="8" t="str">
        <f t="shared" si="2"/>
        <v>C</v>
      </c>
    </row>
    <row r="138" spans="1:4" x14ac:dyDescent="0.3">
      <c r="A138" s="11" t="s">
        <v>143</v>
      </c>
      <c r="B138" s="11">
        <v>905039</v>
      </c>
      <c r="C138" s="8">
        <f>VLOOKUP(B138,'ESGC PORTFOLIO'!B:M,$C$2,FALSE)</f>
        <v>44.311591334695201</v>
      </c>
      <c r="D138" s="8" t="str">
        <f t="shared" si="2"/>
        <v>C</v>
      </c>
    </row>
    <row r="139" spans="1:4" x14ac:dyDescent="0.3">
      <c r="A139" s="11" t="s">
        <v>144</v>
      </c>
      <c r="B139" s="11">
        <v>755980</v>
      </c>
      <c r="C139" s="8">
        <f>VLOOKUP(B139,'ESGC PORTFOLIO'!B:M,$C$2,FALSE)</f>
        <v>36.472836942488897</v>
      </c>
      <c r="D139" s="8" t="str">
        <f t="shared" si="2"/>
        <v>C</v>
      </c>
    </row>
    <row r="140" spans="1:4" x14ac:dyDescent="0.3">
      <c r="A140" s="11" t="s">
        <v>145</v>
      </c>
      <c r="B140" s="11">
        <v>905994</v>
      </c>
      <c r="C140" s="8">
        <f>VLOOKUP(B140,'ESGC PORTFOLIO'!B:M,$C$2,FALSE)</f>
        <v>49.087018473753098</v>
      </c>
      <c r="D140" s="8" t="str">
        <f t="shared" si="2"/>
        <v>C</v>
      </c>
    </row>
    <row r="141" spans="1:4" x14ac:dyDescent="0.3">
      <c r="A141" s="11" t="s">
        <v>146</v>
      </c>
      <c r="B141" s="11">
        <v>951849</v>
      </c>
      <c r="C141" s="8">
        <f>VLOOKUP(B141,'ESGC PORTFOLIO'!B:M,$C$2,FALSE)</f>
        <v>28.601736627043099</v>
      </c>
      <c r="D141" s="8" t="str">
        <f t="shared" si="2"/>
        <v>C</v>
      </c>
    </row>
    <row r="142" spans="1:4" x14ac:dyDescent="0.3">
      <c r="A142" s="11" t="s">
        <v>147</v>
      </c>
      <c r="B142" s="11" t="s">
        <v>372</v>
      </c>
      <c r="C142" s="8">
        <f>VLOOKUP(B142,'ESGC PORTFOLIO'!B:M,$C$2,FALSE)</f>
        <v>23.188308526624098</v>
      </c>
      <c r="D142" s="8" t="str">
        <f t="shared" si="2"/>
        <v>D</v>
      </c>
    </row>
    <row r="143" spans="1:4" x14ac:dyDescent="0.3">
      <c r="A143" s="11" t="s">
        <v>148</v>
      </c>
      <c r="B143" s="11">
        <v>997198</v>
      </c>
      <c r="C143" s="8">
        <f>VLOOKUP(B143,'ESGC PORTFOLIO'!B:M,$C$2,FALSE)</f>
        <v>31.3097428245229</v>
      </c>
      <c r="D143" s="8" t="str">
        <f t="shared" si="2"/>
        <v>C</v>
      </c>
    </row>
    <row r="144" spans="1:4" x14ac:dyDescent="0.3">
      <c r="A144" s="11" t="s">
        <v>149</v>
      </c>
      <c r="B144" s="11">
        <v>905159</v>
      </c>
      <c r="C144" s="8">
        <f>VLOOKUP(B144,'ESGC PORTFOLIO'!B:M,$C$2,FALSE)</f>
        <v>50.847252240082803</v>
      </c>
      <c r="D144" s="8" t="str">
        <f t="shared" si="2"/>
        <v>B</v>
      </c>
    </row>
    <row r="145" spans="1:4" x14ac:dyDescent="0.3">
      <c r="A145" s="11" t="s">
        <v>150</v>
      </c>
      <c r="B145" s="11">
        <v>741123</v>
      </c>
      <c r="C145" s="8">
        <f>VLOOKUP(B145,'ESGC PORTFOLIO'!B:M,$C$2,FALSE)</f>
        <v>31.632571686004201</v>
      </c>
      <c r="D145" s="8" t="str">
        <f t="shared" si="2"/>
        <v>C</v>
      </c>
    </row>
    <row r="146" spans="1:4" x14ac:dyDescent="0.3">
      <c r="A146" s="11" t="s">
        <v>151</v>
      </c>
      <c r="B146" s="11">
        <v>905082</v>
      </c>
      <c r="C146" s="8">
        <f>VLOOKUP(B146,'ESGC PORTFOLIO'!B:M,$C$2,FALSE)</f>
        <v>59.147233899902098</v>
      </c>
      <c r="D146" s="8" t="str">
        <f t="shared" si="2"/>
        <v>B</v>
      </c>
    </row>
    <row r="147" spans="1:4" x14ac:dyDescent="0.3">
      <c r="A147" s="11" t="s">
        <v>152</v>
      </c>
      <c r="B147" s="11">
        <v>902230</v>
      </c>
      <c r="C147" s="8">
        <f>VLOOKUP(B147,'ESGC PORTFOLIO'!B:M,$C$2,FALSE)</f>
        <v>42.129950695663901</v>
      </c>
      <c r="D147" s="8" t="str">
        <f t="shared" si="2"/>
        <v>C</v>
      </c>
    </row>
    <row r="148" spans="1:4" x14ac:dyDescent="0.3">
      <c r="A148" s="11" t="s">
        <v>153</v>
      </c>
      <c r="B148" s="11">
        <v>938076</v>
      </c>
      <c r="C148" s="8">
        <f>VLOOKUP(B148,'ESGC PORTFOLIO'!B:M,$C$2,FALSE)</f>
        <v>57.6499349925705</v>
      </c>
      <c r="D148" s="8" t="str">
        <f t="shared" si="2"/>
        <v>B</v>
      </c>
    </row>
    <row r="149" spans="1:4" x14ac:dyDescent="0.3">
      <c r="A149" s="11" t="s">
        <v>154</v>
      </c>
      <c r="B149" s="11">
        <v>152594</v>
      </c>
      <c r="C149" s="8">
        <f>VLOOKUP(B149,'ESGC PORTFOLIO'!B:M,$C$2,FALSE)</f>
        <v>39.769676475544102</v>
      </c>
      <c r="D149" s="8" t="str">
        <f t="shared" si="2"/>
        <v>C</v>
      </c>
    </row>
    <row r="150" spans="1:4" x14ac:dyDescent="0.3">
      <c r="A150" s="11" t="s">
        <v>155</v>
      </c>
      <c r="B150" s="11">
        <v>951018</v>
      </c>
      <c r="C150" s="8">
        <f>VLOOKUP(B150,'ESGC PORTFOLIO'!B:M,$C$2,FALSE)</f>
        <v>50.597110063096203</v>
      </c>
      <c r="D150" s="8" t="str">
        <f t="shared" si="2"/>
        <v>B</v>
      </c>
    </row>
    <row r="151" spans="1:4" x14ac:dyDescent="0.3">
      <c r="A151" s="11" t="s">
        <v>156</v>
      </c>
      <c r="B151" s="11">
        <v>255781</v>
      </c>
      <c r="C151" s="8">
        <f>VLOOKUP(B151,'ESGC PORTFOLIO'!B:M,$C$2,FALSE)</f>
        <v>36.345698924731103</v>
      </c>
      <c r="D151" s="8" t="str">
        <f t="shared" si="2"/>
        <v>C</v>
      </c>
    </row>
    <row r="152" spans="1:4" x14ac:dyDescent="0.3">
      <c r="A152" s="11" t="s">
        <v>157</v>
      </c>
      <c r="B152" s="11">
        <v>907652</v>
      </c>
      <c r="C152" s="8">
        <f>VLOOKUP(B152,'ESGC PORTFOLIO'!B:M,$C$2,FALSE)</f>
        <v>46.490530303030297</v>
      </c>
      <c r="D152" s="8" t="str">
        <f t="shared" si="2"/>
        <v>C</v>
      </c>
    </row>
    <row r="153" spans="1:4" x14ac:dyDescent="0.3">
      <c r="A153" s="11" t="s">
        <v>158</v>
      </c>
      <c r="B153" s="11">
        <v>906150</v>
      </c>
      <c r="C153" s="8">
        <f>VLOOKUP(B153,'ESGC PORTFOLIO'!B:M,$C$2,FALSE)</f>
        <v>50.859686879887903</v>
      </c>
      <c r="D153" s="8" t="str">
        <f t="shared" si="2"/>
        <v>B</v>
      </c>
    </row>
    <row r="154" spans="1:4" x14ac:dyDescent="0.3">
      <c r="A154" s="11" t="s">
        <v>159</v>
      </c>
      <c r="B154" s="11">
        <v>905801</v>
      </c>
      <c r="C154" s="8">
        <f>VLOOKUP(B154,'ESGC PORTFOLIO'!B:M,$C$2,FALSE)</f>
        <v>74.731277056277094</v>
      </c>
      <c r="D154" s="8" t="str">
        <f t="shared" si="2"/>
        <v>B</v>
      </c>
    </row>
    <row r="155" spans="1:4" x14ac:dyDescent="0.3">
      <c r="A155" s="11" t="s">
        <v>160</v>
      </c>
      <c r="B155" s="11">
        <v>906511</v>
      </c>
      <c r="C155" s="8">
        <f>VLOOKUP(B155,'ESGC PORTFOLIO'!B:M,$C$2,FALSE)</f>
        <v>15.779428904428899</v>
      </c>
      <c r="D155" s="8" t="str">
        <f t="shared" si="2"/>
        <v>D</v>
      </c>
    </row>
    <row r="156" spans="1:4" x14ac:dyDescent="0.3">
      <c r="A156" s="11" t="s">
        <v>161</v>
      </c>
      <c r="B156" s="11">
        <v>546697</v>
      </c>
      <c r="C156" s="8">
        <f>VLOOKUP(B156,'ESGC PORTFOLIO'!B:M,$C$2,FALSE)</f>
        <v>64.013311688311703</v>
      </c>
      <c r="D156" s="8" t="str">
        <f t="shared" si="2"/>
        <v>B</v>
      </c>
    </row>
    <row r="157" spans="1:4" x14ac:dyDescent="0.3">
      <c r="A157" s="11" t="s">
        <v>162</v>
      </c>
      <c r="B157" s="11">
        <v>993394</v>
      </c>
      <c r="C157" s="8">
        <f>VLOOKUP(B157,'ESGC PORTFOLIO'!B:M,$C$2,FALSE)</f>
        <v>26.941489741684698</v>
      </c>
      <c r="D157" s="8" t="str">
        <f t="shared" si="2"/>
        <v>C</v>
      </c>
    </row>
    <row r="158" spans="1:4" x14ac:dyDescent="0.3">
      <c r="A158" s="11" t="s">
        <v>163</v>
      </c>
      <c r="B158" s="11">
        <v>696738</v>
      </c>
      <c r="C158" s="8">
        <f>VLOOKUP(B158,'ESGC PORTFOLIO'!B:M,$C$2,FALSE)</f>
        <v>67.393257800891504</v>
      </c>
      <c r="D158" s="8" t="str">
        <f t="shared" si="2"/>
        <v>B</v>
      </c>
    </row>
    <row r="159" spans="1:4" x14ac:dyDescent="0.3">
      <c r="A159" s="11" t="s">
        <v>164</v>
      </c>
      <c r="B159" s="11">
        <v>905596</v>
      </c>
      <c r="C159" s="8">
        <f>VLOOKUP(B159,'ESGC PORTFOLIO'!B:M,$C$2,FALSE)</f>
        <v>25.1927515218329</v>
      </c>
      <c r="D159" s="8" t="str">
        <f t="shared" si="2"/>
        <v>C</v>
      </c>
    </row>
    <row r="160" spans="1:4" x14ac:dyDescent="0.3">
      <c r="A160" s="11" t="s">
        <v>165</v>
      </c>
      <c r="B160" s="11">
        <v>904678</v>
      </c>
      <c r="C160" s="8">
        <f>VLOOKUP(B160,'ESGC PORTFOLIO'!B:M,$C$2,FALSE)</f>
        <v>41.7175469404295</v>
      </c>
      <c r="D160" s="8" t="str">
        <f t="shared" si="2"/>
        <v>C</v>
      </c>
    </row>
    <row r="161" spans="1:4" x14ac:dyDescent="0.3">
      <c r="A161" s="11" t="s">
        <v>166</v>
      </c>
      <c r="B161" s="11" t="s">
        <v>373</v>
      </c>
      <c r="C161" s="8">
        <f>VLOOKUP(B161,'ESGC PORTFOLIO'!B:M,$C$2,FALSE)</f>
        <v>54.667374230524302</v>
      </c>
      <c r="D161" s="8" t="str">
        <f t="shared" si="2"/>
        <v>B</v>
      </c>
    </row>
    <row r="162" spans="1:4" x14ac:dyDescent="0.3">
      <c r="A162" s="11" t="s">
        <v>167</v>
      </c>
      <c r="B162" s="11">
        <v>729665</v>
      </c>
      <c r="C162" s="8">
        <f>VLOOKUP(B162,'ESGC PORTFOLIO'!B:M,$C$2,FALSE)</f>
        <v>34.381007699581197</v>
      </c>
      <c r="D162" s="8" t="str">
        <f t="shared" si="2"/>
        <v>C</v>
      </c>
    </row>
    <row r="163" spans="1:4" x14ac:dyDescent="0.3">
      <c r="A163" s="11" t="s">
        <v>168</v>
      </c>
      <c r="B163" s="11">
        <v>867871</v>
      </c>
      <c r="C163" s="8">
        <f>VLOOKUP(B163,'ESGC PORTFOLIO'!B:M,$C$2,FALSE)</f>
        <v>30.505977468853501</v>
      </c>
      <c r="D163" s="8" t="str">
        <f t="shared" si="2"/>
        <v>C</v>
      </c>
    </row>
    <row r="164" spans="1:4" x14ac:dyDescent="0.3">
      <c r="A164" s="11" t="s">
        <v>169</v>
      </c>
      <c r="B164" s="11">
        <v>912030</v>
      </c>
      <c r="C164" s="8">
        <f>VLOOKUP(B164,'ESGC PORTFOLIO'!B:M,$C$2,FALSE)</f>
        <v>50.094304110945998</v>
      </c>
      <c r="D164" s="8" t="str">
        <f t="shared" si="2"/>
        <v>B</v>
      </c>
    </row>
    <row r="165" spans="1:4" x14ac:dyDescent="0.3">
      <c r="A165" s="11" t="s">
        <v>170</v>
      </c>
      <c r="B165" s="11">
        <v>749688</v>
      </c>
      <c r="C165" s="8">
        <f>VLOOKUP(B165,'ESGC PORTFOLIO'!B:M,$C$2,FALSE)</f>
        <v>22.475595238095199</v>
      </c>
      <c r="D165" s="8" t="str">
        <f t="shared" si="2"/>
        <v>D</v>
      </c>
    </row>
    <row r="166" spans="1:4" x14ac:dyDescent="0.3">
      <c r="A166" s="11" t="s">
        <v>171</v>
      </c>
      <c r="B166" s="11">
        <v>945589</v>
      </c>
      <c r="C166" s="8">
        <f>VLOOKUP(B166,'ESGC PORTFOLIO'!B:M,$C$2,FALSE)</f>
        <v>33.967044059693698</v>
      </c>
      <c r="D166" s="8" t="str">
        <f t="shared" si="2"/>
        <v>C</v>
      </c>
    </row>
    <row r="167" spans="1:4" x14ac:dyDescent="0.3">
      <c r="A167" s="11" t="s">
        <v>172</v>
      </c>
      <c r="B167" s="11">
        <v>905077</v>
      </c>
      <c r="C167" s="8">
        <f>VLOOKUP(B167,'ESGC PORTFOLIO'!B:M,$C$2,FALSE)</f>
        <v>32.064694332413502</v>
      </c>
      <c r="D167" s="8" t="str">
        <f t="shared" si="2"/>
        <v>C</v>
      </c>
    </row>
    <row r="168" spans="1:4" x14ac:dyDescent="0.3">
      <c r="A168" s="11" t="s">
        <v>173</v>
      </c>
      <c r="B168" s="11">
        <v>905802</v>
      </c>
      <c r="C168" s="8">
        <f>VLOOKUP(B168,'ESGC PORTFOLIO'!B:M,$C$2,FALSE)</f>
        <v>42.809033452502497</v>
      </c>
      <c r="D168" s="8" t="str">
        <f t="shared" si="2"/>
        <v>C</v>
      </c>
    </row>
    <row r="169" spans="1:4" x14ac:dyDescent="0.3">
      <c r="A169" s="11" t="s">
        <v>174</v>
      </c>
      <c r="B169" s="11">
        <v>542983</v>
      </c>
      <c r="C169" s="8">
        <f>VLOOKUP(B169,'ESGC PORTFOLIO'!B:M,$C$2,FALSE)</f>
        <v>31.885996300451801</v>
      </c>
      <c r="D169" s="8" t="str">
        <f t="shared" si="2"/>
        <v>C</v>
      </c>
    </row>
    <row r="170" spans="1:4" x14ac:dyDescent="0.3">
      <c r="A170" s="11" t="s">
        <v>175</v>
      </c>
      <c r="B170" s="11">
        <v>998171</v>
      </c>
      <c r="C170" s="8">
        <f>VLOOKUP(B170,'ESGC PORTFOLIO'!B:M,$C$2,FALSE)</f>
        <v>43.702812412515797</v>
      </c>
      <c r="D170" s="8" t="str">
        <f t="shared" si="2"/>
        <v>C</v>
      </c>
    </row>
    <row r="171" spans="1:4" x14ac:dyDescent="0.3">
      <c r="A171" s="11" t="s">
        <v>176</v>
      </c>
      <c r="B171" s="11">
        <v>906191</v>
      </c>
      <c r="C171" s="8">
        <f>VLOOKUP(B171,'ESGC PORTFOLIO'!B:M,$C$2,FALSE)</f>
        <v>47.686162704309098</v>
      </c>
      <c r="D171" s="8" t="str">
        <f t="shared" si="2"/>
        <v>C</v>
      </c>
    </row>
    <row r="172" spans="1:4" x14ac:dyDescent="0.3">
      <c r="A172" s="11" t="s">
        <v>177</v>
      </c>
      <c r="B172" s="11">
        <v>912588</v>
      </c>
      <c r="C172" s="8">
        <f>VLOOKUP(B172,'ESGC PORTFOLIO'!B:M,$C$2,FALSE)</f>
        <v>56.922208931419398</v>
      </c>
      <c r="D172" s="8" t="str">
        <f t="shared" si="2"/>
        <v>B</v>
      </c>
    </row>
    <row r="173" spans="1:4" x14ac:dyDescent="0.3">
      <c r="A173" s="11" t="s">
        <v>178</v>
      </c>
      <c r="B173" s="11">
        <v>905277</v>
      </c>
      <c r="C173" s="8">
        <f>VLOOKUP(B173,'ESGC PORTFOLIO'!B:M,$C$2,FALSE)</f>
        <v>47.915877290737903</v>
      </c>
      <c r="D173" s="8" t="str">
        <f t="shared" si="2"/>
        <v>C</v>
      </c>
    </row>
    <row r="174" spans="1:4" x14ac:dyDescent="0.3">
      <c r="A174" s="11" t="s">
        <v>179</v>
      </c>
      <c r="B174" s="11">
        <v>916860</v>
      </c>
      <c r="C174" s="8">
        <f>VLOOKUP(B174,'ESGC PORTFOLIO'!B:M,$C$2,FALSE)</f>
        <v>60.869080689966999</v>
      </c>
      <c r="D174" s="8" t="str">
        <f t="shared" si="2"/>
        <v>B</v>
      </c>
    </row>
    <row r="175" spans="1:4" x14ac:dyDescent="0.3">
      <c r="A175" s="11" t="s">
        <v>180</v>
      </c>
      <c r="B175" s="11">
        <v>951068</v>
      </c>
      <c r="C175" s="8">
        <f>VLOOKUP(B175,'ESGC PORTFOLIO'!B:M,$C$2,FALSE)</f>
        <v>33.181957841186602</v>
      </c>
      <c r="D175" s="8" t="str">
        <f t="shared" si="2"/>
        <v>C</v>
      </c>
    </row>
    <row r="176" spans="1:4" x14ac:dyDescent="0.3">
      <c r="A176" s="11" t="s">
        <v>181</v>
      </c>
      <c r="B176" s="11">
        <v>905052</v>
      </c>
      <c r="C176" s="8">
        <f>VLOOKUP(B176,'ESGC PORTFOLIO'!B:M,$C$2,FALSE)</f>
        <v>46.096358303017801</v>
      </c>
      <c r="D176" s="8" t="str">
        <f t="shared" si="2"/>
        <v>C</v>
      </c>
    </row>
    <row r="177" spans="1:4" x14ac:dyDescent="0.3">
      <c r="A177" s="11" t="s">
        <v>182</v>
      </c>
      <c r="B177" s="11">
        <v>905446</v>
      </c>
      <c r="C177" s="8">
        <f>VLOOKUP(B177,'ESGC PORTFOLIO'!B:M,$C$2,FALSE)</f>
        <v>40.913240349021599</v>
      </c>
      <c r="D177" s="8" t="str">
        <f t="shared" si="2"/>
        <v>C</v>
      </c>
    </row>
    <row r="178" spans="1:4" x14ac:dyDescent="0.3">
      <c r="A178" s="11" t="s">
        <v>183</v>
      </c>
      <c r="B178" s="11">
        <v>922726</v>
      </c>
      <c r="C178" s="8">
        <f>VLOOKUP(B178,'ESGC PORTFOLIO'!B:M,$C$2,FALSE)</f>
        <v>44.137524400547697</v>
      </c>
      <c r="D178" s="8" t="str">
        <f t="shared" si="2"/>
        <v>C</v>
      </c>
    </row>
    <row r="179" spans="1:4" x14ac:dyDescent="0.3">
      <c r="A179" s="11" t="s">
        <v>184</v>
      </c>
      <c r="B179" s="11" t="s">
        <v>374</v>
      </c>
      <c r="C179" s="8">
        <f>VLOOKUP(B179,'ESGC PORTFOLIO'!B:M,$C$2,FALSE)</f>
        <v>36.281900074294199</v>
      </c>
      <c r="D179" s="8" t="str">
        <f t="shared" si="2"/>
        <v>C</v>
      </c>
    </row>
    <row r="180" spans="1:4" x14ac:dyDescent="0.3">
      <c r="A180" s="11" t="s">
        <v>185</v>
      </c>
      <c r="B180" s="11">
        <v>906187</v>
      </c>
      <c r="C180" s="8">
        <f>VLOOKUP(B180,'ESGC PORTFOLIO'!B:M,$C$2,FALSE)</f>
        <v>45.8199945887445</v>
      </c>
      <c r="D180" s="8" t="str">
        <f t="shared" si="2"/>
        <v>C</v>
      </c>
    </row>
    <row r="181" spans="1:4" x14ac:dyDescent="0.3">
      <c r="A181" s="11" t="s">
        <v>186</v>
      </c>
      <c r="B181" s="11">
        <v>905050</v>
      </c>
      <c r="C181" s="8">
        <f>VLOOKUP(B181,'ESGC PORTFOLIO'!B:M,$C$2,FALSE)</f>
        <v>30.011269951588901</v>
      </c>
      <c r="D181" s="8" t="str">
        <f t="shared" si="2"/>
        <v>C</v>
      </c>
    </row>
    <row r="182" spans="1:4" x14ac:dyDescent="0.3">
      <c r="A182" s="11" t="s">
        <v>187</v>
      </c>
      <c r="B182" s="11">
        <v>904069</v>
      </c>
      <c r="C182" s="8">
        <f>VLOOKUP(B182,'ESGC PORTFOLIO'!B:M,$C$2,FALSE)</f>
        <v>69.804409579582099</v>
      </c>
      <c r="D182" s="8" t="str">
        <f t="shared" si="2"/>
        <v>B</v>
      </c>
    </row>
    <row r="183" spans="1:4" x14ac:dyDescent="0.3">
      <c r="A183" s="11" t="s">
        <v>188</v>
      </c>
      <c r="B183" s="11">
        <v>923465</v>
      </c>
      <c r="C183" s="8">
        <f>VLOOKUP(B183,'ESGC PORTFOLIO'!B:M,$C$2,FALSE)</f>
        <v>46.500776712143697</v>
      </c>
      <c r="D183" s="8" t="str">
        <f t="shared" si="2"/>
        <v>C</v>
      </c>
    </row>
    <row r="184" spans="1:4" x14ac:dyDescent="0.3">
      <c r="A184" s="11" t="s">
        <v>189</v>
      </c>
      <c r="B184" s="11">
        <v>328184</v>
      </c>
      <c r="C184" s="8">
        <f>VLOOKUP(B184,'ESGC PORTFOLIO'!B:M,$C$2,FALSE)</f>
        <v>48.290275279580797</v>
      </c>
      <c r="D184" s="8" t="str">
        <f t="shared" si="2"/>
        <v>C</v>
      </c>
    </row>
    <row r="185" spans="1:4" x14ac:dyDescent="0.3">
      <c r="A185" s="11" t="s">
        <v>190</v>
      </c>
      <c r="B185" s="11" t="s">
        <v>375</v>
      </c>
      <c r="C185" s="8">
        <f>VLOOKUP(B185,'ESGC PORTFOLIO'!B:M,$C$2,FALSE)</f>
        <v>62.741544117647102</v>
      </c>
      <c r="D185" s="8" t="str">
        <f t="shared" si="2"/>
        <v>B</v>
      </c>
    </row>
    <row r="186" spans="1:4" x14ac:dyDescent="0.3">
      <c r="A186" s="11" t="s">
        <v>191</v>
      </c>
      <c r="B186" s="11">
        <v>894720</v>
      </c>
      <c r="C186" s="8">
        <f>VLOOKUP(B186,'ESGC PORTFOLIO'!B:M,$C$2,FALSE)</f>
        <v>18.359861169634701</v>
      </c>
      <c r="D186" s="8" t="str">
        <f t="shared" si="2"/>
        <v>D</v>
      </c>
    </row>
    <row r="187" spans="1:4" x14ac:dyDescent="0.3">
      <c r="A187" s="11" t="s">
        <v>192</v>
      </c>
      <c r="B187" s="11">
        <v>912142</v>
      </c>
      <c r="C187" s="8">
        <f>VLOOKUP(B187,'ESGC PORTFOLIO'!B:M,$C$2,FALSE)</f>
        <v>40.234092785207203</v>
      </c>
      <c r="D187" s="8" t="str">
        <f t="shared" si="2"/>
        <v>C</v>
      </c>
    </row>
    <row r="188" spans="1:4" x14ac:dyDescent="0.3">
      <c r="A188" s="11" t="s">
        <v>193</v>
      </c>
      <c r="B188" s="11">
        <v>921925</v>
      </c>
      <c r="C188" s="8">
        <f>VLOOKUP(B188,'ESGC PORTFOLIO'!B:M,$C$2,FALSE)</f>
        <v>34.696098273300102</v>
      </c>
      <c r="D188" s="8" t="str">
        <f t="shared" si="2"/>
        <v>C</v>
      </c>
    </row>
    <row r="189" spans="1:4" x14ac:dyDescent="0.3">
      <c r="A189" s="11" t="s">
        <v>194</v>
      </c>
      <c r="B189" s="11">
        <v>912212</v>
      </c>
      <c r="C189" s="8">
        <f>VLOOKUP(B189,'ESGC PORTFOLIO'!B:M,$C$2,FALSE)</f>
        <v>45.6436541534665</v>
      </c>
      <c r="D189" s="8" t="str">
        <f t="shared" si="2"/>
        <v>C</v>
      </c>
    </row>
    <row r="190" spans="1:4" x14ac:dyDescent="0.3">
      <c r="A190" s="11" t="s">
        <v>195</v>
      </c>
      <c r="B190" s="11">
        <v>545615</v>
      </c>
      <c r="C190" s="8">
        <f>VLOOKUP(B190,'ESGC PORTFOLIO'!B:M,$C$2,FALSE)</f>
        <v>47.469890269698503</v>
      </c>
      <c r="D190" s="8" t="str">
        <f t="shared" si="2"/>
        <v>C</v>
      </c>
    </row>
    <row r="191" spans="1:4" x14ac:dyDescent="0.3">
      <c r="A191" s="11" t="s">
        <v>196</v>
      </c>
      <c r="B191" s="11">
        <v>902242</v>
      </c>
      <c r="C191" s="8">
        <f>VLOOKUP(B191,'ESGC PORTFOLIO'!B:M,$C$2,FALSE)</f>
        <v>50.391892487470699</v>
      </c>
      <c r="D191" s="8" t="str">
        <f t="shared" si="2"/>
        <v>B</v>
      </c>
    </row>
    <row r="192" spans="1:4" x14ac:dyDescent="0.3">
      <c r="A192" s="11" t="s">
        <v>197</v>
      </c>
      <c r="B192" s="11">
        <v>699943</v>
      </c>
      <c r="C192" s="8">
        <f>VLOOKUP(B192,'ESGC PORTFOLIO'!B:M,$C$2,FALSE)</f>
        <v>35.133609387291301</v>
      </c>
      <c r="D192" s="8" t="str">
        <f t="shared" si="2"/>
        <v>C</v>
      </c>
    </row>
    <row r="193" spans="1:4" x14ac:dyDescent="0.3">
      <c r="A193" s="11" t="s">
        <v>198</v>
      </c>
      <c r="B193" s="11">
        <v>905922</v>
      </c>
      <c r="C193" s="8">
        <f>VLOOKUP(B193,'ESGC PORTFOLIO'!B:M,$C$2,FALSE)</f>
        <v>39.259445977499396</v>
      </c>
      <c r="D193" s="8" t="str">
        <f t="shared" si="2"/>
        <v>C</v>
      </c>
    </row>
    <row r="194" spans="1:4" x14ac:dyDescent="0.3">
      <c r="A194" s="11" t="s">
        <v>199</v>
      </c>
      <c r="B194" s="11">
        <v>916130</v>
      </c>
      <c r="C194" s="8">
        <f>VLOOKUP(B194,'ESGC PORTFOLIO'!B:M,$C$2,FALSE)</f>
        <v>33.980238580938703</v>
      </c>
      <c r="D194" s="8" t="str">
        <f t="shared" si="2"/>
        <v>C</v>
      </c>
    </row>
    <row r="195" spans="1:4" x14ac:dyDescent="0.3">
      <c r="A195" s="11" t="s">
        <v>200</v>
      </c>
      <c r="B195" s="11">
        <v>902354</v>
      </c>
      <c r="C195" s="8">
        <f>VLOOKUP(B195,'ESGC PORTFOLIO'!B:M,$C$2,FALSE)</f>
        <v>67.264133588056296</v>
      </c>
      <c r="D195" s="8" t="str">
        <f t="shared" ref="D195:D258" si="3">IF(C195&gt;75,"A",IF(C195&gt;50,"B",IF(C195&gt;25,"C","D")))</f>
        <v>B</v>
      </c>
    </row>
    <row r="196" spans="1:4" x14ac:dyDescent="0.3">
      <c r="A196" s="11" t="s">
        <v>201</v>
      </c>
      <c r="B196" s="11">
        <v>546169</v>
      </c>
      <c r="C196" s="8">
        <f>VLOOKUP(B196,'ESGC PORTFOLIO'!B:M,$C$2,FALSE)</f>
        <v>47.160436672506698</v>
      </c>
      <c r="D196" s="8" t="str">
        <f t="shared" si="3"/>
        <v>C</v>
      </c>
    </row>
    <row r="197" spans="1:4" x14ac:dyDescent="0.3">
      <c r="A197" s="11" t="s">
        <v>202</v>
      </c>
      <c r="B197" s="11">
        <v>993062</v>
      </c>
      <c r="C197" s="8">
        <f>VLOOKUP(B197,'ESGC PORTFOLIO'!B:M,$C$2,FALSE)</f>
        <v>51.394465810098097</v>
      </c>
      <c r="D197" s="8" t="str">
        <f t="shared" si="3"/>
        <v>B</v>
      </c>
    </row>
    <row r="198" spans="1:4" x14ac:dyDescent="0.3">
      <c r="A198" s="11" t="s">
        <v>203</v>
      </c>
      <c r="B198" s="11">
        <v>325849</v>
      </c>
      <c r="C198" s="8">
        <f>VLOOKUP(B198,'ESGC PORTFOLIO'!B:M,$C$2,FALSE)</f>
        <v>48.332153138930103</v>
      </c>
      <c r="D198" s="8" t="str">
        <f t="shared" si="3"/>
        <v>C</v>
      </c>
    </row>
    <row r="199" spans="1:4" x14ac:dyDescent="0.3">
      <c r="A199" s="11" t="s">
        <v>204</v>
      </c>
      <c r="B199" s="11">
        <v>912134</v>
      </c>
      <c r="C199" s="8">
        <f>VLOOKUP(B199,'ESGC PORTFOLIO'!B:M,$C$2,FALSE)</f>
        <v>36.922997835497803</v>
      </c>
      <c r="D199" s="8" t="str">
        <f t="shared" si="3"/>
        <v>C</v>
      </c>
    </row>
    <row r="200" spans="1:4" x14ac:dyDescent="0.3">
      <c r="A200" s="11" t="s">
        <v>205</v>
      </c>
      <c r="B200" s="11">
        <v>937343</v>
      </c>
      <c r="C200" s="8">
        <f>VLOOKUP(B200,'ESGC PORTFOLIO'!B:M,$C$2,FALSE)</f>
        <v>41.688637293537397</v>
      </c>
      <c r="D200" s="8" t="str">
        <f t="shared" si="3"/>
        <v>C</v>
      </c>
    </row>
    <row r="201" spans="1:4" x14ac:dyDescent="0.3">
      <c r="A201" s="11" t="s">
        <v>206</v>
      </c>
      <c r="B201" s="11">
        <v>905409</v>
      </c>
      <c r="C201" s="8">
        <f>VLOOKUP(B201,'ESGC PORTFOLIO'!B:M,$C$2,FALSE)</f>
        <v>46.222727272727198</v>
      </c>
      <c r="D201" s="8" t="str">
        <f t="shared" si="3"/>
        <v>C</v>
      </c>
    </row>
    <row r="202" spans="1:4" x14ac:dyDescent="0.3">
      <c r="A202" s="11" t="s">
        <v>207</v>
      </c>
      <c r="B202" s="11">
        <v>152533</v>
      </c>
      <c r="C202" s="8">
        <f>VLOOKUP(B202,'ESGC PORTFOLIO'!B:M,$C$2,FALSE)</f>
        <v>53.425334323922698</v>
      </c>
      <c r="D202" s="8" t="str">
        <f t="shared" si="3"/>
        <v>B</v>
      </c>
    </row>
    <row r="203" spans="1:4" x14ac:dyDescent="0.3">
      <c r="A203" s="11" t="s">
        <v>208</v>
      </c>
      <c r="B203" s="11">
        <v>906487</v>
      </c>
      <c r="C203" s="8">
        <f>VLOOKUP(B203,'ESGC PORTFOLIO'!B:M,$C$2,FALSE)</f>
        <v>15.7578751857355</v>
      </c>
      <c r="D203" s="8" t="str">
        <f t="shared" si="3"/>
        <v>D</v>
      </c>
    </row>
    <row r="204" spans="1:4" x14ac:dyDescent="0.3">
      <c r="A204" s="11" t="s">
        <v>209</v>
      </c>
      <c r="B204" s="11">
        <v>912219</v>
      </c>
      <c r="C204" s="8">
        <f>VLOOKUP(B204,'ESGC PORTFOLIO'!B:M,$C$2,FALSE)</f>
        <v>25.435211643235402</v>
      </c>
      <c r="D204" s="8" t="str">
        <f t="shared" si="3"/>
        <v>C</v>
      </c>
    </row>
    <row r="205" spans="1:4" x14ac:dyDescent="0.3">
      <c r="A205" s="11" t="s">
        <v>210</v>
      </c>
      <c r="B205" s="11">
        <v>912402</v>
      </c>
      <c r="C205" s="8">
        <f>VLOOKUP(B205,'ESGC PORTFOLIO'!B:M,$C$2,FALSE)</f>
        <v>32.814098396959601</v>
      </c>
      <c r="D205" s="8" t="str">
        <f t="shared" si="3"/>
        <v>C</v>
      </c>
    </row>
    <row r="206" spans="1:4" x14ac:dyDescent="0.3">
      <c r="A206" s="11" t="s">
        <v>211</v>
      </c>
      <c r="B206" s="11" t="s">
        <v>376</v>
      </c>
      <c r="C206" s="8">
        <f>VLOOKUP(B206,'ESGC PORTFOLIO'!B:M,$C$2,FALSE)</f>
        <v>41.724921321793801</v>
      </c>
      <c r="D206" s="8" t="str">
        <f t="shared" si="3"/>
        <v>C</v>
      </c>
    </row>
    <row r="207" spans="1:4" x14ac:dyDescent="0.3">
      <c r="A207" s="11" t="s">
        <v>212</v>
      </c>
      <c r="B207" s="11">
        <v>154423</v>
      </c>
      <c r="C207" s="8">
        <f>VLOOKUP(B207,'ESGC PORTFOLIO'!B:M,$C$2,FALSE)</f>
        <v>34.835073055968302</v>
      </c>
      <c r="D207" s="8" t="str">
        <f t="shared" si="3"/>
        <v>C</v>
      </c>
    </row>
    <row r="208" spans="1:4" x14ac:dyDescent="0.3">
      <c r="A208" s="11" t="s">
        <v>213</v>
      </c>
      <c r="B208" s="11">
        <v>922418</v>
      </c>
      <c r="C208" s="8">
        <f>VLOOKUP(B208,'ESGC PORTFOLIO'!B:M,$C$2,FALSE)</f>
        <v>28.7573383386672</v>
      </c>
      <c r="D208" s="8" t="str">
        <f t="shared" si="3"/>
        <v>C</v>
      </c>
    </row>
    <row r="209" spans="1:4" x14ac:dyDescent="0.3">
      <c r="A209" s="11" t="s">
        <v>214</v>
      </c>
      <c r="B209" s="11">
        <v>905620</v>
      </c>
      <c r="C209" s="8">
        <f>VLOOKUP(B209,'ESGC PORTFOLIO'!B:M,$C$2,FALSE)</f>
        <v>51.667241458591903</v>
      </c>
      <c r="D209" s="8" t="str">
        <f t="shared" si="3"/>
        <v>B</v>
      </c>
    </row>
    <row r="210" spans="1:4" x14ac:dyDescent="0.3">
      <c r="A210" s="11" t="s">
        <v>215</v>
      </c>
      <c r="B210" s="11">
        <v>951503</v>
      </c>
      <c r="C210" s="8">
        <f>VLOOKUP(B210,'ESGC PORTFOLIO'!B:M,$C$2,FALSE)</f>
        <v>33.1720330588225</v>
      </c>
      <c r="D210" s="8" t="str">
        <f t="shared" si="3"/>
        <v>C</v>
      </c>
    </row>
    <row r="211" spans="1:4" x14ac:dyDescent="0.3">
      <c r="A211" s="11" t="s">
        <v>216</v>
      </c>
      <c r="B211" s="11">
        <v>357366</v>
      </c>
      <c r="C211" s="8">
        <f>VLOOKUP(B211,'ESGC PORTFOLIO'!B:M,$C$2,FALSE)</f>
        <v>45.4077809318932</v>
      </c>
      <c r="D211" s="8" t="str">
        <f t="shared" si="3"/>
        <v>C</v>
      </c>
    </row>
    <row r="212" spans="1:4" x14ac:dyDescent="0.3">
      <c r="A212" s="11" t="s">
        <v>217</v>
      </c>
      <c r="B212" s="11">
        <v>546814</v>
      </c>
      <c r="C212" s="8">
        <f>VLOOKUP(B212,'ESGC PORTFOLIO'!B:M,$C$2,FALSE)</f>
        <v>49.370286067554602</v>
      </c>
      <c r="D212" s="8" t="str">
        <f t="shared" si="3"/>
        <v>C</v>
      </c>
    </row>
    <row r="213" spans="1:4" x14ac:dyDescent="0.3">
      <c r="A213" s="11" t="s">
        <v>218</v>
      </c>
      <c r="B213" s="11">
        <v>544682</v>
      </c>
      <c r="C213" s="8">
        <f>VLOOKUP(B213,'ESGC PORTFOLIO'!B:M,$C$2,FALSE)</f>
        <v>60.7917177391896</v>
      </c>
      <c r="D213" s="8" t="str">
        <f t="shared" si="3"/>
        <v>B</v>
      </c>
    </row>
    <row r="214" spans="1:4" x14ac:dyDescent="0.3">
      <c r="A214" s="11" t="s">
        <v>219</v>
      </c>
      <c r="B214" s="11">
        <v>904780</v>
      </c>
      <c r="C214" s="8">
        <f>VLOOKUP(B214,'ESGC PORTFOLIO'!B:M,$C$2,FALSE)</f>
        <v>18.259867199108399</v>
      </c>
      <c r="D214" s="8" t="str">
        <f t="shared" si="3"/>
        <v>D</v>
      </c>
    </row>
    <row r="215" spans="1:4" x14ac:dyDescent="0.3">
      <c r="A215" s="11" t="s">
        <v>220</v>
      </c>
      <c r="B215" s="11">
        <v>130062</v>
      </c>
      <c r="C215" s="8">
        <f>VLOOKUP(B215,'ESGC PORTFOLIO'!B:M,$C$2,FALSE)</f>
        <v>43.557878723554801</v>
      </c>
      <c r="D215" s="8" t="str">
        <f t="shared" si="3"/>
        <v>C</v>
      </c>
    </row>
    <row r="216" spans="1:4" x14ac:dyDescent="0.3">
      <c r="A216" s="11" t="s">
        <v>221</v>
      </c>
      <c r="B216" s="11">
        <v>905624</v>
      </c>
      <c r="C216" s="8">
        <f>VLOOKUP(B216,'ESGC PORTFOLIO'!B:M,$C$2,FALSE)</f>
        <v>63.710890768468701</v>
      </c>
      <c r="D216" s="8" t="str">
        <f t="shared" si="3"/>
        <v>B</v>
      </c>
    </row>
    <row r="217" spans="1:4" x14ac:dyDescent="0.3">
      <c r="A217" s="11" t="s">
        <v>222</v>
      </c>
      <c r="B217" s="11">
        <v>771830</v>
      </c>
      <c r="C217" s="8">
        <f>VLOOKUP(B217,'ESGC PORTFOLIO'!B:M,$C$2,FALSE)</f>
        <v>35.606701631701597</v>
      </c>
      <c r="D217" s="8" t="str">
        <f t="shared" si="3"/>
        <v>C</v>
      </c>
    </row>
    <row r="218" spans="1:4" x14ac:dyDescent="0.3">
      <c r="A218" s="11" t="s">
        <v>223</v>
      </c>
      <c r="B218" s="11">
        <v>510493</v>
      </c>
      <c r="C218" s="8">
        <f>VLOOKUP(B218,'ESGC PORTFOLIO'!B:M,$C$2,FALSE)</f>
        <v>37.529906204906197</v>
      </c>
      <c r="D218" s="8" t="str">
        <f t="shared" si="3"/>
        <v>C</v>
      </c>
    </row>
    <row r="219" spans="1:4" x14ac:dyDescent="0.3">
      <c r="A219" s="11" t="s">
        <v>224</v>
      </c>
      <c r="B219" s="11">
        <v>921910</v>
      </c>
      <c r="C219" s="8">
        <f>VLOOKUP(B219,'ESGC PORTFOLIO'!B:M,$C$2,FALSE)</f>
        <v>37.488961119366003</v>
      </c>
      <c r="D219" s="8" t="str">
        <f t="shared" si="3"/>
        <v>C</v>
      </c>
    </row>
    <row r="220" spans="1:4" x14ac:dyDescent="0.3">
      <c r="A220" s="11" t="s">
        <v>225</v>
      </c>
      <c r="B220" s="11">
        <v>134784</v>
      </c>
      <c r="C220" s="8">
        <f>VLOOKUP(B220,'ESGC PORTFOLIO'!B:M,$C$2,FALSE)</f>
        <v>60.151594733750301</v>
      </c>
      <c r="D220" s="8" t="str">
        <f t="shared" si="3"/>
        <v>B</v>
      </c>
    </row>
    <row r="221" spans="1:4" x14ac:dyDescent="0.3">
      <c r="A221" s="11" t="s">
        <v>226</v>
      </c>
      <c r="B221" s="11">
        <v>906496</v>
      </c>
      <c r="C221" s="8">
        <f>VLOOKUP(B221,'ESGC PORTFOLIO'!B:M,$C$2,FALSE)</f>
        <v>63.945194206714902</v>
      </c>
      <c r="D221" s="8" t="str">
        <f t="shared" si="3"/>
        <v>B</v>
      </c>
    </row>
    <row r="222" spans="1:4" x14ac:dyDescent="0.3">
      <c r="A222" s="11" t="s">
        <v>227</v>
      </c>
      <c r="B222" s="11">
        <v>905019</v>
      </c>
      <c r="C222" s="8">
        <f>VLOOKUP(B222,'ESGC PORTFOLIO'!B:M,$C$2,FALSE)</f>
        <v>71.903636363636295</v>
      </c>
      <c r="D222" s="8" t="str">
        <f t="shared" si="3"/>
        <v>B</v>
      </c>
    </row>
    <row r="223" spans="1:4" x14ac:dyDescent="0.3">
      <c r="A223" s="11" t="s">
        <v>228</v>
      </c>
      <c r="B223" s="11">
        <v>286738</v>
      </c>
      <c r="C223" s="8">
        <f>VLOOKUP(B223,'ESGC PORTFOLIO'!B:M,$C$2,FALSE)</f>
        <v>31.062158889587302</v>
      </c>
      <c r="D223" s="8" t="str">
        <f t="shared" si="3"/>
        <v>C</v>
      </c>
    </row>
    <row r="224" spans="1:4" x14ac:dyDescent="0.3">
      <c r="A224" s="11" t="s">
        <v>229</v>
      </c>
      <c r="B224" s="11">
        <v>516007</v>
      </c>
      <c r="C224" s="8">
        <f>VLOOKUP(B224,'ESGC PORTFOLIO'!B:M,$C$2,FALSE)</f>
        <v>26.442886329866202</v>
      </c>
      <c r="D224" s="8" t="str">
        <f t="shared" si="3"/>
        <v>C</v>
      </c>
    </row>
    <row r="225" spans="1:4" x14ac:dyDescent="0.3">
      <c r="A225" s="11" t="s">
        <v>230</v>
      </c>
      <c r="B225" s="11">
        <v>328228</v>
      </c>
      <c r="C225" s="8">
        <f>VLOOKUP(B225,'ESGC PORTFOLIO'!B:M,$C$2,FALSE)</f>
        <v>33.9129228214316</v>
      </c>
      <c r="D225" s="8" t="str">
        <f t="shared" si="3"/>
        <v>C</v>
      </c>
    </row>
    <row r="226" spans="1:4" x14ac:dyDescent="0.3">
      <c r="A226" s="11" t="s">
        <v>231</v>
      </c>
      <c r="B226" s="11">
        <v>999506</v>
      </c>
      <c r="C226" s="8">
        <f>VLOOKUP(B226,'ESGC PORTFOLIO'!B:M,$C$2,FALSE)</f>
        <v>37.248266317016302</v>
      </c>
      <c r="D226" s="8" t="str">
        <f t="shared" si="3"/>
        <v>C</v>
      </c>
    </row>
    <row r="227" spans="1:4" x14ac:dyDescent="0.3">
      <c r="A227" s="11" t="s">
        <v>232</v>
      </c>
      <c r="B227" s="11">
        <v>719643</v>
      </c>
      <c r="C227" s="8">
        <f>VLOOKUP(B227,'ESGC PORTFOLIO'!B:M,$C$2,FALSE)</f>
        <v>45.7722711542973</v>
      </c>
      <c r="D227" s="8" t="str">
        <f t="shared" si="3"/>
        <v>C</v>
      </c>
    </row>
    <row r="228" spans="1:4" x14ac:dyDescent="0.3">
      <c r="A228" s="11" t="s">
        <v>233</v>
      </c>
      <c r="B228" s="11">
        <v>325475</v>
      </c>
      <c r="C228" s="8">
        <f>VLOOKUP(B228,'ESGC PORTFOLIO'!B:M,$C$2,FALSE)</f>
        <v>28.258766233766199</v>
      </c>
      <c r="D228" s="8" t="str">
        <f t="shared" si="3"/>
        <v>C</v>
      </c>
    </row>
    <row r="229" spans="1:4" x14ac:dyDescent="0.3">
      <c r="A229" s="11" t="s">
        <v>234</v>
      </c>
      <c r="B229" s="11">
        <v>905997</v>
      </c>
      <c r="C229" s="8">
        <f>VLOOKUP(B229,'ESGC PORTFOLIO'!B:M,$C$2,FALSE)</f>
        <v>44.009376441051302</v>
      </c>
      <c r="D229" s="8" t="str">
        <f t="shared" si="3"/>
        <v>C</v>
      </c>
    </row>
    <row r="230" spans="1:4" x14ac:dyDescent="0.3">
      <c r="A230" s="11" t="s">
        <v>235</v>
      </c>
      <c r="B230" s="11" t="s">
        <v>377</v>
      </c>
      <c r="C230" s="8">
        <f>VLOOKUP(B230,'ESGC PORTFOLIO'!B:M,$C$2,FALSE)</f>
        <v>82.287950937950896</v>
      </c>
      <c r="D230" s="8" t="str">
        <f t="shared" si="3"/>
        <v>A</v>
      </c>
    </row>
    <row r="231" spans="1:4" x14ac:dyDescent="0.3">
      <c r="A231" s="11" t="s">
        <v>236</v>
      </c>
      <c r="B231" s="11">
        <v>683118</v>
      </c>
      <c r="C231" s="8">
        <f>VLOOKUP(B231,'ESGC PORTFOLIO'!B:M,$C$2,FALSE)</f>
        <v>49.025003161455501</v>
      </c>
      <c r="D231" s="8" t="str">
        <f t="shared" si="3"/>
        <v>C</v>
      </c>
    </row>
    <row r="232" spans="1:4" x14ac:dyDescent="0.3">
      <c r="A232" s="11" t="s">
        <v>237</v>
      </c>
      <c r="B232" s="11">
        <v>327998</v>
      </c>
      <c r="C232" s="8">
        <f>VLOOKUP(B232,'ESGC PORTFOLIO'!B:M,$C$2,FALSE)</f>
        <v>31.192786497028202</v>
      </c>
      <c r="D232" s="8" t="str">
        <f t="shared" si="3"/>
        <v>C</v>
      </c>
    </row>
    <row r="233" spans="1:4" x14ac:dyDescent="0.3">
      <c r="A233" s="11" t="s">
        <v>238</v>
      </c>
      <c r="B233" s="11">
        <v>771767</v>
      </c>
      <c r="C233" s="8">
        <f>VLOOKUP(B233,'ESGC PORTFOLIO'!B:M,$C$2,FALSE)</f>
        <v>24.0015266553111</v>
      </c>
      <c r="D233" s="8" t="str">
        <f t="shared" si="3"/>
        <v>D</v>
      </c>
    </row>
    <row r="234" spans="1:4" x14ac:dyDescent="0.3">
      <c r="A234" s="11" t="s">
        <v>239</v>
      </c>
      <c r="B234" s="11">
        <v>904878</v>
      </c>
      <c r="C234" s="8">
        <f>VLOOKUP(B234,'ESGC PORTFOLIO'!B:M,$C$2,FALSE)</f>
        <v>47.3713726946945</v>
      </c>
      <c r="D234" s="8" t="str">
        <f t="shared" si="3"/>
        <v>C</v>
      </c>
    </row>
    <row r="235" spans="1:4" x14ac:dyDescent="0.3">
      <c r="A235" s="11" t="s">
        <v>240</v>
      </c>
      <c r="B235" s="11">
        <v>906931</v>
      </c>
      <c r="C235" s="8">
        <f>VLOOKUP(B235,'ESGC PORTFOLIO'!B:M,$C$2,FALSE)</f>
        <v>34.558465739821202</v>
      </c>
      <c r="D235" s="8" t="str">
        <f t="shared" si="3"/>
        <v>C</v>
      </c>
    </row>
    <row r="236" spans="1:4" x14ac:dyDescent="0.3">
      <c r="A236" s="11" t="s">
        <v>241</v>
      </c>
      <c r="B236" s="11">
        <v>884383</v>
      </c>
      <c r="C236" s="8">
        <f>VLOOKUP(B236,'ESGC PORTFOLIO'!B:M,$C$2,FALSE)</f>
        <v>18.7206301499392</v>
      </c>
      <c r="D236" s="8" t="str">
        <f t="shared" si="3"/>
        <v>D</v>
      </c>
    </row>
    <row r="237" spans="1:4" x14ac:dyDescent="0.3">
      <c r="A237" s="11" t="s">
        <v>242</v>
      </c>
      <c r="B237" s="11">
        <v>867422</v>
      </c>
      <c r="C237" s="8">
        <f>VLOOKUP(B237,'ESGC PORTFOLIO'!B:M,$C$2,FALSE)</f>
        <v>31.344297919762202</v>
      </c>
      <c r="D237" s="8" t="str">
        <f t="shared" si="3"/>
        <v>C</v>
      </c>
    </row>
    <row r="238" spans="1:4" x14ac:dyDescent="0.3">
      <c r="A238" s="11" t="s">
        <v>243</v>
      </c>
      <c r="B238" s="11">
        <v>906933</v>
      </c>
      <c r="C238" s="8">
        <f>VLOOKUP(B238,'ESGC PORTFOLIO'!B:M,$C$2,FALSE)</f>
        <v>44.9143220054642</v>
      </c>
      <c r="D238" s="8" t="str">
        <f t="shared" si="3"/>
        <v>C</v>
      </c>
    </row>
    <row r="239" spans="1:4" x14ac:dyDescent="0.3">
      <c r="A239" s="11" t="s">
        <v>244</v>
      </c>
      <c r="B239" s="11">
        <v>912160</v>
      </c>
      <c r="C239" s="8">
        <f>VLOOKUP(B239,'ESGC PORTFOLIO'!B:M,$C$2,FALSE)</f>
        <v>39.779267704232403</v>
      </c>
      <c r="D239" s="8" t="str">
        <f t="shared" si="3"/>
        <v>C</v>
      </c>
    </row>
    <row r="240" spans="1:4" x14ac:dyDescent="0.3">
      <c r="A240" s="11" t="s">
        <v>245</v>
      </c>
      <c r="B240" s="11">
        <v>905016</v>
      </c>
      <c r="C240" s="8">
        <f>VLOOKUP(B240,'ESGC PORTFOLIO'!B:M,$C$2,FALSE)</f>
        <v>67.190446440632101</v>
      </c>
      <c r="D240" s="8" t="str">
        <f t="shared" si="3"/>
        <v>B</v>
      </c>
    </row>
    <row r="241" spans="1:4" x14ac:dyDescent="0.3">
      <c r="A241" s="11" t="s">
        <v>246</v>
      </c>
      <c r="B241" s="11">
        <v>993249</v>
      </c>
      <c r="C241" s="8">
        <f>VLOOKUP(B241,'ESGC PORTFOLIO'!B:M,$C$2,FALSE)</f>
        <v>47.930092592592501</v>
      </c>
      <c r="D241" s="8" t="str">
        <f t="shared" si="3"/>
        <v>C</v>
      </c>
    </row>
    <row r="242" spans="1:4" x14ac:dyDescent="0.3">
      <c r="A242" s="11" t="s">
        <v>247</v>
      </c>
      <c r="B242" s="11">
        <v>906176</v>
      </c>
      <c r="C242" s="8">
        <f>VLOOKUP(B242,'ESGC PORTFOLIO'!B:M,$C$2,FALSE)</f>
        <v>49.033069828721999</v>
      </c>
      <c r="D242" s="8" t="str">
        <f t="shared" si="3"/>
        <v>C</v>
      </c>
    </row>
    <row r="243" spans="1:4" x14ac:dyDescent="0.3">
      <c r="A243" s="11" t="s">
        <v>248</v>
      </c>
      <c r="B243" s="11">
        <v>906557</v>
      </c>
      <c r="C243" s="8">
        <f>VLOOKUP(B243,'ESGC PORTFOLIO'!B:M,$C$2,FALSE)</f>
        <v>36.514881650634699</v>
      </c>
      <c r="D243" s="8" t="str">
        <f t="shared" si="3"/>
        <v>C</v>
      </c>
    </row>
    <row r="244" spans="1:4" x14ac:dyDescent="0.3">
      <c r="A244" s="11" t="s">
        <v>249</v>
      </c>
      <c r="B244" s="11">
        <v>906560</v>
      </c>
      <c r="C244" s="8">
        <f>VLOOKUP(B244,'ESGC PORTFOLIO'!B:M,$C$2,FALSE)</f>
        <v>61.469696969696898</v>
      </c>
      <c r="D244" s="8" t="str">
        <f t="shared" si="3"/>
        <v>B</v>
      </c>
    </row>
    <row r="245" spans="1:4" x14ac:dyDescent="0.3">
      <c r="A245" s="11" t="s">
        <v>250</v>
      </c>
      <c r="B245" s="11">
        <v>901899</v>
      </c>
      <c r="C245" s="8">
        <f>VLOOKUP(B245,'ESGC PORTFOLIO'!B:M,$C$2,FALSE)</f>
        <v>71.635606060606094</v>
      </c>
      <c r="D245" s="8" t="str">
        <f t="shared" si="3"/>
        <v>B</v>
      </c>
    </row>
    <row r="246" spans="1:4" x14ac:dyDescent="0.3">
      <c r="A246" s="11" t="s">
        <v>251</v>
      </c>
      <c r="B246" s="11">
        <v>905861</v>
      </c>
      <c r="C246" s="8">
        <f>VLOOKUP(B246,'ESGC PORTFOLIO'!B:M,$C$2,FALSE)</f>
        <v>69.732605869242207</v>
      </c>
      <c r="D246" s="8" t="str">
        <f t="shared" si="3"/>
        <v>B</v>
      </c>
    </row>
    <row r="247" spans="1:4" x14ac:dyDescent="0.3">
      <c r="A247" s="11" t="s">
        <v>252</v>
      </c>
      <c r="B247" s="11">
        <v>905809</v>
      </c>
      <c r="C247" s="8">
        <f>VLOOKUP(B247,'ESGC PORTFOLIO'!B:M,$C$2,FALSE)</f>
        <v>44.130850668647803</v>
      </c>
      <c r="D247" s="8" t="str">
        <f t="shared" si="3"/>
        <v>C</v>
      </c>
    </row>
    <row r="248" spans="1:4" x14ac:dyDescent="0.3">
      <c r="A248" s="11" t="s">
        <v>253</v>
      </c>
      <c r="B248" s="11">
        <v>921482</v>
      </c>
      <c r="C248" s="8">
        <f>VLOOKUP(B248,'ESGC PORTFOLIO'!B:M,$C$2,FALSE)</f>
        <v>51.913489376694599</v>
      </c>
      <c r="D248" s="8" t="str">
        <f t="shared" si="3"/>
        <v>B</v>
      </c>
    </row>
    <row r="249" spans="1:4" x14ac:dyDescent="0.3">
      <c r="A249" s="11" t="s">
        <v>254</v>
      </c>
      <c r="B249" s="11">
        <v>694405</v>
      </c>
      <c r="C249" s="8">
        <f>VLOOKUP(B249,'ESGC PORTFOLIO'!B:M,$C$2,FALSE)</f>
        <v>60.385798152842099</v>
      </c>
      <c r="D249" s="8" t="str">
        <f t="shared" si="3"/>
        <v>B</v>
      </c>
    </row>
    <row r="250" spans="1:4" x14ac:dyDescent="0.3">
      <c r="A250" s="11" t="s">
        <v>255</v>
      </c>
      <c r="B250" s="11">
        <v>905102</v>
      </c>
      <c r="C250" s="8">
        <f>VLOOKUP(B250,'ESGC PORTFOLIO'!B:M,$C$2,FALSE)</f>
        <v>43.877170582226697</v>
      </c>
      <c r="D250" s="8" t="str">
        <f t="shared" si="3"/>
        <v>C</v>
      </c>
    </row>
    <row r="251" spans="1:4" x14ac:dyDescent="0.3">
      <c r="A251" s="11" t="s">
        <v>256</v>
      </c>
      <c r="B251" s="11">
        <v>932913</v>
      </c>
      <c r="C251" s="8">
        <f>VLOOKUP(B251,'ESGC PORTFOLIO'!B:M,$C$2,FALSE)</f>
        <v>55.435528067771699</v>
      </c>
      <c r="D251" s="8" t="str">
        <f t="shared" si="3"/>
        <v>B</v>
      </c>
    </row>
    <row r="252" spans="1:4" x14ac:dyDescent="0.3">
      <c r="A252" s="11" t="s">
        <v>257</v>
      </c>
      <c r="B252" s="11">
        <v>719618</v>
      </c>
      <c r="C252" s="8">
        <f>VLOOKUP(B252,'ESGC PORTFOLIO'!B:M,$C$2,FALSE)</f>
        <v>63.393602877922802</v>
      </c>
      <c r="D252" s="8" t="str">
        <f t="shared" si="3"/>
        <v>B</v>
      </c>
    </row>
    <row r="253" spans="1:4" x14ac:dyDescent="0.3">
      <c r="A253" s="11" t="s">
        <v>258</v>
      </c>
      <c r="B253" s="11">
        <v>921757</v>
      </c>
      <c r="C253" s="8">
        <f>VLOOKUP(B253,'ESGC PORTFOLIO'!B:M,$C$2,FALSE)</f>
        <v>37.510800063332702</v>
      </c>
      <c r="D253" s="8" t="str">
        <f t="shared" si="3"/>
        <v>C</v>
      </c>
    </row>
    <row r="254" spans="1:4" x14ac:dyDescent="0.3">
      <c r="A254" s="11" t="s">
        <v>259</v>
      </c>
      <c r="B254" s="11">
        <v>905150</v>
      </c>
      <c r="C254" s="8">
        <f>VLOOKUP(B254,'ESGC PORTFOLIO'!B:M,$C$2,FALSE)</f>
        <v>36.884378120965501</v>
      </c>
      <c r="D254" s="8" t="str">
        <f t="shared" si="3"/>
        <v>C</v>
      </c>
    </row>
    <row r="255" spans="1:4" x14ac:dyDescent="0.3">
      <c r="A255" s="11" t="s">
        <v>260</v>
      </c>
      <c r="B255" s="11">
        <v>945297</v>
      </c>
      <c r="C255" s="8">
        <f>VLOOKUP(B255,'ESGC PORTFOLIO'!B:M,$C$2,FALSE)</f>
        <v>43.606818181818099</v>
      </c>
      <c r="D255" s="8" t="str">
        <f t="shared" si="3"/>
        <v>C</v>
      </c>
    </row>
    <row r="256" spans="1:4" x14ac:dyDescent="0.3">
      <c r="A256" s="11" t="s">
        <v>261</v>
      </c>
      <c r="B256" s="11">
        <v>906585</v>
      </c>
      <c r="C256" s="8">
        <f>VLOOKUP(B256,'ESGC PORTFOLIO'!B:M,$C$2,FALSE)</f>
        <v>27.3828125</v>
      </c>
      <c r="D256" s="8" t="str">
        <f t="shared" si="3"/>
        <v>C</v>
      </c>
    </row>
    <row r="257" spans="1:4" x14ac:dyDescent="0.3">
      <c r="A257" s="11" t="s">
        <v>262</v>
      </c>
      <c r="B257" s="11">
        <v>517465</v>
      </c>
      <c r="C257" s="8">
        <f>VLOOKUP(B257,'ESGC PORTFOLIO'!B:M,$C$2,FALSE)</f>
        <v>37.740404714533902</v>
      </c>
      <c r="D257" s="8" t="str">
        <f t="shared" si="3"/>
        <v>C</v>
      </c>
    </row>
    <row r="258" spans="1:4" x14ac:dyDescent="0.3">
      <c r="A258" s="11" t="s">
        <v>263</v>
      </c>
      <c r="B258" s="11">
        <v>905677</v>
      </c>
      <c r="C258" s="8">
        <f>VLOOKUP(B258,'ESGC PORTFOLIO'!B:M,$C$2,FALSE)</f>
        <v>46.223567915150802</v>
      </c>
      <c r="D258" s="8" t="str">
        <f t="shared" si="3"/>
        <v>C</v>
      </c>
    </row>
    <row r="259" spans="1:4" x14ac:dyDescent="0.3">
      <c r="A259" s="11" t="s">
        <v>264</v>
      </c>
      <c r="B259" s="11">
        <v>912157</v>
      </c>
      <c r="C259" s="8">
        <f>VLOOKUP(B259,'ESGC PORTFOLIO'!B:M,$C$2,FALSE)</f>
        <v>57.782716236722301</v>
      </c>
      <c r="D259" s="8" t="str">
        <f t="shared" ref="D259:D322" si="4">IF(C259&gt;75,"A",IF(C259&gt;50,"B",IF(C259&gt;25,"C","D")))</f>
        <v>B</v>
      </c>
    </row>
    <row r="260" spans="1:4" x14ac:dyDescent="0.3">
      <c r="A260" s="11" t="s">
        <v>265</v>
      </c>
      <c r="B260" s="11">
        <v>904030</v>
      </c>
      <c r="C260" s="8">
        <f>VLOOKUP(B260,'ESGC PORTFOLIO'!B:M,$C$2,FALSE)</f>
        <v>39.462064397656199</v>
      </c>
      <c r="D260" s="8" t="str">
        <f t="shared" si="4"/>
        <v>C</v>
      </c>
    </row>
    <row r="261" spans="1:4" x14ac:dyDescent="0.3">
      <c r="A261" s="11" t="s">
        <v>266</v>
      </c>
      <c r="B261" s="11">
        <v>902607</v>
      </c>
      <c r="C261" s="8">
        <f>VLOOKUP(B261,'ESGC PORTFOLIO'!B:M,$C$2,FALSE)</f>
        <v>74.631990409293493</v>
      </c>
      <c r="D261" s="8" t="str">
        <f t="shared" si="4"/>
        <v>B</v>
      </c>
    </row>
    <row r="262" spans="1:4" x14ac:dyDescent="0.3">
      <c r="A262" s="11" t="s">
        <v>267</v>
      </c>
      <c r="B262" s="11">
        <v>895705</v>
      </c>
      <c r="C262" s="8">
        <f>VLOOKUP(B262,'ESGC PORTFOLIO'!B:M,$C$2,FALSE)</f>
        <v>31.634022812393599</v>
      </c>
      <c r="D262" s="8" t="str">
        <f t="shared" si="4"/>
        <v>C</v>
      </c>
    </row>
    <row r="263" spans="1:4" x14ac:dyDescent="0.3">
      <c r="A263" s="11" t="s">
        <v>268</v>
      </c>
      <c r="B263" s="11">
        <v>944175</v>
      </c>
      <c r="C263" s="8">
        <f>VLOOKUP(B263,'ESGC PORTFOLIO'!B:M,$C$2,FALSE)</f>
        <v>40.743195993989303</v>
      </c>
      <c r="D263" s="8" t="str">
        <f t="shared" si="4"/>
        <v>C</v>
      </c>
    </row>
    <row r="264" spans="1:4" x14ac:dyDescent="0.3">
      <c r="A264" s="11" t="s">
        <v>269</v>
      </c>
      <c r="B264" s="11">
        <v>901897</v>
      </c>
      <c r="C264" s="8">
        <f>VLOOKUP(B264,'ESGC PORTFOLIO'!B:M,$C$2,FALSE)</f>
        <v>76.1385179212119</v>
      </c>
      <c r="D264" s="8" t="str">
        <f t="shared" si="4"/>
        <v>A</v>
      </c>
    </row>
    <row r="265" spans="1:4" x14ac:dyDescent="0.3">
      <c r="A265" s="11" t="s">
        <v>270</v>
      </c>
      <c r="B265" s="11">
        <v>902107</v>
      </c>
      <c r="C265" s="8">
        <f>VLOOKUP(B265,'ESGC PORTFOLIO'!B:M,$C$2,FALSE)</f>
        <v>64.998463460759098</v>
      </c>
      <c r="D265" s="8" t="str">
        <f t="shared" si="4"/>
        <v>B</v>
      </c>
    </row>
    <row r="266" spans="1:4" x14ac:dyDescent="0.3">
      <c r="A266" s="11" t="s">
        <v>271</v>
      </c>
      <c r="B266" s="11" t="s">
        <v>378</v>
      </c>
      <c r="C266" s="8">
        <f>VLOOKUP(B266,'ESGC PORTFOLIO'!B:M,$C$2,FALSE)</f>
        <v>36.1331330723511</v>
      </c>
      <c r="D266" s="8" t="str">
        <f t="shared" si="4"/>
        <v>C</v>
      </c>
    </row>
    <row r="267" spans="1:4" x14ac:dyDescent="0.3">
      <c r="A267" s="11" t="s">
        <v>272</v>
      </c>
      <c r="B267" s="11">
        <v>912228</v>
      </c>
      <c r="C267" s="8">
        <f>VLOOKUP(B267,'ESGC PORTFOLIO'!B:M,$C$2,FALSE)</f>
        <v>63.473484848484802</v>
      </c>
      <c r="D267" s="8" t="str">
        <f t="shared" si="4"/>
        <v>B</v>
      </c>
    </row>
    <row r="268" spans="1:4" x14ac:dyDescent="0.3">
      <c r="A268" s="11" t="s">
        <v>273</v>
      </c>
      <c r="B268" s="11">
        <v>936324</v>
      </c>
      <c r="C268" s="8">
        <f>VLOOKUP(B268,'ESGC PORTFOLIO'!B:M,$C$2,FALSE)</f>
        <v>48.339795918367301</v>
      </c>
      <c r="D268" s="8" t="str">
        <f t="shared" si="4"/>
        <v>C</v>
      </c>
    </row>
    <row r="269" spans="1:4" x14ac:dyDescent="0.3">
      <c r="A269" s="11" t="s">
        <v>274</v>
      </c>
      <c r="B269" s="11">
        <v>670129</v>
      </c>
      <c r="C269" s="8">
        <f>VLOOKUP(B269,'ESGC PORTFOLIO'!B:M,$C$2,FALSE)</f>
        <v>40.046802773497603</v>
      </c>
      <c r="D269" s="8" t="str">
        <f t="shared" si="4"/>
        <v>C</v>
      </c>
    </row>
    <row r="270" spans="1:4" x14ac:dyDescent="0.3">
      <c r="A270" s="11" t="s">
        <v>275</v>
      </c>
      <c r="B270" s="11" t="s">
        <v>379</v>
      </c>
      <c r="C270" s="8">
        <f>VLOOKUP(B270,'ESGC PORTFOLIO'!B:M,$C$2,FALSE)</f>
        <v>65.823726283003694</v>
      </c>
      <c r="D270" s="8" t="str">
        <f t="shared" si="4"/>
        <v>B</v>
      </c>
    </row>
    <row r="271" spans="1:4" x14ac:dyDescent="0.3">
      <c r="A271" s="11" t="s">
        <v>276</v>
      </c>
      <c r="B271" s="11">
        <v>902321</v>
      </c>
      <c r="C271" s="8">
        <f>VLOOKUP(B271,'ESGC PORTFOLIO'!B:M,$C$2,FALSE)</f>
        <v>67.467361204916898</v>
      </c>
      <c r="D271" s="8" t="str">
        <f t="shared" si="4"/>
        <v>B</v>
      </c>
    </row>
    <row r="272" spans="1:4" x14ac:dyDescent="0.3">
      <c r="A272" s="11" t="s">
        <v>277</v>
      </c>
      <c r="B272" s="11">
        <v>905792</v>
      </c>
      <c r="C272" s="8">
        <f>VLOOKUP(B272,'ESGC PORTFOLIO'!B:M,$C$2,FALSE)</f>
        <v>44.0495162973032</v>
      </c>
      <c r="D272" s="8" t="str">
        <f t="shared" si="4"/>
        <v>C</v>
      </c>
    </row>
    <row r="273" spans="1:4" x14ac:dyDescent="0.3">
      <c r="A273" s="11" t="s">
        <v>278</v>
      </c>
      <c r="B273" s="11">
        <v>912518</v>
      </c>
      <c r="C273" s="8">
        <f>VLOOKUP(B273,'ESGC PORTFOLIO'!B:M,$C$2,FALSE)</f>
        <v>42.020259458223698</v>
      </c>
      <c r="D273" s="8" t="str">
        <f t="shared" si="4"/>
        <v>C</v>
      </c>
    </row>
    <row r="274" spans="1:4" x14ac:dyDescent="0.3">
      <c r="A274" s="11" t="s">
        <v>279</v>
      </c>
      <c r="B274" s="11">
        <v>546370</v>
      </c>
      <c r="C274" s="8">
        <f>VLOOKUP(B274,'ESGC PORTFOLIO'!B:M,$C$2,FALSE)</f>
        <v>55.337338760040403</v>
      </c>
      <c r="D274" s="8" t="str">
        <f t="shared" si="4"/>
        <v>B</v>
      </c>
    </row>
    <row r="275" spans="1:4" x14ac:dyDescent="0.3">
      <c r="A275" s="11" t="s">
        <v>280</v>
      </c>
      <c r="B275" s="11">
        <v>877181</v>
      </c>
      <c r="C275" s="8">
        <f>VLOOKUP(B275,'ESGC PORTFOLIO'!B:M,$C$2,FALSE)</f>
        <v>38.297338329349401</v>
      </c>
      <c r="D275" s="8" t="str">
        <f t="shared" si="4"/>
        <v>C</v>
      </c>
    </row>
    <row r="276" spans="1:4" x14ac:dyDescent="0.3">
      <c r="A276" s="11" t="s">
        <v>281</v>
      </c>
      <c r="B276" s="11">
        <v>894145</v>
      </c>
      <c r="C276" s="8">
        <f>VLOOKUP(B276,'ESGC PORTFOLIO'!B:M,$C$2,FALSE)</f>
        <v>24.1959111653576</v>
      </c>
      <c r="D276" s="8" t="str">
        <f t="shared" si="4"/>
        <v>D</v>
      </c>
    </row>
    <row r="277" spans="1:4" x14ac:dyDescent="0.3">
      <c r="A277" s="11" t="s">
        <v>282</v>
      </c>
      <c r="B277" s="11">
        <v>912633</v>
      </c>
      <c r="C277" s="8">
        <f>VLOOKUP(B277,'ESGC PORTFOLIO'!B:M,$C$2,FALSE)</f>
        <v>35.552928429915802</v>
      </c>
      <c r="D277" s="8" t="str">
        <f t="shared" si="4"/>
        <v>C</v>
      </c>
    </row>
    <row r="278" spans="1:4" x14ac:dyDescent="0.3">
      <c r="A278" s="11" t="s">
        <v>283</v>
      </c>
      <c r="B278" s="11">
        <v>312451</v>
      </c>
      <c r="C278" s="8">
        <f>VLOOKUP(B278,'ESGC PORTFOLIO'!B:M,$C$2,FALSE)</f>
        <v>29.0650545563416</v>
      </c>
      <c r="D278" s="8" t="str">
        <f t="shared" si="4"/>
        <v>C</v>
      </c>
    </row>
    <row r="279" spans="1:4" x14ac:dyDescent="0.3">
      <c r="A279" s="11" t="s">
        <v>284</v>
      </c>
      <c r="B279" s="11">
        <v>951051</v>
      </c>
      <c r="C279" s="8">
        <f>VLOOKUP(B279,'ESGC PORTFOLIO'!B:M,$C$2,FALSE)</f>
        <v>24.384710714315698</v>
      </c>
      <c r="D279" s="8" t="str">
        <f t="shared" si="4"/>
        <v>D</v>
      </c>
    </row>
    <row r="280" spans="1:4" x14ac:dyDescent="0.3">
      <c r="A280" s="11" t="s">
        <v>285</v>
      </c>
      <c r="B280" s="11">
        <v>683432</v>
      </c>
      <c r="C280" s="8">
        <f>VLOOKUP(B280,'ESGC PORTFOLIO'!B:M,$C$2,FALSE)</f>
        <v>19.455231813727</v>
      </c>
      <c r="D280" s="8" t="str">
        <f t="shared" si="4"/>
        <v>D</v>
      </c>
    </row>
    <row r="281" spans="1:4" x14ac:dyDescent="0.3">
      <c r="A281" s="11" t="s">
        <v>286</v>
      </c>
      <c r="B281" s="11">
        <v>923649</v>
      </c>
      <c r="C281" s="8">
        <f>VLOOKUP(B281,'ESGC PORTFOLIO'!B:M,$C$2,FALSE)</f>
        <v>37.540083304353303</v>
      </c>
      <c r="D281" s="8" t="str">
        <f t="shared" si="4"/>
        <v>C</v>
      </c>
    </row>
    <row r="282" spans="1:4" x14ac:dyDescent="0.3">
      <c r="A282" s="11" t="s">
        <v>287</v>
      </c>
      <c r="B282" s="11">
        <v>902233</v>
      </c>
      <c r="C282" s="8">
        <f>VLOOKUP(B282,'ESGC PORTFOLIO'!B:M,$C$2,FALSE)</f>
        <v>44.240338708498697</v>
      </c>
      <c r="D282" s="8" t="str">
        <f t="shared" si="4"/>
        <v>C</v>
      </c>
    </row>
    <row r="283" spans="1:4" x14ac:dyDescent="0.3">
      <c r="A283" s="11" t="s">
        <v>288</v>
      </c>
      <c r="B283" s="11">
        <v>546965</v>
      </c>
      <c r="C283" s="8">
        <f>VLOOKUP(B283,'ESGC PORTFOLIO'!B:M,$C$2,FALSE)</f>
        <v>29.983040426294998</v>
      </c>
      <c r="D283" s="8" t="str">
        <f t="shared" si="4"/>
        <v>C</v>
      </c>
    </row>
    <row r="284" spans="1:4" x14ac:dyDescent="0.3">
      <c r="A284" s="11" t="s">
        <v>289</v>
      </c>
      <c r="B284" s="11">
        <v>702365</v>
      </c>
      <c r="C284" s="8">
        <f>VLOOKUP(B284,'ESGC PORTFOLIO'!B:M,$C$2,FALSE)</f>
        <v>32.8566821715442</v>
      </c>
      <c r="D284" s="8" t="str">
        <f t="shared" si="4"/>
        <v>C</v>
      </c>
    </row>
    <row r="285" spans="1:4" x14ac:dyDescent="0.3">
      <c r="A285" s="11" t="s">
        <v>290</v>
      </c>
      <c r="B285" s="11">
        <v>322549</v>
      </c>
      <c r="C285" s="8">
        <f>VLOOKUP(B285,'ESGC PORTFOLIO'!B:M,$C$2,FALSE)</f>
        <v>45.424999999999997</v>
      </c>
      <c r="D285" s="8" t="str">
        <f t="shared" si="4"/>
        <v>C</v>
      </c>
    </row>
    <row r="286" spans="1:4" x14ac:dyDescent="0.3">
      <c r="A286" s="11" t="s">
        <v>291</v>
      </c>
      <c r="B286" s="11">
        <v>905414</v>
      </c>
      <c r="C286" s="8">
        <f>VLOOKUP(B286,'ESGC PORTFOLIO'!B:M,$C$2,FALSE)</f>
        <v>26.004701426024901</v>
      </c>
      <c r="D286" s="8" t="str">
        <f t="shared" si="4"/>
        <v>C</v>
      </c>
    </row>
    <row r="287" spans="1:4" x14ac:dyDescent="0.3">
      <c r="A287" s="11" t="s">
        <v>292</v>
      </c>
      <c r="B287" s="11">
        <v>912090</v>
      </c>
      <c r="C287" s="8">
        <f>VLOOKUP(B287,'ESGC PORTFOLIO'!B:M,$C$2,FALSE)</f>
        <v>71.015000000000001</v>
      </c>
      <c r="D287" s="8" t="str">
        <f t="shared" si="4"/>
        <v>B</v>
      </c>
    </row>
    <row r="288" spans="1:4" x14ac:dyDescent="0.3">
      <c r="A288" s="11" t="s">
        <v>293</v>
      </c>
      <c r="B288" s="11" t="s">
        <v>380</v>
      </c>
      <c r="C288" s="8">
        <f>VLOOKUP(B288,'ESGC PORTFOLIO'!B:M,$C$2,FALSE)</f>
        <v>65.501562500000006</v>
      </c>
      <c r="D288" s="8" t="str">
        <f t="shared" si="4"/>
        <v>B</v>
      </c>
    </row>
    <row r="289" spans="1:4" x14ac:dyDescent="0.3">
      <c r="A289" s="11" t="s">
        <v>294</v>
      </c>
      <c r="B289" s="11">
        <v>923036</v>
      </c>
      <c r="C289" s="8">
        <f>VLOOKUP(B289,'ESGC PORTFOLIO'!B:M,$C$2,FALSE)</f>
        <v>54.8428977272727</v>
      </c>
      <c r="D289" s="8" t="str">
        <f t="shared" si="4"/>
        <v>B</v>
      </c>
    </row>
    <row r="290" spans="1:4" x14ac:dyDescent="0.3">
      <c r="A290" s="11" t="s">
        <v>295</v>
      </c>
      <c r="B290" s="11">
        <v>902103</v>
      </c>
      <c r="C290" s="8">
        <f>VLOOKUP(B290,'ESGC PORTFOLIO'!B:M,$C$2,FALSE)</f>
        <v>26.2637022397892</v>
      </c>
      <c r="D290" s="8" t="str">
        <f t="shared" si="4"/>
        <v>C</v>
      </c>
    </row>
    <row r="291" spans="1:4" x14ac:dyDescent="0.3">
      <c r="A291" s="11" t="s">
        <v>296</v>
      </c>
      <c r="B291" s="11">
        <v>905361</v>
      </c>
      <c r="C291" s="8">
        <f>VLOOKUP(B291,'ESGC PORTFOLIO'!B:M,$C$2,FALSE)</f>
        <v>58.004063530605499</v>
      </c>
      <c r="D291" s="8" t="str">
        <f t="shared" si="4"/>
        <v>B</v>
      </c>
    </row>
    <row r="292" spans="1:4" x14ac:dyDescent="0.3">
      <c r="A292" s="11" t="s">
        <v>297</v>
      </c>
      <c r="B292" s="11">
        <v>357834</v>
      </c>
      <c r="C292" s="8">
        <f>VLOOKUP(B292,'ESGC PORTFOLIO'!B:M,$C$2,FALSE)</f>
        <v>46.317657625690202</v>
      </c>
      <c r="D292" s="8" t="str">
        <f t="shared" si="4"/>
        <v>C</v>
      </c>
    </row>
    <row r="293" spans="1:4" x14ac:dyDescent="0.3">
      <c r="A293" s="11" t="s">
        <v>298</v>
      </c>
      <c r="B293" s="11">
        <v>895784</v>
      </c>
      <c r="C293" s="8">
        <f>VLOOKUP(B293,'ESGC PORTFOLIO'!B:M,$C$2,FALSE)</f>
        <v>36.718840788627404</v>
      </c>
      <c r="D293" s="8" t="str">
        <f t="shared" si="4"/>
        <v>C</v>
      </c>
    </row>
    <row r="294" spans="1:4" x14ac:dyDescent="0.3">
      <c r="A294" s="11" t="s">
        <v>299</v>
      </c>
      <c r="B294" s="11">
        <v>906400</v>
      </c>
      <c r="C294" s="8">
        <f>VLOOKUP(B294,'ESGC PORTFOLIO'!B:M,$C$2,FALSE)</f>
        <v>39.878364553138603</v>
      </c>
      <c r="D294" s="8" t="str">
        <f t="shared" si="4"/>
        <v>C</v>
      </c>
    </row>
    <row r="295" spans="1:4" x14ac:dyDescent="0.3">
      <c r="A295" s="11" t="s">
        <v>300</v>
      </c>
      <c r="B295" s="11">
        <v>902325</v>
      </c>
      <c r="C295" s="8">
        <f>VLOOKUP(B295,'ESGC PORTFOLIO'!B:M,$C$2,FALSE)</f>
        <v>65.460866090323705</v>
      </c>
      <c r="D295" s="8" t="str">
        <f t="shared" si="4"/>
        <v>B</v>
      </c>
    </row>
    <row r="296" spans="1:4" x14ac:dyDescent="0.3">
      <c r="A296" s="11" t="s">
        <v>301</v>
      </c>
      <c r="B296" s="11">
        <v>905647</v>
      </c>
      <c r="C296" s="8">
        <f>VLOOKUP(B296,'ESGC PORTFOLIO'!B:M,$C$2,FALSE)</f>
        <v>58.610749020667299</v>
      </c>
      <c r="D296" s="8" t="str">
        <f t="shared" si="4"/>
        <v>B</v>
      </c>
    </row>
    <row r="297" spans="1:4" x14ac:dyDescent="0.3">
      <c r="A297" s="11" t="s">
        <v>302</v>
      </c>
      <c r="B297" s="11">
        <v>921503</v>
      </c>
      <c r="C297" s="8">
        <f>VLOOKUP(B297,'ESGC PORTFOLIO'!B:M,$C$2,FALSE)</f>
        <v>38.3355966677222</v>
      </c>
      <c r="D297" s="8" t="str">
        <f t="shared" si="4"/>
        <v>C</v>
      </c>
    </row>
    <row r="298" spans="1:4" x14ac:dyDescent="0.3">
      <c r="A298" s="11" t="s">
        <v>303</v>
      </c>
      <c r="B298" s="11">
        <v>326143</v>
      </c>
      <c r="C298" s="8">
        <f>VLOOKUP(B298,'ESGC PORTFOLIO'!B:M,$C$2,FALSE)</f>
        <v>32.993480861244002</v>
      </c>
      <c r="D298" s="8" t="str">
        <f t="shared" si="4"/>
        <v>C</v>
      </c>
    </row>
    <row r="299" spans="1:4" x14ac:dyDescent="0.3">
      <c r="A299" s="11" t="s">
        <v>304</v>
      </c>
      <c r="B299" s="11">
        <v>951052</v>
      </c>
      <c r="C299" s="8">
        <f>VLOOKUP(B299,'ESGC PORTFOLIO'!B:M,$C$2,FALSE)</f>
        <v>50.472715453194603</v>
      </c>
      <c r="D299" s="8" t="str">
        <f t="shared" si="4"/>
        <v>B</v>
      </c>
    </row>
    <row r="300" spans="1:4" x14ac:dyDescent="0.3">
      <c r="A300" s="11" t="s">
        <v>305</v>
      </c>
      <c r="B300" s="11">
        <v>981722</v>
      </c>
      <c r="C300" s="8">
        <f>VLOOKUP(B300,'ESGC PORTFOLIO'!B:M,$C$2,FALSE)</f>
        <v>26.655843466658499</v>
      </c>
      <c r="D300" s="8" t="str">
        <f t="shared" si="4"/>
        <v>C</v>
      </c>
    </row>
    <row r="301" spans="1:4" x14ac:dyDescent="0.3">
      <c r="A301" s="11" t="s">
        <v>306</v>
      </c>
      <c r="B301" s="11">
        <v>922725</v>
      </c>
      <c r="C301" s="8">
        <f>VLOOKUP(B301,'ESGC PORTFOLIO'!B:M,$C$2,FALSE)</f>
        <v>29.9993577958546</v>
      </c>
      <c r="D301" s="8" t="str">
        <f t="shared" si="4"/>
        <v>C</v>
      </c>
    </row>
    <row r="302" spans="1:4" x14ac:dyDescent="0.3">
      <c r="A302" s="11" t="s">
        <v>307</v>
      </c>
      <c r="B302" s="11">
        <v>541900</v>
      </c>
      <c r="C302" s="8">
        <f>VLOOKUP(B302,'ESGC PORTFOLIO'!B:M,$C$2,FALSE)</f>
        <v>77.628480096973504</v>
      </c>
      <c r="D302" s="8" t="str">
        <f t="shared" si="4"/>
        <v>A</v>
      </c>
    </row>
    <row r="303" spans="1:4" x14ac:dyDescent="0.3">
      <c r="A303" s="11" t="s">
        <v>308</v>
      </c>
      <c r="B303" s="11">
        <v>325059</v>
      </c>
      <c r="C303" s="8">
        <f>VLOOKUP(B303,'ESGC PORTFOLIO'!B:M,$C$2,FALSE)</f>
        <v>40.698854305153603</v>
      </c>
      <c r="D303" s="8" t="str">
        <f t="shared" si="4"/>
        <v>C</v>
      </c>
    </row>
    <row r="304" spans="1:4" x14ac:dyDescent="0.3">
      <c r="A304" s="11" t="s">
        <v>309</v>
      </c>
      <c r="B304" s="11">
        <v>916079</v>
      </c>
      <c r="C304" s="8">
        <f>VLOOKUP(B304,'ESGC PORTFOLIO'!B:M,$C$2,FALSE)</f>
        <v>29.8582226858877</v>
      </c>
      <c r="D304" s="8" t="str">
        <f t="shared" si="4"/>
        <v>C</v>
      </c>
    </row>
    <row r="305" spans="1:4" x14ac:dyDescent="0.3">
      <c r="A305" s="11" t="s">
        <v>310</v>
      </c>
      <c r="B305" s="11">
        <v>729104</v>
      </c>
      <c r="C305" s="8">
        <f>VLOOKUP(B305,'ESGC PORTFOLIO'!B:M,$C$2,FALSE)</f>
        <v>31.098525798525699</v>
      </c>
      <c r="D305" s="8" t="str">
        <f t="shared" si="4"/>
        <v>C</v>
      </c>
    </row>
    <row r="306" spans="1:4" x14ac:dyDescent="0.3">
      <c r="A306" s="11" t="s">
        <v>311</v>
      </c>
      <c r="B306" s="11">
        <v>266220</v>
      </c>
      <c r="C306" s="8">
        <f>VLOOKUP(B306,'ESGC PORTFOLIO'!B:M,$C$2,FALSE)</f>
        <v>34.058712121212103</v>
      </c>
      <c r="D306" s="8" t="str">
        <f t="shared" si="4"/>
        <v>C</v>
      </c>
    </row>
    <row r="307" spans="1:4" x14ac:dyDescent="0.3">
      <c r="A307" s="11" t="s">
        <v>312</v>
      </c>
      <c r="B307" s="11">
        <v>923425</v>
      </c>
      <c r="C307" s="8">
        <f>VLOOKUP(B307,'ESGC PORTFOLIO'!B:M,$C$2,FALSE)</f>
        <v>47.357314524555903</v>
      </c>
      <c r="D307" s="8" t="str">
        <f t="shared" si="4"/>
        <v>C</v>
      </c>
    </row>
    <row r="308" spans="1:4" x14ac:dyDescent="0.3">
      <c r="A308" s="11" t="s">
        <v>313</v>
      </c>
      <c r="B308" s="11">
        <v>905061</v>
      </c>
      <c r="C308" s="8">
        <f>VLOOKUP(B308,'ESGC PORTFOLIO'!B:M,$C$2,FALSE)</f>
        <v>86.920133729569102</v>
      </c>
      <c r="D308" s="8" t="str">
        <f t="shared" si="4"/>
        <v>A</v>
      </c>
    </row>
    <row r="309" spans="1:4" x14ac:dyDescent="0.3">
      <c r="A309" s="11" t="s">
        <v>314</v>
      </c>
      <c r="B309" s="11">
        <v>906394</v>
      </c>
      <c r="C309" s="8">
        <f>VLOOKUP(B309,'ESGC PORTFOLIO'!B:M,$C$2,FALSE)</f>
        <v>44.965392546320103</v>
      </c>
      <c r="D309" s="8" t="str">
        <f t="shared" si="4"/>
        <v>C</v>
      </c>
    </row>
    <row r="310" spans="1:4" x14ac:dyDescent="0.3">
      <c r="A310" s="11" t="s">
        <v>315</v>
      </c>
      <c r="B310" s="11">
        <v>745110</v>
      </c>
      <c r="C310" s="8">
        <f>VLOOKUP(B310,'ESGC PORTFOLIO'!B:M,$C$2,FALSE)</f>
        <v>48.4821640071494</v>
      </c>
      <c r="D310" s="8" t="str">
        <f t="shared" si="4"/>
        <v>C</v>
      </c>
    </row>
    <row r="311" spans="1:4" x14ac:dyDescent="0.3">
      <c r="A311" s="11" t="s">
        <v>316</v>
      </c>
      <c r="B311" s="11">
        <v>921855</v>
      </c>
      <c r="C311" s="8">
        <f>VLOOKUP(B311,'ESGC PORTFOLIO'!B:M,$C$2,FALSE)</f>
        <v>36.778479445269902</v>
      </c>
      <c r="D311" s="8" t="str">
        <f t="shared" si="4"/>
        <v>C</v>
      </c>
    </row>
    <row r="312" spans="1:4" x14ac:dyDescent="0.3">
      <c r="A312" s="11" t="s">
        <v>317</v>
      </c>
      <c r="B312" s="11">
        <v>944738</v>
      </c>
      <c r="C312" s="8">
        <f>VLOOKUP(B312,'ESGC PORTFOLIO'!B:M,$C$2,FALSE)</f>
        <v>45.408950496598102</v>
      </c>
      <c r="D312" s="8" t="str">
        <f t="shared" si="4"/>
        <v>C</v>
      </c>
    </row>
    <row r="313" spans="1:4" x14ac:dyDescent="0.3">
      <c r="A313" s="11" t="s">
        <v>318</v>
      </c>
      <c r="B313" s="11">
        <v>933974</v>
      </c>
      <c r="C313" s="8">
        <f>VLOOKUP(B313,'ESGC PORTFOLIO'!B:M,$C$2,FALSE)</f>
        <v>31.9127275260029</v>
      </c>
      <c r="D313" s="8" t="str">
        <f t="shared" si="4"/>
        <v>C</v>
      </c>
    </row>
    <row r="314" spans="1:4" x14ac:dyDescent="0.3">
      <c r="A314" s="11" t="s">
        <v>319</v>
      </c>
      <c r="B314" s="11">
        <v>906643</v>
      </c>
      <c r="C314" s="8">
        <f>VLOOKUP(B314,'ESGC PORTFOLIO'!B:M,$C$2,FALSE)</f>
        <v>31.592851836128201</v>
      </c>
      <c r="D314" s="8" t="str">
        <f t="shared" si="4"/>
        <v>C</v>
      </c>
    </row>
    <row r="315" spans="1:4" x14ac:dyDescent="0.3">
      <c r="A315" s="11" t="s">
        <v>320</v>
      </c>
      <c r="B315" s="11">
        <v>951046</v>
      </c>
      <c r="C315" s="8">
        <f>VLOOKUP(B315,'ESGC PORTFOLIO'!B:M,$C$2,FALSE)</f>
        <v>31.769999622232799</v>
      </c>
      <c r="D315" s="8" t="str">
        <f t="shared" si="4"/>
        <v>C</v>
      </c>
    </row>
    <row r="316" spans="1:4" x14ac:dyDescent="0.3">
      <c r="A316" s="11" t="s">
        <v>321</v>
      </c>
      <c r="B316" s="11">
        <v>992656</v>
      </c>
      <c r="C316" s="8">
        <f>VLOOKUP(B316,'ESGC PORTFOLIO'!B:M,$C$2,FALSE)</f>
        <v>29.046680601450401</v>
      </c>
      <c r="D316" s="8" t="str">
        <f t="shared" si="4"/>
        <v>C</v>
      </c>
    </row>
    <row r="317" spans="1:4" x14ac:dyDescent="0.3">
      <c r="A317" s="11" t="s">
        <v>322</v>
      </c>
      <c r="B317" s="11">
        <v>905105</v>
      </c>
      <c r="C317" s="8">
        <f>VLOOKUP(B317,'ESGC PORTFOLIO'!B:M,$C$2,FALSE)</f>
        <v>40.389329297208398</v>
      </c>
      <c r="D317" s="8" t="str">
        <f t="shared" si="4"/>
        <v>C</v>
      </c>
    </row>
    <row r="318" spans="1:4" x14ac:dyDescent="0.3">
      <c r="A318" s="11" t="s">
        <v>323</v>
      </c>
      <c r="B318" s="11">
        <v>277487</v>
      </c>
      <c r="C318" s="8">
        <f>VLOOKUP(B318,'ESGC PORTFOLIO'!B:M,$C$2,FALSE)</f>
        <v>31.3311147186147</v>
      </c>
      <c r="D318" s="8" t="str">
        <f t="shared" si="4"/>
        <v>C</v>
      </c>
    </row>
    <row r="319" spans="1:4" x14ac:dyDescent="0.3">
      <c r="A319" s="11" t="s">
        <v>324</v>
      </c>
      <c r="B319" s="11">
        <v>905122</v>
      </c>
      <c r="C319" s="8">
        <f>VLOOKUP(B319,'ESGC PORTFOLIO'!B:M,$C$2,FALSE)</f>
        <v>40.930664933135198</v>
      </c>
      <c r="D319" s="8" t="str">
        <f t="shared" si="4"/>
        <v>C</v>
      </c>
    </row>
    <row r="320" spans="1:4" x14ac:dyDescent="0.3">
      <c r="A320" s="11" t="s">
        <v>325</v>
      </c>
      <c r="B320" s="11">
        <v>702635</v>
      </c>
      <c r="C320" s="8">
        <f>VLOOKUP(B320,'ESGC PORTFOLIO'!B:M,$C$2,FALSE)</f>
        <v>53.079357516635397</v>
      </c>
      <c r="D320" s="8" t="str">
        <f t="shared" si="4"/>
        <v>B</v>
      </c>
    </row>
    <row r="321" spans="1:4" x14ac:dyDescent="0.3">
      <c r="A321" s="11" t="s">
        <v>326</v>
      </c>
      <c r="B321" s="11">
        <v>741410</v>
      </c>
      <c r="C321" s="8">
        <f>VLOOKUP(B321,'ESGC PORTFOLIO'!B:M,$C$2,FALSE)</f>
        <v>58.355565636072598</v>
      </c>
      <c r="D321" s="8" t="str">
        <f t="shared" si="4"/>
        <v>B</v>
      </c>
    </row>
    <row r="322" spans="1:4" x14ac:dyDescent="0.3">
      <c r="A322" s="11" t="s">
        <v>327</v>
      </c>
      <c r="B322" s="11">
        <v>982852</v>
      </c>
      <c r="C322" s="8">
        <f>VLOOKUP(B322,'ESGC PORTFOLIO'!B:M,$C$2,FALSE)</f>
        <v>60.544892599254403</v>
      </c>
      <c r="D322" s="8" t="str">
        <f t="shared" si="4"/>
        <v>B</v>
      </c>
    </row>
    <row r="323" spans="1:4" x14ac:dyDescent="0.3">
      <c r="A323" s="11" t="s">
        <v>328</v>
      </c>
      <c r="B323" s="11">
        <v>906220</v>
      </c>
      <c r="C323" s="8">
        <f>VLOOKUP(B323,'ESGC PORTFOLIO'!B:M,$C$2,FALSE)</f>
        <v>39.550790513833903</v>
      </c>
      <c r="D323" s="8" t="str">
        <f t="shared" ref="D323:D351" si="5">IF(C323&gt;75,"A",IF(C323&gt;50,"B",IF(C323&gt;25,"C","D")))</f>
        <v>C</v>
      </c>
    </row>
    <row r="324" spans="1:4" x14ac:dyDescent="0.3">
      <c r="A324" s="11" t="s">
        <v>329</v>
      </c>
      <c r="B324" s="11">
        <v>674693</v>
      </c>
      <c r="C324" s="8">
        <f>VLOOKUP(B324,'ESGC PORTFOLIO'!B:M,$C$2,FALSE)</f>
        <v>26.2062152967858</v>
      </c>
      <c r="D324" s="8" t="str">
        <f t="shared" si="5"/>
        <v>C</v>
      </c>
    </row>
    <row r="325" spans="1:4" x14ac:dyDescent="0.3">
      <c r="A325" s="11" t="s">
        <v>330</v>
      </c>
      <c r="B325" s="11">
        <v>945384</v>
      </c>
      <c r="C325" s="8">
        <f>VLOOKUP(B325,'ESGC PORTFOLIO'!B:M,$C$2,FALSE)</f>
        <v>34.060005224660301</v>
      </c>
      <c r="D325" s="8" t="str">
        <f t="shared" si="5"/>
        <v>C</v>
      </c>
    </row>
    <row r="326" spans="1:4" x14ac:dyDescent="0.3">
      <c r="A326" s="11" t="s">
        <v>331</v>
      </c>
      <c r="B326" s="11">
        <v>545310</v>
      </c>
      <c r="C326" s="8">
        <f>VLOOKUP(B326,'ESGC PORTFOLIO'!B:M,$C$2,FALSE)</f>
        <v>40.546650569588898</v>
      </c>
      <c r="D326" s="8" t="str">
        <f t="shared" si="5"/>
        <v>C</v>
      </c>
    </row>
    <row r="327" spans="1:4" x14ac:dyDescent="0.3">
      <c r="A327" s="11" t="s">
        <v>332</v>
      </c>
      <c r="B327" s="11">
        <v>901892</v>
      </c>
      <c r="C327" s="8">
        <f>VLOOKUP(B327,'ESGC PORTFOLIO'!B:M,$C$2,FALSE)</f>
        <v>43.233847904750697</v>
      </c>
      <c r="D327" s="8" t="str">
        <f t="shared" si="5"/>
        <v>C</v>
      </c>
    </row>
    <row r="328" spans="1:4" x14ac:dyDescent="0.3">
      <c r="A328" s="11" t="s">
        <v>333</v>
      </c>
      <c r="B328" s="11">
        <v>543487</v>
      </c>
      <c r="C328" s="8">
        <f>VLOOKUP(B328,'ESGC PORTFOLIO'!B:M,$C$2,FALSE)</f>
        <v>50.211888037668103</v>
      </c>
      <c r="D328" s="8" t="str">
        <f t="shared" si="5"/>
        <v>B</v>
      </c>
    </row>
    <row r="329" spans="1:4" x14ac:dyDescent="0.3">
      <c r="A329" s="11" t="s">
        <v>334</v>
      </c>
      <c r="B329" s="11">
        <v>912146</v>
      </c>
      <c r="C329" s="8">
        <f>VLOOKUP(B329,'ESGC PORTFOLIO'!B:M,$C$2,FALSE)</f>
        <v>47.799396507447298</v>
      </c>
      <c r="D329" s="8" t="str">
        <f t="shared" si="5"/>
        <v>C</v>
      </c>
    </row>
    <row r="330" spans="1:4" x14ac:dyDescent="0.3">
      <c r="A330" s="11" t="s">
        <v>335</v>
      </c>
      <c r="B330" s="11">
        <v>905816</v>
      </c>
      <c r="C330" s="8">
        <f>VLOOKUP(B330,'ESGC PORTFOLIO'!B:M,$C$2,FALSE)</f>
        <v>30.517653718248098</v>
      </c>
      <c r="D330" s="8" t="str">
        <f t="shared" si="5"/>
        <v>C</v>
      </c>
    </row>
    <row r="331" spans="1:4" x14ac:dyDescent="0.3">
      <c r="A331" s="11" t="s">
        <v>336</v>
      </c>
      <c r="B331" s="11">
        <v>905898</v>
      </c>
      <c r="C331" s="8">
        <f>VLOOKUP(B331,'ESGC PORTFOLIO'!B:M,$C$2,FALSE)</f>
        <v>36.753503787878699</v>
      </c>
      <c r="D331" s="8" t="str">
        <f t="shared" si="5"/>
        <v>C</v>
      </c>
    </row>
    <row r="332" spans="1:4" x14ac:dyDescent="0.3">
      <c r="A332" s="11" t="s">
        <v>337</v>
      </c>
      <c r="B332" s="11">
        <v>904866</v>
      </c>
      <c r="C332" s="8">
        <f>VLOOKUP(B332,'ESGC PORTFOLIO'!B:M,$C$2,FALSE)</f>
        <v>41.993054355713703</v>
      </c>
      <c r="D332" s="8" t="str">
        <f t="shared" si="5"/>
        <v>C</v>
      </c>
    </row>
    <row r="333" spans="1:4" x14ac:dyDescent="0.3">
      <c r="A333" s="11" t="s">
        <v>338</v>
      </c>
      <c r="B333" s="11">
        <v>916548</v>
      </c>
      <c r="C333" s="8">
        <f>VLOOKUP(B333,'ESGC PORTFOLIO'!B:M,$C$2,FALSE)</f>
        <v>39.498438660846901</v>
      </c>
      <c r="D333" s="8" t="str">
        <f t="shared" si="5"/>
        <v>C</v>
      </c>
    </row>
    <row r="334" spans="1:4" x14ac:dyDescent="0.3">
      <c r="A334" s="11" t="s">
        <v>339</v>
      </c>
      <c r="B334" s="11">
        <v>921964</v>
      </c>
      <c r="C334" s="8">
        <f>VLOOKUP(B334,'ESGC PORTFOLIO'!B:M,$C$2,FALSE)</f>
        <v>38.795819304152602</v>
      </c>
      <c r="D334" s="8" t="str">
        <f t="shared" si="5"/>
        <v>C</v>
      </c>
    </row>
    <row r="335" spans="1:4" x14ac:dyDescent="0.3">
      <c r="A335" s="11" t="s">
        <v>340</v>
      </c>
      <c r="B335" s="11">
        <v>519514</v>
      </c>
      <c r="C335" s="8">
        <f>VLOOKUP(B335,'ESGC PORTFOLIO'!B:M,$C$2,FALSE)</f>
        <v>76.205063861401698</v>
      </c>
      <c r="D335" s="8" t="str">
        <f t="shared" si="5"/>
        <v>A</v>
      </c>
    </row>
    <row r="336" spans="1:4" x14ac:dyDescent="0.3">
      <c r="A336" s="11" t="s">
        <v>341</v>
      </c>
      <c r="B336" s="11">
        <v>867390</v>
      </c>
      <c r="C336" s="8">
        <f>VLOOKUP(B336,'ESGC PORTFOLIO'!B:M,$C$2,FALSE)</f>
        <v>60.2163780816933</v>
      </c>
      <c r="D336" s="8" t="str">
        <f t="shared" si="5"/>
        <v>B</v>
      </c>
    </row>
    <row r="337" spans="1:4" x14ac:dyDescent="0.3">
      <c r="A337" s="11" t="s">
        <v>342</v>
      </c>
      <c r="B337" s="11">
        <v>902335</v>
      </c>
      <c r="C337" s="8">
        <f>VLOOKUP(B337,'ESGC PORTFOLIO'!B:M,$C$2,FALSE)</f>
        <v>70.1118746904408</v>
      </c>
      <c r="D337" s="8" t="str">
        <f t="shared" si="5"/>
        <v>B</v>
      </c>
    </row>
    <row r="338" spans="1:4" x14ac:dyDescent="0.3">
      <c r="A338" s="11" t="s">
        <v>343</v>
      </c>
      <c r="B338" s="11">
        <v>906195</v>
      </c>
      <c r="C338" s="8">
        <f>VLOOKUP(B338,'ESGC PORTFOLIO'!B:M,$C$2,FALSE)</f>
        <v>76.312455298324807</v>
      </c>
      <c r="D338" s="8" t="str">
        <f t="shared" si="5"/>
        <v>A</v>
      </c>
    </row>
    <row r="339" spans="1:4" x14ac:dyDescent="0.3">
      <c r="A339" s="11" t="s">
        <v>344</v>
      </c>
      <c r="B339" s="11">
        <v>906785</v>
      </c>
      <c r="C339" s="8">
        <f>VLOOKUP(B339,'ESGC PORTFOLIO'!B:M,$C$2,FALSE)</f>
        <v>24.925303030302999</v>
      </c>
      <c r="D339" s="8" t="str">
        <f t="shared" si="5"/>
        <v>D</v>
      </c>
    </row>
    <row r="340" spans="1:4" x14ac:dyDescent="0.3">
      <c r="A340" s="11" t="s">
        <v>345</v>
      </c>
      <c r="B340" s="11" t="s">
        <v>381</v>
      </c>
      <c r="C340" s="8">
        <f>VLOOKUP(B340,'ESGC PORTFOLIO'!B:M,$C$2,FALSE)</f>
        <v>37.325404666308302</v>
      </c>
      <c r="D340" s="8" t="str">
        <f t="shared" si="5"/>
        <v>C</v>
      </c>
    </row>
    <row r="341" spans="1:4" x14ac:dyDescent="0.3">
      <c r="A341" s="11" t="s">
        <v>346</v>
      </c>
      <c r="B341" s="11">
        <v>905818</v>
      </c>
      <c r="C341" s="8">
        <f>VLOOKUP(B341,'ESGC PORTFOLIO'!B:M,$C$2,FALSE)</f>
        <v>44.666856060606101</v>
      </c>
      <c r="D341" s="8" t="str">
        <f t="shared" si="5"/>
        <v>C</v>
      </c>
    </row>
    <row r="342" spans="1:4" x14ac:dyDescent="0.3">
      <c r="A342" s="11" t="s">
        <v>347</v>
      </c>
      <c r="B342" s="11">
        <v>904869</v>
      </c>
      <c r="C342" s="8">
        <f>VLOOKUP(B342,'ESGC PORTFOLIO'!B:M,$C$2,FALSE)</f>
        <v>48.192669638434801</v>
      </c>
      <c r="D342" s="8" t="str">
        <f t="shared" si="5"/>
        <v>C</v>
      </c>
    </row>
    <row r="343" spans="1:4" x14ac:dyDescent="0.3">
      <c r="A343" s="11" t="s">
        <v>348</v>
      </c>
      <c r="B343" s="11">
        <v>922407</v>
      </c>
      <c r="C343" s="8">
        <f>VLOOKUP(B343,'ESGC PORTFOLIO'!B:M,$C$2,FALSE)</f>
        <v>44.1389008367873</v>
      </c>
      <c r="D343" s="8" t="str">
        <f t="shared" si="5"/>
        <v>C</v>
      </c>
    </row>
    <row r="344" spans="1:4" x14ac:dyDescent="0.3">
      <c r="A344" s="11" t="s">
        <v>349</v>
      </c>
      <c r="B344" s="11" t="s">
        <v>382</v>
      </c>
      <c r="C344" s="8">
        <f>VLOOKUP(B344,'ESGC PORTFOLIO'!B:M,$C$2,FALSE)</f>
        <v>49.433992346938702</v>
      </c>
      <c r="D344" s="8" t="str">
        <f t="shared" si="5"/>
        <v>C</v>
      </c>
    </row>
    <row r="345" spans="1:4" x14ac:dyDescent="0.3">
      <c r="A345" s="11" t="s">
        <v>350</v>
      </c>
      <c r="B345" s="11" t="s">
        <v>383</v>
      </c>
      <c r="C345" s="8">
        <f>VLOOKUP(B345,'ESGC PORTFOLIO'!B:M,$C$2,FALSE)</f>
        <v>24.7477464091134</v>
      </c>
      <c r="D345" s="8" t="str">
        <f t="shared" si="5"/>
        <v>D</v>
      </c>
    </row>
    <row r="346" spans="1:4" x14ac:dyDescent="0.3">
      <c r="A346" s="11" t="s">
        <v>351</v>
      </c>
      <c r="B346" s="11">
        <v>905010</v>
      </c>
      <c r="C346" s="8">
        <f>VLOOKUP(B346,'ESGC PORTFOLIO'!B:M,$C$2,FALSE)</f>
        <v>61.225862068965498</v>
      </c>
      <c r="D346" s="8" t="str">
        <f t="shared" si="5"/>
        <v>B</v>
      </c>
    </row>
    <row r="347" spans="1:4" x14ac:dyDescent="0.3">
      <c r="A347" s="11" t="s">
        <v>352</v>
      </c>
      <c r="B347" s="11">
        <v>905284</v>
      </c>
      <c r="C347" s="8">
        <f>VLOOKUP(B347,'ESGC PORTFOLIO'!B:M,$C$2,FALSE)</f>
        <v>47.2023863636363</v>
      </c>
      <c r="D347" s="8" t="str">
        <f t="shared" si="5"/>
        <v>C</v>
      </c>
    </row>
    <row r="348" spans="1:4" x14ac:dyDescent="0.3">
      <c r="A348" s="11" t="s">
        <v>353</v>
      </c>
      <c r="B348" s="11">
        <v>543542</v>
      </c>
      <c r="C348" s="8">
        <f>VLOOKUP(B348,'ESGC PORTFOLIO'!B:M,$C$2,FALSE)</f>
        <v>41.6070075757575</v>
      </c>
      <c r="D348" s="8" t="str">
        <f t="shared" si="5"/>
        <v>C</v>
      </c>
    </row>
    <row r="349" spans="1:4" x14ac:dyDescent="0.3">
      <c r="A349" s="11" t="s">
        <v>354</v>
      </c>
      <c r="B349" s="11">
        <v>878574</v>
      </c>
      <c r="C349" s="8">
        <f>VLOOKUP(B349,'ESGC PORTFOLIO'!B:M,$C$2,FALSE)</f>
        <v>37.711685859336299</v>
      </c>
      <c r="D349" s="8" t="str">
        <f t="shared" si="5"/>
        <v>C</v>
      </c>
    </row>
    <row r="350" spans="1:4" x14ac:dyDescent="0.3">
      <c r="A350" s="11" t="s">
        <v>355</v>
      </c>
      <c r="B350" s="11" t="s">
        <v>384</v>
      </c>
      <c r="C350" s="8">
        <f>VLOOKUP(B350,'ESGC PORTFOLIO'!B:M,$C$2,FALSE)</f>
        <v>29.9282302817115</v>
      </c>
      <c r="D350" s="8" t="str">
        <f t="shared" si="5"/>
        <v>C</v>
      </c>
    </row>
    <row r="351" spans="1:4" x14ac:dyDescent="0.3">
      <c r="A351" s="11" t="s">
        <v>356</v>
      </c>
      <c r="B351" s="11">
        <v>951584</v>
      </c>
      <c r="C351" s="8">
        <f>VLOOKUP(B351,'ESGC PORTFOLIO'!B:M,$C$2,FALSE)</f>
        <v>43.228866026980903</v>
      </c>
      <c r="D351" s="8" t="str">
        <f t="shared" si="5"/>
        <v>C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C76C-4DD2-4927-9343-C5185D9FA1D0}">
  <sheetPr>
    <tabColor rgb="FFFFFF00"/>
  </sheetPr>
  <dimension ref="A1:D351"/>
  <sheetViews>
    <sheetView workbookViewId="0">
      <selection activeCell="A2" sqref="A2"/>
    </sheetView>
  </sheetViews>
  <sheetFormatPr baseColWidth="10" defaultRowHeight="14" x14ac:dyDescent="0.3"/>
  <cols>
    <col min="1" max="16384" width="10.90625" style="4"/>
  </cols>
  <sheetData>
    <row r="1" spans="1:4" ht="14.5" thickBot="1" x14ac:dyDescent="0.35">
      <c r="A1" s="72" t="s">
        <v>7391</v>
      </c>
      <c r="B1" s="72"/>
      <c r="C1" s="72"/>
      <c r="D1" s="72"/>
    </row>
    <row r="2" spans="1:4" x14ac:dyDescent="0.3">
      <c r="A2" s="18"/>
      <c r="B2" s="18"/>
      <c r="C2" s="18">
        <v>4</v>
      </c>
      <c r="D2" s="18"/>
    </row>
    <row r="3" spans="1:4" ht="14.5" thickBot="1" x14ac:dyDescent="0.35">
      <c r="A3" s="32" t="s">
        <v>357</v>
      </c>
      <c r="B3" s="32" t="s">
        <v>358</v>
      </c>
      <c r="C3" s="31" t="s">
        <v>7387</v>
      </c>
      <c r="D3" s="31" t="s">
        <v>7379</v>
      </c>
    </row>
    <row r="4" spans="1:4" x14ac:dyDescent="0.3">
      <c r="A4" s="29" t="s">
        <v>12</v>
      </c>
      <c r="B4" s="29">
        <v>902172</v>
      </c>
      <c r="C4" s="18">
        <f>VLOOKUP(B4,'ESGC PORTFOLIO'!B:M,$C$2,FALSE)</f>
        <v>47.140342093265602</v>
      </c>
      <c r="D4" s="18" t="str">
        <f>IF(C4&gt;75,"A",IF(C4&gt;50,"B",IF(C4&gt;25,"C","D")))</f>
        <v>C</v>
      </c>
    </row>
    <row r="5" spans="1:4" x14ac:dyDescent="0.3">
      <c r="A5" s="11" t="s">
        <v>13</v>
      </c>
      <c r="B5" s="11">
        <v>916328</v>
      </c>
      <c r="C5" s="8">
        <f>VLOOKUP(B5,'ESGC PORTFOLIO'!B:M,$C$2,FALSE)</f>
        <v>40.291636137162897</v>
      </c>
      <c r="D5" s="8" t="str">
        <f t="shared" ref="D5:D68" si="0">IF(C5&gt;75,"A",IF(C5&gt;50,"B",IF(C5&gt;25,"C","D")))</f>
        <v>C</v>
      </c>
    </row>
    <row r="6" spans="1:4" x14ac:dyDescent="0.3">
      <c r="A6" s="11" t="s">
        <v>14</v>
      </c>
      <c r="B6" s="11" t="s">
        <v>359</v>
      </c>
      <c r="C6" s="8">
        <f>VLOOKUP(B6,'ESGC PORTFOLIO'!B:M,$C$2,FALSE)</f>
        <v>44.880138888888801</v>
      </c>
      <c r="D6" s="8" t="str">
        <f t="shared" si="0"/>
        <v>C</v>
      </c>
    </row>
    <row r="7" spans="1:4" x14ac:dyDescent="0.3">
      <c r="A7" s="11" t="s">
        <v>15</v>
      </c>
      <c r="B7" s="11">
        <v>312367</v>
      </c>
      <c r="C7" s="8">
        <f>VLOOKUP(B7,'ESGC PORTFOLIO'!B:M,$C$2,FALSE)</f>
        <v>34.065250097694403</v>
      </c>
      <c r="D7" s="8" t="str">
        <f t="shared" si="0"/>
        <v>C</v>
      </c>
    </row>
    <row r="8" spans="1:4" x14ac:dyDescent="0.3">
      <c r="A8" s="11" t="s">
        <v>16</v>
      </c>
      <c r="B8" s="11">
        <v>749382</v>
      </c>
      <c r="C8" s="8">
        <f>VLOOKUP(B8,'ESGC PORTFOLIO'!B:M,$C$2,FALSE)</f>
        <v>38.053702002033297</v>
      </c>
      <c r="D8" s="8" t="str">
        <f t="shared" si="0"/>
        <v>C</v>
      </c>
    </row>
    <row r="9" spans="1:4" x14ac:dyDescent="0.3">
      <c r="A9" s="11" t="s">
        <v>17</v>
      </c>
      <c r="B9" s="11" t="s">
        <v>360</v>
      </c>
      <c r="C9" s="8">
        <f>VLOOKUP(B9,'ESGC PORTFOLIO'!B:M,$C$2,FALSE)</f>
        <v>37.730193595624101</v>
      </c>
      <c r="D9" s="8" t="str">
        <f t="shared" si="0"/>
        <v>C</v>
      </c>
    </row>
    <row r="10" spans="1:4" x14ac:dyDescent="0.3">
      <c r="A10" s="11" t="s">
        <v>18</v>
      </c>
      <c r="B10" s="11">
        <v>936365</v>
      </c>
      <c r="C10" s="8">
        <f>VLOOKUP(B10,'ESGC PORTFOLIO'!B:M,$C$2,FALSE)</f>
        <v>36.271800250560801</v>
      </c>
      <c r="D10" s="8" t="str">
        <f t="shared" si="0"/>
        <v>C</v>
      </c>
    </row>
    <row r="11" spans="1:4" x14ac:dyDescent="0.3">
      <c r="A11" s="11" t="s">
        <v>19</v>
      </c>
      <c r="B11" s="11">
        <v>545101</v>
      </c>
      <c r="C11" s="8">
        <f>VLOOKUP(B11,'ESGC PORTFOLIO'!B:M,$C$2,FALSE)</f>
        <v>33.561277780549197</v>
      </c>
      <c r="D11" s="8" t="str">
        <f t="shared" si="0"/>
        <v>C</v>
      </c>
    </row>
    <row r="12" spans="1:4" x14ac:dyDescent="0.3">
      <c r="A12" s="11" t="s">
        <v>20</v>
      </c>
      <c r="B12" s="11">
        <v>933185</v>
      </c>
      <c r="C12" s="8">
        <f>VLOOKUP(B12,'ESGC PORTFOLIO'!B:M,$C$2,FALSE)</f>
        <v>35.9708877443136</v>
      </c>
      <c r="D12" s="8" t="str">
        <f t="shared" si="0"/>
        <v>C</v>
      </c>
    </row>
    <row r="13" spans="1:4" x14ac:dyDescent="0.3">
      <c r="A13" s="11" t="s">
        <v>0</v>
      </c>
      <c r="B13" s="11">
        <v>277642</v>
      </c>
      <c r="C13" s="8">
        <f>VLOOKUP(B13,'ESGC PORTFOLIO'!B:M,$C$2,FALSE)</f>
        <v>50.4291706791157</v>
      </c>
      <c r="D13" s="8" t="str">
        <f t="shared" si="0"/>
        <v>B</v>
      </c>
    </row>
    <row r="14" spans="1:4" x14ac:dyDescent="0.3">
      <c r="A14" s="11" t="s">
        <v>21</v>
      </c>
      <c r="B14" s="11">
        <v>905271</v>
      </c>
      <c r="C14" s="8">
        <f>VLOOKUP(B14,'ESGC PORTFOLIO'!B:M,$C$2,FALSE)</f>
        <v>72.150888470303101</v>
      </c>
      <c r="D14" s="8" t="str">
        <f t="shared" si="0"/>
        <v>B</v>
      </c>
    </row>
    <row r="15" spans="1:4" x14ac:dyDescent="0.3">
      <c r="A15" s="11" t="s">
        <v>22</v>
      </c>
      <c r="B15" s="11">
        <v>277355</v>
      </c>
      <c r="C15" s="8">
        <f>VLOOKUP(B15,'ESGC PORTFOLIO'!B:M,$C$2,FALSE)</f>
        <v>36.647063423789703</v>
      </c>
      <c r="D15" s="8" t="str">
        <f t="shared" si="0"/>
        <v>C</v>
      </c>
    </row>
    <row r="16" spans="1:4" x14ac:dyDescent="0.3">
      <c r="A16" s="11" t="s">
        <v>23</v>
      </c>
      <c r="B16" s="11">
        <v>130298</v>
      </c>
      <c r="C16" s="8">
        <f>VLOOKUP(B16,'ESGC PORTFOLIO'!B:M,$C$2,FALSE)</f>
        <v>50.438409710605001</v>
      </c>
      <c r="D16" s="8" t="str">
        <f t="shared" si="0"/>
        <v>B</v>
      </c>
    </row>
    <row r="17" spans="1:4" x14ac:dyDescent="0.3">
      <c r="A17" s="11" t="s">
        <v>24</v>
      </c>
      <c r="B17" s="11">
        <v>325596</v>
      </c>
      <c r="C17" s="8">
        <f>VLOOKUP(B17,'ESGC PORTFOLIO'!B:M,$C$2,FALSE)</f>
        <v>26.693472306755901</v>
      </c>
      <c r="D17" s="8" t="str">
        <f t="shared" si="0"/>
        <v>C</v>
      </c>
    </row>
    <row r="18" spans="1:4" x14ac:dyDescent="0.3">
      <c r="A18" s="11" t="s">
        <v>25</v>
      </c>
      <c r="B18" s="11">
        <v>906979</v>
      </c>
      <c r="C18" s="8">
        <f>VLOOKUP(B18,'ESGC PORTFOLIO'!B:M,$C$2,FALSE)</f>
        <v>60.838314709036901</v>
      </c>
      <c r="D18" s="8" t="str">
        <f t="shared" si="0"/>
        <v>B</v>
      </c>
    </row>
    <row r="19" spans="1:4" x14ac:dyDescent="0.3">
      <c r="A19" s="11" t="s">
        <v>26</v>
      </c>
      <c r="B19" s="11">
        <v>322677</v>
      </c>
      <c r="C19" s="8">
        <f>VLOOKUP(B19,'ESGC PORTFOLIO'!B:M,$C$2,FALSE)</f>
        <v>43.517490788812502</v>
      </c>
      <c r="D19" s="8" t="str">
        <f t="shared" si="0"/>
        <v>C</v>
      </c>
    </row>
    <row r="20" spans="1:4" x14ac:dyDescent="0.3">
      <c r="A20" s="11" t="s">
        <v>27</v>
      </c>
      <c r="B20" s="11" t="s">
        <v>361</v>
      </c>
      <c r="C20" s="8">
        <f>VLOOKUP(B20,'ESGC PORTFOLIO'!B:M,$C$2,FALSE)</f>
        <v>33.626319699695003</v>
      </c>
      <c r="D20" s="8" t="str">
        <f t="shared" si="0"/>
        <v>C</v>
      </c>
    </row>
    <row r="21" spans="1:4" x14ac:dyDescent="0.3">
      <c r="A21" s="11" t="s">
        <v>28</v>
      </c>
      <c r="B21" s="11">
        <v>904853</v>
      </c>
      <c r="C21" s="8">
        <f>VLOOKUP(B21,'ESGC PORTFOLIO'!B:M,$C$2,FALSE)</f>
        <v>57.778765576831198</v>
      </c>
      <c r="D21" s="8" t="str">
        <f t="shared" si="0"/>
        <v>B</v>
      </c>
    </row>
    <row r="22" spans="1:4" x14ac:dyDescent="0.3">
      <c r="A22" s="11" t="s">
        <v>29</v>
      </c>
      <c r="B22" s="11">
        <v>891399</v>
      </c>
      <c r="C22" s="8">
        <f>VLOOKUP(B22,'ESGC PORTFOLIO'!B:M,$C$2,FALSE)</f>
        <v>28.150376114413099</v>
      </c>
      <c r="D22" s="8" t="str">
        <f t="shared" si="0"/>
        <v>C</v>
      </c>
    </row>
    <row r="23" spans="1:4" x14ac:dyDescent="0.3">
      <c r="A23" s="11" t="s">
        <v>30</v>
      </c>
      <c r="B23" s="11">
        <v>670942</v>
      </c>
      <c r="C23" s="8">
        <f>VLOOKUP(B23,'ESGC PORTFOLIO'!B:M,$C$2,FALSE)</f>
        <v>55.989595545134797</v>
      </c>
      <c r="D23" s="8" t="str">
        <f t="shared" si="0"/>
        <v>B</v>
      </c>
    </row>
    <row r="24" spans="1:4" x14ac:dyDescent="0.3">
      <c r="A24" s="11" t="s">
        <v>31</v>
      </c>
      <c r="B24" s="11">
        <v>905425</v>
      </c>
      <c r="C24" s="8">
        <f>VLOOKUP(B24,'ESGC PORTFOLIO'!B:M,$C$2,FALSE)</f>
        <v>36.447085078121397</v>
      </c>
      <c r="D24" s="8" t="str">
        <f t="shared" si="0"/>
        <v>C</v>
      </c>
    </row>
    <row r="25" spans="1:4" x14ac:dyDescent="0.3">
      <c r="A25" s="11" t="s">
        <v>32</v>
      </c>
      <c r="B25" s="11">
        <v>906156</v>
      </c>
      <c r="C25" s="8">
        <f>VLOOKUP(B25,'ESGC PORTFOLIO'!B:M,$C$2,FALSE)</f>
        <v>45.937763904594902</v>
      </c>
      <c r="D25" s="8" t="str">
        <f t="shared" si="0"/>
        <v>C</v>
      </c>
    </row>
    <row r="26" spans="1:4" x14ac:dyDescent="0.3">
      <c r="A26" s="11" t="s">
        <v>33</v>
      </c>
      <c r="B26" s="11">
        <v>916305</v>
      </c>
      <c r="C26" s="8">
        <f>VLOOKUP(B26,'ESGC PORTFOLIO'!B:M,$C$2,FALSE)</f>
        <v>31.905949357077699</v>
      </c>
      <c r="D26" s="8" t="str">
        <f t="shared" si="0"/>
        <v>C</v>
      </c>
    </row>
    <row r="27" spans="1:4" x14ac:dyDescent="0.3">
      <c r="A27" s="11" t="s">
        <v>34</v>
      </c>
      <c r="B27" s="11">
        <v>680902</v>
      </c>
      <c r="C27" s="8">
        <f>VLOOKUP(B27,'ESGC PORTFOLIO'!B:M,$C$2,FALSE)</f>
        <v>41.8691575781259</v>
      </c>
      <c r="D27" s="8" t="str">
        <f t="shared" si="0"/>
        <v>C</v>
      </c>
    </row>
    <row r="28" spans="1:4" x14ac:dyDescent="0.3">
      <c r="A28" s="11" t="s">
        <v>35</v>
      </c>
      <c r="B28" s="11" t="s">
        <v>362</v>
      </c>
      <c r="C28" s="8">
        <f>VLOOKUP(B28,'ESGC PORTFOLIO'!B:M,$C$2,FALSE)</f>
        <v>67.714186576114102</v>
      </c>
      <c r="D28" s="8" t="str">
        <f t="shared" si="0"/>
        <v>B</v>
      </c>
    </row>
    <row r="29" spans="1:4" x14ac:dyDescent="0.3">
      <c r="A29" s="11" t="s">
        <v>36</v>
      </c>
      <c r="B29" s="11">
        <v>154680</v>
      </c>
      <c r="C29" s="8">
        <f>VLOOKUP(B29,'ESGC PORTFOLIO'!B:M,$C$2,FALSE)</f>
        <v>27.234056271981199</v>
      </c>
      <c r="D29" s="8" t="str">
        <f t="shared" si="0"/>
        <v>C</v>
      </c>
    </row>
    <row r="30" spans="1:4" x14ac:dyDescent="0.3">
      <c r="A30" s="11" t="s">
        <v>37</v>
      </c>
      <c r="B30" s="11">
        <v>938692</v>
      </c>
      <c r="C30" s="8">
        <f>VLOOKUP(B30,'ESGC PORTFOLIO'!B:M,$C$2,FALSE)</f>
        <v>42.759251236046602</v>
      </c>
      <c r="D30" s="8" t="str">
        <f t="shared" si="0"/>
        <v>C</v>
      </c>
    </row>
    <row r="31" spans="1:4" x14ac:dyDescent="0.3">
      <c r="A31" s="11" t="s">
        <v>38</v>
      </c>
      <c r="B31" s="11">
        <v>546075</v>
      </c>
      <c r="C31" s="8">
        <f>VLOOKUP(B31,'ESGC PORTFOLIO'!B:M,$C$2,FALSE)</f>
        <v>34.692388209680097</v>
      </c>
      <c r="D31" s="8" t="str">
        <f t="shared" si="0"/>
        <v>C</v>
      </c>
    </row>
    <row r="32" spans="1:4" x14ac:dyDescent="0.3">
      <c r="A32" s="11" t="s">
        <v>39</v>
      </c>
      <c r="B32" s="11">
        <v>905276</v>
      </c>
      <c r="C32" s="8">
        <f>VLOOKUP(B32,'ESGC PORTFOLIO'!B:M,$C$2,FALSE)</f>
        <v>42.149303927315302</v>
      </c>
      <c r="D32" s="8" t="str">
        <f t="shared" si="0"/>
        <v>C</v>
      </c>
    </row>
    <row r="33" spans="1:4" x14ac:dyDescent="0.3">
      <c r="A33" s="11" t="s">
        <v>40</v>
      </c>
      <c r="B33" s="11" t="s">
        <v>363</v>
      </c>
      <c r="C33" s="8">
        <f>VLOOKUP(B33,'ESGC PORTFOLIO'!B:M,$C$2,FALSE)</f>
        <v>42.598685312342901</v>
      </c>
      <c r="D33" s="8" t="str">
        <f t="shared" si="0"/>
        <v>C</v>
      </c>
    </row>
    <row r="34" spans="1:4" x14ac:dyDescent="0.3">
      <c r="A34" s="11" t="s">
        <v>41</v>
      </c>
      <c r="B34" s="11">
        <v>922817</v>
      </c>
      <c r="C34" s="8">
        <f>VLOOKUP(B34,'ESGC PORTFOLIO'!B:M,$C$2,FALSE)</f>
        <v>63.6612811791383</v>
      </c>
      <c r="D34" s="8" t="str">
        <f t="shared" si="0"/>
        <v>B</v>
      </c>
    </row>
    <row r="35" spans="1:4" x14ac:dyDescent="0.3">
      <c r="A35" s="11" t="s">
        <v>42</v>
      </c>
      <c r="B35" s="11">
        <v>921983</v>
      </c>
      <c r="C35" s="8">
        <f>VLOOKUP(B35,'ESGC PORTFOLIO'!B:M,$C$2,FALSE)</f>
        <v>39.862741456166397</v>
      </c>
      <c r="D35" s="8" t="str">
        <f t="shared" si="0"/>
        <v>C</v>
      </c>
    </row>
    <row r="36" spans="1:4" x14ac:dyDescent="0.3">
      <c r="A36" s="11" t="s">
        <v>43</v>
      </c>
      <c r="B36" s="11">
        <v>132808</v>
      </c>
      <c r="C36" s="8">
        <f>VLOOKUP(B36,'ESGC PORTFOLIO'!B:M,$C$2,FALSE)</f>
        <v>32.621899107000701</v>
      </c>
      <c r="D36" s="8" t="str">
        <f t="shared" si="0"/>
        <v>C</v>
      </c>
    </row>
    <row r="37" spans="1:4" x14ac:dyDescent="0.3">
      <c r="A37" s="11" t="s">
        <v>44</v>
      </c>
      <c r="B37" s="11">
        <v>992816</v>
      </c>
      <c r="C37" s="8">
        <f>VLOOKUP(B37,'ESGC PORTFOLIO'!B:M,$C$2,FALSE)</f>
        <v>32.535463071512297</v>
      </c>
      <c r="D37" s="8" t="str">
        <f t="shared" si="0"/>
        <v>C</v>
      </c>
    </row>
    <row r="38" spans="1:4" x14ac:dyDescent="0.3">
      <c r="A38" s="11" t="s">
        <v>45</v>
      </c>
      <c r="B38" s="11">
        <v>905296</v>
      </c>
      <c r="C38" s="8">
        <f>VLOOKUP(B38,'ESGC PORTFOLIO'!B:M,$C$2,FALSE)</f>
        <v>47.994433860883099</v>
      </c>
      <c r="D38" s="8" t="str">
        <f t="shared" si="0"/>
        <v>C</v>
      </c>
    </row>
    <row r="39" spans="1:4" x14ac:dyDescent="0.3">
      <c r="A39" s="11" t="s">
        <v>46</v>
      </c>
      <c r="B39" s="11">
        <v>921093</v>
      </c>
      <c r="C39" s="8">
        <f>VLOOKUP(B39,'ESGC PORTFOLIO'!B:M,$C$2,FALSE)</f>
        <v>41.347104627096797</v>
      </c>
      <c r="D39" s="8" t="str">
        <f t="shared" si="0"/>
        <v>C</v>
      </c>
    </row>
    <row r="40" spans="1:4" x14ac:dyDescent="0.3">
      <c r="A40" s="11" t="s">
        <v>47</v>
      </c>
      <c r="B40" s="11">
        <v>905113</v>
      </c>
      <c r="C40" s="8">
        <f>VLOOKUP(B40,'ESGC PORTFOLIO'!B:M,$C$2,FALSE)</f>
        <v>40.263262477235301</v>
      </c>
      <c r="D40" s="8" t="str">
        <f t="shared" si="0"/>
        <v>C</v>
      </c>
    </row>
    <row r="41" spans="1:4" x14ac:dyDescent="0.3">
      <c r="A41" s="11" t="s">
        <v>48</v>
      </c>
      <c r="B41" s="11" t="s">
        <v>364</v>
      </c>
      <c r="C41" s="8">
        <f>VLOOKUP(B41,'ESGC PORTFOLIO'!B:M,$C$2,FALSE)</f>
        <v>47.297695807514103</v>
      </c>
      <c r="D41" s="8" t="str">
        <f t="shared" si="0"/>
        <v>C</v>
      </c>
    </row>
    <row r="42" spans="1:4" x14ac:dyDescent="0.3">
      <c r="A42" s="11" t="s">
        <v>49</v>
      </c>
      <c r="B42" s="11">
        <v>945388</v>
      </c>
      <c r="C42" s="8">
        <f>VLOOKUP(B42,'ESGC PORTFOLIO'!B:M,$C$2,FALSE)</f>
        <v>38.177692813243802</v>
      </c>
      <c r="D42" s="8" t="str">
        <f t="shared" si="0"/>
        <v>C</v>
      </c>
    </row>
    <row r="43" spans="1:4" x14ac:dyDescent="0.3">
      <c r="A43" s="11" t="s">
        <v>50</v>
      </c>
      <c r="B43" s="11">
        <v>702259</v>
      </c>
      <c r="C43" s="8">
        <f>VLOOKUP(B43,'ESGC PORTFOLIO'!B:M,$C$2,FALSE)</f>
        <v>47.245976139576499</v>
      </c>
      <c r="D43" s="8" t="str">
        <f t="shared" si="0"/>
        <v>C</v>
      </c>
    </row>
    <row r="44" spans="1:4" x14ac:dyDescent="0.3">
      <c r="A44" s="11" t="s">
        <v>51</v>
      </c>
      <c r="B44" s="11">
        <v>912669</v>
      </c>
      <c r="C44" s="8">
        <f>VLOOKUP(B44,'ESGC PORTFOLIO'!B:M,$C$2,FALSE)</f>
        <v>34.302872215709201</v>
      </c>
      <c r="D44" s="8" t="str">
        <f t="shared" si="0"/>
        <v>C</v>
      </c>
    </row>
    <row r="45" spans="1:4" x14ac:dyDescent="0.3">
      <c r="A45" s="11" t="s">
        <v>52</v>
      </c>
      <c r="B45" s="11">
        <v>544616</v>
      </c>
      <c r="C45" s="8">
        <f>VLOOKUP(B45,'ESGC PORTFOLIO'!B:M,$C$2,FALSE)</f>
        <v>35.893926413562902</v>
      </c>
      <c r="D45" s="8" t="str">
        <f t="shared" si="0"/>
        <v>C</v>
      </c>
    </row>
    <row r="46" spans="1:4" x14ac:dyDescent="0.3">
      <c r="A46" s="11" t="s">
        <v>53</v>
      </c>
      <c r="B46" s="11">
        <v>130502</v>
      </c>
      <c r="C46" s="8">
        <f>VLOOKUP(B46,'ESGC PORTFOLIO'!B:M,$C$2,FALSE)</f>
        <v>48.671819210041903</v>
      </c>
      <c r="D46" s="8" t="str">
        <f t="shared" si="0"/>
        <v>C</v>
      </c>
    </row>
    <row r="47" spans="1:4" x14ac:dyDescent="0.3">
      <c r="A47" s="11" t="s">
        <v>54</v>
      </c>
      <c r="B47" s="11">
        <v>921161</v>
      </c>
      <c r="C47" s="8">
        <f>VLOOKUP(B47,'ESGC PORTFOLIO'!B:M,$C$2,FALSE)</f>
        <v>74.947154161781896</v>
      </c>
      <c r="D47" s="8" t="str">
        <f t="shared" si="0"/>
        <v>B</v>
      </c>
    </row>
    <row r="48" spans="1:4" x14ac:dyDescent="0.3">
      <c r="A48" s="11" t="s">
        <v>55</v>
      </c>
      <c r="B48" s="11">
        <v>921431</v>
      </c>
      <c r="C48" s="8">
        <f>VLOOKUP(B48,'ESGC PORTFOLIO'!B:M,$C$2,FALSE)</f>
        <v>37.643610698365499</v>
      </c>
      <c r="D48" s="8" t="str">
        <f t="shared" si="0"/>
        <v>C</v>
      </c>
    </row>
    <row r="49" spans="1:4" x14ac:dyDescent="0.3">
      <c r="A49" s="11" t="s">
        <v>56</v>
      </c>
      <c r="B49" s="11">
        <v>932060</v>
      </c>
      <c r="C49" s="8">
        <f>VLOOKUP(B49,'ESGC PORTFOLIO'!B:M,$C$2,FALSE)</f>
        <v>59.454907050745199</v>
      </c>
      <c r="D49" s="8" t="str">
        <f t="shared" si="0"/>
        <v>B</v>
      </c>
    </row>
    <row r="50" spans="1:4" x14ac:dyDescent="0.3">
      <c r="A50" s="11" t="s">
        <v>57</v>
      </c>
      <c r="B50" s="11">
        <v>923937</v>
      </c>
      <c r="C50" s="8">
        <f>VLOOKUP(B50,'ESGC PORTFOLIO'!B:M,$C$2,FALSE)</f>
        <v>39.213151267260699</v>
      </c>
      <c r="D50" s="8" t="str">
        <f t="shared" si="0"/>
        <v>C</v>
      </c>
    </row>
    <row r="51" spans="1:4" x14ac:dyDescent="0.3">
      <c r="A51" s="11" t="s">
        <v>58</v>
      </c>
      <c r="B51" s="11">
        <v>905840</v>
      </c>
      <c r="C51" s="8">
        <f>VLOOKUP(B51,'ESGC PORTFOLIO'!B:M,$C$2,FALSE)</f>
        <v>32.670670453167297</v>
      </c>
      <c r="D51" s="8" t="str">
        <f t="shared" si="0"/>
        <v>C</v>
      </c>
    </row>
    <row r="52" spans="1:4" x14ac:dyDescent="0.3">
      <c r="A52" s="11" t="s">
        <v>59</v>
      </c>
      <c r="B52" s="11">
        <v>916365</v>
      </c>
      <c r="C52" s="8">
        <f>VLOOKUP(B52,'ESGC PORTFOLIO'!B:M,$C$2,FALSE)</f>
        <v>37.216203717742601</v>
      </c>
      <c r="D52" s="8" t="str">
        <f t="shared" si="0"/>
        <v>C</v>
      </c>
    </row>
    <row r="53" spans="1:4" x14ac:dyDescent="0.3">
      <c r="A53" s="11" t="s">
        <v>60</v>
      </c>
      <c r="B53" s="11">
        <v>992305</v>
      </c>
      <c r="C53" s="8">
        <f>VLOOKUP(B53,'ESGC PORTFOLIO'!B:M,$C$2,FALSE)</f>
        <v>31.024172899824499</v>
      </c>
      <c r="D53" s="8" t="str">
        <f t="shared" si="0"/>
        <v>C</v>
      </c>
    </row>
    <row r="54" spans="1:4" x14ac:dyDescent="0.3">
      <c r="A54" s="11" t="s">
        <v>61</v>
      </c>
      <c r="B54" s="11">
        <v>905876</v>
      </c>
      <c r="C54" s="8">
        <f>VLOOKUP(B54,'ESGC PORTFOLIO'!B:M,$C$2,FALSE)</f>
        <v>36.518302001339798</v>
      </c>
      <c r="D54" s="8" t="str">
        <f t="shared" si="0"/>
        <v>C</v>
      </c>
    </row>
    <row r="55" spans="1:4" x14ac:dyDescent="0.3">
      <c r="A55" s="11" t="s">
        <v>62</v>
      </c>
      <c r="B55" s="11">
        <v>874227</v>
      </c>
      <c r="C55" s="8">
        <f>VLOOKUP(B55,'ESGC PORTFOLIO'!B:M,$C$2,FALSE)</f>
        <v>27.430425296339699</v>
      </c>
      <c r="D55" s="8" t="str">
        <f t="shared" si="0"/>
        <v>C</v>
      </c>
    </row>
    <row r="56" spans="1:4" x14ac:dyDescent="0.3">
      <c r="A56" s="11" t="s">
        <v>63</v>
      </c>
      <c r="B56" s="11">
        <v>929302</v>
      </c>
      <c r="C56" s="8">
        <f>VLOOKUP(B56,'ESGC PORTFOLIO'!B:M,$C$2,FALSE)</f>
        <v>35.562964048456401</v>
      </c>
      <c r="D56" s="8" t="str">
        <f t="shared" si="0"/>
        <v>C</v>
      </c>
    </row>
    <row r="57" spans="1:4" x14ac:dyDescent="0.3">
      <c r="A57" s="11" t="s">
        <v>64</v>
      </c>
      <c r="B57" s="11">
        <v>545725</v>
      </c>
      <c r="C57" s="8">
        <f>VLOOKUP(B57,'ESGC PORTFOLIO'!B:M,$C$2,FALSE)</f>
        <v>29.312221396731001</v>
      </c>
      <c r="D57" s="8" t="str">
        <f t="shared" si="0"/>
        <v>C</v>
      </c>
    </row>
    <row r="58" spans="1:4" x14ac:dyDescent="0.3">
      <c r="A58" s="11" t="s">
        <v>65</v>
      </c>
      <c r="B58" s="11">
        <v>904818</v>
      </c>
      <c r="C58" s="8">
        <f>VLOOKUP(B58,'ESGC PORTFOLIO'!B:M,$C$2,FALSE)</f>
        <v>37.638143883110402</v>
      </c>
      <c r="D58" s="8" t="str">
        <f t="shared" si="0"/>
        <v>C</v>
      </c>
    </row>
    <row r="59" spans="1:4" x14ac:dyDescent="0.3">
      <c r="A59" s="11" t="s">
        <v>66</v>
      </c>
      <c r="B59" s="11">
        <v>894371</v>
      </c>
      <c r="C59" s="8">
        <f>VLOOKUP(B59,'ESGC PORTFOLIO'!B:M,$C$2,FALSE)</f>
        <v>61.212745864269799</v>
      </c>
      <c r="D59" s="8" t="str">
        <f t="shared" si="0"/>
        <v>B</v>
      </c>
    </row>
    <row r="60" spans="1:4" x14ac:dyDescent="0.3">
      <c r="A60" s="11" t="s">
        <v>67</v>
      </c>
      <c r="B60" s="11">
        <v>325824</v>
      </c>
      <c r="C60" s="8">
        <f>VLOOKUP(B60,'ESGC PORTFOLIO'!B:M,$C$2,FALSE)</f>
        <v>49.7246338357036</v>
      </c>
      <c r="D60" s="8" t="str">
        <f t="shared" si="0"/>
        <v>C</v>
      </c>
    </row>
    <row r="61" spans="1:4" x14ac:dyDescent="0.3">
      <c r="A61" s="11" t="s">
        <v>68</v>
      </c>
      <c r="B61" s="11">
        <v>905080</v>
      </c>
      <c r="C61" s="8">
        <f>VLOOKUP(B61,'ESGC PORTFOLIO'!B:M,$C$2,FALSE)</f>
        <v>49.842384143093398</v>
      </c>
      <c r="D61" s="8" t="str">
        <f t="shared" si="0"/>
        <v>C</v>
      </c>
    </row>
    <row r="62" spans="1:4" x14ac:dyDescent="0.3">
      <c r="A62" s="11" t="s">
        <v>69</v>
      </c>
      <c r="B62" s="11">
        <v>912216</v>
      </c>
      <c r="C62" s="8">
        <f>VLOOKUP(B62,'ESGC PORTFOLIO'!B:M,$C$2,FALSE)</f>
        <v>35.270735638921401</v>
      </c>
      <c r="D62" s="8" t="str">
        <f t="shared" si="0"/>
        <v>C</v>
      </c>
    </row>
    <row r="63" spans="1:4" x14ac:dyDescent="0.3">
      <c r="A63" s="11" t="s">
        <v>70</v>
      </c>
      <c r="B63" s="11">
        <v>879628</v>
      </c>
      <c r="C63" s="8">
        <f>VLOOKUP(B63,'ESGC PORTFOLIO'!B:M,$C$2,FALSE)</f>
        <v>28.954759571306599</v>
      </c>
      <c r="D63" s="8" t="str">
        <f t="shared" si="0"/>
        <v>C</v>
      </c>
    </row>
    <row r="64" spans="1:4" x14ac:dyDescent="0.3">
      <c r="A64" s="11" t="s">
        <v>71</v>
      </c>
      <c r="B64" s="11">
        <v>755148</v>
      </c>
      <c r="C64" s="8">
        <f>VLOOKUP(B64,'ESGC PORTFOLIO'!B:M,$C$2,FALSE)</f>
        <v>38.1936537108</v>
      </c>
      <c r="D64" s="8" t="str">
        <f t="shared" si="0"/>
        <v>C</v>
      </c>
    </row>
    <row r="65" spans="1:4" x14ac:dyDescent="0.3">
      <c r="A65" s="11" t="s">
        <v>72</v>
      </c>
      <c r="B65" s="11">
        <v>905075</v>
      </c>
      <c r="C65" s="8">
        <f>VLOOKUP(B65,'ESGC PORTFOLIO'!B:M,$C$2,FALSE)</f>
        <v>69.988139460836294</v>
      </c>
      <c r="D65" s="8" t="str">
        <f t="shared" si="0"/>
        <v>B</v>
      </c>
    </row>
    <row r="66" spans="1:4" x14ac:dyDescent="0.3">
      <c r="A66" s="11" t="s">
        <v>73</v>
      </c>
      <c r="B66" s="11">
        <v>134843</v>
      </c>
      <c r="C66" s="8">
        <f>VLOOKUP(B66,'ESGC PORTFOLIO'!B:M,$C$2,FALSE)</f>
        <v>59.157245640062598</v>
      </c>
      <c r="D66" s="8" t="str">
        <f t="shared" si="0"/>
        <v>B</v>
      </c>
    </row>
    <row r="67" spans="1:4" x14ac:dyDescent="0.3">
      <c r="A67" s="11" t="s">
        <v>74</v>
      </c>
      <c r="B67" s="11">
        <v>944704</v>
      </c>
      <c r="C67" s="8">
        <f>VLOOKUP(B67,'ESGC PORTFOLIO'!B:M,$C$2,FALSE)</f>
        <v>22.217707937385502</v>
      </c>
      <c r="D67" s="8" t="str">
        <f t="shared" si="0"/>
        <v>D</v>
      </c>
    </row>
    <row r="68" spans="1:4" x14ac:dyDescent="0.3">
      <c r="A68" s="11" t="s">
        <v>75</v>
      </c>
      <c r="B68" s="11">
        <v>877723</v>
      </c>
      <c r="C68" s="8">
        <f>VLOOKUP(B68,'ESGC PORTFOLIO'!B:M,$C$2,FALSE)</f>
        <v>37.959915231310298</v>
      </c>
      <c r="D68" s="8" t="str">
        <f t="shared" si="0"/>
        <v>C</v>
      </c>
    </row>
    <row r="69" spans="1:4" x14ac:dyDescent="0.3">
      <c r="A69" s="11" t="s">
        <v>76</v>
      </c>
      <c r="B69" s="11">
        <v>755695</v>
      </c>
      <c r="C69" s="8">
        <f>VLOOKUP(B69,'ESGC PORTFOLIO'!B:M,$C$2,FALSE)</f>
        <v>37.058978873239397</v>
      </c>
      <c r="D69" s="8" t="str">
        <f t="shared" ref="D69:D130" si="1">IF(C69&gt;75,"A",IF(C69&gt;50,"B",IF(C69&gt;25,"C","D")))</f>
        <v>C</v>
      </c>
    </row>
    <row r="70" spans="1:4" x14ac:dyDescent="0.3">
      <c r="A70" s="11" t="s">
        <v>77</v>
      </c>
      <c r="B70" s="11">
        <v>902224</v>
      </c>
      <c r="C70" s="8">
        <f>VLOOKUP(B70,'ESGC PORTFOLIO'!B:M,$C$2,FALSE)</f>
        <v>33.870196757849598</v>
      </c>
      <c r="D70" s="8" t="str">
        <f t="shared" si="1"/>
        <v>C</v>
      </c>
    </row>
    <row r="71" spans="1:4" x14ac:dyDescent="0.3">
      <c r="A71" s="11" t="s">
        <v>78</v>
      </c>
      <c r="B71" s="11" t="s">
        <v>365</v>
      </c>
      <c r="C71" s="8">
        <f>VLOOKUP(B71,'ESGC PORTFOLIO'!B:M,$C$2,FALSE)</f>
        <v>43.970330958607597</v>
      </c>
      <c r="D71" s="8" t="str">
        <f t="shared" si="1"/>
        <v>C</v>
      </c>
    </row>
    <row r="72" spans="1:4" x14ac:dyDescent="0.3">
      <c r="A72" s="11" t="s">
        <v>79</v>
      </c>
      <c r="B72" s="11" t="s">
        <v>366</v>
      </c>
      <c r="C72" s="8">
        <f>VLOOKUP(B72,'ESGC PORTFOLIO'!B:M,$C$2,FALSE)</f>
        <v>51.347365698917301</v>
      </c>
      <c r="D72" s="8" t="str">
        <f t="shared" si="1"/>
        <v>B</v>
      </c>
    </row>
    <row r="73" spans="1:4" x14ac:dyDescent="0.3">
      <c r="A73" s="11" t="s">
        <v>80</v>
      </c>
      <c r="B73" s="11" t="s">
        <v>367</v>
      </c>
      <c r="C73" s="8">
        <f>VLOOKUP(B73,'ESGC PORTFOLIO'!B:M,$C$2,FALSE)</f>
        <v>59.585758130589902</v>
      </c>
      <c r="D73" s="8" t="str">
        <f t="shared" si="1"/>
        <v>B</v>
      </c>
    </row>
    <row r="74" spans="1:4" x14ac:dyDescent="0.3">
      <c r="A74" s="11" t="s">
        <v>81</v>
      </c>
      <c r="B74" s="11">
        <v>755790</v>
      </c>
      <c r="C74" s="8">
        <f>VLOOKUP(B74,'ESGC PORTFOLIO'!B:M,$C$2,FALSE)</f>
        <v>52.436849925705801</v>
      </c>
      <c r="D74" s="8" t="str">
        <f t="shared" si="1"/>
        <v>B</v>
      </c>
    </row>
    <row r="75" spans="1:4" x14ac:dyDescent="0.3">
      <c r="A75" s="11" t="s">
        <v>82</v>
      </c>
      <c r="B75" s="11">
        <v>904842</v>
      </c>
      <c r="C75" s="8">
        <f>VLOOKUP(B75,'ESGC PORTFOLIO'!B:M,$C$2,FALSE)</f>
        <v>33.0243684992571</v>
      </c>
      <c r="D75" s="8" t="str">
        <f t="shared" si="1"/>
        <v>C</v>
      </c>
    </row>
    <row r="76" spans="1:4" x14ac:dyDescent="0.3">
      <c r="A76" s="11" t="s">
        <v>83</v>
      </c>
      <c r="B76" s="11">
        <v>755741</v>
      </c>
      <c r="C76" s="8">
        <f>VLOOKUP(B76,'ESGC PORTFOLIO'!B:M,$C$2,FALSE)</f>
        <v>35.864117179393801</v>
      </c>
      <c r="D76" s="8" t="str">
        <f t="shared" si="1"/>
        <v>C</v>
      </c>
    </row>
    <row r="77" spans="1:4" x14ac:dyDescent="0.3">
      <c r="A77" s="11" t="s">
        <v>84</v>
      </c>
      <c r="B77" s="11">
        <v>905024</v>
      </c>
      <c r="C77" s="8">
        <f>VLOOKUP(B77,'ESGC PORTFOLIO'!B:M,$C$2,FALSE)</f>
        <v>38.718653918467503</v>
      </c>
      <c r="D77" s="8" t="str">
        <f t="shared" si="1"/>
        <v>C</v>
      </c>
    </row>
    <row r="78" spans="1:4" x14ac:dyDescent="0.3">
      <c r="A78" s="11" t="s">
        <v>85</v>
      </c>
      <c r="B78" s="11">
        <v>328314</v>
      </c>
      <c r="C78" s="8">
        <f>VLOOKUP(B78,'ESGC PORTFOLIO'!B:M,$C$2,FALSE)</f>
        <v>66.862165178571402</v>
      </c>
      <c r="D78" s="8" t="str">
        <f t="shared" si="1"/>
        <v>B</v>
      </c>
    </row>
    <row r="79" spans="1:4" x14ac:dyDescent="0.3">
      <c r="A79" s="11" t="s">
        <v>86</v>
      </c>
      <c r="B79" s="11">
        <v>912278</v>
      </c>
      <c r="C79" s="8">
        <f>VLOOKUP(B79,'ESGC PORTFOLIO'!B:M,$C$2,FALSE)</f>
        <v>55.180271776549603</v>
      </c>
      <c r="D79" s="8" t="str">
        <f t="shared" si="1"/>
        <v>B</v>
      </c>
    </row>
    <row r="80" spans="1:4" x14ac:dyDescent="0.3">
      <c r="A80" s="11" t="s">
        <v>87</v>
      </c>
      <c r="B80" s="11" t="s">
        <v>368</v>
      </c>
      <c r="C80" s="8">
        <f>VLOOKUP(B80,'ESGC PORTFOLIO'!B:M,$C$2,FALSE)</f>
        <v>29.7180723602232</v>
      </c>
      <c r="D80" s="8" t="str">
        <f t="shared" si="1"/>
        <v>C</v>
      </c>
    </row>
    <row r="81" spans="1:4" x14ac:dyDescent="0.3">
      <c r="A81" s="11" t="s">
        <v>88</v>
      </c>
      <c r="B81" s="11">
        <v>951545</v>
      </c>
      <c r="C81" s="8">
        <f>VLOOKUP(B81,'ESGC PORTFOLIO'!B:M,$C$2,FALSE)</f>
        <v>32.2340502242319</v>
      </c>
      <c r="D81" s="8" t="str">
        <f t="shared" si="1"/>
        <v>C</v>
      </c>
    </row>
    <row r="82" spans="1:4" x14ac:dyDescent="0.3">
      <c r="A82" s="11" t="s">
        <v>89</v>
      </c>
      <c r="B82" s="11">
        <v>944777</v>
      </c>
      <c r="C82" s="8">
        <f>VLOOKUP(B82,'ESGC PORTFOLIO'!B:M,$C$2,FALSE)</f>
        <v>50.758062719812401</v>
      </c>
      <c r="D82" s="8" t="str">
        <f t="shared" si="1"/>
        <v>B</v>
      </c>
    </row>
    <row r="83" spans="1:4" x14ac:dyDescent="0.3">
      <c r="A83" s="11" t="s">
        <v>90</v>
      </c>
      <c r="B83" s="11">
        <v>542868</v>
      </c>
      <c r="C83" s="8">
        <f>VLOOKUP(B83,'ESGC PORTFOLIO'!B:M,$C$2,FALSE)</f>
        <v>45.133937155843</v>
      </c>
      <c r="D83" s="8" t="str">
        <f t="shared" si="1"/>
        <v>C</v>
      </c>
    </row>
    <row r="84" spans="1:4" x14ac:dyDescent="0.3">
      <c r="A84" s="11" t="s">
        <v>2</v>
      </c>
      <c r="B84" s="11">
        <v>741344</v>
      </c>
      <c r="C84" s="8">
        <f>VLOOKUP(B84,'ESGC PORTFOLIO'!B:M,$C$2,FALSE)</f>
        <v>37.625042146925402</v>
      </c>
      <c r="D84" s="8" t="str">
        <f t="shared" si="1"/>
        <v>C</v>
      </c>
    </row>
    <row r="85" spans="1:4" x14ac:dyDescent="0.3">
      <c r="A85" s="11" t="s">
        <v>91</v>
      </c>
      <c r="B85" s="11">
        <v>867705</v>
      </c>
      <c r="C85" s="8">
        <f>VLOOKUP(B85,'ESGC PORTFOLIO'!B:M,$C$2,FALSE)</f>
        <v>38.776648158285703</v>
      </c>
      <c r="D85" s="8" t="str">
        <f t="shared" si="1"/>
        <v>C</v>
      </c>
    </row>
    <row r="86" spans="1:4" x14ac:dyDescent="0.3">
      <c r="A86" s="11" t="s">
        <v>92</v>
      </c>
      <c r="B86" s="11">
        <v>916125</v>
      </c>
      <c r="C86" s="8">
        <f>VLOOKUP(B86,'ESGC PORTFOLIO'!B:M,$C$2,FALSE)</f>
        <v>66.512689929540301</v>
      </c>
      <c r="D86" s="8" t="str">
        <f t="shared" si="1"/>
        <v>B</v>
      </c>
    </row>
    <row r="87" spans="1:4" x14ac:dyDescent="0.3">
      <c r="A87" s="11" t="s">
        <v>93</v>
      </c>
      <c r="B87" s="11" t="s">
        <v>369</v>
      </c>
      <c r="C87" s="8">
        <f>VLOOKUP(B87,'ESGC PORTFOLIO'!B:M,$C$2,FALSE)</f>
        <v>45.014687849510103</v>
      </c>
      <c r="D87" s="8" t="str">
        <f t="shared" si="1"/>
        <v>C</v>
      </c>
    </row>
    <row r="88" spans="1:4" x14ac:dyDescent="0.3">
      <c r="A88" s="11" t="s">
        <v>94</v>
      </c>
      <c r="B88" s="11">
        <v>901686</v>
      </c>
      <c r="C88" s="8">
        <f>VLOOKUP(B88,'ESGC PORTFOLIO'!B:M,$C$2,FALSE)</f>
        <v>52.419503562088501</v>
      </c>
      <c r="D88" s="8" t="str">
        <f t="shared" si="1"/>
        <v>B</v>
      </c>
    </row>
    <row r="89" spans="1:4" x14ac:dyDescent="0.3">
      <c r="A89" s="11" t="s">
        <v>95</v>
      </c>
      <c r="B89" s="11">
        <v>904282</v>
      </c>
      <c r="C89" s="8">
        <f>VLOOKUP(B89,'ESGC PORTFOLIO'!B:M,$C$2,FALSE)</f>
        <v>42.251047341562597</v>
      </c>
      <c r="D89" s="8" t="str">
        <f t="shared" si="1"/>
        <v>C</v>
      </c>
    </row>
    <row r="90" spans="1:4" x14ac:dyDescent="0.3">
      <c r="A90" s="11" t="s">
        <v>96</v>
      </c>
      <c r="B90" s="11">
        <v>906148</v>
      </c>
      <c r="C90" s="8">
        <f>VLOOKUP(B90,'ESGC PORTFOLIO'!B:M,$C$2,FALSE)</f>
        <v>42.722656837105802</v>
      </c>
      <c r="D90" s="8" t="str">
        <f t="shared" si="1"/>
        <v>C</v>
      </c>
    </row>
    <row r="91" spans="1:4" x14ac:dyDescent="0.3">
      <c r="A91" s="11" t="s">
        <v>97</v>
      </c>
      <c r="B91" s="11">
        <v>981550</v>
      </c>
      <c r="C91" s="8">
        <f>VLOOKUP(B91,'ESGC PORTFOLIO'!B:M,$C$2,FALSE)</f>
        <v>24.2324612608788</v>
      </c>
      <c r="D91" s="8" t="str">
        <f t="shared" si="1"/>
        <v>D</v>
      </c>
    </row>
    <row r="92" spans="1:4" x14ac:dyDescent="0.3">
      <c r="A92" s="11" t="s">
        <v>98</v>
      </c>
      <c r="B92" s="11">
        <v>922964</v>
      </c>
      <c r="C92" s="8">
        <f>VLOOKUP(B92,'ESGC PORTFOLIO'!B:M,$C$2,FALSE)</f>
        <v>23.265608627540399</v>
      </c>
      <c r="D92" s="8" t="str">
        <f t="shared" si="1"/>
        <v>D</v>
      </c>
    </row>
    <row r="93" spans="1:4" x14ac:dyDescent="0.3">
      <c r="A93" s="11" t="s">
        <v>99</v>
      </c>
      <c r="B93" s="11">
        <v>929814</v>
      </c>
      <c r="C93" s="8">
        <f>VLOOKUP(B93,'ESGC PORTFOLIO'!B:M,$C$2,FALSE)</f>
        <v>34.317878369772799</v>
      </c>
      <c r="D93" s="8" t="str">
        <f t="shared" si="1"/>
        <v>C</v>
      </c>
    </row>
    <row r="94" spans="1:4" x14ac:dyDescent="0.3">
      <c r="A94" s="11" t="s">
        <v>100</v>
      </c>
      <c r="B94" s="11">
        <v>901666</v>
      </c>
      <c r="C94" s="8">
        <f>VLOOKUP(B94,'ESGC PORTFOLIO'!B:M,$C$2,FALSE)</f>
        <v>49.999015682718102</v>
      </c>
      <c r="D94" s="8" t="str">
        <f t="shared" si="1"/>
        <v>C</v>
      </c>
    </row>
    <row r="95" spans="1:4" x14ac:dyDescent="0.3">
      <c r="A95" s="11" t="s">
        <v>101</v>
      </c>
      <c r="B95" s="11">
        <v>902288</v>
      </c>
      <c r="C95" s="8">
        <f>VLOOKUP(B95,'ESGC PORTFOLIO'!B:M,$C$2,FALSE)</f>
        <v>61.384145616641803</v>
      </c>
      <c r="D95" s="8" t="str">
        <f t="shared" si="1"/>
        <v>B</v>
      </c>
    </row>
    <row r="96" spans="1:4" x14ac:dyDescent="0.3">
      <c r="A96" s="11" t="s">
        <v>102</v>
      </c>
      <c r="B96" s="11">
        <v>937083</v>
      </c>
      <c r="C96" s="8">
        <f>VLOOKUP(B96,'ESGC PORTFOLIO'!B:M,$C$2,FALSE)</f>
        <v>36.466131646093302</v>
      </c>
      <c r="D96" s="8" t="str">
        <f t="shared" si="1"/>
        <v>C</v>
      </c>
    </row>
    <row r="97" spans="1:4" x14ac:dyDescent="0.3">
      <c r="A97" s="11" t="s">
        <v>103</v>
      </c>
      <c r="B97" s="11">
        <v>938928</v>
      </c>
      <c r="C97" s="8">
        <f>VLOOKUP(B97,'ESGC PORTFOLIO'!B:M,$C$2,FALSE)</f>
        <v>31.265781404995899</v>
      </c>
      <c r="D97" s="8" t="str">
        <f t="shared" si="1"/>
        <v>C</v>
      </c>
    </row>
    <row r="98" spans="1:4" x14ac:dyDescent="0.3">
      <c r="A98" s="11" t="s">
        <v>104</v>
      </c>
      <c r="B98" s="11">
        <v>912273</v>
      </c>
      <c r="C98" s="8">
        <f>VLOOKUP(B98,'ESGC PORTFOLIO'!B:M,$C$2,FALSE)</f>
        <v>47.412828671914198</v>
      </c>
      <c r="D98" s="8" t="str">
        <f t="shared" si="1"/>
        <v>C</v>
      </c>
    </row>
    <row r="99" spans="1:4" x14ac:dyDescent="0.3">
      <c r="A99" s="11" t="s">
        <v>105</v>
      </c>
      <c r="B99" s="11">
        <v>312385</v>
      </c>
      <c r="C99" s="8">
        <f>VLOOKUP(B99,'ESGC PORTFOLIO'!B:M,$C$2,FALSE)</f>
        <v>35.092760844079699</v>
      </c>
      <c r="D99" s="8" t="str">
        <f t="shared" si="1"/>
        <v>C</v>
      </c>
    </row>
    <row r="100" spans="1:4" x14ac:dyDescent="0.3">
      <c r="A100" s="11" t="s">
        <v>106</v>
      </c>
      <c r="B100" s="11">
        <v>687197</v>
      </c>
      <c r="C100" s="8">
        <f>VLOOKUP(B100,'ESGC PORTFOLIO'!B:M,$C$2,FALSE)</f>
        <v>39.941394207806802</v>
      </c>
      <c r="D100" s="8" t="str">
        <f t="shared" si="1"/>
        <v>C</v>
      </c>
    </row>
    <row r="101" spans="1:4" x14ac:dyDescent="0.3">
      <c r="A101" s="11" t="s">
        <v>107</v>
      </c>
      <c r="B101" s="11">
        <v>993189</v>
      </c>
      <c r="C101" s="8">
        <f>VLOOKUP(B101,'ESGC PORTFOLIO'!B:M,$C$2,FALSE)</f>
        <v>35.257875976099299</v>
      </c>
      <c r="D101" s="8" t="str">
        <f t="shared" si="1"/>
        <v>C</v>
      </c>
    </row>
    <row r="102" spans="1:4" x14ac:dyDescent="0.3">
      <c r="A102" s="11" t="s">
        <v>108</v>
      </c>
      <c r="B102" s="11">
        <v>905966</v>
      </c>
      <c r="C102" s="8">
        <f>VLOOKUP(B102,'ESGC PORTFOLIO'!B:M,$C$2,FALSE)</f>
        <v>45.881719971743799</v>
      </c>
      <c r="D102" s="8" t="str">
        <f t="shared" si="1"/>
        <v>C</v>
      </c>
    </row>
    <row r="103" spans="1:4" x14ac:dyDescent="0.3">
      <c r="A103" s="11" t="s">
        <v>109</v>
      </c>
      <c r="B103" s="11">
        <v>912635</v>
      </c>
      <c r="C103" s="8">
        <f>VLOOKUP(B103,'ESGC PORTFOLIO'!B:M,$C$2,FALSE)</f>
        <v>49.871169402110198</v>
      </c>
      <c r="D103" s="8" t="str">
        <f t="shared" si="1"/>
        <v>C</v>
      </c>
    </row>
    <row r="104" spans="1:4" x14ac:dyDescent="0.3">
      <c r="A104" s="11" t="s">
        <v>110</v>
      </c>
      <c r="B104" s="11">
        <v>325922</v>
      </c>
      <c r="C104" s="8">
        <f>VLOOKUP(B104,'ESGC PORTFOLIO'!B:M,$C$2,FALSE)</f>
        <v>36.186163680008903</v>
      </c>
      <c r="D104" s="8" t="str">
        <f t="shared" si="1"/>
        <v>C</v>
      </c>
    </row>
    <row r="105" spans="1:4" x14ac:dyDescent="0.3">
      <c r="A105" s="11" t="s">
        <v>111</v>
      </c>
      <c r="B105" s="11">
        <v>912941</v>
      </c>
      <c r="C105" s="8">
        <f>VLOOKUP(B105,'ESGC PORTFOLIO'!B:M,$C$2,FALSE)</f>
        <v>40.783557230896598</v>
      </c>
      <c r="D105" s="8" t="str">
        <f t="shared" si="1"/>
        <v>C</v>
      </c>
    </row>
    <row r="106" spans="1:4" x14ac:dyDescent="0.3">
      <c r="A106" s="11" t="s">
        <v>112</v>
      </c>
      <c r="B106" s="11">
        <v>152719</v>
      </c>
      <c r="C106" s="8">
        <f>VLOOKUP(B106,'ESGC PORTFOLIO'!B:M,$C$2,FALSE)</f>
        <v>25.876861697736199</v>
      </c>
      <c r="D106" s="8" t="str">
        <f t="shared" si="1"/>
        <v>C</v>
      </c>
    </row>
    <row r="107" spans="1:4" x14ac:dyDescent="0.3">
      <c r="A107" s="11" t="s">
        <v>113</v>
      </c>
      <c r="B107" s="11">
        <v>867138</v>
      </c>
      <c r="C107" s="8">
        <f>VLOOKUP(B107,'ESGC PORTFOLIO'!B:M,$C$2,FALSE)</f>
        <v>61.056135209065999</v>
      </c>
      <c r="D107" s="8" t="str">
        <f t="shared" si="1"/>
        <v>B</v>
      </c>
    </row>
    <row r="108" spans="1:4" x14ac:dyDescent="0.3">
      <c r="A108" s="11" t="s">
        <v>114</v>
      </c>
      <c r="B108" s="11">
        <v>906189</v>
      </c>
      <c r="C108" s="8">
        <f>VLOOKUP(B108,'ESGC PORTFOLIO'!B:M,$C$2,FALSE)</f>
        <v>41.299876074830102</v>
      </c>
      <c r="D108" s="8" t="str">
        <f t="shared" si="1"/>
        <v>C</v>
      </c>
    </row>
    <row r="109" spans="1:4" x14ac:dyDescent="0.3">
      <c r="A109" s="11" t="s">
        <v>115</v>
      </c>
      <c r="B109" s="11">
        <v>510209</v>
      </c>
      <c r="C109" s="8">
        <f>VLOOKUP(B109,'ESGC PORTFOLIO'!B:M,$C$2,FALSE)</f>
        <v>37.878103542120201</v>
      </c>
      <c r="D109" s="8" t="str">
        <f t="shared" si="1"/>
        <v>C</v>
      </c>
    </row>
    <row r="110" spans="1:4" x14ac:dyDescent="0.3">
      <c r="A110" s="11" t="s">
        <v>116</v>
      </c>
      <c r="B110" s="11">
        <v>271980</v>
      </c>
      <c r="C110" s="8">
        <f>VLOOKUP(B110,'ESGC PORTFOLIO'!B:M,$C$2,FALSE)</f>
        <v>31.777725098407199</v>
      </c>
      <c r="D110" s="8" t="str">
        <f t="shared" si="1"/>
        <v>C</v>
      </c>
    </row>
    <row r="111" spans="1:4" x14ac:dyDescent="0.3">
      <c r="A111" s="11" t="s">
        <v>117</v>
      </c>
      <c r="B111" s="11" t="s">
        <v>370</v>
      </c>
      <c r="C111" s="8">
        <f>VLOOKUP(B111,'ESGC PORTFOLIO'!B:M,$C$2,FALSE)</f>
        <v>40.285718226329202</v>
      </c>
      <c r="D111" s="8" t="str">
        <f t="shared" si="1"/>
        <v>C</v>
      </c>
    </row>
    <row r="112" spans="1:4" x14ac:dyDescent="0.3">
      <c r="A112" s="11" t="s">
        <v>118</v>
      </c>
      <c r="B112" s="11">
        <v>135448</v>
      </c>
      <c r="C112" s="8">
        <f>VLOOKUP(B112,'ESGC PORTFOLIO'!B:M,$C$2,FALSE)</f>
        <v>22.269084890697101</v>
      </c>
      <c r="D112" s="8" t="str">
        <f t="shared" si="1"/>
        <v>D</v>
      </c>
    </row>
    <row r="113" spans="1:4" x14ac:dyDescent="0.3">
      <c r="A113" s="11" t="s">
        <v>119</v>
      </c>
      <c r="B113" s="11">
        <v>154259</v>
      </c>
      <c r="C113" s="8">
        <f>VLOOKUP(B113,'ESGC PORTFOLIO'!B:M,$C$2,FALSE)</f>
        <v>26.745844167904899</v>
      </c>
      <c r="D113" s="8" t="str">
        <f t="shared" si="1"/>
        <v>C</v>
      </c>
    </row>
    <row r="114" spans="1:4" x14ac:dyDescent="0.3">
      <c r="A114" s="11" t="s">
        <v>3</v>
      </c>
      <c r="B114" s="11">
        <v>944314</v>
      </c>
      <c r="C114" s="8">
        <f>VLOOKUP(B114,'ESGC PORTFOLIO'!B:M,$C$2,FALSE)</f>
        <v>70.577092163405098</v>
      </c>
      <c r="D114" s="8" t="str">
        <f t="shared" si="1"/>
        <v>B</v>
      </c>
    </row>
    <row r="115" spans="1:4" x14ac:dyDescent="0.3">
      <c r="A115" s="11" t="s">
        <v>120</v>
      </c>
      <c r="B115" s="11">
        <v>904830</v>
      </c>
      <c r="C115" s="8">
        <f>VLOOKUP(B115,'ESGC PORTFOLIO'!B:M,$C$2,FALSE)</f>
        <v>43.191007125456203</v>
      </c>
      <c r="D115" s="8" t="str">
        <f t="shared" si="1"/>
        <v>C</v>
      </c>
    </row>
    <row r="116" spans="1:4" x14ac:dyDescent="0.3">
      <c r="A116" s="11" t="s">
        <v>121</v>
      </c>
      <c r="B116" s="11">
        <v>905214</v>
      </c>
      <c r="C116" s="8">
        <f>VLOOKUP(B116,'ESGC PORTFOLIO'!B:M,$C$2,FALSE)</f>
        <v>38.983708744202701</v>
      </c>
      <c r="D116" s="8" t="str">
        <f t="shared" si="1"/>
        <v>C</v>
      </c>
    </row>
    <row r="117" spans="1:4" x14ac:dyDescent="0.3">
      <c r="A117" s="11" t="s">
        <v>122</v>
      </c>
      <c r="B117" s="11">
        <v>904383</v>
      </c>
      <c r="C117" s="8">
        <f>VLOOKUP(B117,'ESGC PORTFOLIO'!B:M,$C$2,FALSE)</f>
        <v>36.0890676835199</v>
      </c>
      <c r="D117" s="8" t="str">
        <f t="shared" si="1"/>
        <v>C</v>
      </c>
    </row>
    <row r="118" spans="1:4" x14ac:dyDescent="0.3">
      <c r="A118" s="11" t="s">
        <v>123</v>
      </c>
      <c r="B118" s="11">
        <v>513260</v>
      </c>
      <c r="C118" s="8">
        <f>VLOOKUP(B118,'ESGC PORTFOLIO'!B:M,$C$2,FALSE)</f>
        <v>60.829212076476601</v>
      </c>
      <c r="D118" s="8" t="str">
        <f t="shared" si="1"/>
        <v>B</v>
      </c>
    </row>
    <row r="119" spans="1:4" x14ac:dyDescent="0.3">
      <c r="A119" s="11" t="s">
        <v>124</v>
      </c>
      <c r="B119" s="11">
        <v>916091</v>
      </c>
      <c r="C119" s="8">
        <f>VLOOKUP(B119,'ESGC PORTFOLIO'!B:M,$C$2,FALSE)</f>
        <v>34.855213433556301</v>
      </c>
      <c r="D119" s="8" t="str">
        <f t="shared" si="1"/>
        <v>C</v>
      </c>
    </row>
    <row r="120" spans="1:4" x14ac:dyDescent="0.3">
      <c r="A120" s="11" t="s">
        <v>125</v>
      </c>
      <c r="B120" s="11">
        <v>883488</v>
      </c>
      <c r="C120" s="8">
        <f>VLOOKUP(B120,'ESGC PORTFOLIO'!B:M,$C$2,FALSE)</f>
        <v>34.3599870639123</v>
      </c>
      <c r="D120" s="8" t="str">
        <f t="shared" si="1"/>
        <v>C</v>
      </c>
    </row>
    <row r="121" spans="1:4" x14ac:dyDescent="0.3">
      <c r="A121" s="11" t="s">
        <v>126</v>
      </c>
      <c r="B121" s="11">
        <v>357922</v>
      </c>
      <c r="C121" s="8">
        <f>VLOOKUP(B121,'ESGC PORTFOLIO'!B:M,$C$2,FALSE)</f>
        <v>40.433703913484401</v>
      </c>
      <c r="D121" s="8" t="str">
        <f t="shared" si="1"/>
        <v>C</v>
      </c>
    </row>
    <row r="122" spans="1:4" x14ac:dyDescent="0.3">
      <c r="A122" s="11" t="s">
        <v>127</v>
      </c>
      <c r="B122" s="11">
        <v>903749</v>
      </c>
      <c r="C122" s="8">
        <f>VLOOKUP(B122,'ESGC PORTFOLIO'!B:M,$C$2,FALSE)</f>
        <v>76.533244680851098</v>
      </c>
      <c r="D122" s="8" t="str">
        <f t="shared" si="1"/>
        <v>A</v>
      </c>
    </row>
    <row r="123" spans="1:4" x14ac:dyDescent="0.3">
      <c r="A123" s="11" t="s">
        <v>128</v>
      </c>
      <c r="B123" s="11">
        <v>687609</v>
      </c>
      <c r="C123" s="8">
        <f>VLOOKUP(B123,'ESGC PORTFOLIO'!B:M,$C$2,FALSE)</f>
        <v>32.647788083580402</v>
      </c>
      <c r="D123" s="8" t="str">
        <f t="shared" si="1"/>
        <v>C</v>
      </c>
    </row>
    <row r="124" spans="1:4" x14ac:dyDescent="0.3">
      <c r="A124" s="11" t="s">
        <v>129</v>
      </c>
      <c r="B124" s="11">
        <v>921268</v>
      </c>
      <c r="C124" s="8">
        <f>VLOOKUP(B124,'ESGC PORTFOLIO'!B:M,$C$2,FALSE)</f>
        <v>71.547687573270807</v>
      </c>
      <c r="D124" s="8" t="str">
        <f t="shared" si="1"/>
        <v>B</v>
      </c>
    </row>
    <row r="125" spans="1:4" x14ac:dyDescent="0.3">
      <c r="A125" s="11" t="s">
        <v>130</v>
      </c>
      <c r="B125" s="11">
        <v>902324</v>
      </c>
      <c r="C125" s="8">
        <f>VLOOKUP(B125,'ESGC PORTFOLIO'!B:M,$C$2,FALSE)</f>
        <v>48.286117114683201</v>
      </c>
      <c r="D125" s="8" t="str">
        <f t="shared" si="1"/>
        <v>C</v>
      </c>
    </row>
    <row r="126" spans="1:4" x14ac:dyDescent="0.3">
      <c r="A126" s="11" t="s">
        <v>131</v>
      </c>
      <c r="B126" s="11">
        <v>500320</v>
      </c>
      <c r="C126" s="8">
        <f>VLOOKUP(B126,'ESGC PORTFOLIO'!B:M,$C$2,FALSE)</f>
        <v>25.612749120750198</v>
      </c>
      <c r="D126" s="8" t="str">
        <f t="shared" si="1"/>
        <v>C</v>
      </c>
    </row>
    <row r="127" spans="1:4" x14ac:dyDescent="0.3">
      <c r="A127" s="11" t="s">
        <v>132</v>
      </c>
      <c r="B127" s="11">
        <v>921290</v>
      </c>
      <c r="C127" s="8">
        <f>VLOOKUP(B127,'ESGC PORTFOLIO'!B:M,$C$2,FALSE)</f>
        <v>45.208253635260398</v>
      </c>
      <c r="D127" s="8" t="str">
        <f t="shared" si="1"/>
        <v>C</v>
      </c>
    </row>
    <row r="128" spans="1:4" x14ac:dyDescent="0.3">
      <c r="A128" s="11" t="s">
        <v>133</v>
      </c>
      <c r="B128" s="11">
        <v>905115</v>
      </c>
      <c r="C128" s="8">
        <f>VLOOKUP(B128,'ESGC PORTFOLIO'!B:M,$C$2,FALSE)</f>
        <v>57.224476815245303</v>
      </c>
      <c r="D128" s="8" t="str">
        <f t="shared" si="1"/>
        <v>B</v>
      </c>
    </row>
    <row r="129" spans="1:4" x14ac:dyDescent="0.3">
      <c r="A129" s="11" t="s">
        <v>134</v>
      </c>
      <c r="B129" s="11">
        <v>902306</v>
      </c>
      <c r="C129" s="8">
        <f>VLOOKUP(B129,'ESGC PORTFOLIO'!B:M,$C$2,FALSE)</f>
        <v>65.039674231167496</v>
      </c>
      <c r="D129" s="8" t="str">
        <f t="shared" si="1"/>
        <v>B</v>
      </c>
    </row>
    <row r="130" spans="1:4" x14ac:dyDescent="0.3">
      <c r="A130" s="11" t="s">
        <v>135</v>
      </c>
      <c r="B130" s="11">
        <v>500373</v>
      </c>
      <c r="C130" s="8">
        <f>VLOOKUP(B130,'ESGC PORTFOLIO'!B:M,$C$2,FALSE)</f>
        <v>44.3268065222491</v>
      </c>
      <c r="D130" s="8" t="str">
        <f t="shared" si="1"/>
        <v>C</v>
      </c>
    </row>
    <row r="131" spans="1:4" x14ac:dyDescent="0.3">
      <c r="A131" s="11" t="s">
        <v>136</v>
      </c>
      <c r="B131" s="11">
        <v>906194</v>
      </c>
      <c r="C131" s="8">
        <f>VLOOKUP(B131,'ESGC PORTFOLIO'!B:M,$C$2,FALSE)</f>
        <v>27.8831770222743</v>
      </c>
      <c r="D131" s="8" t="str">
        <f t="shared" ref="D131:D194" si="2">IF(C131&gt;75,"A",IF(C131&gt;50,"B",IF(C131&gt;25,"C","D")))</f>
        <v>C</v>
      </c>
    </row>
    <row r="132" spans="1:4" x14ac:dyDescent="0.3">
      <c r="A132" s="11" t="s">
        <v>137</v>
      </c>
      <c r="B132" s="11">
        <v>329534</v>
      </c>
      <c r="C132" s="8">
        <f>VLOOKUP(B132,'ESGC PORTFOLIO'!B:M,$C$2,FALSE)</f>
        <v>27.1858048169257</v>
      </c>
      <c r="D132" s="8" t="str">
        <f t="shared" si="2"/>
        <v>C</v>
      </c>
    </row>
    <row r="133" spans="1:4" x14ac:dyDescent="0.3">
      <c r="A133" s="11" t="s">
        <v>138</v>
      </c>
      <c r="B133" s="11">
        <v>867375</v>
      </c>
      <c r="C133" s="8">
        <f>VLOOKUP(B133,'ESGC PORTFOLIO'!B:M,$C$2,FALSE)</f>
        <v>64.096103149115606</v>
      </c>
      <c r="D133" s="8" t="str">
        <f t="shared" si="2"/>
        <v>B</v>
      </c>
    </row>
    <row r="134" spans="1:4" x14ac:dyDescent="0.3">
      <c r="A134" s="11" t="s">
        <v>139</v>
      </c>
      <c r="B134" s="11">
        <v>311759</v>
      </c>
      <c r="C134" s="8">
        <f>VLOOKUP(B134,'ESGC PORTFOLIO'!B:M,$C$2,FALSE)</f>
        <v>39.312301587301498</v>
      </c>
      <c r="D134" s="8" t="str">
        <f t="shared" si="2"/>
        <v>C</v>
      </c>
    </row>
    <row r="135" spans="1:4" x14ac:dyDescent="0.3">
      <c r="A135" s="11" t="s">
        <v>140</v>
      </c>
      <c r="B135" s="11">
        <v>902317</v>
      </c>
      <c r="C135" s="8">
        <f>VLOOKUP(B135,'ESGC PORTFOLIO'!B:M,$C$2,FALSE)</f>
        <v>36.491580092788901</v>
      </c>
      <c r="D135" s="8" t="str">
        <f t="shared" si="2"/>
        <v>C</v>
      </c>
    </row>
    <row r="136" spans="1:4" x14ac:dyDescent="0.3">
      <c r="A136" s="11" t="s">
        <v>141</v>
      </c>
      <c r="B136" s="11" t="s">
        <v>371</v>
      </c>
      <c r="C136" s="8">
        <f>VLOOKUP(B136,'ESGC PORTFOLIO'!B:M,$C$2,FALSE)</f>
        <v>25.7512961709294</v>
      </c>
      <c r="D136" s="8" t="str">
        <f t="shared" si="2"/>
        <v>C</v>
      </c>
    </row>
    <row r="137" spans="1:4" x14ac:dyDescent="0.3">
      <c r="A137" s="11" t="s">
        <v>142</v>
      </c>
      <c r="B137" s="11">
        <v>910722</v>
      </c>
      <c r="C137" s="8">
        <f>VLOOKUP(B137,'ESGC PORTFOLIO'!B:M,$C$2,FALSE)</f>
        <v>27.509342028135901</v>
      </c>
      <c r="D137" s="8" t="str">
        <f t="shared" si="2"/>
        <v>C</v>
      </c>
    </row>
    <row r="138" spans="1:4" x14ac:dyDescent="0.3">
      <c r="A138" s="11" t="s">
        <v>143</v>
      </c>
      <c r="B138" s="11">
        <v>905039</v>
      </c>
      <c r="C138" s="8">
        <f>VLOOKUP(B138,'ESGC PORTFOLIO'!B:M,$C$2,FALSE)</f>
        <v>40.454496523553502</v>
      </c>
      <c r="D138" s="8" t="str">
        <f t="shared" si="2"/>
        <v>C</v>
      </c>
    </row>
    <row r="139" spans="1:4" x14ac:dyDescent="0.3">
      <c r="A139" s="11" t="s">
        <v>144</v>
      </c>
      <c r="B139" s="11">
        <v>755980</v>
      </c>
      <c r="C139" s="8">
        <f>VLOOKUP(B139,'ESGC PORTFOLIO'!B:M,$C$2,FALSE)</f>
        <v>27.4169181778121</v>
      </c>
      <c r="D139" s="8" t="str">
        <f t="shared" si="2"/>
        <v>C</v>
      </c>
    </row>
    <row r="140" spans="1:4" x14ac:dyDescent="0.3">
      <c r="A140" s="11" t="s">
        <v>145</v>
      </c>
      <c r="B140" s="11">
        <v>905994</v>
      </c>
      <c r="C140" s="8">
        <f>VLOOKUP(B140,'ESGC PORTFOLIO'!B:M,$C$2,FALSE)</f>
        <v>42.323364885010101</v>
      </c>
      <c r="D140" s="8" t="str">
        <f t="shared" si="2"/>
        <v>C</v>
      </c>
    </row>
    <row r="141" spans="1:4" x14ac:dyDescent="0.3">
      <c r="A141" s="11" t="s">
        <v>146</v>
      </c>
      <c r="B141" s="11">
        <v>951849</v>
      </c>
      <c r="C141" s="8">
        <f>VLOOKUP(B141,'ESGC PORTFOLIO'!B:M,$C$2,FALSE)</f>
        <v>28.601736627043099</v>
      </c>
      <c r="D141" s="8" t="str">
        <f t="shared" si="2"/>
        <v>C</v>
      </c>
    </row>
    <row r="142" spans="1:4" x14ac:dyDescent="0.3">
      <c r="A142" s="11" t="s">
        <v>147</v>
      </c>
      <c r="B142" s="11" t="s">
        <v>372</v>
      </c>
      <c r="C142" s="8">
        <f>VLOOKUP(B142,'ESGC PORTFOLIO'!B:M,$C$2,FALSE)</f>
        <v>25.825610287480899</v>
      </c>
      <c r="D142" s="8" t="str">
        <f t="shared" si="2"/>
        <v>C</v>
      </c>
    </row>
    <row r="143" spans="1:4" x14ac:dyDescent="0.3">
      <c r="A143" s="11" t="s">
        <v>148</v>
      </c>
      <c r="B143" s="11">
        <v>997198</v>
      </c>
      <c r="C143" s="8">
        <f>VLOOKUP(B143,'ESGC PORTFOLIO'!B:M,$C$2,FALSE)</f>
        <v>25.0974488790214</v>
      </c>
      <c r="D143" s="8" t="str">
        <f t="shared" si="2"/>
        <v>C</v>
      </c>
    </row>
    <row r="144" spans="1:4" x14ac:dyDescent="0.3">
      <c r="A144" s="11" t="s">
        <v>149</v>
      </c>
      <c r="B144" s="11">
        <v>905159</v>
      </c>
      <c r="C144" s="8">
        <f>VLOOKUP(B144,'ESGC PORTFOLIO'!B:M,$C$2,FALSE)</f>
        <v>50.847252240082803</v>
      </c>
      <c r="D144" s="8" t="str">
        <f t="shared" si="2"/>
        <v>B</v>
      </c>
    </row>
    <row r="145" spans="1:4" x14ac:dyDescent="0.3">
      <c r="A145" s="11" t="s">
        <v>150</v>
      </c>
      <c r="B145" s="11">
        <v>741123</v>
      </c>
      <c r="C145" s="8">
        <f>VLOOKUP(B145,'ESGC PORTFOLIO'!B:M,$C$2,FALSE)</f>
        <v>17.215128956623602</v>
      </c>
      <c r="D145" s="8" t="str">
        <f t="shared" si="2"/>
        <v>D</v>
      </c>
    </row>
    <row r="146" spans="1:4" x14ac:dyDescent="0.3">
      <c r="A146" s="11" t="s">
        <v>151</v>
      </c>
      <c r="B146" s="11">
        <v>905082</v>
      </c>
      <c r="C146" s="8">
        <f>VLOOKUP(B146,'ESGC PORTFOLIO'!B:M,$C$2,FALSE)</f>
        <v>34.574751043903198</v>
      </c>
      <c r="D146" s="8" t="str">
        <f t="shared" si="2"/>
        <v>C</v>
      </c>
    </row>
    <row r="147" spans="1:4" x14ac:dyDescent="0.3">
      <c r="A147" s="11" t="s">
        <v>152</v>
      </c>
      <c r="B147" s="11">
        <v>902230</v>
      </c>
      <c r="C147" s="8">
        <f>VLOOKUP(B147,'ESGC PORTFOLIO'!B:M,$C$2,FALSE)</f>
        <v>37.7275035719519</v>
      </c>
      <c r="D147" s="8" t="str">
        <f t="shared" si="2"/>
        <v>C</v>
      </c>
    </row>
    <row r="148" spans="1:4" x14ac:dyDescent="0.3">
      <c r="A148" s="11" t="s">
        <v>153</v>
      </c>
      <c r="B148" s="11">
        <v>938076</v>
      </c>
      <c r="C148" s="8">
        <f>VLOOKUP(B148,'ESGC PORTFOLIO'!B:M,$C$2,FALSE)</f>
        <v>56.112146447292098</v>
      </c>
      <c r="D148" s="8" t="str">
        <f t="shared" si="2"/>
        <v>B</v>
      </c>
    </row>
    <row r="149" spans="1:4" x14ac:dyDescent="0.3">
      <c r="A149" s="11" t="s">
        <v>154</v>
      </c>
      <c r="B149" s="11">
        <v>152594</v>
      </c>
      <c r="C149" s="8">
        <f>VLOOKUP(B149,'ESGC PORTFOLIO'!B:M,$C$2,FALSE)</f>
        <v>43.2063508740884</v>
      </c>
      <c r="D149" s="8" t="str">
        <f t="shared" si="2"/>
        <v>C</v>
      </c>
    </row>
    <row r="150" spans="1:4" x14ac:dyDescent="0.3">
      <c r="A150" s="11" t="s">
        <v>155</v>
      </c>
      <c r="B150" s="11">
        <v>951018</v>
      </c>
      <c r="C150" s="8">
        <f>VLOOKUP(B150,'ESGC PORTFOLIO'!B:M,$C$2,FALSE)</f>
        <v>86.174764030420505</v>
      </c>
      <c r="D150" s="8" t="str">
        <f t="shared" si="2"/>
        <v>A</v>
      </c>
    </row>
    <row r="151" spans="1:4" x14ac:dyDescent="0.3">
      <c r="A151" s="11" t="s">
        <v>156</v>
      </c>
      <c r="B151" s="11">
        <v>255781</v>
      </c>
      <c r="C151" s="8">
        <f>VLOOKUP(B151,'ESGC PORTFOLIO'!B:M,$C$2,FALSE)</f>
        <v>31.457386363636299</v>
      </c>
      <c r="D151" s="8" t="str">
        <f t="shared" si="2"/>
        <v>C</v>
      </c>
    </row>
    <row r="152" spans="1:4" x14ac:dyDescent="0.3">
      <c r="A152" s="11" t="s">
        <v>157</v>
      </c>
      <c r="B152" s="11">
        <v>907652</v>
      </c>
      <c r="C152" s="8">
        <f>VLOOKUP(B152,'ESGC PORTFOLIO'!B:M,$C$2,FALSE)</f>
        <v>42.658971025260001</v>
      </c>
      <c r="D152" s="8" t="str">
        <f t="shared" si="2"/>
        <v>C</v>
      </c>
    </row>
    <row r="153" spans="1:4" x14ac:dyDescent="0.3">
      <c r="A153" s="11" t="s">
        <v>158</v>
      </c>
      <c r="B153" s="11">
        <v>906150</v>
      </c>
      <c r="C153" s="8">
        <f>VLOOKUP(B153,'ESGC PORTFOLIO'!B:M,$C$2,FALSE)</f>
        <v>49.664798637085603</v>
      </c>
      <c r="D153" s="8" t="str">
        <f t="shared" si="2"/>
        <v>C</v>
      </c>
    </row>
    <row r="154" spans="1:4" x14ac:dyDescent="0.3">
      <c r="A154" s="11" t="s">
        <v>159</v>
      </c>
      <c r="B154" s="11">
        <v>905801</v>
      </c>
      <c r="C154" s="8">
        <f>VLOOKUP(B154,'ESGC PORTFOLIO'!B:M,$C$2,FALSE)</f>
        <v>48.526676926342603</v>
      </c>
      <c r="D154" s="8" t="str">
        <f t="shared" si="2"/>
        <v>C</v>
      </c>
    </row>
    <row r="155" spans="1:4" x14ac:dyDescent="0.3">
      <c r="A155" s="11" t="s">
        <v>160</v>
      </c>
      <c r="B155" s="11">
        <v>906511</v>
      </c>
      <c r="C155" s="8">
        <f>VLOOKUP(B155,'ESGC PORTFOLIO'!B:M,$C$2,FALSE)</f>
        <v>24.788801472743199</v>
      </c>
      <c r="D155" s="8" t="str">
        <f t="shared" si="2"/>
        <v>D</v>
      </c>
    </row>
    <row r="156" spans="1:4" x14ac:dyDescent="0.3">
      <c r="A156" s="11" t="s">
        <v>161</v>
      </c>
      <c r="B156" s="11">
        <v>546697</v>
      </c>
      <c r="C156" s="8">
        <f>VLOOKUP(B156,'ESGC PORTFOLIO'!B:M,$C$2,FALSE)</f>
        <v>39.907551353279899</v>
      </c>
      <c r="D156" s="8" t="str">
        <f t="shared" si="2"/>
        <v>C</v>
      </c>
    </row>
    <row r="157" spans="1:4" x14ac:dyDescent="0.3">
      <c r="A157" s="11" t="s">
        <v>162</v>
      </c>
      <c r="B157" s="11">
        <v>993394</v>
      </c>
      <c r="C157" s="8">
        <f>VLOOKUP(B157,'ESGC PORTFOLIO'!B:M,$C$2,FALSE)</f>
        <v>30.867924133311</v>
      </c>
      <c r="D157" s="8" t="str">
        <f t="shared" si="2"/>
        <v>C</v>
      </c>
    </row>
    <row r="158" spans="1:4" x14ac:dyDescent="0.3">
      <c r="A158" s="11" t="s">
        <v>163</v>
      </c>
      <c r="B158" s="11">
        <v>696738</v>
      </c>
      <c r="C158" s="8">
        <f>VLOOKUP(B158,'ESGC PORTFOLIO'!B:M,$C$2,FALSE)</f>
        <v>33.902821010362302</v>
      </c>
      <c r="D158" s="8" t="str">
        <f t="shared" si="2"/>
        <v>C</v>
      </c>
    </row>
    <row r="159" spans="1:4" x14ac:dyDescent="0.3">
      <c r="A159" s="11" t="s">
        <v>164</v>
      </c>
      <c r="B159" s="11">
        <v>905596</v>
      </c>
      <c r="C159" s="8">
        <f>VLOOKUP(B159,'ESGC PORTFOLIO'!B:M,$C$2,FALSE)</f>
        <v>32.175169837977499</v>
      </c>
      <c r="D159" s="8" t="str">
        <f t="shared" si="2"/>
        <v>C</v>
      </c>
    </row>
    <row r="160" spans="1:4" x14ac:dyDescent="0.3">
      <c r="A160" s="11" t="s">
        <v>165</v>
      </c>
      <c r="B160" s="11">
        <v>904678</v>
      </c>
      <c r="C160" s="8">
        <f>VLOOKUP(B160,'ESGC PORTFOLIO'!B:M,$C$2,FALSE)</f>
        <v>44.062505940876299</v>
      </c>
      <c r="D160" s="8" t="str">
        <f t="shared" si="2"/>
        <v>C</v>
      </c>
    </row>
    <row r="161" spans="1:4" x14ac:dyDescent="0.3">
      <c r="A161" s="11" t="s">
        <v>166</v>
      </c>
      <c r="B161" s="11" t="s">
        <v>373</v>
      </c>
      <c r="C161" s="8">
        <f>VLOOKUP(B161,'ESGC PORTFOLIO'!B:M,$C$2,FALSE)</f>
        <v>54.667374230524302</v>
      </c>
      <c r="D161" s="8" t="str">
        <f t="shared" si="2"/>
        <v>B</v>
      </c>
    </row>
    <row r="162" spans="1:4" x14ac:dyDescent="0.3">
      <c r="A162" s="11" t="s">
        <v>167</v>
      </c>
      <c r="B162" s="11">
        <v>729665</v>
      </c>
      <c r="C162" s="8">
        <f>VLOOKUP(B162,'ESGC PORTFOLIO'!B:M,$C$2,FALSE)</f>
        <v>38.335346754103099</v>
      </c>
      <c r="D162" s="8" t="str">
        <f t="shared" si="2"/>
        <v>C</v>
      </c>
    </row>
    <row r="163" spans="1:4" x14ac:dyDescent="0.3">
      <c r="A163" s="11" t="s">
        <v>168</v>
      </c>
      <c r="B163" s="11">
        <v>867871</v>
      </c>
      <c r="C163" s="8">
        <f>VLOOKUP(B163,'ESGC PORTFOLIO'!B:M,$C$2,FALSE)</f>
        <v>38.011040631571099</v>
      </c>
      <c r="D163" s="8" t="str">
        <f t="shared" si="2"/>
        <v>C</v>
      </c>
    </row>
    <row r="164" spans="1:4" x14ac:dyDescent="0.3">
      <c r="A164" s="11" t="s">
        <v>169</v>
      </c>
      <c r="B164" s="11">
        <v>912030</v>
      </c>
      <c r="C164" s="8">
        <f>VLOOKUP(B164,'ESGC PORTFOLIO'!B:M,$C$2,FALSE)</f>
        <v>39.840699491989</v>
      </c>
      <c r="D164" s="8" t="str">
        <f t="shared" si="2"/>
        <v>C</v>
      </c>
    </row>
    <row r="165" spans="1:4" x14ac:dyDescent="0.3">
      <c r="A165" s="11" t="s">
        <v>170</v>
      </c>
      <c r="B165" s="11">
        <v>749688</v>
      </c>
      <c r="C165" s="8">
        <f>VLOOKUP(B165,'ESGC PORTFOLIO'!B:M,$C$2,FALSE)</f>
        <v>16.712846815162099</v>
      </c>
      <c r="D165" s="8" t="str">
        <f t="shared" si="2"/>
        <v>D</v>
      </c>
    </row>
    <row r="166" spans="1:4" x14ac:dyDescent="0.3">
      <c r="A166" s="11" t="s">
        <v>171</v>
      </c>
      <c r="B166" s="11">
        <v>945589</v>
      </c>
      <c r="C166" s="8">
        <f>VLOOKUP(B166,'ESGC PORTFOLIO'!B:M,$C$2,FALSE)</f>
        <v>42.236713559984302</v>
      </c>
      <c r="D166" s="8" t="str">
        <f t="shared" si="2"/>
        <v>C</v>
      </c>
    </row>
    <row r="167" spans="1:4" x14ac:dyDescent="0.3">
      <c r="A167" s="11" t="s">
        <v>172</v>
      </c>
      <c r="B167" s="11">
        <v>905077</v>
      </c>
      <c r="C167" s="8">
        <f>VLOOKUP(B167,'ESGC PORTFOLIO'!B:M,$C$2,FALSE)</f>
        <v>32.064694332413502</v>
      </c>
      <c r="D167" s="8" t="str">
        <f t="shared" si="2"/>
        <v>C</v>
      </c>
    </row>
    <row r="168" spans="1:4" x14ac:dyDescent="0.3">
      <c r="A168" s="11" t="s">
        <v>173</v>
      </c>
      <c r="B168" s="11">
        <v>905802</v>
      </c>
      <c r="C168" s="8">
        <f>VLOOKUP(B168,'ESGC PORTFOLIO'!B:M,$C$2,FALSE)</f>
        <v>44.970195831213502</v>
      </c>
      <c r="D168" s="8" t="str">
        <f t="shared" si="2"/>
        <v>C</v>
      </c>
    </row>
    <row r="169" spans="1:4" x14ac:dyDescent="0.3">
      <c r="A169" s="11" t="s">
        <v>174</v>
      </c>
      <c r="B169" s="11">
        <v>542983</v>
      </c>
      <c r="C169" s="8">
        <f>VLOOKUP(B169,'ESGC PORTFOLIO'!B:M,$C$2,FALSE)</f>
        <v>33.777492254228697</v>
      </c>
      <c r="D169" s="8" t="str">
        <f t="shared" si="2"/>
        <v>C</v>
      </c>
    </row>
    <row r="170" spans="1:4" x14ac:dyDescent="0.3">
      <c r="A170" s="11" t="s">
        <v>175</v>
      </c>
      <c r="B170" s="11">
        <v>998171</v>
      </c>
      <c r="C170" s="8">
        <f>VLOOKUP(B170,'ESGC PORTFOLIO'!B:M,$C$2,FALSE)</f>
        <v>40.289842411398602</v>
      </c>
      <c r="D170" s="8" t="str">
        <f t="shared" si="2"/>
        <v>C</v>
      </c>
    </row>
    <row r="171" spans="1:4" x14ac:dyDescent="0.3">
      <c r="A171" s="11" t="s">
        <v>176</v>
      </c>
      <c r="B171" s="11">
        <v>906191</v>
      </c>
      <c r="C171" s="8">
        <f>VLOOKUP(B171,'ESGC PORTFOLIO'!B:M,$C$2,FALSE)</f>
        <v>57.312497779672398</v>
      </c>
      <c r="D171" s="8" t="str">
        <f t="shared" si="2"/>
        <v>B</v>
      </c>
    </row>
    <row r="172" spans="1:4" x14ac:dyDescent="0.3">
      <c r="A172" s="11" t="s">
        <v>177</v>
      </c>
      <c r="B172" s="11">
        <v>912588</v>
      </c>
      <c r="C172" s="8">
        <f>VLOOKUP(B172,'ESGC PORTFOLIO'!B:M,$C$2,FALSE)</f>
        <v>32.666449975235203</v>
      </c>
      <c r="D172" s="8" t="str">
        <f t="shared" si="2"/>
        <v>C</v>
      </c>
    </row>
    <row r="173" spans="1:4" x14ac:dyDescent="0.3">
      <c r="A173" s="11" t="s">
        <v>178</v>
      </c>
      <c r="B173" s="11">
        <v>905277</v>
      </c>
      <c r="C173" s="8">
        <f>VLOOKUP(B173,'ESGC PORTFOLIO'!B:M,$C$2,FALSE)</f>
        <v>47.915877290737903</v>
      </c>
      <c r="D173" s="8" t="str">
        <f t="shared" si="2"/>
        <v>C</v>
      </c>
    </row>
    <row r="174" spans="1:4" x14ac:dyDescent="0.3">
      <c r="A174" s="11" t="s">
        <v>179</v>
      </c>
      <c r="B174" s="11">
        <v>916860</v>
      </c>
      <c r="C174" s="8">
        <f>VLOOKUP(B174,'ESGC PORTFOLIO'!B:M,$C$2,FALSE)</f>
        <v>60.869080689966999</v>
      </c>
      <c r="D174" s="8" t="str">
        <f t="shared" si="2"/>
        <v>B</v>
      </c>
    </row>
    <row r="175" spans="1:4" x14ac:dyDescent="0.3">
      <c r="A175" s="11" t="s">
        <v>180</v>
      </c>
      <c r="B175" s="11">
        <v>951068</v>
      </c>
      <c r="C175" s="8">
        <f>VLOOKUP(B175,'ESGC PORTFOLIO'!B:M,$C$2,FALSE)</f>
        <v>44.968855367313701</v>
      </c>
      <c r="D175" s="8" t="str">
        <f t="shared" si="2"/>
        <v>C</v>
      </c>
    </row>
    <row r="176" spans="1:4" x14ac:dyDescent="0.3">
      <c r="A176" s="11" t="s">
        <v>181</v>
      </c>
      <c r="B176" s="11">
        <v>905052</v>
      </c>
      <c r="C176" s="8">
        <f>VLOOKUP(B176,'ESGC PORTFOLIO'!B:M,$C$2,FALSE)</f>
        <v>34.446850169336898</v>
      </c>
      <c r="D176" s="8" t="str">
        <f t="shared" si="2"/>
        <v>C</v>
      </c>
    </row>
    <row r="177" spans="1:4" x14ac:dyDescent="0.3">
      <c r="A177" s="11" t="s">
        <v>182</v>
      </c>
      <c r="B177" s="11">
        <v>905446</v>
      </c>
      <c r="C177" s="8">
        <f>VLOOKUP(B177,'ESGC PORTFOLIO'!B:M,$C$2,FALSE)</f>
        <v>44.438238770685501</v>
      </c>
      <c r="D177" s="8" t="str">
        <f t="shared" si="2"/>
        <v>C</v>
      </c>
    </row>
    <row r="178" spans="1:4" x14ac:dyDescent="0.3">
      <c r="A178" s="11" t="s">
        <v>183</v>
      </c>
      <c r="B178" s="11">
        <v>922726</v>
      </c>
      <c r="C178" s="8">
        <f>VLOOKUP(B178,'ESGC PORTFOLIO'!B:M,$C$2,FALSE)</f>
        <v>46.268359222352402</v>
      </c>
      <c r="D178" s="8" t="str">
        <f t="shared" si="2"/>
        <v>C</v>
      </c>
    </row>
    <row r="179" spans="1:4" x14ac:dyDescent="0.3">
      <c r="A179" s="11" t="s">
        <v>184</v>
      </c>
      <c r="B179" s="11" t="s">
        <v>374</v>
      </c>
      <c r="C179" s="8">
        <f>VLOOKUP(B179,'ESGC PORTFOLIO'!B:M,$C$2,FALSE)</f>
        <v>36.407264421716398</v>
      </c>
      <c r="D179" s="8" t="str">
        <f t="shared" si="2"/>
        <v>C</v>
      </c>
    </row>
    <row r="180" spans="1:4" x14ac:dyDescent="0.3">
      <c r="A180" s="11" t="s">
        <v>185</v>
      </c>
      <c r="B180" s="11">
        <v>906187</v>
      </c>
      <c r="C180" s="8">
        <f>VLOOKUP(B180,'ESGC PORTFOLIO'!B:M,$C$2,FALSE)</f>
        <v>83.700628568076894</v>
      </c>
      <c r="D180" s="8" t="str">
        <f t="shared" si="2"/>
        <v>A</v>
      </c>
    </row>
    <row r="181" spans="1:4" x14ac:dyDescent="0.3">
      <c r="A181" s="11" t="s">
        <v>186</v>
      </c>
      <c r="B181" s="11">
        <v>905050</v>
      </c>
      <c r="C181" s="8">
        <f>VLOOKUP(B181,'ESGC PORTFOLIO'!B:M,$C$2,FALSE)</f>
        <v>30.011269951588901</v>
      </c>
      <c r="D181" s="8" t="str">
        <f t="shared" si="2"/>
        <v>C</v>
      </c>
    </row>
    <row r="182" spans="1:4" x14ac:dyDescent="0.3">
      <c r="A182" s="11" t="s">
        <v>187</v>
      </c>
      <c r="B182" s="11">
        <v>904069</v>
      </c>
      <c r="C182" s="8">
        <f>VLOOKUP(B182,'ESGC PORTFOLIO'!B:M,$C$2,FALSE)</f>
        <v>55.322517166303797</v>
      </c>
      <c r="D182" s="8" t="str">
        <f t="shared" si="2"/>
        <v>B</v>
      </c>
    </row>
    <row r="183" spans="1:4" x14ac:dyDescent="0.3">
      <c r="A183" s="11" t="s">
        <v>188</v>
      </c>
      <c r="B183" s="11">
        <v>923465</v>
      </c>
      <c r="C183" s="8">
        <f>VLOOKUP(B183,'ESGC PORTFOLIO'!B:M,$C$2,FALSE)</f>
        <v>54.138121508861403</v>
      </c>
      <c r="D183" s="8" t="str">
        <f t="shared" si="2"/>
        <v>B</v>
      </c>
    </row>
    <row r="184" spans="1:4" x14ac:dyDescent="0.3">
      <c r="A184" s="11" t="s">
        <v>189</v>
      </c>
      <c r="B184" s="11">
        <v>328184</v>
      </c>
      <c r="C184" s="8">
        <f>VLOOKUP(B184,'ESGC PORTFOLIO'!B:M,$C$2,FALSE)</f>
        <v>52.934525205158202</v>
      </c>
      <c r="D184" s="8" t="str">
        <f t="shared" si="2"/>
        <v>B</v>
      </c>
    </row>
    <row r="185" spans="1:4" x14ac:dyDescent="0.3">
      <c r="A185" s="11" t="s">
        <v>190</v>
      </c>
      <c r="B185" s="11" t="s">
        <v>375</v>
      </c>
      <c r="C185" s="8">
        <f>VLOOKUP(B185,'ESGC PORTFOLIO'!B:M,$C$2,FALSE)</f>
        <v>64.838505747126405</v>
      </c>
      <c r="D185" s="8" t="str">
        <f t="shared" si="2"/>
        <v>B</v>
      </c>
    </row>
    <row r="186" spans="1:4" x14ac:dyDescent="0.3">
      <c r="A186" s="11" t="s">
        <v>191</v>
      </c>
      <c r="B186" s="11">
        <v>894720</v>
      </c>
      <c r="C186" s="8">
        <f>VLOOKUP(B186,'ESGC PORTFOLIO'!B:M,$C$2,FALSE)</f>
        <v>40.755065636171501</v>
      </c>
      <c r="D186" s="8" t="str">
        <f t="shared" si="2"/>
        <v>C</v>
      </c>
    </row>
    <row r="187" spans="1:4" x14ac:dyDescent="0.3">
      <c r="A187" s="11" t="s">
        <v>192</v>
      </c>
      <c r="B187" s="11">
        <v>912142</v>
      </c>
      <c r="C187" s="8">
        <f>VLOOKUP(B187,'ESGC PORTFOLIO'!B:M,$C$2,FALSE)</f>
        <v>45.892443982392798</v>
      </c>
      <c r="D187" s="8" t="str">
        <f t="shared" si="2"/>
        <v>C</v>
      </c>
    </row>
    <row r="188" spans="1:4" x14ac:dyDescent="0.3">
      <c r="A188" s="11" t="s">
        <v>193</v>
      </c>
      <c r="B188" s="11">
        <v>921925</v>
      </c>
      <c r="C188" s="8">
        <f>VLOOKUP(B188,'ESGC PORTFOLIO'!B:M,$C$2,FALSE)</f>
        <v>25.488056858147701</v>
      </c>
      <c r="D188" s="8" t="str">
        <f t="shared" si="2"/>
        <v>C</v>
      </c>
    </row>
    <row r="189" spans="1:4" x14ac:dyDescent="0.3">
      <c r="A189" s="11" t="s">
        <v>194</v>
      </c>
      <c r="B189" s="11">
        <v>912212</v>
      </c>
      <c r="C189" s="8">
        <f>VLOOKUP(B189,'ESGC PORTFOLIO'!B:M,$C$2,FALSE)</f>
        <v>50.4802400197445</v>
      </c>
      <c r="D189" s="8" t="str">
        <f t="shared" si="2"/>
        <v>B</v>
      </c>
    </row>
    <row r="190" spans="1:4" x14ac:dyDescent="0.3">
      <c r="A190" s="11" t="s">
        <v>195</v>
      </c>
      <c r="B190" s="11">
        <v>545615</v>
      </c>
      <c r="C190" s="8">
        <f>VLOOKUP(B190,'ESGC PORTFOLIO'!B:M,$C$2,FALSE)</f>
        <v>87.9902482269503</v>
      </c>
      <c r="D190" s="8" t="str">
        <f t="shared" si="2"/>
        <v>A</v>
      </c>
    </row>
    <row r="191" spans="1:4" x14ac:dyDescent="0.3">
      <c r="A191" s="11" t="s">
        <v>196</v>
      </c>
      <c r="B191" s="11">
        <v>902242</v>
      </c>
      <c r="C191" s="8">
        <f>VLOOKUP(B191,'ESGC PORTFOLIO'!B:M,$C$2,FALSE)</f>
        <v>41.730989791366198</v>
      </c>
      <c r="D191" s="8" t="str">
        <f t="shared" si="2"/>
        <v>C</v>
      </c>
    </row>
    <row r="192" spans="1:4" x14ac:dyDescent="0.3">
      <c r="A192" s="11" t="s">
        <v>197</v>
      </c>
      <c r="B192" s="11">
        <v>699943</v>
      </c>
      <c r="C192" s="8">
        <f>VLOOKUP(B192,'ESGC PORTFOLIO'!B:M,$C$2,FALSE)</f>
        <v>38.548496655403099</v>
      </c>
      <c r="D192" s="8" t="str">
        <f t="shared" si="2"/>
        <v>C</v>
      </c>
    </row>
    <row r="193" spans="1:4" x14ac:dyDescent="0.3">
      <c r="A193" s="11" t="s">
        <v>198</v>
      </c>
      <c r="B193" s="11">
        <v>905922</v>
      </c>
      <c r="C193" s="8">
        <f>VLOOKUP(B193,'ESGC PORTFOLIO'!B:M,$C$2,FALSE)</f>
        <v>39.259445977499396</v>
      </c>
      <c r="D193" s="8" t="str">
        <f t="shared" si="2"/>
        <v>C</v>
      </c>
    </row>
    <row r="194" spans="1:4" x14ac:dyDescent="0.3">
      <c r="A194" s="11" t="s">
        <v>199</v>
      </c>
      <c r="B194" s="11">
        <v>916130</v>
      </c>
      <c r="C194" s="8">
        <f>VLOOKUP(B194,'ESGC PORTFOLIO'!B:M,$C$2,FALSE)</f>
        <v>50.234878979966602</v>
      </c>
      <c r="D194" s="8" t="str">
        <f t="shared" si="2"/>
        <v>B</v>
      </c>
    </row>
    <row r="195" spans="1:4" x14ac:dyDescent="0.3">
      <c r="A195" s="11" t="s">
        <v>200</v>
      </c>
      <c r="B195" s="11">
        <v>902354</v>
      </c>
      <c r="C195" s="8">
        <f>VLOOKUP(B195,'ESGC PORTFOLIO'!B:M,$C$2,FALSE)</f>
        <v>67.264133588056296</v>
      </c>
      <c r="D195" s="8" t="str">
        <f t="shared" ref="D195:D258" si="3">IF(C195&gt;75,"A",IF(C195&gt;50,"B",IF(C195&gt;25,"C","D")))</f>
        <v>B</v>
      </c>
    </row>
    <row r="196" spans="1:4" x14ac:dyDescent="0.3">
      <c r="A196" s="11" t="s">
        <v>201</v>
      </c>
      <c r="B196" s="11">
        <v>546169</v>
      </c>
      <c r="C196" s="8">
        <f>VLOOKUP(B196,'ESGC PORTFOLIO'!B:M,$C$2,FALSE)</f>
        <v>40.249891450653401</v>
      </c>
      <c r="D196" s="8" t="str">
        <f t="shared" si="3"/>
        <v>C</v>
      </c>
    </row>
    <row r="197" spans="1:4" x14ac:dyDescent="0.3">
      <c r="A197" s="11" t="s">
        <v>202</v>
      </c>
      <c r="B197" s="11">
        <v>993062</v>
      </c>
      <c r="C197" s="8">
        <f>VLOOKUP(B197,'ESGC PORTFOLIO'!B:M,$C$2,FALSE)</f>
        <v>51.605319460726797</v>
      </c>
      <c r="D197" s="8" t="str">
        <f t="shared" si="3"/>
        <v>B</v>
      </c>
    </row>
    <row r="198" spans="1:4" x14ac:dyDescent="0.3">
      <c r="A198" s="11" t="s">
        <v>203</v>
      </c>
      <c r="B198" s="11">
        <v>325849</v>
      </c>
      <c r="C198" s="8">
        <f>VLOOKUP(B198,'ESGC PORTFOLIO'!B:M,$C$2,FALSE)</f>
        <v>52.321740263123601</v>
      </c>
      <c r="D198" s="8" t="str">
        <f t="shared" si="3"/>
        <v>B</v>
      </c>
    </row>
    <row r="199" spans="1:4" x14ac:dyDescent="0.3">
      <c r="A199" s="11" t="s">
        <v>204</v>
      </c>
      <c r="B199" s="11">
        <v>912134</v>
      </c>
      <c r="C199" s="8">
        <f>VLOOKUP(B199,'ESGC PORTFOLIO'!B:M,$C$2,FALSE)</f>
        <v>55.944668094958303</v>
      </c>
      <c r="D199" s="8" t="str">
        <f t="shared" si="3"/>
        <v>B</v>
      </c>
    </row>
    <row r="200" spans="1:4" x14ac:dyDescent="0.3">
      <c r="A200" s="11" t="s">
        <v>205</v>
      </c>
      <c r="B200" s="11">
        <v>937343</v>
      </c>
      <c r="C200" s="8">
        <f>VLOOKUP(B200,'ESGC PORTFOLIO'!B:M,$C$2,FALSE)</f>
        <v>41.688637293537397</v>
      </c>
      <c r="D200" s="8" t="str">
        <f t="shared" si="3"/>
        <v>C</v>
      </c>
    </row>
    <row r="201" spans="1:4" x14ac:dyDescent="0.3">
      <c r="A201" s="11" t="s">
        <v>206</v>
      </c>
      <c r="B201" s="11">
        <v>905409</v>
      </c>
      <c r="C201" s="8">
        <f>VLOOKUP(B201,'ESGC PORTFOLIO'!B:M,$C$2,FALSE)</f>
        <v>68.437753838533894</v>
      </c>
      <c r="D201" s="8" t="str">
        <f t="shared" si="3"/>
        <v>B</v>
      </c>
    </row>
    <row r="202" spans="1:4" x14ac:dyDescent="0.3">
      <c r="A202" s="11" t="s">
        <v>207</v>
      </c>
      <c r="B202" s="11">
        <v>152533</v>
      </c>
      <c r="C202" s="8">
        <f>VLOOKUP(B202,'ESGC PORTFOLIO'!B:M,$C$2,FALSE)</f>
        <v>58.704630715123102</v>
      </c>
      <c r="D202" s="8" t="str">
        <f t="shared" si="3"/>
        <v>B</v>
      </c>
    </row>
    <row r="203" spans="1:4" x14ac:dyDescent="0.3">
      <c r="A203" s="11" t="s">
        <v>208</v>
      </c>
      <c r="B203" s="11">
        <v>906487</v>
      </c>
      <c r="C203" s="8">
        <f>VLOOKUP(B203,'ESGC PORTFOLIO'!B:M,$C$2,FALSE)</f>
        <v>30.502310185504399</v>
      </c>
      <c r="D203" s="8" t="str">
        <f t="shared" si="3"/>
        <v>C</v>
      </c>
    </row>
    <row r="204" spans="1:4" x14ac:dyDescent="0.3">
      <c r="A204" s="11" t="s">
        <v>209</v>
      </c>
      <c r="B204" s="11">
        <v>912219</v>
      </c>
      <c r="C204" s="8">
        <f>VLOOKUP(B204,'ESGC PORTFOLIO'!B:M,$C$2,FALSE)</f>
        <v>23.197663707921599</v>
      </c>
      <c r="D204" s="8" t="str">
        <f t="shared" si="3"/>
        <v>D</v>
      </c>
    </row>
    <row r="205" spans="1:4" x14ac:dyDescent="0.3">
      <c r="A205" s="11" t="s">
        <v>210</v>
      </c>
      <c r="B205" s="11">
        <v>912402</v>
      </c>
      <c r="C205" s="8">
        <f>VLOOKUP(B205,'ESGC PORTFOLIO'!B:M,$C$2,FALSE)</f>
        <v>32.814098396959601</v>
      </c>
      <c r="D205" s="8" t="str">
        <f t="shared" si="3"/>
        <v>C</v>
      </c>
    </row>
    <row r="206" spans="1:4" x14ac:dyDescent="0.3">
      <c r="A206" s="11" t="s">
        <v>211</v>
      </c>
      <c r="B206" s="11" t="s">
        <v>376</v>
      </c>
      <c r="C206" s="8">
        <f>VLOOKUP(B206,'ESGC PORTFOLIO'!B:M,$C$2,FALSE)</f>
        <v>82.427356429463103</v>
      </c>
      <c r="D206" s="8" t="str">
        <f t="shared" si="3"/>
        <v>A</v>
      </c>
    </row>
    <row r="207" spans="1:4" x14ac:dyDescent="0.3">
      <c r="A207" s="11" t="s">
        <v>212</v>
      </c>
      <c r="B207" s="11">
        <v>154423</v>
      </c>
      <c r="C207" s="8">
        <f>VLOOKUP(B207,'ESGC PORTFOLIO'!B:M,$C$2,FALSE)</f>
        <v>47.0225274432484</v>
      </c>
      <c r="D207" s="8" t="str">
        <f t="shared" si="3"/>
        <v>C</v>
      </c>
    </row>
    <row r="208" spans="1:4" x14ac:dyDescent="0.3">
      <c r="A208" s="11" t="s">
        <v>213</v>
      </c>
      <c r="B208" s="11">
        <v>922418</v>
      </c>
      <c r="C208" s="8">
        <f>VLOOKUP(B208,'ESGC PORTFOLIO'!B:M,$C$2,FALSE)</f>
        <v>28.899120052475801</v>
      </c>
      <c r="D208" s="8" t="str">
        <f t="shared" si="3"/>
        <v>C</v>
      </c>
    </row>
    <row r="209" spans="1:4" x14ac:dyDescent="0.3">
      <c r="A209" s="11" t="s">
        <v>214</v>
      </c>
      <c r="B209" s="11">
        <v>905620</v>
      </c>
      <c r="C209" s="8">
        <f>VLOOKUP(B209,'ESGC PORTFOLIO'!B:M,$C$2,FALSE)</f>
        <v>49.884090909090901</v>
      </c>
      <c r="D209" s="8" t="str">
        <f t="shared" si="3"/>
        <v>C</v>
      </c>
    </row>
    <row r="210" spans="1:4" x14ac:dyDescent="0.3">
      <c r="A210" s="11" t="s">
        <v>215</v>
      </c>
      <c r="B210" s="11">
        <v>951503</v>
      </c>
      <c r="C210" s="8">
        <f>VLOOKUP(B210,'ESGC PORTFOLIO'!B:M,$C$2,FALSE)</f>
        <v>34.0182152527778</v>
      </c>
      <c r="D210" s="8" t="str">
        <f t="shared" si="3"/>
        <v>C</v>
      </c>
    </row>
    <row r="211" spans="1:4" x14ac:dyDescent="0.3">
      <c r="A211" s="11" t="s">
        <v>216</v>
      </c>
      <c r="B211" s="11">
        <v>357366</v>
      </c>
      <c r="C211" s="8">
        <f>VLOOKUP(B211,'ESGC PORTFOLIO'!B:M,$C$2,FALSE)</f>
        <v>45.4077809318932</v>
      </c>
      <c r="D211" s="8" t="str">
        <f t="shared" si="3"/>
        <v>C</v>
      </c>
    </row>
    <row r="212" spans="1:4" x14ac:dyDescent="0.3">
      <c r="A212" s="11" t="s">
        <v>217</v>
      </c>
      <c r="B212" s="11">
        <v>546814</v>
      </c>
      <c r="C212" s="8">
        <f>VLOOKUP(B212,'ESGC PORTFOLIO'!B:M,$C$2,FALSE)</f>
        <v>68.621637683991096</v>
      </c>
      <c r="D212" s="8" t="str">
        <f t="shared" si="3"/>
        <v>B</v>
      </c>
    </row>
    <row r="213" spans="1:4" x14ac:dyDescent="0.3">
      <c r="A213" s="11" t="s">
        <v>218</v>
      </c>
      <c r="B213" s="11">
        <v>544682</v>
      </c>
      <c r="C213" s="8">
        <f>VLOOKUP(B213,'ESGC PORTFOLIO'!B:M,$C$2,FALSE)</f>
        <v>50.421129273669699</v>
      </c>
      <c r="D213" s="8" t="str">
        <f t="shared" si="3"/>
        <v>B</v>
      </c>
    </row>
    <row r="214" spans="1:4" x14ac:dyDescent="0.3">
      <c r="A214" s="11" t="s">
        <v>219</v>
      </c>
      <c r="B214" s="11">
        <v>904780</v>
      </c>
      <c r="C214" s="8">
        <f>VLOOKUP(B214,'ESGC PORTFOLIO'!B:M,$C$2,FALSE)</f>
        <v>18.259867199108399</v>
      </c>
      <c r="D214" s="8" t="str">
        <f t="shared" si="3"/>
        <v>D</v>
      </c>
    </row>
    <row r="215" spans="1:4" x14ac:dyDescent="0.3">
      <c r="A215" s="11" t="s">
        <v>220</v>
      </c>
      <c r="B215" s="11">
        <v>130062</v>
      </c>
      <c r="C215" s="8">
        <f>VLOOKUP(B215,'ESGC PORTFOLIO'!B:M,$C$2,FALSE)</f>
        <v>43.557878723554801</v>
      </c>
      <c r="D215" s="8" t="str">
        <f t="shared" si="3"/>
        <v>C</v>
      </c>
    </row>
    <row r="216" spans="1:4" x14ac:dyDescent="0.3">
      <c r="A216" s="11" t="s">
        <v>221</v>
      </c>
      <c r="B216" s="11">
        <v>905624</v>
      </c>
      <c r="C216" s="8">
        <f>VLOOKUP(B216,'ESGC PORTFOLIO'!B:M,$C$2,FALSE)</f>
        <v>62.566718305141499</v>
      </c>
      <c r="D216" s="8" t="str">
        <f t="shared" si="3"/>
        <v>B</v>
      </c>
    </row>
    <row r="217" spans="1:4" x14ac:dyDescent="0.3">
      <c r="A217" s="11" t="s">
        <v>222</v>
      </c>
      <c r="B217" s="11">
        <v>771830</v>
      </c>
      <c r="C217" s="8">
        <f>VLOOKUP(B217,'ESGC PORTFOLIO'!B:M,$C$2,FALSE)</f>
        <v>31.1884232147539</v>
      </c>
      <c r="D217" s="8" t="str">
        <f t="shared" si="3"/>
        <v>C</v>
      </c>
    </row>
    <row r="218" spans="1:4" x14ac:dyDescent="0.3">
      <c r="A218" s="11" t="s">
        <v>223</v>
      </c>
      <c r="B218" s="11">
        <v>510493</v>
      </c>
      <c r="C218" s="8">
        <f>VLOOKUP(B218,'ESGC PORTFOLIO'!B:M,$C$2,FALSE)</f>
        <v>38.0958092715615</v>
      </c>
      <c r="D218" s="8" t="str">
        <f t="shared" si="3"/>
        <v>C</v>
      </c>
    </row>
    <row r="219" spans="1:4" x14ac:dyDescent="0.3">
      <c r="A219" s="11" t="s">
        <v>224</v>
      </c>
      <c r="B219" s="11">
        <v>921910</v>
      </c>
      <c r="C219" s="8">
        <f>VLOOKUP(B219,'ESGC PORTFOLIO'!B:M,$C$2,FALSE)</f>
        <v>38.4105332463715</v>
      </c>
      <c r="D219" s="8" t="str">
        <f t="shared" si="3"/>
        <v>C</v>
      </c>
    </row>
    <row r="220" spans="1:4" x14ac:dyDescent="0.3">
      <c r="A220" s="11" t="s">
        <v>225</v>
      </c>
      <c r="B220" s="11">
        <v>134784</v>
      </c>
      <c r="C220" s="8">
        <f>VLOOKUP(B220,'ESGC PORTFOLIO'!B:M,$C$2,FALSE)</f>
        <v>63.927971864009301</v>
      </c>
      <c r="D220" s="8" t="str">
        <f t="shared" si="3"/>
        <v>B</v>
      </c>
    </row>
    <row r="221" spans="1:4" x14ac:dyDescent="0.3">
      <c r="A221" s="11" t="s">
        <v>226</v>
      </c>
      <c r="B221" s="11">
        <v>906496</v>
      </c>
      <c r="C221" s="8">
        <f>VLOOKUP(B221,'ESGC PORTFOLIO'!B:M,$C$2,FALSE)</f>
        <v>63.945194206714902</v>
      </c>
      <c r="D221" s="8" t="str">
        <f t="shared" si="3"/>
        <v>B</v>
      </c>
    </row>
    <row r="222" spans="1:4" x14ac:dyDescent="0.3">
      <c r="A222" s="11" t="s">
        <v>227</v>
      </c>
      <c r="B222" s="11">
        <v>905019</v>
      </c>
      <c r="C222" s="8">
        <f>VLOOKUP(B222,'ESGC PORTFOLIO'!B:M,$C$2,FALSE)</f>
        <v>42.565151889101401</v>
      </c>
      <c r="D222" s="8" t="str">
        <f t="shared" si="3"/>
        <v>C</v>
      </c>
    </row>
    <row r="223" spans="1:4" x14ac:dyDescent="0.3">
      <c r="A223" s="11" t="s">
        <v>228</v>
      </c>
      <c r="B223" s="11">
        <v>286738</v>
      </c>
      <c r="C223" s="8">
        <f>VLOOKUP(B223,'ESGC PORTFOLIO'!B:M,$C$2,FALSE)</f>
        <v>71.443474478497905</v>
      </c>
      <c r="D223" s="8" t="str">
        <f t="shared" si="3"/>
        <v>B</v>
      </c>
    </row>
    <row r="224" spans="1:4" x14ac:dyDescent="0.3">
      <c r="A224" s="11" t="s">
        <v>229</v>
      </c>
      <c r="B224" s="11">
        <v>516007</v>
      </c>
      <c r="C224" s="8">
        <f>VLOOKUP(B224,'ESGC PORTFOLIO'!B:M,$C$2,FALSE)</f>
        <v>26.442886329866202</v>
      </c>
      <c r="D224" s="8" t="str">
        <f t="shared" si="3"/>
        <v>C</v>
      </c>
    </row>
    <row r="225" spans="1:4" x14ac:dyDescent="0.3">
      <c r="A225" s="11" t="s">
        <v>230</v>
      </c>
      <c r="B225" s="11">
        <v>328228</v>
      </c>
      <c r="C225" s="8">
        <f>VLOOKUP(B225,'ESGC PORTFOLIO'!B:M,$C$2,FALSE)</f>
        <v>30.216212387651399</v>
      </c>
      <c r="D225" s="8" t="str">
        <f t="shared" si="3"/>
        <v>C</v>
      </c>
    </row>
    <row r="226" spans="1:4" x14ac:dyDescent="0.3">
      <c r="A226" s="11" t="s">
        <v>231</v>
      </c>
      <c r="B226" s="11">
        <v>999506</v>
      </c>
      <c r="C226" s="8">
        <f>VLOOKUP(B226,'ESGC PORTFOLIO'!B:M,$C$2,FALSE)</f>
        <v>43.254528135990597</v>
      </c>
      <c r="D226" s="8" t="str">
        <f t="shared" si="3"/>
        <v>C</v>
      </c>
    </row>
    <row r="227" spans="1:4" x14ac:dyDescent="0.3">
      <c r="A227" s="11" t="s">
        <v>232</v>
      </c>
      <c r="B227" s="11">
        <v>719643</v>
      </c>
      <c r="C227" s="8">
        <f>VLOOKUP(B227,'ESGC PORTFOLIO'!B:M,$C$2,FALSE)</f>
        <v>44.345276187849102</v>
      </c>
      <c r="D227" s="8" t="str">
        <f t="shared" si="3"/>
        <v>C</v>
      </c>
    </row>
    <row r="228" spans="1:4" x14ac:dyDescent="0.3">
      <c r="A228" s="11" t="s">
        <v>233</v>
      </c>
      <c r="B228" s="11">
        <v>325475</v>
      </c>
      <c r="C228" s="8">
        <f>VLOOKUP(B228,'ESGC PORTFOLIO'!B:M,$C$2,FALSE)</f>
        <v>47.746087171867202</v>
      </c>
      <c r="D228" s="8" t="str">
        <f t="shared" si="3"/>
        <v>C</v>
      </c>
    </row>
    <row r="229" spans="1:4" x14ac:dyDescent="0.3">
      <c r="A229" s="11" t="s">
        <v>234</v>
      </c>
      <c r="B229" s="11">
        <v>905997</v>
      </c>
      <c r="C229" s="8">
        <f>VLOOKUP(B229,'ESGC PORTFOLIO'!B:M,$C$2,FALSE)</f>
        <v>56.091898834563104</v>
      </c>
      <c r="D229" s="8" t="str">
        <f t="shared" si="3"/>
        <v>B</v>
      </c>
    </row>
    <row r="230" spans="1:4" x14ac:dyDescent="0.3">
      <c r="A230" s="11" t="s">
        <v>235</v>
      </c>
      <c r="B230" s="11" t="s">
        <v>377</v>
      </c>
      <c r="C230" s="8">
        <f>VLOOKUP(B230,'ESGC PORTFOLIO'!B:M,$C$2,FALSE)</f>
        <v>71.231309700700507</v>
      </c>
      <c r="D230" s="8" t="str">
        <f t="shared" si="3"/>
        <v>B</v>
      </c>
    </row>
    <row r="231" spans="1:4" x14ac:dyDescent="0.3">
      <c r="A231" s="11" t="s">
        <v>236</v>
      </c>
      <c r="B231" s="11">
        <v>683118</v>
      </c>
      <c r="C231" s="8">
        <f>VLOOKUP(B231,'ESGC PORTFOLIO'!B:M,$C$2,FALSE)</f>
        <v>25.902611371629501</v>
      </c>
      <c r="D231" s="8" t="str">
        <f t="shared" si="3"/>
        <v>C</v>
      </c>
    </row>
    <row r="232" spans="1:4" x14ac:dyDescent="0.3">
      <c r="A232" s="11" t="s">
        <v>237</v>
      </c>
      <c r="B232" s="11">
        <v>327998</v>
      </c>
      <c r="C232" s="8">
        <f>VLOOKUP(B232,'ESGC PORTFOLIO'!B:M,$C$2,FALSE)</f>
        <v>31.192786497028202</v>
      </c>
      <c r="D232" s="8" t="str">
        <f t="shared" si="3"/>
        <v>C</v>
      </c>
    </row>
    <row r="233" spans="1:4" x14ac:dyDescent="0.3">
      <c r="A233" s="11" t="s">
        <v>238</v>
      </c>
      <c r="B233" s="11">
        <v>771767</v>
      </c>
      <c r="C233" s="8">
        <f>VLOOKUP(B233,'ESGC PORTFOLIO'!B:M,$C$2,FALSE)</f>
        <v>25.0015246914393</v>
      </c>
      <c r="D233" s="8" t="str">
        <f t="shared" si="3"/>
        <v>C</v>
      </c>
    </row>
    <row r="234" spans="1:4" x14ac:dyDescent="0.3">
      <c r="A234" s="11" t="s">
        <v>239</v>
      </c>
      <c r="B234" s="11">
        <v>904878</v>
      </c>
      <c r="C234" s="8">
        <f>VLOOKUP(B234,'ESGC PORTFOLIO'!B:M,$C$2,FALSE)</f>
        <v>47.3713726946945</v>
      </c>
      <c r="D234" s="8" t="str">
        <f t="shared" si="3"/>
        <v>C</v>
      </c>
    </row>
    <row r="235" spans="1:4" x14ac:dyDescent="0.3">
      <c r="A235" s="11" t="s">
        <v>240</v>
      </c>
      <c r="B235" s="11">
        <v>906931</v>
      </c>
      <c r="C235" s="8">
        <f>VLOOKUP(B235,'ESGC PORTFOLIO'!B:M,$C$2,FALSE)</f>
        <v>32.930161943319803</v>
      </c>
      <c r="D235" s="8" t="str">
        <f t="shared" si="3"/>
        <v>C</v>
      </c>
    </row>
    <row r="236" spans="1:4" x14ac:dyDescent="0.3">
      <c r="A236" s="11" t="s">
        <v>241</v>
      </c>
      <c r="B236" s="11">
        <v>884383</v>
      </c>
      <c r="C236" s="8">
        <f>VLOOKUP(B236,'ESGC PORTFOLIO'!B:M,$C$2,FALSE)</f>
        <v>31.0893230569373</v>
      </c>
      <c r="D236" s="8" t="str">
        <f t="shared" si="3"/>
        <v>C</v>
      </c>
    </row>
    <row r="237" spans="1:4" x14ac:dyDescent="0.3">
      <c r="A237" s="11" t="s">
        <v>242</v>
      </c>
      <c r="B237" s="11">
        <v>867422</v>
      </c>
      <c r="C237" s="8">
        <f>VLOOKUP(B237,'ESGC PORTFOLIO'!B:M,$C$2,FALSE)</f>
        <v>31.344297919762202</v>
      </c>
      <c r="D237" s="8" t="str">
        <f t="shared" si="3"/>
        <v>C</v>
      </c>
    </row>
    <row r="238" spans="1:4" x14ac:dyDescent="0.3">
      <c r="A238" s="11" t="s">
        <v>243</v>
      </c>
      <c r="B238" s="11">
        <v>906933</v>
      </c>
      <c r="C238" s="8">
        <f>VLOOKUP(B238,'ESGC PORTFOLIO'!B:M,$C$2,FALSE)</f>
        <v>60.8760032464604</v>
      </c>
      <c r="D238" s="8" t="str">
        <f t="shared" si="3"/>
        <v>B</v>
      </c>
    </row>
    <row r="239" spans="1:4" x14ac:dyDescent="0.3">
      <c r="A239" s="11" t="s">
        <v>244</v>
      </c>
      <c r="B239" s="11">
        <v>912160</v>
      </c>
      <c r="C239" s="8">
        <f>VLOOKUP(B239,'ESGC PORTFOLIO'!B:M,$C$2,FALSE)</f>
        <v>76.2112540275903</v>
      </c>
      <c r="D239" s="8" t="str">
        <f t="shared" si="3"/>
        <v>A</v>
      </c>
    </row>
    <row r="240" spans="1:4" x14ac:dyDescent="0.3">
      <c r="A240" s="11" t="s">
        <v>245</v>
      </c>
      <c r="B240" s="11">
        <v>905016</v>
      </c>
      <c r="C240" s="8">
        <f>VLOOKUP(B240,'ESGC PORTFOLIO'!B:M,$C$2,FALSE)</f>
        <v>63.829684343119403</v>
      </c>
      <c r="D240" s="8" t="str">
        <f t="shared" si="3"/>
        <v>B</v>
      </c>
    </row>
    <row r="241" spans="1:4" x14ac:dyDescent="0.3">
      <c r="A241" s="11" t="s">
        <v>246</v>
      </c>
      <c r="B241" s="11">
        <v>993249</v>
      </c>
      <c r="C241" s="8">
        <f>VLOOKUP(B241,'ESGC PORTFOLIO'!B:M,$C$2,FALSE)</f>
        <v>36.107049989386503</v>
      </c>
      <c r="D241" s="8" t="str">
        <f t="shared" si="3"/>
        <v>C</v>
      </c>
    </row>
    <row r="242" spans="1:4" x14ac:dyDescent="0.3">
      <c r="A242" s="11" t="s">
        <v>247</v>
      </c>
      <c r="B242" s="11">
        <v>906176</v>
      </c>
      <c r="C242" s="8">
        <f>VLOOKUP(B242,'ESGC PORTFOLIO'!B:M,$C$2,FALSE)</f>
        <v>46.781664190193098</v>
      </c>
      <c r="D242" s="8" t="str">
        <f t="shared" si="3"/>
        <v>C</v>
      </c>
    </row>
    <row r="243" spans="1:4" x14ac:dyDescent="0.3">
      <c r="A243" s="11" t="s">
        <v>248</v>
      </c>
      <c r="B243" s="11">
        <v>906557</v>
      </c>
      <c r="C243" s="8">
        <f>VLOOKUP(B243,'ESGC PORTFOLIO'!B:M,$C$2,FALSE)</f>
        <v>52.908366328238401</v>
      </c>
      <c r="D243" s="8" t="str">
        <f t="shared" si="3"/>
        <v>B</v>
      </c>
    </row>
    <row r="244" spans="1:4" x14ac:dyDescent="0.3">
      <c r="A244" s="11" t="s">
        <v>249</v>
      </c>
      <c r="B244" s="11">
        <v>906560</v>
      </c>
      <c r="C244" s="8">
        <f>VLOOKUP(B244,'ESGC PORTFOLIO'!B:M,$C$2,FALSE)</f>
        <v>84.486311509904695</v>
      </c>
      <c r="D244" s="8" t="str">
        <f t="shared" si="3"/>
        <v>A</v>
      </c>
    </row>
    <row r="245" spans="1:4" x14ac:dyDescent="0.3">
      <c r="A245" s="11" t="s">
        <v>250</v>
      </c>
      <c r="B245" s="11">
        <v>901899</v>
      </c>
      <c r="C245" s="8">
        <f>VLOOKUP(B245,'ESGC PORTFOLIO'!B:M,$C$2,FALSE)</f>
        <v>37.921789541905099</v>
      </c>
      <c r="D245" s="8" t="str">
        <f t="shared" si="3"/>
        <v>C</v>
      </c>
    </row>
    <row r="246" spans="1:4" x14ac:dyDescent="0.3">
      <c r="A246" s="11" t="s">
        <v>251</v>
      </c>
      <c r="B246" s="11">
        <v>905861</v>
      </c>
      <c r="C246" s="8">
        <f>VLOOKUP(B246,'ESGC PORTFOLIO'!B:M,$C$2,FALSE)</f>
        <v>52.033034186306601</v>
      </c>
      <c r="D246" s="8" t="str">
        <f t="shared" si="3"/>
        <v>B</v>
      </c>
    </row>
    <row r="247" spans="1:4" x14ac:dyDescent="0.3">
      <c r="A247" s="11" t="s">
        <v>252</v>
      </c>
      <c r="B247" s="11">
        <v>905809</v>
      </c>
      <c r="C247" s="8">
        <f>VLOOKUP(B247,'ESGC PORTFOLIO'!B:M,$C$2,FALSE)</f>
        <v>45.807071299157997</v>
      </c>
      <c r="D247" s="8" t="str">
        <f t="shared" si="3"/>
        <v>C</v>
      </c>
    </row>
    <row r="248" spans="1:4" x14ac:dyDescent="0.3">
      <c r="A248" s="11" t="s">
        <v>253</v>
      </c>
      <c r="B248" s="11">
        <v>921482</v>
      </c>
      <c r="C248" s="8">
        <f>VLOOKUP(B248,'ESGC PORTFOLIO'!B:M,$C$2,FALSE)</f>
        <v>59.812111526465898</v>
      </c>
      <c r="D248" s="8" t="str">
        <f t="shared" si="3"/>
        <v>B</v>
      </c>
    </row>
    <row r="249" spans="1:4" x14ac:dyDescent="0.3">
      <c r="A249" s="11" t="s">
        <v>254</v>
      </c>
      <c r="B249" s="11">
        <v>694405</v>
      </c>
      <c r="C249" s="8">
        <f>VLOOKUP(B249,'ESGC PORTFOLIO'!B:M,$C$2,FALSE)</f>
        <v>60.385798152842099</v>
      </c>
      <c r="D249" s="8" t="str">
        <f t="shared" si="3"/>
        <v>B</v>
      </c>
    </row>
    <row r="250" spans="1:4" x14ac:dyDescent="0.3">
      <c r="A250" s="11" t="s">
        <v>255</v>
      </c>
      <c r="B250" s="11">
        <v>905102</v>
      </c>
      <c r="C250" s="8">
        <f>VLOOKUP(B250,'ESGC PORTFOLIO'!B:M,$C$2,FALSE)</f>
        <v>39.396380329875299</v>
      </c>
      <c r="D250" s="8" t="str">
        <f t="shared" si="3"/>
        <v>C</v>
      </c>
    </row>
    <row r="251" spans="1:4" x14ac:dyDescent="0.3">
      <c r="A251" s="11" t="s">
        <v>256</v>
      </c>
      <c r="B251" s="11">
        <v>932913</v>
      </c>
      <c r="C251" s="8">
        <f>VLOOKUP(B251,'ESGC PORTFOLIO'!B:M,$C$2,FALSE)</f>
        <v>55.435528067771699</v>
      </c>
      <c r="D251" s="8" t="str">
        <f t="shared" si="3"/>
        <v>B</v>
      </c>
    </row>
    <row r="252" spans="1:4" x14ac:dyDescent="0.3">
      <c r="A252" s="11" t="s">
        <v>257</v>
      </c>
      <c r="B252" s="11">
        <v>719618</v>
      </c>
      <c r="C252" s="8">
        <f>VLOOKUP(B252,'ESGC PORTFOLIO'!B:M,$C$2,FALSE)</f>
        <v>63.393602877922802</v>
      </c>
      <c r="D252" s="8" t="str">
        <f t="shared" si="3"/>
        <v>B</v>
      </c>
    </row>
    <row r="253" spans="1:4" x14ac:dyDescent="0.3">
      <c r="A253" s="11" t="s">
        <v>258</v>
      </c>
      <c r="B253" s="11">
        <v>921757</v>
      </c>
      <c r="C253" s="8">
        <f>VLOOKUP(B253,'ESGC PORTFOLIO'!B:M,$C$2,FALSE)</f>
        <v>37.510800063332702</v>
      </c>
      <c r="D253" s="8" t="str">
        <f t="shared" si="3"/>
        <v>C</v>
      </c>
    </row>
    <row r="254" spans="1:4" x14ac:dyDescent="0.3">
      <c r="A254" s="11" t="s">
        <v>259</v>
      </c>
      <c r="B254" s="11">
        <v>905150</v>
      </c>
      <c r="C254" s="8">
        <f>VLOOKUP(B254,'ESGC PORTFOLIO'!B:M,$C$2,FALSE)</f>
        <v>36.884378120965501</v>
      </c>
      <c r="D254" s="8" t="str">
        <f t="shared" si="3"/>
        <v>C</v>
      </c>
    </row>
    <row r="255" spans="1:4" x14ac:dyDescent="0.3">
      <c r="A255" s="11" t="s">
        <v>260</v>
      </c>
      <c r="B255" s="11">
        <v>945297</v>
      </c>
      <c r="C255" s="8">
        <f>VLOOKUP(B255,'ESGC PORTFOLIO'!B:M,$C$2,FALSE)</f>
        <v>44.950263774912102</v>
      </c>
      <c r="D255" s="8" t="str">
        <f t="shared" si="3"/>
        <v>C</v>
      </c>
    </row>
    <row r="256" spans="1:4" x14ac:dyDescent="0.3">
      <c r="A256" s="11" t="s">
        <v>261</v>
      </c>
      <c r="B256" s="11">
        <v>906585</v>
      </c>
      <c r="C256" s="8">
        <f>VLOOKUP(B256,'ESGC PORTFOLIO'!B:M,$C$2,FALSE)</f>
        <v>43.755750925436203</v>
      </c>
      <c r="D256" s="8" t="str">
        <f t="shared" si="3"/>
        <v>C</v>
      </c>
    </row>
    <row r="257" spans="1:4" x14ac:dyDescent="0.3">
      <c r="A257" s="11" t="s">
        <v>262</v>
      </c>
      <c r="B257" s="11">
        <v>517465</v>
      </c>
      <c r="C257" s="8">
        <f>VLOOKUP(B257,'ESGC PORTFOLIO'!B:M,$C$2,FALSE)</f>
        <v>35.914162923155097</v>
      </c>
      <c r="D257" s="8" t="str">
        <f t="shared" si="3"/>
        <v>C</v>
      </c>
    </row>
    <row r="258" spans="1:4" x14ac:dyDescent="0.3">
      <c r="A258" s="11" t="s">
        <v>263</v>
      </c>
      <c r="B258" s="11">
        <v>905677</v>
      </c>
      <c r="C258" s="8">
        <f>VLOOKUP(B258,'ESGC PORTFOLIO'!B:M,$C$2,FALSE)</f>
        <v>46.223567915150802</v>
      </c>
      <c r="D258" s="8" t="str">
        <f t="shared" si="3"/>
        <v>C</v>
      </c>
    </row>
    <row r="259" spans="1:4" x14ac:dyDescent="0.3">
      <c r="A259" s="11" t="s">
        <v>264</v>
      </c>
      <c r="B259" s="11">
        <v>912157</v>
      </c>
      <c r="C259" s="8">
        <f>VLOOKUP(B259,'ESGC PORTFOLIO'!B:M,$C$2,FALSE)</f>
        <v>52.179906004019401</v>
      </c>
      <c r="D259" s="8" t="str">
        <f t="shared" ref="D259:D322" si="4">IF(C259&gt;75,"A",IF(C259&gt;50,"B",IF(C259&gt;25,"C","D")))</f>
        <v>B</v>
      </c>
    </row>
    <row r="260" spans="1:4" x14ac:dyDescent="0.3">
      <c r="A260" s="11" t="s">
        <v>265</v>
      </c>
      <c r="B260" s="11">
        <v>904030</v>
      </c>
      <c r="C260" s="8">
        <f>VLOOKUP(B260,'ESGC PORTFOLIO'!B:M,$C$2,FALSE)</f>
        <v>41.419412393821602</v>
      </c>
      <c r="D260" s="8" t="str">
        <f t="shared" si="4"/>
        <v>C</v>
      </c>
    </row>
    <row r="261" spans="1:4" x14ac:dyDescent="0.3">
      <c r="A261" s="11" t="s">
        <v>266</v>
      </c>
      <c r="B261" s="11">
        <v>902607</v>
      </c>
      <c r="C261" s="8">
        <f>VLOOKUP(B261,'ESGC PORTFOLIO'!B:M,$C$2,FALSE)</f>
        <v>79.152156967897994</v>
      </c>
      <c r="D261" s="8" t="str">
        <f t="shared" si="4"/>
        <v>A</v>
      </c>
    </row>
    <row r="262" spans="1:4" x14ac:dyDescent="0.3">
      <c r="A262" s="11" t="s">
        <v>267</v>
      </c>
      <c r="B262" s="11">
        <v>895705</v>
      </c>
      <c r="C262" s="8">
        <f>VLOOKUP(B262,'ESGC PORTFOLIO'!B:M,$C$2,FALSE)</f>
        <v>46.306712527741503</v>
      </c>
      <c r="D262" s="8" t="str">
        <f t="shared" si="4"/>
        <v>C</v>
      </c>
    </row>
    <row r="263" spans="1:4" x14ac:dyDescent="0.3">
      <c r="A263" s="11" t="s">
        <v>268</v>
      </c>
      <c r="B263" s="11">
        <v>944175</v>
      </c>
      <c r="C263" s="8">
        <f>VLOOKUP(B263,'ESGC PORTFOLIO'!B:M,$C$2,FALSE)</f>
        <v>40.743195993989303</v>
      </c>
      <c r="D263" s="8" t="str">
        <f t="shared" si="4"/>
        <v>C</v>
      </c>
    </row>
    <row r="264" spans="1:4" x14ac:dyDescent="0.3">
      <c r="A264" s="11" t="s">
        <v>269</v>
      </c>
      <c r="B264" s="11">
        <v>901897</v>
      </c>
      <c r="C264" s="8">
        <f>VLOOKUP(B264,'ESGC PORTFOLIO'!B:M,$C$2,FALSE)</f>
        <v>40.326573758183201</v>
      </c>
      <c r="D264" s="8" t="str">
        <f t="shared" si="4"/>
        <v>C</v>
      </c>
    </row>
    <row r="265" spans="1:4" x14ac:dyDescent="0.3">
      <c r="A265" s="11" t="s">
        <v>270</v>
      </c>
      <c r="B265" s="11">
        <v>902107</v>
      </c>
      <c r="C265" s="8">
        <f>VLOOKUP(B265,'ESGC PORTFOLIO'!B:M,$C$2,FALSE)</f>
        <v>42.442145681075502</v>
      </c>
      <c r="D265" s="8" t="str">
        <f t="shared" si="4"/>
        <v>C</v>
      </c>
    </row>
    <row r="266" spans="1:4" x14ac:dyDescent="0.3">
      <c r="A266" s="11" t="s">
        <v>271</v>
      </c>
      <c r="B266" s="11" t="s">
        <v>378</v>
      </c>
      <c r="C266" s="8">
        <f>VLOOKUP(B266,'ESGC PORTFOLIO'!B:M,$C$2,FALSE)</f>
        <v>36.1331330723511</v>
      </c>
      <c r="D266" s="8" t="str">
        <f t="shared" si="4"/>
        <v>C</v>
      </c>
    </row>
    <row r="267" spans="1:4" x14ac:dyDescent="0.3">
      <c r="A267" s="11" t="s">
        <v>272</v>
      </c>
      <c r="B267" s="11">
        <v>912228</v>
      </c>
      <c r="C267" s="8">
        <f>VLOOKUP(B267,'ESGC PORTFOLIO'!B:M,$C$2,FALSE)</f>
        <v>36.151163314996801</v>
      </c>
      <c r="D267" s="8" t="str">
        <f t="shared" si="4"/>
        <v>C</v>
      </c>
    </row>
    <row r="268" spans="1:4" x14ac:dyDescent="0.3">
      <c r="A268" s="11" t="s">
        <v>273</v>
      </c>
      <c r="B268" s="11">
        <v>936324</v>
      </c>
      <c r="C268" s="8">
        <f>VLOOKUP(B268,'ESGC PORTFOLIO'!B:M,$C$2,FALSE)</f>
        <v>54.459835966430298</v>
      </c>
      <c r="D268" s="8" t="str">
        <f t="shared" si="4"/>
        <v>B</v>
      </c>
    </row>
    <row r="269" spans="1:4" x14ac:dyDescent="0.3">
      <c r="A269" s="11" t="s">
        <v>274</v>
      </c>
      <c r="B269" s="11">
        <v>670129</v>
      </c>
      <c r="C269" s="8">
        <f>VLOOKUP(B269,'ESGC PORTFOLIO'!B:M,$C$2,FALSE)</f>
        <v>34.306480228870498</v>
      </c>
      <c r="D269" s="8" t="str">
        <f t="shared" si="4"/>
        <v>C</v>
      </c>
    </row>
    <row r="270" spans="1:4" x14ac:dyDescent="0.3">
      <c r="A270" s="11" t="s">
        <v>275</v>
      </c>
      <c r="B270" s="11" t="s">
        <v>379</v>
      </c>
      <c r="C270" s="8">
        <f>VLOOKUP(B270,'ESGC PORTFOLIO'!B:M,$C$2,FALSE)</f>
        <v>72.937459293995104</v>
      </c>
      <c r="D270" s="8" t="str">
        <f t="shared" si="4"/>
        <v>B</v>
      </c>
    </row>
    <row r="271" spans="1:4" x14ac:dyDescent="0.3">
      <c r="A271" s="11" t="s">
        <v>276</v>
      </c>
      <c r="B271" s="11">
        <v>902321</v>
      </c>
      <c r="C271" s="8">
        <f>VLOOKUP(B271,'ESGC PORTFOLIO'!B:M,$C$2,FALSE)</f>
        <v>67.467361204916898</v>
      </c>
      <c r="D271" s="8" t="str">
        <f t="shared" si="4"/>
        <v>B</v>
      </c>
    </row>
    <row r="272" spans="1:4" x14ac:dyDescent="0.3">
      <c r="A272" s="11" t="s">
        <v>277</v>
      </c>
      <c r="B272" s="11">
        <v>905792</v>
      </c>
      <c r="C272" s="8">
        <f>VLOOKUP(B272,'ESGC PORTFOLIO'!B:M,$C$2,FALSE)</f>
        <v>36.331985887765697</v>
      </c>
      <c r="D272" s="8" t="str">
        <f t="shared" si="4"/>
        <v>C</v>
      </c>
    </row>
    <row r="273" spans="1:4" x14ac:dyDescent="0.3">
      <c r="A273" s="11" t="s">
        <v>278</v>
      </c>
      <c r="B273" s="11">
        <v>912518</v>
      </c>
      <c r="C273" s="8">
        <f>VLOOKUP(B273,'ESGC PORTFOLIO'!B:M,$C$2,FALSE)</f>
        <v>51.420797744654699</v>
      </c>
      <c r="D273" s="8" t="str">
        <f t="shared" si="4"/>
        <v>B</v>
      </c>
    </row>
    <row r="274" spans="1:4" x14ac:dyDescent="0.3">
      <c r="A274" s="11" t="s">
        <v>279</v>
      </c>
      <c r="B274" s="11">
        <v>546370</v>
      </c>
      <c r="C274" s="8">
        <f>VLOOKUP(B274,'ESGC PORTFOLIO'!B:M,$C$2,FALSE)</f>
        <v>42.496437114403101</v>
      </c>
      <c r="D274" s="8" t="str">
        <f t="shared" si="4"/>
        <v>C</v>
      </c>
    </row>
    <row r="275" spans="1:4" x14ac:dyDescent="0.3">
      <c r="A275" s="11" t="s">
        <v>280</v>
      </c>
      <c r="B275" s="11">
        <v>877181</v>
      </c>
      <c r="C275" s="8">
        <f>VLOOKUP(B275,'ESGC PORTFOLIO'!B:M,$C$2,FALSE)</f>
        <v>38.297338329349401</v>
      </c>
      <c r="D275" s="8" t="str">
        <f t="shared" si="4"/>
        <v>C</v>
      </c>
    </row>
    <row r="276" spans="1:4" x14ac:dyDescent="0.3">
      <c r="A276" s="11" t="s">
        <v>281</v>
      </c>
      <c r="B276" s="11">
        <v>894145</v>
      </c>
      <c r="C276" s="8">
        <f>VLOOKUP(B276,'ESGC PORTFOLIO'!B:M,$C$2,FALSE)</f>
        <v>15.655758580264299</v>
      </c>
      <c r="D276" s="8" t="str">
        <f t="shared" si="4"/>
        <v>D</v>
      </c>
    </row>
    <row r="277" spans="1:4" x14ac:dyDescent="0.3">
      <c r="A277" s="11" t="s">
        <v>282</v>
      </c>
      <c r="B277" s="11">
        <v>912633</v>
      </c>
      <c r="C277" s="8">
        <f>VLOOKUP(B277,'ESGC PORTFOLIO'!B:M,$C$2,FALSE)</f>
        <v>41.8840411737539</v>
      </c>
      <c r="D277" s="8" t="str">
        <f t="shared" si="4"/>
        <v>C</v>
      </c>
    </row>
    <row r="278" spans="1:4" x14ac:dyDescent="0.3">
      <c r="A278" s="11" t="s">
        <v>283</v>
      </c>
      <c r="B278" s="11">
        <v>312451</v>
      </c>
      <c r="C278" s="8">
        <f>VLOOKUP(B278,'ESGC PORTFOLIO'!B:M,$C$2,FALSE)</f>
        <v>54.252692023793998</v>
      </c>
      <c r="D278" s="8" t="str">
        <f t="shared" si="4"/>
        <v>B</v>
      </c>
    </row>
    <row r="279" spans="1:4" x14ac:dyDescent="0.3">
      <c r="A279" s="11" t="s">
        <v>284</v>
      </c>
      <c r="B279" s="11">
        <v>951051</v>
      </c>
      <c r="C279" s="8">
        <f>VLOOKUP(B279,'ESGC PORTFOLIO'!B:M,$C$2,FALSE)</f>
        <v>22.256777225617</v>
      </c>
      <c r="D279" s="8" t="str">
        <f t="shared" si="4"/>
        <v>D</v>
      </c>
    </row>
    <row r="280" spans="1:4" x14ac:dyDescent="0.3">
      <c r="A280" s="11" t="s">
        <v>285</v>
      </c>
      <c r="B280" s="11">
        <v>683432</v>
      </c>
      <c r="C280" s="8">
        <f>VLOOKUP(B280,'ESGC PORTFOLIO'!B:M,$C$2,FALSE)</f>
        <v>34.205240328253197</v>
      </c>
      <c r="D280" s="8" t="str">
        <f t="shared" si="4"/>
        <v>C</v>
      </c>
    </row>
    <row r="281" spans="1:4" x14ac:dyDescent="0.3">
      <c r="A281" s="11" t="s">
        <v>286</v>
      </c>
      <c r="B281" s="11">
        <v>923649</v>
      </c>
      <c r="C281" s="8">
        <f>VLOOKUP(B281,'ESGC PORTFOLIO'!B:M,$C$2,FALSE)</f>
        <v>32.178329425556797</v>
      </c>
      <c r="D281" s="8" t="str">
        <f t="shared" si="4"/>
        <v>C</v>
      </c>
    </row>
    <row r="282" spans="1:4" x14ac:dyDescent="0.3">
      <c r="A282" s="11" t="s">
        <v>287</v>
      </c>
      <c r="B282" s="11">
        <v>902233</v>
      </c>
      <c r="C282" s="8">
        <f>VLOOKUP(B282,'ESGC PORTFOLIO'!B:M,$C$2,FALSE)</f>
        <v>69.8048647659907</v>
      </c>
      <c r="D282" s="8" t="str">
        <f t="shared" si="4"/>
        <v>B</v>
      </c>
    </row>
    <row r="283" spans="1:4" x14ac:dyDescent="0.3">
      <c r="A283" s="11" t="s">
        <v>288</v>
      </c>
      <c r="B283" s="11">
        <v>546965</v>
      </c>
      <c r="C283" s="8">
        <f>VLOOKUP(B283,'ESGC PORTFOLIO'!B:M,$C$2,FALSE)</f>
        <v>23.8915022144066</v>
      </c>
      <c r="D283" s="8" t="str">
        <f t="shared" si="4"/>
        <v>D</v>
      </c>
    </row>
    <row r="284" spans="1:4" x14ac:dyDescent="0.3">
      <c r="A284" s="11" t="s">
        <v>289</v>
      </c>
      <c r="B284" s="11">
        <v>702365</v>
      </c>
      <c r="C284" s="8">
        <f>VLOOKUP(B284,'ESGC PORTFOLIO'!B:M,$C$2,FALSE)</f>
        <v>34.294597499023098</v>
      </c>
      <c r="D284" s="8" t="str">
        <f t="shared" si="4"/>
        <v>C</v>
      </c>
    </row>
    <row r="285" spans="1:4" x14ac:dyDescent="0.3">
      <c r="A285" s="11" t="s">
        <v>290</v>
      </c>
      <c r="B285" s="11">
        <v>322549</v>
      </c>
      <c r="C285" s="8">
        <f>VLOOKUP(B285,'ESGC PORTFOLIO'!B:M,$C$2,FALSE)</f>
        <v>45.424999999999997</v>
      </c>
      <c r="D285" s="8" t="str">
        <f t="shared" si="4"/>
        <v>C</v>
      </c>
    </row>
    <row r="286" spans="1:4" x14ac:dyDescent="0.3">
      <c r="A286" s="11" t="s">
        <v>291</v>
      </c>
      <c r="B286" s="11">
        <v>905414</v>
      </c>
      <c r="C286" s="8">
        <f>VLOOKUP(B286,'ESGC PORTFOLIO'!B:M,$C$2,FALSE)</f>
        <v>49.637843413107298</v>
      </c>
      <c r="D286" s="8" t="str">
        <f t="shared" si="4"/>
        <v>C</v>
      </c>
    </row>
    <row r="287" spans="1:4" x14ac:dyDescent="0.3">
      <c r="A287" s="11" t="s">
        <v>292</v>
      </c>
      <c r="B287" s="11">
        <v>912090</v>
      </c>
      <c r="C287" s="8">
        <f>VLOOKUP(B287,'ESGC PORTFOLIO'!B:M,$C$2,FALSE)</f>
        <v>38.724662162162097</v>
      </c>
      <c r="D287" s="8" t="str">
        <f t="shared" si="4"/>
        <v>C</v>
      </c>
    </row>
    <row r="288" spans="1:4" x14ac:dyDescent="0.3">
      <c r="A288" s="11" t="s">
        <v>293</v>
      </c>
      <c r="B288" s="11" t="s">
        <v>380</v>
      </c>
      <c r="C288" s="8">
        <f>VLOOKUP(B288,'ESGC PORTFOLIO'!B:M,$C$2,FALSE)</f>
        <v>64.938457854406096</v>
      </c>
      <c r="D288" s="8" t="str">
        <f t="shared" si="4"/>
        <v>B</v>
      </c>
    </row>
    <row r="289" spans="1:4" x14ac:dyDescent="0.3">
      <c r="A289" s="11" t="s">
        <v>294</v>
      </c>
      <c r="B289" s="11">
        <v>923036</v>
      </c>
      <c r="C289" s="8">
        <f>VLOOKUP(B289,'ESGC PORTFOLIO'!B:M,$C$2,FALSE)</f>
        <v>54.8428977272727</v>
      </c>
      <c r="D289" s="8" t="str">
        <f t="shared" si="4"/>
        <v>B</v>
      </c>
    </row>
    <row r="290" spans="1:4" x14ac:dyDescent="0.3">
      <c r="A290" s="11" t="s">
        <v>295</v>
      </c>
      <c r="B290" s="11">
        <v>902103</v>
      </c>
      <c r="C290" s="8">
        <f>VLOOKUP(B290,'ESGC PORTFOLIO'!B:M,$C$2,FALSE)</f>
        <v>53.765646359583897</v>
      </c>
      <c r="D290" s="8" t="str">
        <f t="shared" si="4"/>
        <v>B</v>
      </c>
    </row>
    <row r="291" spans="1:4" x14ac:dyDescent="0.3">
      <c r="A291" s="11" t="s">
        <v>296</v>
      </c>
      <c r="B291" s="11">
        <v>905361</v>
      </c>
      <c r="C291" s="8">
        <f>VLOOKUP(B291,'ESGC PORTFOLIO'!B:M,$C$2,FALSE)</f>
        <v>58.004063530605499</v>
      </c>
      <c r="D291" s="8" t="str">
        <f t="shared" si="4"/>
        <v>B</v>
      </c>
    </row>
    <row r="292" spans="1:4" x14ac:dyDescent="0.3">
      <c r="A292" s="11" t="s">
        <v>297</v>
      </c>
      <c r="B292" s="11">
        <v>357834</v>
      </c>
      <c r="C292" s="8">
        <f>VLOOKUP(B292,'ESGC PORTFOLIO'!B:M,$C$2,FALSE)</f>
        <v>43.095671775722501</v>
      </c>
      <c r="D292" s="8" t="str">
        <f t="shared" si="4"/>
        <v>C</v>
      </c>
    </row>
    <row r="293" spans="1:4" x14ac:dyDescent="0.3">
      <c r="A293" s="11" t="s">
        <v>298</v>
      </c>
      <c r="B293" s="11">
        <v>895784</v>
      </c>
      <c r="C293" s="8">
        <f>VLOOKUP(B293,'ESGC PORTFOLIO'!B:M,$C$2,FALSE)</f>
        <v>36.718840788627404</v>
      </c>
      <c r="D293" s="8" t="str">
        <f t="shared" si="4"/>
        <v>C</v>
      </c>
    </row>
    <row r="294" spans="1:4" x14ac:dyDescent="0.3">
      <c r="A294" s="11" t="s">
        <v>299</v>
      </c>
      <c r="B294" s="11">
        <v>906400</v>
      </c>
      <c r="C294" s="8">
        <f>VLOOKUP(B294,'ESGC PORTFOLIO'!B:M,$C$2,FALSE)</f>
        <v>39.878364553138603</v>
      </c>
      <c r="D294" s="8" t="str">
        <f t="shared" si="4"/>
        <v>C</v>
      </c>
    </row>
    <row r="295" spans="1:4" x14ac:dyDescent="0.3">
      <c r="A295" s="11" t="s">
        <v>300</v>
      </c>
      <c r="B295" s="11">
        <v>902325</v>
      </c>
      <c r="C295" s="8">
        <f>VLOOKUP(B295,'ESGC PORTFOLIO'!B:M,$C$2,FALSE)</f>
        <v>74.926233443915095</v>
      </c>
      <c r="D295" s="8" t="str">
        <f t="shared" si="4"/>
        <v>B</v>
      </c>
    </row>
    <row r="296" spans="1:4" x14ac:dyDescent="0.3">
      <c r="A296" s="11" t="s">
        <v>301</v>
      </c>
      <c r="B296" s="11">
        <v>905647</v>
      </c>
      <c r="C296" s="8">
        <f>VLOOKUP(B296,'ESGC PORTFOLIO'!B:M,$C$2,FALSE)</f>
        <v>35.993997221136702</v>
      </c>
      <c r="D296" s="8" t="str">
        <f t="shared" si="4"/>
        <v>C</v>
      </c>
    </row>
    <row r="297" spans="1:4" x14ac:dyDescent="0.3">
      <c r="A297" s="11" t="s">
        <v>302</v>
      </c>
      <c r="B297" s="11">
        <v>921503</v>
      </c>
      <c r="C297" s="8">
        <f>VLOOKUP(B297,'ESGC PORTFOLIO'!B:M,$C$2,FALSE)</f>
        <v>38.3355966677222</v>
      </c>
      <c r="D297" s="8" t="str">
        <f t="shared" si="4"/>
        <v>C</v>
      </c>
    </row>
    <row r="298" spans="1:4" x14ac:dyDescent="0.3">
      <c r="A298" s="11" t="s">
        <v>303</v>
      </c>
      <c r="B298" s="11">
        <v>326143</v>
      </c>
      <c r="C298" s="8">
        <f>VLOOKUP(B298,'ESGC PORTFOLIO'!B:M,$C$2,FALSE)</f>
        <v>95.622449232293206</v>
      </c>
      <c r="D298" s="8" t="str">
        <f t="shared" si="4"/>
        <v>A</v>
      </c>
    </row>
    <row r="299" spans="1:4" x14ac:dyDescent="0.3">
      <c r="A299" s="11" t="s">
        <v>304</v>
      </c>
      <c r="B299" s="11">
        <v>951052</v>
      </c>
      <c r="C299" s="8">
        <f>VLOOKUP(B299,'ESGC PORTFOLIO'!B:M,$C$2,FALSE)</f>
        <v>51.183894570885698</v>
      </c>
      <c r="D299" s="8" t="str">
        <f t="shared" si="4"/>
        <v>B</v>
      </c>
    </row>
    <row r="300" spans="1:4" x14ac:dyDescent="0.3">
      <c r="A300" s="11" t="s">
        <v>305</v>
      </c>
      <c r="B300" s="11">
        <v>981722</v>
      </c>
      <c r="C300" s="8">
        <f>VLOOKUP(B300,'ESGC PORTFOLIO'!B:M,$C$2,FALSE)</f>
        <v>52.1221162703064</v>
      </c>
      <c r="D300" s="8" t="str">
        <f t="shared" si="4"/>
        <v>B</v>
      </c>
    </row>
    <row r="301" spans="1:4" x14ac:dyDescent="0.3">
      <c r="A301" s="11" t="s">
        <v>306</v>
      </c>
      <c r="B301" s="11">
        <v>922725</v>
      </c>
      <c r="C301" s="8">
        <f>VLOOKUP(B301,'ESGC PORTFOLIO'!B:M,$C$2,FALSE)</f>
        <v>35.312055836246799</v>
      </c>
      <c r="D301" s="8" t="str">
        <f t="shared" si="4"/>
        <v>C</v>
      </c>
    </row>
    <row r="302" spans="1:4" x14ac:dyDescent="0.3">
      <c r="A302" s="11" t="s">
        <v>307</v>
      </c>
      <c r="B302" s="11">
        <v>541900</v>
      </c>
      <c r="C302" s="8">
        <f>VLOOKUP(B302,'ESGC PORTFOLIO'!B:M,$C$2,FALSE)</f>
        <v>77.628480096973504</v>
      </c>
      <c r="D302" s="8" t="str">
        <f t="shared" si="4"/>
        <v>A</v>
      </c>
    </row>
    <row r="303" spans="1:4" x14ac:dyDescent="0.3">
      <c r="A303" s="11" t="s">
        <v>308</v>
      </c>
      <c r="B303" s="11">
        <v>325059</v>
      </c>
      <c r="C303" s="8">
        <f>VLOOKUP(B303,'ESGC PORTFOLIO'!B:M,$C$2,FALSE)</f>
        <v>40.440221364043801</v>
      </c>
      <c r="D303" s="8" t="str">
        <f t="shared" si="4"/>
        <v>C</v>
      </c>
    </row>
    <row r="304" spans="1:4" x14ac:dyDescent="0.3">
      <c r="A304" s="11" t="s">
        <v>309</v>
      </c>
      <c r="B304" s="11">
        <v>916079</v>
      </c>
      <c r="C304" s="8">
        <f>VLOOKUP(B304,'ESGC PORTFOLIO'!B:M,$C$2,FALSE)</f>
        <v>60.1339331770222</v>
      </c>
      <c r="D304" s="8" t="str">
        <f t="shared" si="4"/>
        <v>B</v>
      </c>
    </row>
    <row r="305" spans="1:4" x14ac:dyDescent="0.3">
      <c r="A305" s="11" t="s">
        <v>310</v>
      </c>
      <c r="B305" s="11">
        <v>729104</v>
      </c>
      <c r="C305" s="8">
        <f>VLOOKUP(B305,'ESGC PORTFOLIO'!B:M,$C$2,FALSE)</f>
        <v>35.204120682917598</v>
      </c>
      <c r="D305" s="8" t="str">
        <f t="shared" si="4"/>
        <v>C</v>
      </c>
    </row>
    <row r="306" spans="1:4" x14ac:dyDescent="0.3">
      <c r="A306" s="11" t="s">
        <v>311</v>
      </c>
      <c r="B306" s="11">
        <v>266220</v>
      </c>
      <c r="C306" s="8">
        <f>VLOOKUP(B306,'ESGC PORTFOLIO'!B:M,$C$2,FALSE)</f>
        <v>34.058712121212103</v>
      </c>
      <c r="D306" s="8" t="str">
        <f t="shared" si="4"/>
        <v>C</v>
      </c>
    </row>
    <row r="307" spans="1:4" x14ac:dyDescent="0.3">
      <c r="A307" s="11" t="s">
        <v>312</v>
      </c>
      <c r="B307" s="11">
        <v>923425</v>
      </c>
      <c r="C307" s="8">
        <f>VLOOKUP(B307,'ESGC PORTFOLIO'!B:M,$C$2,FALSE)</f>
        <v>34.370563045460401</v>
      </c>
      <c r="D307" s="8" t="str">
        <f t="shared" si="4"/>
        <v>C</v>
      </c>
    </row>
    <row r="308" spans="1:4" x14ac:dyDescent="0.3">
      <c r="A308" s="11" t="s">
        <v>313</v>
      </c>
      <c r="B308" s="11">
        <v>905061</v>
      </c>
      <c r="C308" s="8">
        <f>VLOOKUP(B308,'ESGC PORTFOLIO'!B:M,$C$2,FALSE)</f>
        <v>49.119778233684997</v>
      </c>
      <c r="D308" s="8" t="str">
        <f t="shared" si="4"/>
        <v>C</v>
      </c>
    </row>
    <row r="309" spans="1:4" x14ac:dyDescent="0.3">
      <c r="A309" s="11" t="s">
        <v>314</v>
      </c>
      <c r="B309" s="11">
        <v>906394</v>
      </c>
      <c r="C309" s="8">
        <f>VLOOKUP(B309,'ESGC PORTFOLIO'!B:M,$C$2,FALSE)</f>
        <v>44.965392546320103</v>
      </c>
      <c r="D309" s="8" t="str">
        <f t="shared" si="4"/>
        <v>C</v>
      </c>
    </row>
    <row r="310" spans="1:4" x14ac:dyDescent="0.3">
      <c r="A310" s="11" t="s">
        <v>315</v>
      </c>
      <c r="B310" s="11">
        <v>745110</v>
      </c>
      <c r="C310" s="8">
        <f>VLOOKUP(B310,'ESGC PORTFOLIO'!B:M,$C$2,FALSE)</f>
        <v>55.610958307030998</v>
      </c>
      <c r="D310" s="8" t="str">
        <f t="shared" si="4"/>
        <v>B</v>
      </c>
    </row>
    <row r="311" spans="1:4" x14ac:dyDescent="0.3">
      <c r="A311" s="11" t="s">
        <v>316</v>
      </c>
      <c r="B311" s="11">
        <v>921855</v>
      </c>
      <c r="C311" s="8">
        <f>VLOOKUP(B311,'ESGC PORTFOLIO'!B:M,$C$2,FALSE)</f>
        <v>36.778479445269902</v>
      </c>
      <c r="D311" s="8" t="str">
        <f t="shared" si="4"/>
        <v>C</v>
      </c>
    </row>
    <row r="312" spans="1:4" x14ac:dyDescent="0.3">
      <c r="A312" s="11" t="s">
        <v>317</v>
      </c>
      <c r="B312" s="11">
        <v>944738</v>
      </c>
      <c r="C312" s="8">
        <f>VLOOKUP(B312,'ESGC PORTFOLIO'!B:M,$C$2,FALSE)</f>
        <v>33.206706434038999</v>
      </c>
      <c r="D312" s="8" t="str">
        <f t="shared" si="4"/>
        <v>C</v>
      </c>
    </row>
    <row r="313" spans="1:4" x14ac:dyDescent="0.3">
      <c r="A313" s="11" t="s">
        <v>318</v>
      </c>
      <c r="B313" s="11">
        <v>933974</v>
      </c>
      <c r="C313" s="8">
        <f>VLOOKUP(B313,'ESGC PORTFOLIO'!B:M,$C$2,FALSE)</f>
        <v>67.024728316492599</v>
      </c>
      <c r="D313" s="8" t="str">
        <f t="shared" si="4"/>
        <v>B</v>
      </c>
    </row>
    <row r="314" spans="1:4" x14ac:dyDescent="0.3">
      <c r="A314" s="11" t="s">
        <v>319</v>
      </c>
      <c r="B314" s="11">
        <v>906643</v>
      </c>
      <c r="C314" s="8">
        <f>VLOOKUP(B314,'ESGC PORTFOLIO'!B:M,$C$2,FALSE)</f>
        <v>48.6151346735559</v>
      </c>
      <c r="D314" s="8" t="str">
        <f t="shared" si="4"/>
        <v>C</v>
      </c>
    </row>
    <row r="315" spans="1:4" x14ac:dyDescent="0.3">
      <c r="A315" s="11" t="s">
        <v>320</v>
      </c>
      <c r="B315" s="11">
        <v>951046</v>
      </c>
      <c r="C315" s="8">
        <f>VLOOKUP(B315,'ESGC PORTFOLIO'!B:M,$C$2,FALSE)</f>
        <v>65.987578976854195</v>
      </c>
      <c r="D315" s="8" t="str">
        <f t="shared" si="4"/>
        <v>B</v>
      </c>
    </row>
    <row r="316" spans="1:4" x14ac:dyDescent="0.3">
      <c r="A316" s="11" t="s">
        <v>321</v>
      </c>
      <c r="B316" s="11">
        <v>992656</v>
      </c>
      <c r="C316" s="8">
        <f>VLOOKUP(B316,'ESGC PORTFOLIO'!B:M,$C$2,FALSE)</f>
        <v>47.945432243497798</v>
      </c>
      <c r="D316" s="8" t="str">
        <f t="shared" si="4"/>
        <v>C</v>
      </c>
    </row>
    <row r="317" spans="1:4" x14ac:dyDescent="0.3">
      <c r="A317" s="11" t="s">
        <v>322</v>
      </c>
      <c r="B317" s="11">
        <v>905105</v>
      </c>
      <c r="C317" s="8">
        <f>VLOOKUP(B317,'ESGC PORTFOLIO'!B:M,$C$2,FALSE)</f>
        <v>67.035617907938601</v>
      </c>
      <c r="D317" s="8" t="str">
        <f t="shared" si="4"/>
        <v>B</v>
      </c>
    </row>
    <row r="318" spans="1:4" x14ac:dyDescent="0.3">
      <c r="A318" s="11" t="s">
        <v>323</v>
      </c>
      <c r="B318" s="11">
        <v>277487</v>
      </c>
      <c r="C318" s="8">
        <f>VLOOKUP(B318,'ESGC PORTFOLIO'!B:M,$C$2,FALSE)</f>
        <v>40.539654531946503</v>
      </c>
      <c r="D318" s="8" t="str">
        <f t="shared" si="4"/>
        <v>C</v>
      </c>
    </row>
    <row r="319" spans="1:4" x14ac:dyDescent="0.3">
      <c r="A319" s="11" t="s">
        <v>324</v>
      </c>
      <c r="B319" s="11">
        <v>905122</v>
      </c>
      <c r="C319" s="8">
        <f>VLOOKUP(B319,'ESGC PORTFOLIO'!B:M,$C$2,FALSE)</f>
        <v>40.930664933135198</v>
      </c>
      <c r="D319" s="8" t="str">
        <f t="shared" si="4"/>
        <v>C</v>
      </c>
    </row>
    <row r="320" spans="1:4" x14ac:dyDescent="0.3">
      <c r="A320" s="11" t="s">
        <v>325</v>
      </c>
      <c r="B320" s="11">
        <v>702635</v>
      </c>
      <c r="C320" s="8">
        <f>VLOOKUP(B320,'ESGC PORTFOLIO'!B:M,$C$2,FALSE)</f>
        <v>40.614107073075402</v>
      </c>
      <c r="D320" s="8" t="str">
        <f t="shared" si="4"/>
        <v>C</v>
      </c>
    </row>
    <row r="321" spans="1:4" x14ac:dyDescent="0.3">
      <c r="A321" s="11" t="s">
        <v>326</v>
      </c>
      <c r="B321" s="11">
        <v>741410</v>
      </c>
      <c r="C321" s="8">
        <f>VLOOKUP(B321,'ESGC PORTFOLIO'!B:M,$C$2,FALSE)</f>
        <v>39.455603704944203</v>
      </c>
      <c r="D321" s="8" t="str">
        <f t="shared" si="4"/>
        <v>C</v>
      </c>
    </row>
    <row r="322" spans="1:4" x14ac:dyDescent="0.3">
      <c r="A322" s="11" t="s">
        <v>327</v>
      </c>
      <c r="B322" s="11">
        <v>982852</v>
      </c>
      <c r="C322" s="8">
        <f>VLOOKUP(B322,'ESGC PORTFOLIO'!B:M,$C$2,FALSE)</f>
        <v>60.544892599254403</v>
      </c>
      <c r="D322" s="8" t="str">
        <f t="shared" si="4"/>
        <v>B</v>
      </c>
    </row>
    <row r="323" spans="1:4" x14ac:dyDescent="0.3">
      <c r="A323" s="11" t="s">
        <v>328</v>
      </c>
      <c r="B323" s="11">
        <v>906220</v>
      </c>
      <c r="C323" s="8">
        <f>VLOOKUP(B323,'ESGC PORTFOLIO'!B:M,$C$2,FALSE)</f>
        <v>39.727081937698799</v>
      </c>
      <c r="D323" s="8" t="str">
        <f t="shared" ref="D323:D351" si="5">IF(C323&gt;75,"A",IF(C323&gt;50,"B",IF(C323&gt;25,"C","D")))</f>
        <v>C</v>
      </c>
    </row>
    <row r="324" spans="1:4" x14ac:dyDescent="0.3">
      <c r="A324" s="11" t="s">
        <v>329</v>
      </c>
      <c r="B324" s="11">
        <v>674693</v>
      </c>
      <c r="C324" s="8">
        <f>VLOOKUP(B324,'ESGC PORTFOLIO'!B:M,$C$2,FALSE)</f>
        <v>33.1834459692435</v>
      </c>
      <c r="D324" s="8" t="str">
        <f t="shared" si="5"/>
        <v>C</v>
      </c>
    </row>
    <row r="325" spans="1:4" x14ac:dyDescent="0.3">
      <c r="A325" s="11" t="s">
        <v>330</v>
      </c>
      <c r="B325" s="11">
        <v>945384</v>
      </c>
      <c r="C325" s="8">
        <f>VLOOKUP(B325,'ESGC PORTFOLIO'!B:M,$C$2,FALSE)</f>
        <v>46.158497341527799</v>
      </c>
      <c r="D325" s="8" t="str">
        <f t="shared" si="5"/>
        <v>C</v>
      </c>
    </row>
    <row r="326" spans="1:4" x14ac:dyDescent="0.3">
      <c r="A326" s="11" t="s">
        <v>331</v>
      </c>
      <c r="B326" s="11">
        <v>545310</v>
      </c>
      <c r="C326" s="8">
        <f>VLOOKUP(B326,'ESGC PORTFOLIO'!B:M,$C$2,FALSE)</f>
        <v>37.605828533564299</v>
      </c>
      <c r="D326" s="8" t="str">
        <f t="shared" si="5"/>
        <v>C</v>
      </c>
    </row>
    <row r="327" spans="1:4" x14ac:dyDescent="0.3">
      <c r="A327" s="11" t="s">
        <v>332</v>
      </c>
      <c r="B327" s="11">
        <v>901892</v>
      </c>
      <c r="C327" s="8">
        <f>VLOOKUP(B327,'ESGC PORTFOLIO'!B:M,$C$2,FALSE)</f>
        <v>43.233847904750697</v>
      </c>
      <c r="D327" s="8" t="str">
        <f t="shared" si="5"/>
        <v>C</v>
      </c>
    </row>
    <row r="328" spans="1:4" x14ac:dyDescent="0.3">
      <c r="A328" s="11" t="s">
        <v>333</v>
      </c>
      <c r="B328" s="11">
        <v>543487</v>
      </c>
      <c r="C328" s="8">
        <f>VLOOKUP(B328,'ESGC PORTFOLIO'!B:M,$C$2,FALSE)</f>
        <v>28.956768498724202</v>
      </c>
      <c r="D328" s="8" t="str">
        <f t="shared" si="5"/>
        <v>C</v>
      </c>
    </row>
    <row r="329" spans="1:4" x14ac:dyDescent="0.3">
      <c r="A329" s="11" t="s">
        <v>334</v>
      </c>
      <c r="B329" s="11">
        <v>912146</v>
      </c>
      <c r="C329" s="8">
        <f>VLOOKUP(B329,'ESGC PORTFOLIO'!B:M,$C$2,FALSE)</f>
        <v>35.460734958195602</v>
      </c>
      <c r="D329" s="8" t="str">
        <f t="shared" si="5"/>
        <v>C</v>
      </c>
    </row>
    <row r="330" spans="1:4" x14ac:dyDescent="0.3">
      <c r="A330" s="11" t="s">
        <v>335</v>
      </c>
      <c r="B330" s="11">
        <v>905816</v>
      </c>
      <c r="C330" s="8">
        <f>VLOOKUP(B330,'ESGC PORTFOLIO'!B:M,$C$2,FALSE)</f>
        <v>34.440687280187497</v>
      </c>
      <c r="D330" s="8" t="str">
        <f t="shared" si="5"/>
        <v>C</v>
      </c>
    </row>
    <row r="331" spans="1:4" x14ac:dyDescent="0.3">
      <c r="A331" s="11" t="s">
        <v>336</v>
      </c>
      <c r="B331" s="11">
        <v>905898</v>
      </c>
      <c r="C331" s="8">
        <f>VLOOKUP(B331,'ESGC PORTFOLIO'!B:M,$C$2,FALSE)</f>
        <v>53.067428080773603</v>
      </c>
      <c r="D331" s="8" t="str">
        <f t="shared" si="5"/>
        <v>B</v>
      </c>
    </row>
    <row r="332" spans="1:4" x14ac:dyDescent="0.3">
      <c r="A332" s="11" t="s">
        <v>337</v>
      </c>
      <c r="B332" s="11">
        <v>904866</v>
      </c>
      <c r="C332" s="8">
        <f>VLOOKUP(B332,'ESGC PORTFOLIO'!B:M,$C$2,FALSE)</f>
        <v>57.699589683470101</v>
      </c>
      <c r="D332" s="8" t="str">
        <f t="shared" si="5"/>
        <v>B</v>
      </c>
    </row>
    <row r="333" spans="1:4" x14ac:dyDescent="0.3">
      <c r="A333" s="11" t="s">
        <v>338</v>
      </c>
      <c r="B333" s="11">
        <v>916548</v>
      </c>
      <c r="C333" s="8">
        <f>VLOOKUP(B333,'ESGC PORTFOLIO'!B:M,$C$2,FALSE)</f>
        <v>44.246112576527203</v>
      </c>
      <c r="D333" s="8" t="str">
        <f t="shared" si="5"/>
        <v>C</v>
      </c>
    </row>
    <row r="334" spans="1:4" x14ac:dyDescent="0.3">
      <c r="A334" s="11" t="s">
        <v>339</v>
      </c>
      <c r="B334" s="11">
        <v>921964</v>
      </c>
      <c r="C334" s="8">
        <f>VLOOKUP(B334,'ESGC PORTFOLIO'!B:M,$C$2,FALSE)</f>
        <v>37.709214881732201</v>
      </c>
      <c r="D334" s="8" t="str">
        <f t="shared" si="5"/>
        <v>C</v>
      </c>
    </row>
    <row r="335" spans="1:4" x14ac:dyDescent="0.3">
      <c r="A335" s="11" t="s">
        <v>340</v>
      </c>
      <c r="B335" s="11">
        <v>519514</v>
      </c>
      <c r="C335" s="8">
        <f>VLOOKUP(B335,'ESGC PORTFOLIO'!B:M,$C$2,FALSE)</f>
        <v>76.205063861401698</v>
      </c>
      <c r="D335" s="8" t="str">
        <f t="shared" si="5"/>
        <v>A</v>
      </c>
    </row>
    <row r="336" spans="1:4" x14ac:dyDescent="0.3">
      <c r="A336" s="11" t="s">
        <v>341</v>
      </c>
      <c r="B336" s="11">
        <v>867390</v>
      </c>
      <c r="C336" s="8">
        <f>VLOOKUP(B336,'ESGC PORTFOLIO'!B:M,$C$2,FALSE)</f>
        <v>60.2163780816933</v>
      </c>
      <c r="D336" s="8" t="str">
        <f t="shared" si="5"/>
        <v>B</v>
      </c>
    </row>
    <row r="337" spans="1:4" x14ac:dyDescent="0.3">
      <c r="A337" s="11" t="s">
        <v>342</v>
      </c>
      <c r="B337" s="11">
        <v>902335</v>
      </c>
      <c r="C337" s="8">
        <f>VLOOKUP(B337,'ESGC PORTFOLIO'!B:M,$C$2,FALSE)</f>
        <v>78.396600858047904</v>
      </c>
      <c r="D337" s="8" t="str">
        <f t="shared" si="5"/>
        <v>A</v>
      </c>
    </row>
    <row r="338" spans="1:4" x14ac:dyDescent="0.3">
      <c r="A338" s="11" t="s">
        <v>343</v>
      </c>
      <c r="B338" s="11">
        <v>906195</v>
      </c>
      <c r="C338" s="8">
        <f>VLOOKUP(B338,'ESGC PORTFOLIO'!B:M,$C$2,FALSE)</f>
        <v>41.512536440880098</v>
      </c>
      <c r="D338" s="8" t="str">
        <f t="shared" si="5"/>
        <v>C</v>
      </c>
    </row>
    <row r="339" spans="1:4" x14ac:dyDescent="0.3">
      <c r="A339" s="11" t="s">
        <v>344</v>
      </c>
      <c r="B339" s="11">
        <v>906785</v>
      </c>
      <c r="C339" s="8">
        <f>VLOOKUP(B339,'ESGC PORTFOLIO'!B:M,$C$2,FALSE)</f>
        <v>24.925303030302999</v>
      </c>
      <c r="D339" s="8" t="str">
        <f t="shared" si="5"/>
        <v>D</v>
      </c>
    </row>
    <row r="340" spans="1:4" x14ac:dyDescent="0.3">
      <c r="A340" s="11" t="s">
        <v>345</v>
      </c>
      <c r="B340" s="11" t="s">
        <v>381</v>
      </c>
      <c r="C340" s="8">
        <f>VLOOKUP(B340,'ESGC PORTFOLIO'!B:M,$C$2,FALSE)</f>
        <v>27.388429073856901</v>
      </c>
      <c r="D340" s="8" t="str">
        <f t="shared" si="5"/>
        <v>C</v>
      </c>
    </row>
    <row r="341" spans="1:4" x14ac:dyDescent="0.3">
      <c r="A341" s="11" t="s">
        <v>346</v>
      </c>
      <c r="B341" s="11">
        <v>905818</v>
      </c>
      <c r="C341" s="8">
        <f>VLOOKUP(B341,'ESGC PORTFOLIO'!B:M,$C$2,FALSE)</f>
        <v>38.321834701055103</v>
      </c>
      <c r="D341" s="8" t="str">
        <f t="shared" si="5"/>
        <v>C</v>
      </c>
    </row>
    <row r="342" spans="1:4" x14ac:dyDescent="0.3">
      <c r="A342" s="11" t="s">
        <v>347</v>
      </c>
      <c r="B342" s="11">
        <v>904869</v>
      </c>
      <c r="C342" s="8">
        <f>VLOOKUP(B342,'ESGC PORTFOLIO'!B:M,$C$2,FALSE)</f>
        <v>37.824417281566703</v>
      </c>
      <c r="D342" s="8" t="str">
        <f t="shared" si="5"/>
        <v>C</v>
      </c>
    </row>
    <row r="343" spans="1:4" x14ac:dyDescent="0.3">
      <c r="A343" s="11" t="s">
        <v>348</v>
      </c>
      <c r="B343" s="11">
        <v>922407</v>
      </c>
      <c r="C343" s="8">
        <f>VLOOKUP(B343,'ESGC PORTFOLIO'!B:M,$C$2,FALSE)</f>
        <v>55.580271627330802</v>
      </c>
      <c r="D343" s="8" t="str">
        <f t="shared" si="5"/>
        <v>B</v>
      </c>
    </row>
    <row r="344" spans="1:4" x14ac:dyDescent="0.3">
      <c r="A344" s="11" t="s">
        <v>349</v>
      </c>
      <c r="B344" s="11" t="s">
        <v>382</v>
      </c>
      <c r="C344" s="8">
        <f>VLOOKUP(B344,'ESGC PORTFOLIO'!B:M,$C$2,FALSE)</f>
        <v>49.067540322580598</v>
      </c>
      <c r="D344" s="8" t="str">
        <f t="shared" si="5"/>
        <v>C</v>
      </c>
    </row>
    <row r="345" spans="1:4" x14ac:dyDescent="0.3">
      <c r="A345" s="11" t="s">
        <v>350</v>
      </c>
      <c r="B345" s="11" t="s">
        <v>383</v>
      </c>
      <c r="C345" s="8">
        <f>VLOOKUP(B345,'ESGC PORTFOLIO'!B:M,$C$2,FALSE)</f>
        <v>26.609485164209101</v>
      </c>
      <c r="D345" s="8" t="str">
        <f t="shared" si="5"/>
        <v>C</v>
      </c>
    </row>
    <row r="346" spans="1:4" x14ac:dyDescent="0.3">
      <c r="A346" s="11" t="s">
        <v>351</v>
      </c>
      <c r="B346" s="11">
        <v>905010</v>
      </c>
      <c r="C346" s="8">
        <f>VLOOKUP(B346,'ESGC PORTFOLIO'!B:M,$C$2,FALSE)</f>
        <v>66.453965734612098</v>
      </c>
      <c r="D346" s="8" t="str">
        <f t="shared" si="5"/>
        <v>B</v>
      </c>
    </row>
    <row r="347" spans="1:4" x14ac:dyDescent="0.3">
      <c r="A347" s="11" t="s">
        <v>352</v>
      </c>
      <c r="B347" s="11">
        <v>905284</v>
      </c>
      <c r="C347" s="8">
        <f>VLOOKUP(B347,'ESGC PORTFOLIO'!B:M,$C$2,FALSE)</f>
        <v>81.243259085580306</v>
      </c>
      <c r="D347" s="8" t="str">
        <f t="shared" si="5"/>
        <v>A</v>
      </c>
    </row>
    <row r="348" spans="1:4" x14ac:dyDescent="0.3">
      <c r="A348" s="11" t="s">
        <v>353</v>
      </c>
      <c r="B348" s="11">
        <v>543542</v>
      </c>
      <c r="C348" s="8">
        <f>VLOOKUP(B348,'ESGC PORTFOLIO'!B:M,$C$2,FALSE)</f>
        <v>41.6070075757575</v>
      </c>
      <c r="D348" s="8" t="str">
        <f t="shared" si="5"/>
        <v>C</v>
      </c>
    </row>
    <row r="349" spans="1:4" x14ac:dyDescent="0.3">
      <c r="A349" s="11" t="s">
        <v>354</v>
      </c>
      <c r="B349" s="11">
        <v>878574</v>
      </c>
      <c r="C349" s="8">
        <f>VLOOKUP(B349,'ESGC PORTFOLIO'!B:M,$C$2,FALSE)</f>
        <v>37.131897775869703</v>
      </c>
      <c r="D349" s="8" t="str">
        <f t="shared" si="5"/>
        <v>C</v>
      </c>
    </row>
    <row r="350" spans="1:4" x14ac:dyDescent="0.3">
      <c r="A350" s="11" t="s">
        <v>355</v>
      </c>
      <c r="B350" s="11" t="s">
        <v>384</v>
      </c>
      <c r="C350" s="8">
        <f>VLOOKUP(B350,'ESGC PORTFOLIO'!B:M,$C$2,FALSE)</f>
        <v>66.047327708926403</v>
      </c>
      <c r="D350" s="8" t="str">
        <f t="shared" si="5"/>
        <v>B</v>
      </c>
    </row>
    <row r="351" spans="1:4" x14ac:dyDescent="0.3">
      <c r="A351" s="11" t="s">
        <v>356</v>
      </c>
      <c r="B351" s="11">
        <v>951584</v>
      </c>
      <c r="C351" s="8">
        <f>VLOOKUP(B351,'ESGC PORTFOLIO'!B:M,$C$2,FALSE)</f>
        <v>43.228965442114699</v>
      </c>
      <c r="D351" s="8" t="str">
        <f t="shared" si="5"/>
        <v>C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C7F5-3B3D-4D7D-A8EB-45D26600CBB6}">
  <sheetPr>
    <tabColor rgb="FFFFFF00"/>
  </sheetPr>
  <dimension ref="A1:D351"/>
  <sheetViews>
    <sheetView workbookViewId="0">
      <selection activeCell="A2" sqref="A2"/>
    </sheetView>
  </sheetViews>
  <sheetFormatPr baseColWidth="10" defaultRowHeight="14" x14ac:dyDescent="0.3"/>
  <cols>
    <col min="1" max="16384" width="10.90625" style="4"/>
  </cols>
  <sheetData>
    <row r="1" spans="1:4" ht="14.5" thickBot="1" x14ac:dyDescent="0.35">
      <c r="A1" s="72" t="s">
        <v>7392</v>
      </c>
      <c r="B1" s="72"/>
      <c r="C1" s="72"/>
      <c r="D1" s="72"/>
    </row>
    <row r="2" spans="1:4" x14ac:dyDescent="0.3">
      <c r="A2" s="18"/>
      <c r="B2" s="18"/>
      <c r="C2" s="18">
        <v>5</v>
      </c>
      <c r="D2" s="18"/>
    </row>
    <row r="3" spans="1:4" ht="14.5" thickBot="1" x14ac:dyDescent="0.35">
      <c r="A3" s="32" t="s">
        <v>357</v>
      </c>
      <c r="B3" s="32" t="s">
        <v>358</v>
      </c>
      <c r="C3" s="31" t="s">
        <v>7387</v>
      </c>
      <c r="D3" s="31" t="s">
        <v>7379</v>
      </c>
    </row>
    <row r="4" spans="1:4" x14ac:dyDescent="0.3">
      <c r="A4" s="29" t="s">
        <v>12</v>
      </c>
      <c r="B4" s="29">
        <v>902172</v>
      </c>
      <c r="C4" s="18">
        <f>VLOOKUP(B4,'ESGC PORTFOLIO'!B:M,$C$2,FALSE)</f>
        <v>46.539558402705502</v>
      </c>
      <c r="D4" s="18" t="str">
        <f>IF(C4&gt;75,"A",IF(C4&gt;50,"B",IF(C4&gt;25,"C","D")))</f>
        <v>C</v>
      </c>
    </row>
    <row r="5" spans="1:4" x14ac:dyDescent="0.3">
      <c r="A5" s="11" t="s">
        <v>13</v>
      </c>
      <c r="B5" s="11">
        <v>916328</v>
      </c>
      <c r="C5" s="8">
        <f>VLOOKUP(B5,'ESGC PORTFOLIO'!B:M,$C$2,FALSE)</f>
        <v>40.793147600156097</v>
      </c>
      <c r="D5" s="8" t="str">
        <f t="shared" ref="D5:D68" si="0">IF(C5&gt;75,"A",IF(C5&gt;50,"B",IF(C5&gt;25,"C","D")))</f>
        <v>C</v>
      </c>
    </row>
    <row r="6" spans="1:4" x14ac:dyDescent="0.3">
      <c r="A6" s="11" t="s">
        <v>14</v>
      </c>
      <c r="B6" s="11" t="s">
        <v>359</v>
      </c>
      <c r="C6" s="8">
        <f>VLOOKUP(B6,'ESGC PORTFOLIO'!B:M,$C$2,FALSE)</f>
        <v>82.828881987577603</v>
      </c>
      <c r="D6" s="8" t="str">
        <f t="shared" si="0"/>
        <v>A</v>
      </c>
    </row>
    <row r="7" spans="1:4" x14ac:dyDescent="0.3">
      <c r="A7" s="11" t="s">
        <v>15</v>
      </c>
      <c r="B7" s="11">
        <v>312367</v>
      </c>
      <c r="C7" s="8">
        <f>VLOOKUP(B7,'ESGC PORTFOLIO'!B:M,$C$2,FALSE)</f>
        <v>33.580173647242397</v>
      </c>
      <c r="D7" s="8" t="str">
        <f t="shared" si="0"/>
        <v>C</v>
      </c>
    </row>
    <row r="8" spans="1:4" x14ac:dyDescent="0.3">
      <c r="A8" s="11" t="s">
        <v>16</v>
      </c>
      <c r="B8" s="11">
        <v>749382</v>
      </c>
      <c r="C8" s="8">
        <f>VLOOKUP(B8,'ESGC PORTFOLIO'!B:M,$C$2,FALSE)</f>
        <v>44.299029377284299</v>
      </c>
      <c r="D8" s="8" t="str">
        <f t="shared" si="0"/>
        <v>C</v>
      </c>
    </row>
    <row r="9" spans="1:4" x14ac:dyDescent="0.3">
      <c r="A9" s="11" t="s">
        <v>17</v>
      </c>
      <c r="B9" s="11" t="s">
        <v>360</v>
      </c>
      <c r="C9" s="8">
        <f>VLOOKUP(B9,'ESGC PORTFOLIO'!B:M,$C$2,FALSE)</f>
        <v>46.1303152492668</v>
      </c>
      <c r="D9" s="8" t="str">
        <f t="shared" si="0"/>
        <v>C</v>
      </c>
    </row>
    <row r="10" spans="1:4" x14ac:dyDescent="0.3">
      <c r="A10" s="11" t="s">
        <v>18</v>
      </c>
      <c r="B10" s="11">
        <v>936365</v>
      </c>
      <c r="C10" s="8">
        <f>VLOOKUP(B10,'ESGC PORTFOLIO'!B:M,$C$2,FALSE)</f>
        <v>38.761891852285999</v>
      </c>
      <c r="D10" s="8" t="str">
        <f t="shared" si="0"/>
        <v>C</v>
      </c>
    </row>
    <row r="11" spans="1:4" x14ac:dyDescent="0.3">
      <c r="A11" s="11" t="s">
        <v>19</v>
      </c>
      <c r="B11" s="11">
        <v>545101</v>
      </c>
      <c r="C11" s="8">
        <f>VLOOKUP(B11,'ESGC PORTFOLIO'!B:M,$C$2,FALSE)</f>
        <v>33.561277780549197</v>
      </c>
      <c r="D11" s="8" t="str">
        <f t="shared" si="0"/>
        <v>C</v>
      </c>
    </row>
    <row r="12" spans="1:4" x14ac:dyDescent="0.3">
      <c r="A12" s="11" t="s">
        <v>20</v>
      </c>
      <c r="B12" s="11">
        <v>933185</v>
      </c>
      <c r="C12" s="8">
        <f>VLOOKUP(B12,'ESGC PORTFOLIO'!B:M,$C$2,FALSE)</f>
        <v>58.328971975660103</v>
      </c>
      <c r="D12" s="8" t="str">
        <f t="shared" si="0"/>
        <v>B</v>
      </c>
    </row>
    <row r="13" spans="1:4" x14ac:dyDescent="0.3">
      <c r="A13" s="11" t="s">
        <v>0</v>
      </c>
      <c r="B13" s="11">
        <v>277642</v>
      </c>
      <c r="C13" s="8">
        <f>VLOOKUP(B13,'ESGC PORTFOLIO'!B:M,$C$2,FALSE)</f>
        <v>49.678110366805399</v>
      </c>
      <c r="D13" s="8" t="str">
        <f t="shared" si="0"/>
        <v>C</v>
      </c>
    </row>
    <row r="14" spans="1:4" x14ac:dyDescent="0.3">
      <c r="A14" s="11" t="s">
        <v>21</v>
      </c>
      <c r="B14" s="11">
        <v>905271</v>
      </c>
      <c r="C14" s="8">
        <f>VLOOKUP(B14,'ESGC PORTFOLIO'!B:M,$C$2,FALSE)</f>
        <v>77.437420797230601</v>
      </c>
      <c r="D14" s="8" t="str">
        <f t="shared" si="0"/>
        <v>A</v>
      </c>
    </row>
    <row r="15" spans="1:4" x14ac:dyDescent="0.3">
      <c r="A15" s="11" t="s">
        <v>22</v>
      </c>
      <c r="B15" s="11">
        <v>277355</v>
      </c>
      <c r="C15" s="8">
        <f>VLOOKUP(B15,'ESGC PORTFOLIO'!B:M,$C$2,FALSE)</f>
        <v>37.963870058494798</v>
      </c>
      <c r="D15" s="8" t="str">
        <f t="shared" si="0"/>
        <v>C</v>
      </c>
    </row>
    <row r="16" spans="1:4" x14ac:dyDescent="0.3">
      <c r="A16" s="11" t="s">
        <v>23</v>
      </c>
      <c r="B16" s="11">
        <v>130298</v>
      </c>
      <c r="C16" s="8">
        <f>VLOOKUP(B16,'ESGC PORTFOLIO'!B:M,$C$2,FALSE)</f>
        <v>50.438409710605001</v>
      </c>
      <c r="D16" s="8" t="str">
        <f t="shared" si="0"/>
        <v>B</v>
      </c>
    </row>
    <row r="17" spans="1:4" x14ac:dyDescent="0.3">
      <c r="A17" s="11" t="s">
        <v>24</v>
      </c>
      <c r="B17" s="11">
        <v>325596</v>
      </c>
      <c r="C17" s="8">
        <f>VLOOKUP(B17,'ESGC PORTFOLIO'!B:M,$C$2,FALSE)</f>
        <v>31.525402046783601</v>
      </c>
      <c r="D17" s="8" t="str">
        <f t="shared" si="0"/>
        <v>C</v>
      </c>
    </row>
    <row r="18" spans="1:4" x14ac:dyDescent="0.3">
      <c r="A18" s="11" t="s">
        <v>25</v>
      </c>
      <c r="B18" s="11">
        <v>906979</v>
      </c>
      <c r="C18" s="8">
        <f>VLOOKUP(B18,'ESGC PORTFOLIO'!B:M,$C$2,FALSE)</f>
        <v>55.332300183340699</v>
      </c>
      <c r="D18" s="8" t="str">
        <f t="shared" si="0"/>
        <v>B</v>
      </c>
    </row>
    <row r="19" spans="1:4" x14ac:dyDescent="0.3">
      <c r="A19" s="11" t="s">
        <v>26</v>
      </c>
      <c r="B19" s="11">
        <v>322677</v>
      </c>
      <c r="C19" s="8">
        <f>VLOOKUP(B19,'ESGC PORTFOLIO'!B:M,$C$2,FALSE)</f>
        <v>43.517490788812502</v>
      </c>
      <c r="D19" s="8" t="str">
        <f t="shared" si="0"/>
        <v>C</v>
      </c>
    </row>
    <row r="20" spans="1:4" x14ac:dyDescent="0.3">
      <c r="A20" s="11" t="s">
        <v>27</v>
      </c>
      <c r="B20" s="11" t="s">
        <v>361</v>
      </c>
      <c r="C20" s="8">
        <f>VLOOKUP(B20,'ESGC PORTFOLIO'!B:M,$C$2,FALSE)</f>
        <v>32.808425281015097</v>
      </c>
      <c r="D20" s="8" t="str">
        <f t="shared" si="0"/>
        <v>C</v>
      </c>
    </row>
    <row r="21" spans="1:4" x14ac:dyDescent="0.3">
      <c r="A21" s="11" t="s">
        <v>28</v>
      </c>
      <c r="B21" s="11">
        <v>904853</v>
      </c>
      <c r="C21" s="8">
        <f>VLOOKUP(B21,'ESGC PORTFOLIO'!B:M,$C$2,FALSE)</f>
        <v>28.8760259827135</v>
      </c>
      <c r="D21" s="8" t="str">
        <f t="shared" si="0"/>
        <v>C</v>
      </c>
    </row>
    <row r="22" spans="1:4" x14ac:dyDescent="0.3">
      <c r="A22" s="11" t="s">
        <v>29</v>
      </c>
      <c r="B22" s="11">
        <v>891399</v>
      </c>
      <c r="C22" s="8">
        <f>VLOOKUP(B22,'ESGC PORTFOLIO'!B:M,$C$2,FALSE)</f>
        <v>32.044996417871502</v>
      </c>
      <c r="D22" s="8" t="str">
        <f t="shared" si="0"/>
        <v>C</v>
      </c>
    </row>
    <row r="23" spans="1:4" x14ac:dyDescent="0.3">
      <c r="A23" s="11" t="s">
        <v>30</v>
      </c>
      <c r="B23" s="11">
        <v>670942</v>
      </c>
      <c r="C23" s="8">
        <f>VLOOKUP(B23,'ESGC PORTFOLIO'!B:M,$C$2,FALSE)</f>
        <v>43.739700158014401</v>
      </c>
      <c r="D23" s="8" t="str">
        <f t="shared" si="0"/>
        <v>C</v>
      </c>
    </row>
    <row r="24" spans="1:4" x14ac:dyDescent="0.3">
      <c r="A24" s="11" t="s">
        <v>31</v>
      </c>
      <c r="B24" s="11">
        <v>905425</v>
      </c>
      <c r="C24" s="8">
        <f>VLOOKUP(B24,'ESGC PORTFOLIO'!B:M,$C$2,FALSE)</f>
        <v>80.207769684356506</v>
      </c>
      <c r="D24" s="8" t="str">
        <f t="shared" si="0"/>
        <v>A</v>
      </c>
    </row>
    <row r="25" spans="1:4" x14ac:dyDescent="0.3">
      <c r="A25" s="11" t="s">
        <v>32</v>
      </c>
      <c r="B25" s="11">
        <v>906156</v>
      </c>
      <c r="C25" s="8">
        <f>VLOOKUP(B25,'ESGC PORTFOLIO'!B:M,$C$2,FALSE)</f>
        <v>45.937763904594902</v>
      </c>
      <c r="D25" s="8" t="str">
        <f t="shared" si="0"/>
        <v>C</v>
      </c>
    </row>
    <row r="26" spans="1:4" x14ac:dyDescent="0.3">
      <c r="A26" s="11" t="s">
        <v>33</v>
      </c>
      <c r="B26" s="11">
        <v>916305</v>
      </c>
      <c r="C26" s="8">
        <f>VLOOKUP(B26,'ESGC PORTFOLIO'!B:M,$C$2,FALSE)</f>
        <v>31.4227233427189</v>
      </c>
      <c r="D26" s="8" t="str">
        <f t="shared" si="0"/>
        <v>C</v>
      </c>
    </row>
    <row r="27" spans="1:4" x14ac:dyDescent="0.3">
      <c r="A27" s="11" t="s">
        <v>34</v>
      </c>
      <c r="B27" s="11">
        <v>680902</v>
      </c>
      <c r="C27" s="8">
        <f>VLOOKUP(B27,'ESGC PORTFOLIO'!B:M,$C$2,FALSE)</f>
        <v>56.278632731577297</v>
      </c>
      <c r="D27" s="8" t="str">
        <f t="shared" si="0"/>
        <v>B</v>
      </c>
    </row>
    <row r="28" spans="1:4" x14ac:dyDescent="0.3">
      <c r="A28" s="11" t="s">
        <v>35</v>
      </c>
      <c r="B28" s="11" t="s">
        <v>362</v>
      </c>
      <c r="C28" s="8">
        <f>VLOOKUP(B28,'ESGC PORTFOLIO'!B:M,$C$2,FALSE)</f>
        <v>34.783688865764802</v>
      </c>
      <c r="D28" s="8" t="str">
        <f t="shared" si="0"/>
        <v>C</v>
      </c>
    </row>
    <row r="29" spans="1:4" x14ac:dyDescent="0.3">
      <c r="A29" s="11" t="s">
        <v>36</v>
      </c>
      <c r="B29" s="11">
        <v>154680</v>
      </c>
      <c r="C29" s="8">
        <f>VLOOKUP(B29,'ESGC PORTFOLIO'!B:M,$C$2,FALSE)</f>
        <v>33.915146053218301</v>
      </c>
      <c r="D29" s="8" t="str">
        <f t="shared" si="0"/>
        <v>C</v>
      </c>
    </row>
    <row r="30" spans="1:4" x14ac:dyDescent="0.3">
      <c r="A30" s="11" t="s">
        <v>37</v>
      </c>
      <c r="B30" s="11">
        <v>938692</v>
      </c>
      <c r="C30" s="8">
        <f>VLOOKUP(B30,'ESGC PORTFOLIO'!B:M,$C$2,FALSE)</f>
        <v>35.355359001040497</v>
      </c>
      <c r="D30" s="8" t="str">
        <f t="shared" si="0"/>
        <v>C</v>
      </c>
    </row>
    <row r="31" spans="1:4" x14ac:dyDescent="0.3">
      <c r="A31" s="11" t="s">
        <v>38</v>
      </c>
      <c r="B31" s="11">
        <v>546075</v>
      </c>
      <c r="C31" s="8">
        <f>VLOOKUP(B31,'ESGC PORTFOLIO'!B:M,$C$2,FALSE)</f>
        <v>34.692388209680097</v>
      </c>
      <c r="D31" s="8" t="str">
        <f t="shared" si="0"/>
        <v>C</v>
      </c>
    </row>
    <row r="32" spans="1:4" x14ac:dyDescent="0.3">
      <c r="A32" s="11" t="s">
        <v>39</v>
      </c>
      <c r="B32" s="11">
        <v>905276</v>
      </c>
      <c r="C32" s="8">
        <f>VLOOKUP(B32,'ESGC PORTFOLIO'!B:M,$C$2,FALSE)</f>
        <v>47.730777912101303</v>
      </c>
      <c r="D32" s="8" t="str">
        <f t="shared" si="0"/>
        <v>C</v>
      </c>
    </row>
    <row r="33" spans="1:4" x14ac:dyDescent="0.3">
      <c r="A33" s="11" t="s">
        <v>40</v>
      </c>
      <c r="B33" s="11" t="s">
        <v>363</v>
      </c>
      <c r="C33" s="8">
        <f>VLOOKUP(B33,'ESGC PORTFOLIO'!B:M,$C$2,FALSE)</f>
        <v>40.9835123110118</v>
      </c>
      <c r="D33" s="8" t="str">
        <f t="shared" si="0"/>
        <v>C</v>
      </c>
    </row>
    <row r="34" spans="1:4" x14ac:dyDescent="0.3">
      <c r="A34" s="11" t="s">
        <v>41</v>
      </c>
      <c r="B34" s="11">
        <v>922817</v>
      </c>
      <c r="C34" s="8">
        <f>VLOOKUP(B34,'ESGC PORTFOLIO'!B:M,$C$2,FALSE)</f>
        <v>30.2355985387785</v>
      </c>
      <c r="D34" s="8" t="str">
        <f t="shared" si="0"/>
        <v>C</v>
      </c>
    </row>
    <row r="35" spans="1:4" x14ac:dyDescent="0.3">
      <c r="A35" s="11" t="s">
        <v>42</v>
      </c>
      <c r="B35" s="11">
        <v>921983</v>
      </c>
      <c r="C35" s="8">
        <f>VLOOKUP(B35,'ESGC PORTFOLIO'!B:M,$C$2,FALSE)</f>
        <v>37.445799877605403</v>
      </c>
      <c r="D35" s="8" t="str">
        <f t="shared" si="0"/>
        <v>C</v>
      </c>
    </row>
    <row r="36" spans="1:4" x14ac:dyDescent="0.3">
      <c r="A36" s="11" t="s">
        <v>43</v>
      </c>
      <c r="B36" s="11">
        <v>132808</v>
      </c>
      <c r="C36" s="8">
        <f>VLOOKUP(B36,'ESGC PORTFOLIO'!B:M,$C$2,FALSE)</f>
        <v>59.4036075419626</v>
      </c>
      <c r="D36" s="8" t="str">
        <f t="shared" si="0"/>
        <v>B</v>
      </c>
    </row>
    <row r="37" spans="1:4" x14ac:dyDescent="0.3">
      <c r="A37" s="11" t="s">
        <v>44</v>
      </c>
      <c r="B37" s="11">
        <v>992816</v>
      </c>
      <c r="C37" s="8">
        <f>VLOOKUP(B37,'ESGC PORTFOLIO'!B:M,$C$2,FALSE)</f>
        <v>32.876377241843599</v>
      </c>
      <c r="D37" s="8" t="str">
        <f t="shared" si="0"/>
        <v>C</v>
      </c>
    </row>
    <row r="38" spans="1:4" x14ac:dyDescent="0.3">
      <c r="A38" s="11" t="s">
        <v>45</v>
      </c>
      <c r="B38" s="11">
        <v>905296</v>
      </c>
      <c r="C38" s="8">
        <f>VLOOKUP(B38,'ESGC PORTFOLIO'!B:M,$C$2,FALSE)</f>
        <v>77.300227244904207</v>
      </c>
      <c r="D38" s="8" t="str">
        <f t="shared" si="0"/>
        <v>A</v>
      </c>
    </row>
    <row r="39" spans="1:4" x14ac:dyDescent="0.3">
      <c r="A39" s="11" t="s">
        <v>46</v>
      </c>
      <c r="B39" s="11">
        <v>921093</v>
      </c>
      <c r="C39" s="8">
        <f>VLOOKUP(B39,'ESGC PORTFOLIO'!B:M,$C$2,FALSE)</f>
        <v>42.353913599779098</v>
      </c>
      <c r="D39" s="8" t="str">
        <f t="shared" si="0"/>
        <v>C</v>
      </c>
    </row>
    <row r="40" spans="1:4" x14ac:dyDescent="0.3">
      <c r="A40" s="11" t="s">
        <v>47</v>
      </c>
      <c r="B40" s="11">
        <v>905113</v>
      </c>
      <c r="C40" s="8">
        <f>VLOOKUP(B40,'ESGC PORTFOLIO'!B:M,$C$2,FALSE)</f>
        <v>43.7870380780071</v>
      </c>
      <c r="D40" s="8" t="str">
        <f t="shared" si="0"/>
        <v>C</v>
      </c>
    </row>
    <row r="41" spans="1:4" x14ac:dyDescent="0.3">
      <c r="A41" s="11" t="s">
        <v>48</v>
      </c>
      <c r="B41" s="11" t="s">
        <v>364</v>
      </c>
      <c r="C41" s="8">
        <f>VLOOKUP(B41,'ESGC PORTFOLIO'!B:M,$C$2,FALSE)</f>
        <v>47.297695807514103</v>
      </c>
      <c r="D41" s="8" t="str">
        <f t="shared" si="0"/>
        <v>C</v>
      </c>
    </row>
    <row r="42" spans="1:4" x14ac:dyDescent="0.3">
      <c r="A42" s="11" t="s">
        <v>49</v>
      </c>
      <c r="B42" s="11">
        <v>945388</v>
      </c>
      <c r="C42" s="8">
        <f>VLOOKUP(B42,'ESGC PORTFOLIO'!B:M,$C$2,FALSE)</f>
        <v>41.283563566239202</v>
      </c>
      <c r="D42" s="8" t="str">
        <f t="shared" si="0"/>
        <v>C</v>
      </c>
    </row>
    <row r="43" spans="1:4" x14ac:dyDescent="0.3">
      <c r="A43" s="11" t="s">
        <v>50</v>
      </c>
      <c r="B43" s="11">
        <v>702259</v>
      </c>
      <c r="C43" s="8">
        <f>VLOOKUP(B43,'ESGC PORTFOLIO'!B:M,$C$2,FALSE)</f>
        <v>47.024626703575301</v>
      </c>
      <c r="D43" s="8" t="str">
        <f t="shared" si="0"/>
        <v>C</v>
      </c>
    </row>
    <row r="44" spans="1:4" x14ac:dyDescent="0.3">
      <c r="A44" s="11" t="s">
        <v>51</v>
      </c>
      <c r="B44" s="11">
        <v>912669</v>
      </c>
      <c r="C44" s="8">
        <f>VLOOKUP(B44,'ESGC PORTFOLIO'!B:M,$C$2,FALSE)</f>
        <v>34.302872215709201</v>
      </c>
      <c r="D44" s="8" t="str">
        <f t="shared" si="0"/>
        <v>C</v>
      </c>
    </row>
    <row r="45" spans="1:4" x14ac:dyDescent="0.3">
      <c r="A45" s="11" t="s">
        <v>52</v>
      </c>
      <c r="B45" s="11">
        <v>544616</v>
      </c>
      <c r="C45" s="8">
        <f>VLOOKUP(B45,'ESGC PORTFOLIO'!B:M,$C$2,FALSE)</f>
        <v>32.3377696055245</v>
      </c>
      <c r="D45" s="8" t="str">
        <f t="shared" si="0"/>
        <v>C</v>
      </c>
    </row>
    <row r="46" spans="1:4" x14ac:dyDescent="0.3">
      <c r="A46" s="11" t="s">
        <v>53</v>
      </c>
      <c r="B46" s="11">
        <v>130502</v>
      </c>
      <c r="C46" s="8">
        <f>VLOOKUP(B46,'ESGC PORTFOLIO'!B:M,$C$2,FALSE)</f>
        <v>40.010409882332503</v>
      </c>
      <c r="D46" s="8" t="str">
        <f t="shared" si="0"/>
        <v>C</v>
      </c>
    </row>
    <row r="47" spans="1:4" x14ac:dyDescent="0.3">
      <c r="A47" s="11" t="s">
        <v>54</v>
      </c>
      <c r="B47" s="11">
        <v>921161</v>
      </c>
      <c r="C47" s="8">
        <f>VLOOKUP(B47,'ESGC PORTFOLIO'!B:M,$C$2,FALSE)</f>
        <v>41.2203128534588</v>
      </c>
      <c r="D47" s="8" t="str">
        <f t="shared" si="0"/>
        <v>C</v>
      </c>
    </row>
    <row r="48" spans="1:4" x14ac:dyDescent="0.3">
      <c r="A48" s="11" t="s">
        <v>55</v>
      </c>
      <c r="B48" s="11">
        <v>921431</v>
      </c>
      <c r="C48" s="8">
        <f>VLOOKUP(B48,'ESGC PORTFOLIO'!B:M,$C$2,FALSE)</f>
        <v>80.603231733821502</v>
      </c>
      <c r="D48" s="8" t="str">
        <f t="shared" si="0"/>
        <v>A</v>
      </c>
    </row>
    <row r="49" spans="1:4" x14ac:dyDescent="0.3">
      <c r="A49" s="11" t="s">
        <v>56</v>
      </c>
      <c r="B49" s="11">
        <v>932060</v>
      </c>
      <c r="C49" s="8">
        <f>VLOOKUP(B49,'ESGC PORTFOLIO'!B:M,$C$2,FALSE)</f>
        <v>65.3814711238293</v>
      </c>
      <c r="D49" s="8" t="str">
        <f t="shared" si="0"/>
        <v>B</v>
      </c>
    </row>
    <row r="50" spans="1:4" x14ac:dyDescent="0.3">
      <c r="A50" s="11" t="s">
        <v>57</v>
      </c>
      <c r="B50" s="11">
        <v>923937</v>
      </c>
      <c r="C50" s="8">
        <f>VLOOKUP(B50,'ESGC PORTFOLIO'!B:M,$C$2,FALSE)</f>
        <v>42.012884658156601</v>
      </c>
      <c r="D50" s="8" t="str">
        <f t="shared" si="0"/>
        <v>C</v>
      </c>
    </row>
    <row r="51" spans="1:4" x14ac:dyDescent="0.3">
      <c r="A51" s="11" t="s">
        <v>58</v>
      </c>
      <c r="B51" s="11">
        <v>905840</v>
      </c>
      <c r="C51" s="8">
        <f>VLOOKUP(B51,'ESGC PORTFOLIO'!B:M,$C$2,FALSE)</f>
        <v>37.466427657821697</v>
      </c>
      <c r="D51" s="8" t="str">
        <f t="shared" si="0"/>
        <v>C</v>
      </c>
    </row>
    <row r="52" spans="1:4" x14ac:dyDescent="0.3">
      <c r="A52" s="11" t="s">
        <v>59</v>
      </c>
      <c r="B52" s="11">
        <v>916365</v>
      </c>
      <c r="C52" s="8">
        <f>VLOOKUP(B52,'ESGC PORTFOLIO'!B:M,$C$2,FALSE)</f>
        <v>45.040519722294398</v>
      </c>
      <c r="D52" s="8" t="str">
        <f t="shared" si="0"/>
        <v>C</v>
      </c>
    </row>
    <row r="53" spans="1:4" x14ac:dyDescent="0.3">
      <c r="A53" s="11" t="s">
        <v>60</v>
      </c>
      <c r="B53" s="11">
        <v>992305</v>
      </c>
      <c r="C53" s="8">
        <f>VLOOKUP(B53,'ESGC PORTFOLIO'!B:M,$C$2,FALSE)</f>
        <v>23.9675964723451</v>
      </c>
      <c r="D53" s="8" t="str">
        <f t="shared" si="0"/>
        <v>D</v>
      </c>
    </row>
    <row r="54" spans="1:4" x14ac:dyDescent="0.3">
      <c r="A54" s="11" t="s">
        <v>61</v>
      </c>
      <c r="B54" s="11">
        <v>905876</v>
      </c>
      <c r="C54" s="8">
        <f>VLOOKUP(B54,'ESGC PORTFOLIO'!B:M,$C$2,FALSE)</f>
        <v>77.207352367325697</v>
      </c>
      <c r="D54" s="8" t="str">
        <f t="shared" si="0"/>
        <v>A</v>
      </c>
    </row>
    <row r="55" spans="1:4" x14ac:dyDescent="0.3">
      <c r="A55" s="11" t="s">
        <v>62</v>
      </c>
      <c r="B55" s="11">
        <v>874227</v>
      </c>
      <c r="C55" s="8">
        <f>VLOOKUP(B55,'ESGC PORTFOLIO'!B:M,$C$2,FALSE)</f>
        <v>23.1849521025892</v>
      </c>
      <c r="D55" s="8" t="str">
        <f t="shared" si="0"/>
        <v>D</v>
      </c>
    </row>
    <row r="56" spans="1:4" x14ac:dyDescent="0.3">
      <c r="A56" s="11" t="s">
        <v>63</v>
      </c>
      <c r="B56" s="11">
        <v>929302</v>
      </c>
      <c r="C56" s="8">
        <f>VLOOKUP(B56,'ESGC PORTFOLIO'!B:M,$C$2,FALSE)</f>
        <v>69.1461368366285</v>
      </c>
      <c r="D56" s="8" t="str">
        <f t="shared" si="0"/>
        <v>B</v>
      </c>
    </row>
    <row r="57" spans="1:4" x14ac:dyDescent="0.3">
      <c r="A57" s="11" t="s">
        <v>64</v>
      </c>
      <c r="B57" s="11">
        <v>545725</v>
      </c>
      <c r="C57" s="8">
        <f>VLOOKUP(B57,'ESGC PORTFOLIO'!B:M,$C$2,FALSE)</f>
        <v>38.8811134235171</v>
      </c>
      <c r="D57" s="8" t="str">
        <f t="shared" si="0"/>
        <v>C</v>
      </c>
    </row>
    <row r="58" spans="1:4" x14ac:dyDescent="0.3">
      <c r="A58" s="11" t="s">
        <v>65</v>
      </c>
      <c r="B58" s="11">
        <v>904818</v>
      </c>
      <c r="C58" s="8">
        <f>VLOOKUP(B58,'ESGC PORTFOLIO'!B:M,$C$2,FALSE)</f>
        <v>39.3202111975558</v>
      </c>
      <c r="D58" s="8" t="str">
        <f t="shared" si="0"/>
        <v>C</v>
      </c>
    </row>
    <row r="59" spans="1:4" x14ac:dyDescent="0.3">
      <c r="A59" s="11" t="s">
        <v>66</v>
      </c>
      <c r="B59" s="11">
        <v>894371</v>
      </c>
      <c r="C59" s="8">
        <f>VLOOKUP(B59,'ESGC PORTFOLIO'!B:M,$C$2,FALSE)</f>
        <v>49.309333009093699</v>
      </c>
      <c r="D59" s="8" t="str">
        <f t="shared" si="0"/>
        <v>C</v>
      </c>
    </row>
    <row r="60" spans="1:4" x14ac:dyDescent="0.3">
      <c r="A60" s="11" t="s">
        <v>67</v>
      </c>
      <c r="B60" s="11">
        <v>325824</v>
      </c>
      <c r="C60" s="8">
        <f>VLOOKUP(B60,'ESGC PORTFOLIO'!B:M,$C$2,FALSE)</f>
        <v>63.572019971529102</v>
      </c>
      <c r="D60" s="8" t="str">
        <f t="shared" si="0"/>
        <v>B</v>
      </c>
    </row>
    <row r="61" spans="1:4" x14ac:dyDescent="0.3">
      <c r="A61" s="11" t="s">
        <v>68</v>
      </c>
      <c r="B61" s="11">
        <v>905080</v>
      </c>
      <c r="C61" s="8">
        <f>VLOOKUP(B61,'ESGC PORTFOLIO'!B:M,$C$2,FALSE)</f>
        <v>83.226618906587603</v>
      </c>
      <c r="D61" s="8" t="str">
        <f t="shared" si="0"/>
        <v>A</v>
      </c>
    </row>
    <row r="62" spans="1:4" x14ac:dyDescent="0.3">
      <c r="A62" s="11" t="s">
        <v>69</v>
      </c>
      <c r="B62" s="11">
        <v>912216</v>
      </c>
      <c r="C62" s="8">
        <f>VLOOKUP(B62,'ESGC PORTFOLIO'!B:M,$C$2,FALSE)</f>
        <v>47.127886210872603</v>
      </c>
      <c r="D62" s="8" t="str">
        <f t="shared" si="0"/>
        <v>C</v>
      </c>
    </row>
    <row r="63" spans="1:4" x14ac:dyDescent="0.3">
      <c r="A63" s="11" t="s">
        <v>70</v>
      </c>
      <c r="B63" s="11">
        <v>879628</v>
      </c>
      <c r="C63" s="8">
        <f>VLOOKUP(B63,'ESGC PORTFOLIO'!B:M,$C$2,FALSE)</f>
        <v>22.7839273326396</v>
      </c>
      <c r="D63" s="8" t="str">
        <f t="shared" si="0"/>
        <v>D</v>
      </c>
    </row>
    <row r="64" spans="1:4" x14ac:dyDescent="0.3">
      <c r="A64" s="11" t="s">
        <v>71</v>
      </c>
      <c r="B64" s="11">
        <v>755148</v>
      </c>
      <c r="C64" s="8">
        <f>VLOOKUP(B64,'ESGC PORTFOLIO'!B:M,$C$2,FALSE)</f>
        <v>31.981254356808702</v>
      </c>
      <c r="D64" s="8" t="str">
        <f t="shared" si="0"/>
        <v>C</v>
      </c>
    </row>
    <row r="65" spans="1:4" x14ac:dyDescent="0.3">
      <c r="A65" s="11" t="s">
        <v>72</v>
      </c>
      <c r="B65" s="11">
        <v>905075</v>
      </c>
      <c r="C65" s="8">
        <f>VLOOKUP(B65,'ESGC PORTFOLIO'!B:M,$C$2,FALSE)</f>
        <v>50.751866147083099</v>
      </c>
      <c r="D65" s="8" t="str">
        <f t="shared" si="0"/>
        <v>B</v>
      </c>
    </row>
    <row r="66" spans="1:4" x14ac:dyDescent="0.3">
      <c r="A66" s="11" t="s">
        <v>73</v>
      </c>
      <c r="B66" s="11">
        <v>134843</v>
      </c>
      <c r="C66" s="8">
        <f>VLOOKUP(B66,'ESGC PORTFOLIO'!B:M,$C$2,FALSE)</f>
        <v>33.595785739250601</v>
      </c>
      <c r="D66" s="8" t="str">
        <f t="shared" si="0"/>
        <v>C</v>
      </c>
    </row>
    <row r="67" spans="1:4" x14ac:dyDescent="0.3">
      <c r="A67" s="11" t="s">
        <v>74</v>
      </c>
      <c r="B67" s="11">
        <v>944704</v>
      </c>
      <c r="C67" s="8">
        <f>VLOOKUP(B67,'ESGC PORTFOLIO'!B:M,$C$2,FALSE)</f>
        <v>22.217707937385502</v>
      </c>
      <c r="D67" s="8" t="str">
        <f t="shared" si="0"/>
        <v>D</v>
      </c>
    </row>
    <row r="68" spans="1:4" x14ac:dyDescent="0.3">
      <c r="A68" s="11" t="s">
        <v>75</v>
      </c>
      <c r="B68" s="11">
        <v>877723</v>
      </c>
      <c r="C68" s="8">
        <f>VLOOKUP(B68,'ESGC PORTFOLIO'!B:M,$C$2,FALSE)</f>
        <v>37.959915231310298</v>
      </c>
      <c r="D68" s="8" t="str">
        <f t="shared" si="0"/>
        <v>C</v>
      </c>
    </row>
    <row r="69" spans="1:4" x14ac:dyDescent="0.3">
      <c r="A69" s="11" t="s">
        <v>76</v>
      </c>
      <c r="B69" s="11">
        <v>755695</v>
      </c>
      <c r="C69" s="8">
        <f>VLOOKUP(B69,'ESGC PORTFOLIO'!B:M,$C$2,FALSE)</f>
        <v>43.747023809523803</v>
      </c>
      <c r="D69" s="8" t="str">
        <f t="shared" ref="D69:D130" si="1">IF(C69&gt;75,"A",IF(C69&gt;50,"B",IF(C69&gt;25,"C","D")))</f>
        <v>C</v>
      </c>
    </row>
    <row r="70" spans="1:4" x14ac:dyDescent="0.3">
      <c r="A70" s="11" t="s">
        <v>77</v>
      </c>
      <c r="B70" s="11">
        <v>902224</v>
      </c>
      <c r="C70" s="8">
        <f>VLOOKUP(B70,'ESGC PORTFOLIO'!B:M,$C$2,FALSE)</f>
        <v>30.1359277445369</v>
      </c>
      <c r="D70" s="8" t="str">
        <f t="shared" si="1"/>
        <v>C</v>
      </c>
    </row>
    <row r="71" spans="1:4" x14ac:dyDescent="0.3">
      <c r="A71" s="11" t="s">
        <v>78</v>
      </c>
      <c r="B71" s="11" t="s">
        <v>365</v>
      </c>
      <c r="C71" s="8">
        <f>VLOOKUP(B71,'ESGC PORTFOLIO'!B:M,$C$2,FALSE)</f>
        <v>76.347266276343603</v>
      </c>
      <c r="D71" s="8" t="str">
        <f t="shared" si="1"/>
        <v>A</v>
      </c>
    </row>
    <row r="72" spans="1:4" x14ac:dyDescent="0.3">
      <c r="A72" s="11" t="s">
        <v>79</v>
      </c>
      <c r="B72" s="11" t="s">
        <v>366</v>
      </c>
      <c r="C72" s="8">
        <f>VLOOKUP(B72,'ESGC PORTFOLIO'!B:M,$C$2,FALSE)</f>
        <v>35.3626363753392</v>
      </c>
      <c r="D72" s="8" t="str">
        <f t="shared" si="1"/>
        <v>C</v>
      </c>
    </row>
    <row r="73" spans="1:4" x14ac:dyDescent="0.3">
      <c r="A73" s="11" t="s">
        <v>80</v>
      </c>
      <c r="B73" s="11" t="s">
        <v>367</v>
      </c>
      <c r="C73" s="8">
        <f>VLOOKUP(B73,'ESGC PORTFOLIO'!B:M,$C$2,FALSE)</f>
        <v>67.462361298564801</v>
      </c>
      <c r="D73" s="8" t="str">
        <f t="shared" si="1"/>
        <v>B</v>
      </c>
    </row>
    <row r="74" spans="1:4" x14ac:dyDescent="0.3">
      <c r="A74" s="11" t="s">
        <v>81</v>
      </c>
      <c r="B74" s="11">
        <v>755790</v>
      </c>
      <c r="C74" s="8">
        <f>VLOOKUP(B74,'ESGC PORTFOLIO'!B:M,$C$2,FALSE)</f>
        <v>47.975291808960598</v>
      </c>
      <c r="D74" s="8" t="str">
        <f t="shared" si="1"/>
        <v>C</v>
      </c>
    </row>
    <row r="75" spans="1:4" x14ac:dyDescent="0.3">
      <c r="A75" s="11" t="s">
        <v>82</v>
      </c>
      <c r="B75" s="11">
        <v>904842</v>
      </c>
      <c r="C75" s="8">
        <f>VLOOKUP(B75,'ESGC PORTFOLIO'!B:M,$C$2,FALSE)</f>
        <v>50.174586657417002</v>
      </c>
      <c r="D75" s="8" t="str">
        <f t="shared" si="1"/>
        <v>B</v>
      </c>
    </row>
    <row r="76" spans="1:4" x14ac:dyDescent="0.3">
      <c r="A76" s="11" t="s">
        <v>83</v>
      </c>
      <c r="B76" s="11">
        <v>755741</v>
      </c>
      <c r="C76" s="8">
        <f>VLOOKUP(B76,'ESGC PORTFOLIO'!B:M,$C$2,FALSE)</f>
        <v>33.236483263961098</v>
      </c>
      <c r="D76" s="8" t="str">
        <f t="shared" si="1"/>
        <v>C</v>
      </c>
    </row>
    <row r="77" spans="1:4" x14ac:dyDescent="0.3">
      <c r="A77" s="11" t="s">
        <v>84</v>
      </c>
      <c r="B77" s="11">
        <v>905024</v>
      </c>
      <c r="C77" s="8">
        <f>VLOOKUP(B77,'ESGC PORTFOLIO'!B:M,$C$2,FALSE)</f>
        <v>39.184568187730498</v>
      </c>
      <c r="D77" s="8" t="str">
        <f t="shared" si="1"/>
        <v>C</v>
      </c>
    </row>
    <row r="78" spans="1:4" x14ac:dyDescent="0.3">
      <c r="A78" s="11" t="s">
        <v>85</v>
      </c>
      <c r="B78" s="11">
        <v>328314</v>
      </c>
      <c r="C78" s="8">
        <f>VLOOKUP(B78,'ESGC PORTFOLIO'!B:M,$C$2,FALSE)</f>
        <v>40.6247152029826</v>
      </c>
      <c r="D78" s="8" t="str">
        <f t="shared" si="1"/>
        <v>C</v>
      </c>
    </row>
    <row r="79" spans="1:4" x14ac:dyDescent="0.3">
      <c r="A79" s="11" t="s">
        <v>86</v>
      </c>
      <c r="B79" s="11">
        <v>912278</v>
      </c>
      <c r="C79" s="8">
        <f>VLOOKUP(B79,'ESGC PORTFOLIO'!B:M,$C$2,FALSE)</f>
        <v>24.5082538868825</v>
      </c>
      <c r="D79" s="8" t="str">
        <f t="shared" si="1"/>
        <v>D</v>
      </c>
    </row>
    <row r="80" spans="1:4" x14ac:dyDescent="0.3">
      <c r="A80" s="11" t="s">
        <v>87</v>
      </c>
      <c r="B80" s="11" t="s">
        <v>368</v>
      </c>
      <c r="C80" s="8">
        <f>VLOOKUP(B80,'ESGC PORTFOLIO'!B:M,$C$2,FALSE)</f>
        <v>24.1205642205089</v>
      </c>
      <c r="D80" s="8" t="str">
        <f t="shared" si="1"/>
        <v>D</v>
      </c>
    </row>
    <row r="81" spans="1:4" x14ac:dyDescent="0.3">
      <c r="A81" s="11" t="s">
        <v>88</v>
      </c>
      <c r="B81" s="11">
        <v>951545</v>
      </c>
      <c r="C81" s="8">
        <f>VLOOKUP(B81,'ESGC PORTFOLIO'!B:M,$C$2,FALSE)</f>
        <v>34.098139958376599</v>
      </c>
      <c r="D81" s="8" t="str">
        <f t="shared" si="1"/>
        <v>C</v>
      </c>
    </row>
    <row r="82" spans="1:4" x14ac:dyDescent="0.3">
      <c r="A82" s="11" t="s">
        <v>89</v>
      </c>
      <c r="B82" s="11">
        <v>944777</v>
      </c>
      <c r="C82" s="8">
        <f>VLOOKUP(B82,'ESGC PORTFOLIO'!B:M,$C$2,FALSE)</f>
        <v>40.230008369904503</v>
      </c>
      <c r="D82" s="8" t="str">
        <f t="shared" si="1"/>
        <v>C</v>
      </c>
    </row>
    <row r="83" spans="1:4" x14ac:dyDescent="0.3">
      <c r="A83" s="11" t="s">
        <v>90</v>
      </c>
      <c r="B83" s="11">
        <v>542868</v>
      </c>
      <c r="C83" s="8">
        <f>VLOOKUP(B83,'ESGC PORTFOLIO'!B:M,$C$2,FALSE)</f>
        <v>48.728768705606498</v>
      </c>
      <c r="D83" s="8" t="str">
        <f t="shared" si="1"/>
        <v>C</v>
      </c>
    </row>
    <row r="84" spans="1:4" x14ac:dyDescent="0.3">
      <c r="A84" s="11" t="s">
        <v>2</v>
      </c>
      <c r="B84" s="11">
        <v>741344</v>
      </c>
      <c r="C84" s="8">
        <f>VLOOKUP(B84,'ESGC PORTFOLIO'!B:M,$C$2,FALSE)</f>
        <v>39.896357265412099</v>
      </c>
      <c r="D84" s="8" t="str">
        <f t="shared" si="1"/>
        <v>C</v>
      </c>
    </row>
    <row r="85" spans="1:4" x14ac:dyDescent="0.3">
      <c r="A85" s="11" t="s">
        <v>91</v>
      </c>
      <c r="B85" s="11">
        <v>867705</v>
      </c>
      <c r="C85" s="8">
        <f>VLOOKUP(B85,'ESGC PORTFOLIO'!B:M,$C$2,FALSE)</f>
        <v>48.021526423729298</v>
      </c>
      <c r="D85" s="8" t="str">
        <f t="shared" si="1"/>
        <v>C</v>
      </c>
    </row>
    <row r="86" spans="1:4" x14ac:dyDescent="0.3">
      <c r="A86" s="11" t="s">
        <v>92</v>
      </c>
      <c r="B86" s="11">
        <v>916125</v>
      </c>
      <c r="C86" s="8">
        <f>VLOOKUP(B86,'ESGC PORTFOLIO'!B:M,$C$2,FALSE)</f>
        <v>65.364317491808706</v>
      </c>
      <c r="D86" s="8" t="str">
        <f t="shared" si="1"/>
        <v>B</v>
      </c>
    </row>
    <row r="87" spans="1:4" x14ac:dyDescent="0.3">
      <c r="A87" s="11" t="s">
        <v>93</v>
      </c>
      <c r="B87" s="11" t="s">
        <v>369</v>
      </c>
      <c r="C87" s="8">
        <f>VLOOKUP(B87,'ESGC PORTFOLIO'!B:M,$C$2,FALSE)</f>
        <v>38.943521288588201</v>
      </c>
      <c r="D87" s="8" t="str">
        <f t="shared" si="1"/>
        <v>C</v>
      </c>
    </row>
    <row r="88" spans="1:4" x14ac:dyDescent="0.3">
      <c r="A88" s="11" t="s">
        <v>94</v>
      </c>
      <c r="B88" s="11">
        <v>901686</v>
      </c>
      <c r="C88" s="8">
        <f>VLOOKUP(B88,'ESGC PORTFOLIO'!B:M,$C$2,FALSE)</f>
        <v>52.419503562088501</v>
      </c>
      <c r="D88" s="8" t="str">
        <f t="shared" si="1"/>
        <v>B</v>
      </c>
    </row>
    <row r="89" spans="1:4" x14ac:dyDescent="0.3">
      <c r="A89" s="11" t="s">
        <v>95</v>
      </c>
      <c r="B89" s="11">
        <v>904282</v>
      </c>
      <c r="C89" s="8">
        <f>VLOOKUP(B89,'ESGC PORTFOLIO'!B:M,$C$2,FALSE)</f>
        <v>44.0863894591782</v>
      </c>
      <c r="D89" s="8" t="str">
        <f t="shared" si="1"/>
        <v>C</v>
      </c>
    </row>
    <row r="90" spans="1:4" x14ac:dyDescent="0.3">
      <c r="A90" s="11" t="s">
        <v>96</v>
      </c>
      <c r="B90" s="11">
        <v>906148</v>
      </c>
      <c r="C90" s="8">
        <f>VLOOKUP(B90,'ESGC PORTFOLIO'!B:M,$C$2,FALSE)</f>
        <v>84.964981205801706</v>
      </c>
      <c r="D90" s="8" t="str">
        <f t="shared" si="1"/>
        <v>A</v>
      </c>
    </row>
    <row r="91" spans="1:4" x14ac:dyDescent="0.3">
      <c r="A91" s="11" t="s">
        <v>97</v>
      </c>
      <c r="B91" s="11">
        <v>981550</v>
      </c>
      <c r="C91" s="8">
        <f>VLOOKUP(B91,'ESGC PORTFOLIO'!B:M,$C$2,FALSE)</f>
        <v>30.046157161575099</v>
      </c>
      <c r="D91" s="8" t="str">
        <f t="shared" si="1"/>
        <v>C</v>
      </c>
    </row>
    <row r="92" spans="1:4" x14ac:dyDescent="0.3">
      <c r="A92" s="11" t="s">
        <v>98</v>
      </c>
      <c r="B92" s="11">
        <v>922964</v>
      </c>
      <c r="C92" s="8">
        <f>VLOOKUP(B92,'ESGC PORTFOLIO'!B:M,$C$2,FALSE)</f>
        <v>33.096477806197399</v>
      </c>
      <c r="D92" s="8" t="str">
        <f t="shared" si="1"/>
        <v>C</v>
      </c>
    </row>
    <row r="93" spans="1:4" x14ac:dyDescent="0.3">
      <c r="A93" s="11" t="s">
        <v>99</v>
      </c>
      <c r="B93" s="11">
        <v>929814</v>
      </c>
      <c r="C93" s="8">
        <f>VLOOKUP(B93,'ESGC PORTFOLIO'!B:M,$C$2,FALSE)</f>
        <v>43.804596702994502</v>
      </c>
      <c r="D93" s="8" t="str">
        <f t="shared" si="1"/>
        <v>C</v>
      </c>
    </row>
    <row r="94" spans="1:4" x14ac:dyDescent="0.3">
      <c r="A94" s="11" t="s">
        <v>100</v>
      </c>
      <c r="B94" s="11">
        <v>901666</v>
      </c>
      <c r="C94" s="8">
        <f>VLOOKUP(B94,'ESGC PORTFOLIO'!B:M,$C$2,FALSE)</f>
        <v>46.7288505995175</v>
      </c>
      <c r="D94" s="8" t="str">
        <f t="shared" si="1"/>
        <v>C</v>
      </c>
    </row>
    <row r="95" spans="1:4" x14ac:dyDescent="0.3">
      <c r="A95" s="11" t="s">
        <v>101</v>
      </c>
      <c r="B95" s="11">
        <v>902288</v>
      </c>
      <c r="C95" s="8">
        <f>VLOOKUP(B95,'ESGC PORTFOLIO'!B:M,$C$2,FALSE)</f>
        <v>39.4963984579312</v>
      </c>
      <c r="D95" s="8" t="str">
        <f t="shared" si="1"/>
        <v>C</v>
      </c>
    </row>
    <row r="96" spans="1:4" x14ac:dyDescent="0.3">
      <c r="A96" s="11" t="s">
        <v>102</v>
      </c>
      <c r="B96" s="11">
        <v>937083</v>
      </c>
      <c r="C96" s="8">
        <f>VLOOKUP(B96,'ESGC PORTFOLIO'!B:M,$C$2,FALSE)</f>
        <v>29.726579857693199</v>
      </c>
      <c r="D96" s="8" t="str">
        <f t="shared" si="1"/>
        <v>C</v>
      </c>
    </row>
    <row r="97" spans="1:4" x14ac:dyDescent="0.3">
      <c r="A97" s="11" t="s">
        <v>103</v>
      </c>
      <c r="B97" s="11">
        <v>938928</v>
      </c>
      <c r="C97" s="8">
        <f>VLOOKUP(B97,'ESGC PORTFOLIO'!B:M,$C$2,FALSE)</f>
        <v>36.323461955021301</v>
      </c>
      <c r="D97" s="8" t="str">
        <f t="shared" si="1"/>
        <v>C</v>
      </c>
    </row>
    <row r="98" spans="1:4" x14ac:dyDescent="0.3">
      <c r="A98" s="11" t="s">
        <v>104</v>
      </c>
      <c r="B98" s="11">
        <v>912273</v>
      </c>
      <c r="C98" s="8">
        <f>VLOOKUP(B98,'ESGC PORTFOLIO'!B:M,$C$2,FALSE)</f>
        <v>68.514423632789899</v>
      </c>
      <c r="D98" s="8" t="str">
        <f t="shared" si="1"/>
        <v>B</v>
      </c>
    </row>
    <row r="99" spans="1:4" x14ac:dyDescent="0.3">
      <c r="A99" s="11" t="s">
        <v>105</v>
      </c>
      <c r="B99" s="11">
        <v>312385</v>
      </c>
      <c r="C99" s="8">
        <f>VLOOKUP(B99,'ESGC PORTFOLIO'!B:M,$C$2,FALSE)</f>
        <v>41.288191863634097</v>
      </c>
      <c r="D99" s="8" t="str">
        <f t="shared" si="1"/>
        <v>C</v>
      </c>
    </row>
    <row r="100" spans="1:4" x14ac:dyDescent="0.3">
      <c r="A100" s="11" t="s">
        <v>106</v>
      </c>
      <c r="B100" s="11">
        <v>687197</v>
      </c>
      <c r="C100" s="8">
        <f>VLOOKUP(B100,'ESGC PORTFOLIO'!B:M,$C$2,FALSE)</f>
        <v>40.5440975206985</v>
      </c>
      <c r="D100" s="8" t="str">
        <f t="shared" si="1"/>
        <v>C</v>
      </c>
    </row>
    <row r="101" spans="1:4" x14ac:dyDescent="0.3">
      <c r="A101" s="11" t="s">
        <v>107</v>
      </c>
      <c r="B101" s="11">
        <v>993189</v>
      </c>
      <c r="C101" s="8">
        <f>VLOOKUP(B101,'ESGC PORTFOLIO'!B:M,$C$2,FALSE)</f>
        <v>34.508081908469499</v>
      </c>
      <c r="D101" s="8" t="str">
        <f t="shared" si="1"/>
        <v>C</v>
      </c>
    </row>
    <row r="102" spans="1:4" x14ac:dyDescent="0.3">
      <c r="A102" s="11" t="s">
        <v>108</v>
      </c>
      <c r="B102" s="11">
        <v>905966</v>
      </c>
      <c r="C102" s="8">
        <f>VLOOKUP(B102,'ESGC PORTFOLIO'!B:M,$C$2,FALSE)</f>
        <v>43.61328125</v>
      </c>
      <c r="D102" s="8" t="str">
        <f t="shared" si="1"/>
        <v>C</v>
      </c>
    </row>
    <row r="103" spans="1:4" x14ac:dyDescent="0.3">
      <c r="A103" s="11" t="s">
        <v>109</v>
      </c>
      <c r="B103" s="11">
        <v>912635</v>
      </c>
      <c r="C103" s="8">
        <f>VLOOKUP(B103,'ESGC PORTFOLIO'!B:M,$C$2,FALSE)</f>
        <v>47.524312007581301</v>
      </c>
      <c r="D103" s="8" t="str">
        <f t="shared" si="1"/>
        <v>C</v>
      </c>
    </row>
    <row r="104" spans="1:4" x14ac:dyDescent="0.3">
      <c r="A104" s="11" t="s">
        <v>110</v>
      </c>
      <c r="B104" s="11">
        <v>325922</v>
      </c>
      <c r="C104" s="8">
        <f>VLOOKUP(B104,'ESGC PORTFOLIO'!B:M,$C$2,FALSE)</f>
        <v>32.244432882414102</v>
      </c>
      <c r="D104" s="8" t="str">
        <f t="shared" si="1"/>
        <v>C</v>
      </c>
    </row>
    <row r="105" spans="1:4" x14ac:dyDescent="0.3">
      <c r="A105" s="11" t="s">
        <v>111</v>
      </c>
      <c r="B105" s="11">
        <v>912941</v>
      </c>
      <c r="C105" s="8">
        <f>VLOOKUP(B105,'ESGC PORTFOLIO'!B:M,$C$2,FALSE)</f>
        <v>28.992533652606902</v>
      </c>
      <c r="D105" s="8" t="str">
        <f t="shared" si="1"/>
        <v>C</v>
      </c>
    </row>
    <row r="106" spans="1:4" x14ac:dyDescent="0.3">
      <c r="A106" s="11" t="s">
        <v>112</v>
      </c>
      <c r="B106" s="11">
        <v>152719</v>
      </c>
      <c r="C106" s="8">
        <f>VLOOKUP(B106,'ESGC PORTFOLIO'!B:M,$C$2,FALSE)</f>
        <v>25.876861697736199</v>
      </c>
      <c r="D106" s="8" t="str">
        <f t="shared" si="1"/>
        <v>C</v>
      </c>
    </row>
    <row r="107" spans="1:4" x14ac:dyDescent="0.3">
      <c r="A107" s="11" t="s">
        <v>113</v>
      </c>
      <c r="B107" s="11">
        <v>867138</v>
      </c>
      <c r="C107" s="8">
        <f>VLOOKUP(B107,'ESGC PORTFOLIO'!B:M,$C$2,FALSE)</f>
        <v>65.669537643783201</v>
      </c>
      <c r="D107" s="8" t="str">
        <f t="shared" si="1"/>
        <v>B</v>
      </c>
    </row>
    <row r="108" spans="1:4" x14ac:dyDescent="0.3">
      <c r="A108" s="11" t="s">
        <v>114</v>
      </c>
      <c r="B108" s="11">
        <v>906189</v>
      </c>
      <c r="C108" s="8">
        <f>VLOOKUP(B108,'ESGC PORTFOLIO'!B:M,$C$2,FALSE)</f>
        <v>42.342551944326601</v>
      </c>
      <c r="D108" s="8" t="str">
        <f t="shared" si="1"/>
        <v>C</v>
      </c>
    </row>
    <row r="109" spans="1:4" x14ac:dyDescent="0.3">
      <c r="A109" s="11" t="s">
        <v>115</v>
      </c>
      <c r="B109" s="11">
        <v>510209</v>
      </c>
      <c r="C109" s="8">
        <f>VLOOKUP(B109,'ESGC PORTFOLIO'!B:M,$C$2,FALSE)</f>
        <v>37.878103542120201</v>
      </c>
      <c r="D109" s="8" t="str">
        <f t="shared" si="1"/>
        <v>C</v>
      </c>
    </row>
    <row r="110" spans="1:4" x14ac:dyDescent="0.3">
      <c r="A110" s="11" t="s">
        <v>116</v>
      </c>
      <c r="B110" s="11">
        <v>271980</v>
      </c>
      <c r="C110" s="8">
        <f>VLOOKUP(B110,'ESGC PORTFOLIO'!B:M,$C$2,FALSE)</f>
        <v>50.614040714606901</v>
      </c>
      <c r="D110" s="8" t="str">
        <f t="shared" si="1"/>
        <v>B</v>
      </c>
    </row>
    <row r="111" spans="1:4" x14ac:dyDescent="0.3">
      <c r="A111" s="11" t="s">
        <v>117</v>
      </c>
      <c r="B111" s="11" t="s">
        <v>370</v>
      </c>
      <c r="C111" s="8">
        <f>VLOOKUP(B111,'ESGC PORTFOLIO'!B:M,$C$2,FALSE)</f>
        <v>34.2740379973609</v>
      </c>
      <c r="D111" s="8" t="str">
        <f t="shared" si="1"/>
        <v>C</v>
      </c>
    </row>
    <row r="112" spans="1:4" x14ac:dyDescent="0.3">
      <c r="A112" s="11" t="s">
        <v>118</v>
      </c>
      <c r="B112" s="11">
        <v>135448</v>
      </c>
      <c r="C112" s="8">
        <f>VLOOKUP(B112,'ESGC PORTFOLIO'!B:M,$C$2,FALSE)</f>
        <v>19.810630035293901</v>
      </c>
      <c r="D112" s="8" t="str">
        <f t="shared" si="1"/>
        <v>D</v>
      </c>
    </row>
    <row r="113" spans="1:4" x14ac:dyDescent="0.3">
      <c r="A113" s="11" t="s">
        <v>119</v>
      </c>
      <c r="B113" s="11">
        <v>154259</v>
      </c>
      <c r="C113" s="8">
        <f>VLOOKUP(B113,'ESGC PORTFOLIO'!B:M,$C$2,FALSE)</f>
        <v>43.016977602695498</v>
      </c>
      <c r="D113" s="8" t="str">
        <f t="shared" si="1"/>
        <v>C</v>
      </c>
    </row>
    <row r="114" spans="1:4" x14ac:dyDescent="0.3">
      <c r="A114" s="11" t="s">
        <v>3</v>
      </c>
      <c r="B114" s="11">
        <v>944314</v>
      </c>
      <c r="C114" s="8">
        <f>VLOOKUP(B114,'ESGC PORTFOLIO'!B:M,$C$2,FALSE)</f>
        <v>72.256118241029796</v>
      </c>
      <c r="D114" s="8" t="str">
        <f t="shared" si="1"/>
        <v>B</v>
      </c>
    </row>
    <row r="115" spans="1:4" x14ac:dyDescent="0.3">
      <c r="A115" s="11" t="s">
        <v>120</v>
      </c>
      <c r="B115" s="11">
        <v>904830</v>
      </c>
      <c r="C115" s="8">
        <f>VLOOKUP(B115,'ESGC PORTFOLIO'!B:M,$C$2,FALSE)</f>
        <v>44.882801118626404</v>
      </c>
      <c r="D115" s="8" t="str">
        <f t="shared" si="1"/>
        <v>C</v>
      </c>
    </row>
    <row r="116" spans="1:4" x14ac:dyDescent="0.3">
      <c r="A116" s="11" t="s">
        <v>121</v>
      </c>
      <c r="B116" s="11">
        <v>905214</v>
      </c>
      <c r="C116" s="8">
        <f>VLOOKUP(B116,'ESGC PORTFOLIO'!B:M,$C$2,FALSE)</f>
        <v>71.110329022347699</v>
      </c>
      <c r="D116" s="8" t="str">
        <f t="shared" si="1"/>
        <v>B</v>
      </c>
    </row>
    <row r="117" spans="1:4" x14ac:dyDescent="0.3">
      <c r="A117" s="11" t="s">
        <v>122</v>
      </c>
      <c r="B117" s="11">
        <v>904383</v>
      </c>
      <c r="C117" s="8">
        <f>VLOOKUP(B117,'ESGC PORTFOLIO'!B:M,$C$2,FALSE)</f>
        <v>71.532785788613097</v>
      </c>
      <c r="D117" s="8" t="str">
        <f t="shared" si="1"/>
        <v>B</v>
      </c>
    </row>
    <row r="118" spans="1:4" x14ac:dyDescent="0.3">
      <c r="A118" s="11" t="s">
        <v>123</v>
      </c>
      <c r="B118" s="11">
        <v>513260</v>
      </c>
      <c r="C118" s="8">
        <f>VLOOKUP(B118,'ESGC PORTFOLIO'!B:M,$C$2,FALSE)</f>
        <v>57.991502850291802</v>
      </c>
      <c r="D118" s="8" t="str">
        <f t="shared" si="1"/>
        <v>B</v>
      </c>
    </row>
    <row r="119" spans="1:4" x14ac:dyDescent="0.3">
      <c r="A119" s="11" t="s">
        <v>124</v>
      </c>
      <c r="B119" s="11">
        <v>916091</v>
      </c>
      <c r="C119" s="8">
        <f>VLOOKUP(B119,'ESGC PORTFOLIO'!B:M,$C$2,FALSE)</f>
        <v>38.4629153491003</v>
      </c>
      <c r="D119" s="8" t="str">
        <f t="shared" si="1"/>
        <v>C</v>
      </c>
    </row>
    <row r="120" spans="1:4" x14ac:dyDescent="0.3">
      <c r="A120" s="11" t="s">
        <v>125</v>
      </c>
      <c r="B120" s="11">
        <v>883488</v>
      </c>
      <c r="C120" s="8">
        <f>VLOOKUP(B120,'ESGC PORTFOLIO'!B:M,$C$2,FALSE)</f>
        <v>22.207008216267699</v>
      </c>
      <c r="D120" s="8" t="str">
        <f t="shared" si="1"/>
        <v>D</v>
      </c>
    </row>
    <row r="121" spans="1:4" x14ac:dyDescent="0.3">
      <c r="A121" s="11" t="s">
        <v>126</v>
      </c>
      <c r="B121" s="11">
        <v>357922</v>
      </c>
      <c r="C121" s="8">
        <f>VLOOKUP(B121,'ESGC PORTFOLIO'!B:M,$C$2,FALSE)</f>
        <v>40.433703913484401</v>
      </c>
      <c r="D121" s="8" t="str">
        <f t="shared" si="1"/>
        <v>C</v>
      </c>
    </row>
    <row r="122" spans="1:4" x14ac:dyDescent="0.3">
      <c r="A122" s="11" t="s">
        <v>127</v>
      </c>
      <c r="B122" s="11">
        <v>903749</v>
      </c>
      <c r="C122" s="8">
        <f>VLOOKUP(B122,'ESGC PORTFOLIO'!B:M,$C$2,FALSE)</f>
        <v>41.5014508928571</v>
      </c>
      <c r="D122" s="8" t="str">
        <f t="shared" si="1"/>
        <v>C</v>
      </c>
    </row>
    <row r="123" spans="1:4" x14ac:dyDescent="0.3">
      <c r="A123" s="11" t="s">
        <v>128</v>
      </c>
      <c r="B123" s="11">
        <v>687609</v>
      </c>
      <c r="C123" s="8">
        <f>VLOOKUP(B123,'ESGC PORTFOLIO'!B:M,$C$2,FALSE)</f>
        <v>33.3477099602962</v>
      </c>
      <c r="D123" s="8" t="str">
        <f t="shared" si="1"/>
        <v>C</v>
      </c>
    </row>
    <row r="124" spans="1:4" x14ac:dyDescent="0.3">
      <c r="A124" s="11" t="s">
        <v>129</v>
      </c>
      <c r="B124" s="11">
        <v>921268</v>
      </c>
      <c r="C124" s="8">
        <f>VLOOKUP(B124,'ESGC PORTFOLIO'!B:M,$C$2,FALSE)</f>
        <v>36.651279238112402</v>
      </c>
      <c r="D124" s="8" t="str">
        <f t="shared" si="1"/>
        <v>C</v>
      </c>
    </row>
    <row r="125" spans="1:4" x14ac:dyDescent="0.3">
      <c r="A125" s="11" t="s">
        <v>130</v>
      </c>
      <c r="B125" s="11">
        <v>902324</v>
      </c>
      <c r="C125" s="8">
        <f>VLOOKUP(B125,'ESGC PORTFOLIO'!B:M,$C$2,FALSE)</f>
        <v>49.005428373222301</v>
      </c>
      <c r="D125" s="8" t="str">
        <f t="shared" si="1"/>
        <v>C</v>
      </c>
    </row>
    <row r="126" spans="1:4" x14ac:dyDescent="0.3">
      <c r="A126" s="11" t="s">
        <v>131</v>
      </c>
      <c r="B126" s="11">
        <v>500320</v>
      </c>
      <c r="C126" s="8">
        <f>VLOOKUP(B126,'ESGC PORTFOLIO'!B:M,$C$2,FALSE)</f>
        <v>25.070694588969801</v>
      </c>
      <c r="D126" s="8" t="str">
        <f t="shared" si="1"/>
        <v>C</v>
      </c>
    </row>
    <row r="127" spans="1:4" x14ac:dyDescent="0.3">
      <c r="A127" s="11" t="s">
        <v>132</v>
      </c>
      <c r="B127" s="11">
        <v>921290</v>
      </c>
      <c r="C127" s="8">
        <f>VLOOKUP(B127,'ESGC PORTFOLIO'!B:M,$C$2,FALSE)</f>
        <v>47.906225486272298</v>
      </c>
      <c r="D127" s="8" t="str">
        <f t="shared" si="1"/>
        <v>C</v>
      </c>
    </row>
    <row r="128" spans="1:4" x14ac:dyDescent="0.3">
      <c r="A128" s="11" t="s">
        <v>133</v>
      </c>
      <c r="B128" s="11">
        <v>905115</v>
      </c>
      <c r="C128" s="8">
        <f>VLOOKUP(B128,'ESGC PORTFOLIO'!B:M,$C$2,FALSE)</f>
        <v>57.0496081555671</v>
      </c>
      <c r="D128" s="8" t="str">
        <f t="shared" si="1"/>
        <v>B</v>
      </c>
    </row>
    <row r="129" spans="1:4" x14ac:dyDescent="0.3">
      <c r="A129" s="11" t="s">
        <v>134</v>
      </c>
      <c r="B129" s="11">
        <v>902306</v>
      </c>
      <c r="C129" s="8">
        <f>VLOOKUP(B129,'ESGC PORTFOLIO'!B:M,$C$2,FALSE)</f>
        <v>34.380351886957101</v>
      </c>
      <c r="D129" s="8" t="str">
        <f t="shared" si="1"/>
        <v>C</v>
      </c>
    </row>
    <row r="130" spans="1:4" x14ac:dyDescent="0.3">
      <c r="A130" s="11" t="s">
        <v>135</v>
      </c>
      <c r="B130" s="11">
        <v>500373</v>
      </c>
      <c r="C130" s="8">
        <f>VLOOKUP(B130,'ESGC PORTFOLIO'!B:M,$C$2,FALSE)</f>
        <v>57.208647183331699</v>
      </c>
      <c r="D130" s="8" t="str">
        <f t="shared" si="1"/>
        <v>B</v>
      </c>
    </row>
    <row r="131" spans="1:4" x14ac:dyDescent="0.3">
      <c r="A131" s="11" t="s">
        <v>136</v>
      </c>
      <c r="B131" s="11">
        <v>906194</v>
      </c>
      <c r="C131" s="8">
        <f>VLOOKUP(B131,'ESGC PORTFOLIO'!B:M,$C$2,FALSE)</f>
        <v>25.363904221146399</v>
      </c>
      <c r="D131" s="8" t="str">
        <f t="shared" ref="D131:D194" si="2">IF(C131&gt;75,"A",IF(C131&gt;50,"B",IF(C131&gt;25,"C","D")))</f>
        <v>C</v>
      </c>
    </row>
    <row r="132" spans="1:4" x14ac:dyDescent="0.3">
      <c r="A132" s="11" t="s">
        <v>137</v>
      </c>
      <c r="B132" s="11">
        <v>329534</v>
      </c>
      <c r="C132" s="8">
        <f>VLOOKUP(B132,'ESGC PORTFOLIO'!B:M,$C$2,FALSE)</f>
        <v>48.461891485318702</v>
      </c>
      <c r="D132" s="8" t="str">
        <f t="shared" si="2"/>
        <v>C</v>
      </c>
    </row>
    <row r="133" spans="1:4" x14ac:dyDescent="0.3">
      <c r="A133" s="11" t="s">
        <v>138</v>
      </c>
      <c r="B133" s="11">
        <v>867375</v>
      </c>
      <c r="C133" s="8">
        <f>VLOOKUP(B133,'ESGC PORTFOLIO'!B:M,$C$2,FALSE)</f>
        <v>62.840359816033903</v>
      </c>
      <c r="D133" s="8" t="str">
        <f t="shared" si="2"/>
        <v>B</v>
      </c>
    </row>
    <row r="134" spans="1:4" x14ac:dyDescent="0.3">
      <c r="A134" s="11" t="s">
        <v>139</v>
      </c>
      <c r="B134" s="11">
        <v>311759</v>
      </c>
      <c r="C134" s="8">
        <f>VLOOKUP(B134,'ESGC PORTFOLIO'!B:M,$C$2,FALSE)</f>
        <v>39.312301587301498</v>
      </c>
      <c r="D134" s="8" t="str">
        <f t="shared" si="2"/>
        <v>C</v>
      </c>
    </row>
    <row r="135" spans="1:4" x14ac:dyDescent="0.3">
      <c r="A135" s="11" t="s">
        <v>140</v>
      </c>
      <c r="B135" s="11">
        <v>902317</v>
      </c>
      <c r="C135" s="8">
        <f>VLOOKUP(B135,'ESGC PORTFOLIO'!B:M,$C$2,FALSE)</f>
        <v>72.446714731678298</v>
      </c>
      <c r="D135" s="8" t="str">
        <f t="shared" si="2"/>
        <v>B</v>
      </c>
    </row>
    <row r="136" spans="1:4" x14ac:dyDescent="0.3">
      <c r="A136" s="11" t="s">
        <v>141</v>
      </c>
      <c r="B136" s="11" t="s">
        <v>371</v>
      </c>
      <c r="C136" s="8">
        <f>VLOOKUP(B136,'ESGC PORTFOLIO'!B:M,$C$2,FALSE)</f>
        <v>25.7512961709294</v>
      </c>
      <c r="D136" s="8" t="str">
        <f t="shared" si="2"/>
        <v>C</v>
      </c>
    </row>
    <row r="137" spans="1:4" x14ac:dyDescent="0.3">
      <c r="A137" s="11" t="s">
        <v>142</v>
      </c>
      <c r="B137" s="11">
        <v>910722</v>
      </c>
      <c r="C137" s="8">
        <f>VLOOKUP(B137,'ESGC PORTFOLIO'!B:M,$C$2,FALSE)</f>
        <v>27.509342028135901</v>
      </c>
      <c r="D137" s="8" t="str">
        <f t="shared" si="2"/>
        <v>C</v>
      </c>
    </row>
    <row r="138" spans="1:4" x14ac:dyDescent="0.3">
      <c r="A138" s="11" t="s">
        <v>143</v>
      </c>
      <c r="B138" s="11">
        <v>905039</v>
      </c>
      <c r="C138" s="8">
        <f>VLOOKUP(B138,'ESGC PORTFOLIO'!B:M,$C$2,FALSE)</f>
        <v>43.061561406205598</v>
      </c>
      <c r="D138" s="8" t="str">
        <f t="shared" si="2"/>
        <v>C</v>
      </c>
    </row>
    <row r="139" spans="1:4" x14ac:dyDescent="0.3">
      <c r="A139" s="11" t="s">
        <v>144</v>
      </c>
      <c r="B139" s="11">
        <v>755980</v>
      </c>
      <c r="C139" s="8">
        <f>VLOOKUP(B139,'ESGC PORTFOLIO'!B:M,$C$2,FALSE)</f>
        <v>25.974421175858399</v>
      </c>
      <c r="D139" s="8" t="str">
        <f t="shared" si="2"/>
        <v>C</v>
      </c>
    </row>
    <row r="140" spans="1:4" x14ac:dyDescent="0.3">
      <c r="A140" s="11" t="s">
        <v>145</v>
      </c>
      <c r="B140" s="11">
        <v>905994</v>
      </c>
      <c r="C140" s="8">
        <f>VLOOKUP(B140,'ESGC PORTFOLIO'!B:M,$C$2,FALSE)</f>
        <v>54.571101773514897</v>
      </c>
      <c r="D140" s="8" t="str">
        <f t="shared" si="2"/>
        <v>B</v>
      </c>
    </row>
    <row r="141" spans="1:4" x14ac:dyDescent="0.3">
      <c r="A141" s="11" t="s">
        <v>146</v>
      </c>
      <c r="B141" s="11">
        <v>951849</v>
      </c>
      <c r="C141" s="8">
        <f>VLOOKUP(B141,'ESGC PORTFOLIO'!B:M,$C$2,FALSE)</f>
        <v>42.100199445022497</v>
      </c>
      <c r="D141" s="8" t="str">
        <f t="shared" si="2"/>
        <v>C</v>
      </c>
    </row>
    <row r="142" spans="1:4" x14ac:dyDescent="0.3">
      <c r="A142" s="11" t="s">
        <v>147</v>
      </c>
      <c r="B142" s="11" t="s">
        <v>372</v>
      </c>
      <c r="C142" s="8">
        <f>VLOOKUP(B142,'ESGC PORTFOLIO'!B:M,$C$2,FALSE)</f>
        <v>26.656767560826399</v>
      </c>
      <c r="D142" s="8" t="str">
        <f t="shared" si="2"/>
        <v>C</v>
      </c>
    </row>
    <row r="143" spans="1:4" x14ac:dyDescent="0.3">
      <c r="A143" s="11" t="s">
        <v>148</v>
      </c>
      <c r="B143" s="11">
        <v>997198</v>
      </c>
      <c r="C143" s="8">
        <f>VLOOKUP(B143,'ESGC PORTFOLIO'!B:M,$C$2,FALSE)</f>
        <v>47.251506263354798</v>
      </c>
      <c r="D143" s="8" t="str">
        <f t="shared" si="2"/>
        <v>C</v>
      </c>
    </row>
    <row r="144" spans="1:4" x14ac:dyDescent="0.3">
      <c r="A144" s="11" t="s">
        <v>149</v>
      </c>
      <c r="B144" s="11">
        <v>905159</v>
      </c>
      <c r="C144" s="8">
        <f>VLOOKUP(B144,'ESGC PORTFOLIO'!B:M,$C$2,FALSE)</f>
        <v>64.649053565234595</v>
      </c>
      <c r="D144" s="8" t="str">
        <f t="shared" si="2"/>
        <v>B</v>
      </c>
    </row>
    <row r="145" spans="1:4" x14ac:dyDescent="0.3">
      <c r="A145" s="11" t="s">
        <v>150</v>
      </c>
      <c r="B145" s="11">
        <v>741123</v>
      </c>
      <c r="C145" s="8">
        <f>VLOOKUP(B145,'ESGC PORTFOLIO'!B:M,$C$2,FALSE)</f>
        <v>24.465819119576501</v>
      </c>
      <c r="D145" s="8" t="str">
        <f t="shared" si="2"/>
        <v>D</v>
      </c>
    </row>
    <row r="146" spans="1:4" x14ac:dyDescent="0.3">
      <c r="A146" s="11" t="s">
        <v>151</v>
      </c>
      <c r="B146" s="11">
        <v>905082</v>
      </c>
      <c r="C146" s="8">
        <f>VLOOKUP(B146,'ESGC PORTFOLIO'!B:M,$C$2,FALSE)</f>
        <v>46.3949655371364</v>
      </c>
      <c r="D146" s="8" t="str">
        <f t="shared" si="2"/>
        <v>C</v>
      </c>
    </row>
    <row r="147" spans="1:4" x14ac:dyDescent="0.3">
      <c r="A147" s="11" t="s">
        <v>152</v>
      </c>
      <c r="B147" s="11">
        <v>902230</v>
      </c>
      <c r="C147" s="8">
        <f>VLOOKUP(B147,'ESGC PORTFOLIO'!B:M,$C$2,FALSE)</f>
        <v>36.202812067908702</v>
      </c>
      <c r="D147" s="8" t="str">
        <f t="shared" si="2"/>
        <v>C</v>
      </c>
    </row>
    <row r="148" spans="1:4" x14ac:dyDescent="0.3">
      <c r="A148" s="11" t="s">
        <v>153</v>
      </c>
      <c r="B148" s="11">
        <v>938076</v>
      </c>
      <c r="C148" s="8">
        <f>VLOOKUP(B148,'ESGC PORTFOLIO'!B:M,$C$2,FALSE)</f>
        <v>40.858995620880997</v>
      </c>
      <c r="D148" s="8" t="str">
        <f t="shared" si="2"/>
        <v>C</v>
      </c>
    </row>
    <row r="149" spans="1:4" x14ac:dyDescent="0.3">
      <c r="A149" s="11" t="s">
        <v>154</v>
      </c>
      <c r="B149" s="11">
        <v>152594</v>
      </c>
      <c r="C149" s="8">
        <f>VLOOKUP(B149,'ESGC PORTFOLIO'!B:M,$C$2,FALSE)</f>
        <v>43.905164480048498</v>
      </c>
      <c r="D149" s="8" t="str">
        <f t="shared" si="2"/>
        <v>C</v>
      </c>
    </row>
    <row r="150" spans="1:4" x14ac:dyDescent="0.3">
      <c r="A150" s="11" t="s">
        <v>155</v>
      </c>
      <c r="B150" s="11">
        <v>951018</v>
      </c>
      <c r="C150" s="8">
        <f>VLOOKUP(B150,'ESGC PORTFOLIO'!B:M,$C$2,FALSE)</f>
        <v>85.472962586321103</v>
      </c>
      <c r="D150" s="8" t="str">
        <f t="shared" si="2"/>
        <v>A</v>
      </c>
    </row>
    <row r="151" spans="1:4" x14ac:dyDescent="0.3">
      <c r="A151" s="11" t="s">
        <v>156</v>
      </c>
      <c r="B151" s="11">
        <v>255781</v>
      </c>
      <c r="C151" s="8">
        <f>VLOOKUP(B151,'ESGC PORTFOLIO'!B:M,$C$2,FALSE)</f>
        <v>27.015464408069999</v>
      </c>
      <c r="D151" s="8" t="str">
        <f t="shared" si="2"/>
        <v>C</v>
      </c>
    </row>
    <row r="152" spans="1:4" x14ac:dyDescent="0.3">
      <c r="A152" s="11" t="s">
        <v>157</v>
      </c>
      <c r="B152" s="11">
        <v>907652</v>
      </c>
      <c r="C152" s="8">
        <f>VLOOKUP(B152,'ESGC PORTFOLIO'!B:M,$C$2,FALSE)</f>
        <v>42.618938505808302</v>
      </c>
      <c r="D152" s="8" t="str">
        <f t="shared" si="2"/>
        <v>C</v>
      </c>
    </row>
    <row r="153" spans="1:4" x14ac:dyDescent="0.3">
      <c r="A153" s="11" t="s">
        <v>158</v>
      </c>
      <c r="B153" s="11">
        <v>906150</v>
      </c>
      <c r="C153" s="8">
        <f>VLOOKUP(B153,'ESGC PORTFOLIO'!B:M,$C$2,FALSE)</f>
        <v>49.664798637085603</v>
      </c>
      <c r="D153" s="8" t="str">
        <f t="shared" si="2"/>
        <v>C</v>
      </c>
    </row>
    <row r="154" spans="1:4" x14ac:dyDescent="0.3">
      <c r="A154" s="11" t="s">
        <v>159</v>
      </c>
      <c r="B154" s="11">
        <v>905801</v>
      </c>
      <c r="C154" s="8">
        <f>VLOOKUP(B154,'ESGC PORTFOLIO'!B:M,$C$2,FALSE)</f>
        <v>50.796316549512603</v>
      </c>
      <c r="D154" s="8" t="str">
        <f t="shared" si="2"/>
        <v>B</v>
      </c>
    </row>
    <row r="155" spans="1:4" x14ac:dyDescent="0.3">
      <c r="A155" s="11" t="s">
        <v>160</v>
      </c>
      <c r="B155" s="11">
        <v>906511</v>
      </c>
      <c r="C155" s="8">
        <f>VLOOKUP(B155,'ESGC PORTFOLIO'!B:M,$C$2,FALSE)</f>
        <v>24.788801472743199</v>
      </c>
      <c r="D155" s="8" t="str">
        <f t="shared" si="2"/>
        <v>D</v>
      </c>
    </row>
    <row r="156" spans="1:4" x14ac:dyDescent="0.3">
      <c r="A156" s="11" t="s">
        <v>161</v>
      </c>
      <c r="B156" s="11">
        <v>546697</v>
      </c>
      <c r="C156" s="8">
        <f>VLOOKUP(B156,'ESGC PORTFOLIO'!B:M,$C$2,FALSE)</f>
        <v>39.907551353279899</v>
      </c>
      <c r="D156" s="8" t="str">
        <f t="shared" si="2"/>
        <v>C</v>
      </c>
    </row>
    <row r="157" spans="1:4" x14ac:dyDescent="0.3">
      <c r="A157" s="11" t="s">
        <v>162</v>
      </c>
      <c r="B157" s="11">
        <v>993394</v>
      </c>
      <c r="C157" s="8">
        <f>VLOOKUP(B157,'ESGC PORTFOLIO'!B:M,$C$2,FALSE)</f>
        <v>30.867924133311</v>
      </c>
      <c r="D157" s="8" t="str">
        <f t="shared" si="2"/>
        <v>C</v>
      </c>
    </row>
    <row r="158" spans="1:4" x14ac:dyDescent="0.3">
      <c r="A158" s="11" t="s">
        <v>163</v>
      </c>
      <c r="B158" s="11">
        <v>696738</v>
      </c>
      <c r="C158" s="8">
        <f>VLOOKUP(B158,'ESGC PORTFOLIO'!B:M,$C$2,FALSE)</f>
        <v>38.516689971383897</v>
      </c>
      <c r="D158" s="8" t="str">
        <f t="shared" si="2"/>
        <v>C</v>
      </c>
    </row>
    <row r="159" spans="1:4" x14ac:dyDescent="0.3">
      <c r="A159" s="11" t="s">
        <v>164</v>
      </c>
      <c r="B159" s="11">
        <v>905596</v>
      </c>
      <c r="C159" s="8">
        <f>VLOOKUP(B159,'ESGC PORTFOLIO'!B:M,$C$2,FALSE)</f>
        <v>32.175169837977499</v>
      </c>
      <c r="D159" s="8" t="str">
        <f t="shared" si="2"/>
        <v>C</v>
      </c>
    </row>
    <row r="160" spans="1:4" x14ac:dyDescent="0.3">
      <c r="A160" s="11" t="s">
        <v>165</v>
      </c>
      <c r="B160" s="11">
        <v>904678</v>
      </c>
      <c r="C160" s="8">
        <f>VLOOKUP(B160,'ESGC PORTFOLIO'!B:M,$C$2,FALSE)</f>
        <v>38.9684235830292</v>
      </c>
      <c r="D160" s="8" t="str">
        <f t="shared" si="2"/>
        <v>C</v>
      </c>
    </row>
    <row r="161" spans="1:4" x14ac:dyDescent="0.3">
      <c r="A161" s="11" t="s">
        <v>166</v>
      </c>
      <c r="B161" s="11" t="s">
        <v>373</v>
      </c>
      <c r="C161" s="8">
        <f>VLOOKUP(B161,'ESGC PORTFOLIO'!B:M,$C$2,FALSE)</f>
        <v>53.621947624002701</v>
      </c>
      <c r="D161" s="8" t="str">
        <f t="shared" si="2"/>
        <v>B</v>
      </c>
    </row>
    <row r="162" spans="1:4" x14ac:dyDescent="0.3">
      <c r="A162" s="11" t="s">
        <v>167</v>
      </c>
      <c r="B162" s="11">
        <v>729665</v>
      </c>
      <c r="C162" s="8">
        <f>VLOOKUP(B162,'ESGC PORTFOLIO'!B:M,$C$2,FALSE)</f>
        <v>43.047456986871502</v>
      </c>
      <c r="D162" s="8" t="str">
        <f t="shared" si="2"/>
        <v>C</v>
      </c>
    </row>
    <row r="163" spans="1:4" x14ac:dyDescent="0.3">
      <c r="A163" s="11" t="s">
        <v>168</v>
      </c>
      <c r="B163" s="11">
        <v>867871</v>
      </c>
      <c r="C163" s="8">
        <f>VLOOKUP(B163,'ESGC PORTFOLIO'!B:M,$C$2,FALSE)</f>
        <v>38.011040631571099</v>
      </c>
      <c r="D163" s="8" t="str">
        <f t="shared" si="2"/>
        <v>C</v>
      </c>
    </row>
    <row r="164" spans="1:4" x14ac:dyDescent="0.3">
      <c r="A164" s="11" t="s">
        <v>169</v>
      </c>
      <c r="B164" s="11">
        <v>912030</v>
      </c>
      <c r="C164" s="8">
        <f>VLOOKUP(B164,'ESGC PORTFOLIO'!B:M,$C$2,FALSE)</f>
        <v>69.789444588969801</v>
      </c>
      <c r="D164" s="8" t="str">
        <f t="shared" si="2"/>
        <v>B</v>
      </c>
    </row>
    <row r="165" spans="1:4" x14ac:dyDescent="0.3">
      <c r="A165" s="11" t="s">
        <v>170</v>
      </c>
      <c r="B165" s="11">
        <v>749688</v>
      </c>
      <c r="C165" s="8">
        <f>VLOOKUP(B165,'ESGC PORTFOLIO'!B:M,$C$2,FALSE)</f>
        <v>22.550215147509601</v>
      </c>
      <c r="D165" s="8" t="str">
        <f t="shared" si="2"/>
        <v>D</v>
      </c>
    </row>
    <row r="166" spans="1:4" x14ac:dyDescent="0.3">
      <c r="A166" s="11" t="s">
        <v>171</v>
      </c>
      <c r="B166" s="11">
        <v>945589</v>
      </c>
      <c r="C166" s="8">
        <f>VLOOKUP(B166,'ESGC PORTFOLIO'!B:M,$C$2,FALSE)</f>
        <v>41.794527097336598</v>
      </c>
      <c r="D166" s="8" t="str">
        <f t="shared" si="2"/>
        <v>C</v>
      </c>
    </row>
    <row r="167" spans="1:4" x14ac:dyDescent="0.3">
      <c r="A167" s="11" t="s">
        <v>172</v>
      </c>
      <c r="B167" s="11">
        <v>905077</v>
      </c>
      <c r="C167" s="8">
        <f>VLOOKUP(B167,'ESGC PORTFOLIO'!B:M,$C$2,FALSE)</f>
        <v>47.005005149822601</v>
      </c>
      <c r="D167" s="8" t="str">
        <f t="shared" si="2"/>
        <v>C</v>
      </c>
    </row>
    <row r="168" spans="1:4" x14ac:dyDescent="0.3">
      <c r="A168" s="11" t="s">
        <v>173</v>
      </c>
      <c r="B168" s="11">
        <v>905802</v>
      </c>
      <c r="C168" s="8">
        <f>VLOOKUP(B168,'ESGC PORTFOLIO'!B:M,$C$2,FALSE)</f>
        <v>44.970195831213502</v>
      </c>
      <c r="D168" s="8" t="str">
        <f t="shared" si="2"/>
        <v>C</v>
      </c>
    </row>
    <row r="169" spans="1:4" x14ac:dyDescent="0.3">
      <c r="A169" s="11" t="s">
        <v>174</v>
      </c>
      <c r="B169" s="11">
        <v>542983</v>
      </c>
      <c r="C169" s="8">
        <f>VLOOKUP(B169,'ESGC PORTFOLIO'!B:M,$C$2,FALSE)</f>
        <v>29.670639308012401</v>
      </c>
      <c r="D169" s="8" t="str">
        <f t="shared" si="2"/>
        <v>C</v>
      </c>
    </row>
    <row r="170" spans="1:4" x14ac:dyDescent="0.3">
      <c r="A170" s="11" t="s">
        <v>175</v>
      </c>
      <c r="B170" s="11">
        <v>998171</v>
      </c>
      <c r="C170" s="8">
        <f>VLOOKUP(B170,'ESGC PORTFOLIO'!B:M,$C$2,FALSE)</f>
        <v>40.289842411398602</v>
      </c>
      <c r="D170" s="8" t="str">
        <f t="shared" si="2"/>
        <v>C</v>
      </c>
    </row>
    <row r="171" spans="1:4" x14ac:dyDescent="0.3">
      <c r="A171" s="11" t="s">
        <v>176</v>
      </c>
      <c r="B171" s="11">
        <v>906191</v>
      </c>
      <c r="C171" s="8">
        <f>VLOOKUP(B171,'ESGC PORTFOLIO'!B:M,$C$2,FALSE)</f>
        <v>35.2502425682706</v>
      </c>
      <c r="D171" s="8" t="str">
        <f t="shared" si="2"/>
        <v>C</v>
      </c>
    </row>
    <row r="172" spans="1:4" x14ac:dyDescent="0.3">
      <c r="A172" s="11" t="s">
        <v>177</v>
      </c>
      <c r="B172" s="11">
        <v>912588</v>
      </c>
      <c r="C172" s="8">
        <f>VLOOKUP(B172,'ESGC PORTFOLIO'!B:M,$C$2,FALSE)</f>
        <v>48.990088833115898</v>
      </c>
      <c r="D172" s="8" t="str">
        <f t="shared" si="2"/>
        <v>C</v>
      </c>
    </row>
    <row r="173" spans="1:4" x14ac:dyDescent="0.3">
      <c r="A173" s="11" t="s">
        <v>178</v>
      </c>
      <c r="B173" s="11">
        <v>905277</v>
      </c>
      <c r="C173" s="8">
        <f>VLOOKUP(B173,'ESGC PORTFOLIO'!B:M,$C$2,FALSE)</f>
        <v>45.073384036236703</v>
      </c>
      <c r="D173" s="8" t="str">
        <f t="shared" si="2"/>
        <v>C</v>
      </c>
    </row>
    <row r="174" spans="1:4" x14ac:dyDescent="0.3">
      <c r="A174" s="11" t="s">
        <v>179</v>
      </c>
      <c r="B174" s="11">
        <v>916860</v>
      </c>
      <c r="C174" s="8">
        <f>VLOOKUP(B174,'ESGC PORTFOLIO'!B:M,$C$2,FALSE)</f>
        <v>42.408312709171099</v>
      </c>
      <c r="D174" s="8" t="str">
        <f t="shared" si="2"/>
        <v>C</v>
      </c>
    </row>
    <row r="175" spans="1:4" x14ac:dyDescent="0.3">
      <c r="A175" s="11" t="s">
        <v>180</v>
      </c>
      <c r="B175" s="11">
        <v>951068</v>
      </c>
      <c r="C175" s="8">
        <f>VLOOKUP(B175,'ESGC PORTFOLIO'!B:M,$C$2,FALSE)</f>
        <v>28.545076196868699</v>
      </c>
      <c r="D175" s="8" t="str">
        <f t="shared" si="2"/>
        <v>C</v>
      </c>
    </row>
    <row r="176" spans="1:4" x14ac:dyDescent="0.3">
      <c r="A176" s="11" t="s">
        <v>181</v>
      </c>
      <c r="B176" s="11">
        <v>905052</v>
      </c>
      <c r="C176" s="8">
        <f>VLOOKUP(B176,'ESGC PORTFOLIO'!B:M,$C$2,FALSE)</f>
        <v>34.446850169336898</v>
      </c>
      <c r="D176" s="8" t="str">
        <f t="shared" si="2"/>
        <v>C</v>
      </c>
    </row>
    <row r="177" spans="1:4" x14ac:dyDescent="0.3">
      <c r="A177" s="11" t="s">
        <v>182</v>
      </c>
      <c r="B177" s="11">
        <v>905446</v>
      </c>
      <c r="C177" s="8">
        <f>VLOOKUP(B177,'ESGC PORTFOLIO'!B:M,$C$2,FALSE)</f>
        <v>81.924330357142793</v>
      </c>
      <c r="D177" s="8" t="str">
        <f t="shared" si="2"/>
        <v>A</v>
      </c>
    </row>
    <row r="178" spans="1:4" x14ac:dyDescent="0.3">
      <c r="A178" s="11" t="s">
        <v>183</v>
      </c>
      <c r="B178" s="11">
        <v>922726</v>
      </c>
      <c r="C178" s="8">
        <f>VLOOKUP(B178,'ESGC PORTFOLIO'!B:M,$C$2,FALSE)</f>
        <v>48.766959203036002</v>
      </c>
      <c r="D178" s="8" t="str">
        <f t="shared" si="2"/>
        <v>C</v>
      </c>
    </row>
    <row r="179" spans="1:4" x14ac:dyDescent="0.3">
      <c r="A179" s="11" t="s">
        <v>184</v>
      </c>
      <c r="B179" s="11" t="s">
        <v>374</v>
      </c>
      <c r="C179" s="8">
        <f>VLOOKUP(B179,'ESGC PORTFOLIO'!B:M,$C$2,FALSE)</f>
        <v>34.739539975719701</v>
      </c>
      <c r="D179" s="8" t="str">
        <f t="shared" si="2"/>
        <v>C</v>
      </c>
    </row>
    <row r="180" spans="1:4" x14ac:dyDescent="0.3">
      <c r="A180" s="11" t="s">
        <v>185</v>
      </c>
      <c r="B180" s="11">
        <v>906187</v>
      </c>
      <c r="C180" s="8">
        <f>VLOOKUP(B180,'ESGC PORTFOLIO'!B:M,$C$2,FALSE)</f>
        <v>43.644710455330703</v>
      </c>
      <c r="D180" s="8" t="str">
        <f t="shared" si="2"/>
        <v>C</v>
      </c>
    </row>
    <row r="181" spans="1:4" x14ac:dyDescent="0.3">
      <c r="A181" s="11" t="s">
        <v>186</v>
      </c>
      <c r="B181" s="11">
        <v>905050</v>
      </c>
      <c r="C181" s="8">
        <f>VLOOKUP(B181,'ESGC PORTFOLIO'!B:M,$C$2,FALSE)</f>
        <v>47.332938690564603</v>
      </c>
      <c r="D181" s="8" t="str">
        <f t="shared" si="2"/>
        <v>C</v>
      </c>
    </row>
    <row r="182" spans="1:4" x14ac:dyDescent="0.3">
      <c r="A182" s="11" t="s">
        <v>187</v>
      </c>
      <c r="B182" s="11">
        <v>904069</v>
      </c>
      <c r="C182" s="8">
        <f>VLOOKUP(B182,'ESGC PORTFOLIO'!B:M,$C$2,FALSE)</f>
        <v>35.572564386056101</v>
      </c>
      <c r="D182" s="8" t="str">
        <f t="shared" si="2"/>
        <v>C</v>
      </c>
    </row>
    <row r="183" spans="1:4" x14ac:dyDescent="0.3">
      <c r="A183" s="11" t="s">
        <v>188</v>
      </c>
      <c r="B183" s="11">
        <v>923465</v>
      </c>
      <c r="C183" s="8">
        <f>VLOOKUP(B183,'ESGC PORTFOLIO'!B:M,$C$2,FALSE)</f>
        <v>60.282067648604801</v>
      </c>
      <c r="D183" s="8" t="str">
        <f t="shared" si="2"/>
        <v>B</v>
      </c>
    </row>
    <row r="184" spans="1:4" x14ac:dyDescent="0.3">
      <c r="A184" s="11" t="s">
        <v>189</v>
      </c>
      <c r="B184" s="11">
        <v>328184</v>
      </c>
      <c r="C184" s="8">
        <f>VLOOKUP(B184,'ESGC PORTFOLIO'!B:M,$C$2,FALSE)</f>
        <v>68.661646444338899</v>
      </c>
      <c r="D184" s="8" t="str">
        <f t="shared" si="2"/>
        <v>B</v>
      </c>
    </row>
    <row r="185" spans="1:4" x14ac:dyDescent="0.3">
      <c r="A185" s="11" t="s">
        <v>190</v>
      </c>
      <c r="B185" s="11" t="s">
        <v>375</v>
      </c>
      <c r="C185" s="8">
        <f>VLOOKUP(B185,'ESGC PORTFOLIO'!B:M,$C$2,FALSE)</f>
        <v>66.863760964912203</v>
      </c>
      <c r="D185" s="8" t="str">
        <f t="shared" si="2"/>
        <v>B</v>
      </c>
    </row>
    <row r="186" spans="1:4" x14ac:dyDescent="0.3">
      <c r="A186" s="11" t="s">
        <v>191</v>
      </c>
      <c r="B186" s="11">
        <v>894720</v>
      </c>
      <c r="C186" s="8">
        <f>VLOOKUP(B186,'ESGC PORTFOLIO'!B:M,$C$2,FALSE)</f>
        <v>42.772731642763397</v>
      </c>
      <c r="D186" s="8" t="str">
        <f t="shared" si="2"/>
        <v>C</v>
      </c>
    </row>
    <row r="187" spans="1:4" x14ac:dyDescent="0.3">
      <c r="A187" s="11" t="s">
        <v>192</v>
      </c>
      <c r="B187" s="11">
        <v>912142</v>
      </c>
      <c r="C187" s="8">
        <f>VLOOKUP(B187,'ESGC PORTFOLIO'!B:M,$C$2,FALSE)</f>
        <v>53.865598505654901</v>
      </c>
      <c r="D187" s="8" t="str">
        <f t="shared" si="2"/>
        <v>B</v>
      </c>
    </row>
    <row r="188" spans="1:4" x14ac:dyDescent="0.3">
      <c r="A188" s="11" t="s">
        <v>193</v>
      </c>
      <c r="B188" s="11">
        <v>921925</v>
      </c>
      <c r="C188" s="8">
        <f>VLOOKUP(B188,'ESGC PORTFOLIO'!B:M,$C$2,FALSE)</f>
        <v>26.003141259105099</v>
      </c>
      <c r="D188" s="8" t="str">
        <f t="shared" si="2"/>
        <v>C</v>
      </c>
    </row>
    <row r="189" spans="1:4" x14ac:dyDescent="0.3">
      <c r="A189" s="11" t="s">
        <v>194</v>
      </c>
      <c r="B189" s="11">
        <v>912212</v>
      </c>
      <c r="C189" s="8">
        <f>VLOOKUP(B189,'ESGC PORTFOLIO'!B:M,$C$2,FALSE)</f>
        <v>50.4802400197445</v>
      </c>
      <c r="D189" s="8" t="str">
        <f t="shared" si="2"/>
        <v>B</v>
      </c>
    </row>
    <row r="190" spans="1:4" x14ac:dyDescent="0.3">
      <c r="A190" s="11" t="s">
        <v>195</v>
      </c>
      <c r="B190" s="11">
        <v>545615</v>
      </c>
      <c r="C190" s="8">
        <f>VLOOKUP(B190,'ESGC PORTFOLIO'!B:M,$C$2,FALSE)</f>
        <v>87.9902482269503</v>
      </c>
      <c r="D190" s="8" t="str">
        <f t="shared" si="2"/>
        <v>A</v>
      </c>
    </row>
    <row r="191" spans="1:4" x14ac:dyDescent="0.3">
      <c r="A191" s="11" t="s">
        <v>196</v>
      </c>
      <c r="B191" s="11">
        <v>902242</v>
      </c>
      <c r="C191" s="8">
        <f>VLOOKUP(B191,'ESGC PORTFOLIO'!B:M,$C$2,FALSE)</f>
        <v>43.786491885837698</v>
      </c>
      <c r="D191" s="8" t="str">
        <f t="shared" si="2"/>
        <v>C</v>
      </c>
    </row>
    <row r="192" spans="1:4" x14ac:dyDescent="0.3">
      <c r="A192" s="11" t="s">
        <v>197</v>
      </c>
      <c r="B192" s="11">
        <v>699943</v>
      </c>
      <c r="C192" s="8">
        <f>VLOOKUP(B192,'ESGC PORTFOLIO'!B:M,$C$2,FALSE)</f>
        <v>43.788736930776402</v>
      </c>
      <c r="D192" s="8" t="str">
        <f t="shared" si="2"/>
        <v>C</v>
      </c>
    </row>
    <row r="193" spans="1:4" x14ac:dyDescent="0.3">
      <c r="A193" s="11" t="s">
        <v>198</v>
      </c>
      <c r="B193" s="11">
        <v>905922</v>
      </c>
      <c r="C193" s="8">
        <f>VLOOKUP(B193,'ESGC PORTFOLIO'!B:M,$C$2,FALSE)</f>
        <v>39.7881020514345</v>
      </c>
      <c r="D193" s="8" t="str">
        <f t="shared" si="2"/>
        <v>C</v>
      </c>
    </row>
    <row r="194" spans="1:4" x14ac:dyDescent="0.3">
      <c r="A194" s="11" t="s">
        <v>199</v>
      </c>
      <c r="B194" s="11">
        <v>916130</v>
      </c>
      <c r="C194" s="8">
        <f>VLOOKUP(B194,'ESGC PORTFOLIO'!B:M,$C$2,FALSE)</f>
        <v>50.234878979966602</v>
      </c>
      <c r="D194" s="8" t="str">
        <f t="shared" si="2"/>
        <v>B</v>
      </c>
    </row>
    <row r="195" spans="1:4" x14ac:dyDescent="0.3">
      <c r="A195" s="11" t="s">
        <v>200</v>
      </c>
      <c r="B195" s="11">
        <v>902354</v>
      </c>
      <c r="C195" s="8">
        <f>VLOOKUP(B195,'ESGC PORTFOLIO'!B:M,$C$2,FALSE)</f>
        <v>41.367743793667302</v>
      </c>
      <c r="D195" s="8" t="str">
        <f t="shared" ref="D195:D258" si="3">IF(C195&gt;75,"A",IF(C195&gt;50,"B",IF(C195&gt;25,"C","D")))</f>
        <v>C</v>
      </c>
    </row>
    <row r="196" spans="1:4" x14ac:dyDescent="0.3">
      <c r="A196" s="11" t="s">
        <v>201</v>
      </c>
      <c r="B196" s="11">
        <v>546169</v>
      </c>
      <c r="C196" s="8">
        <f>VLOOKUP(B196,'ESGC PORTFOLIO'!B:M,$C$2,FALSE)</f>
        <v>38.5909237433832</v>
      </c>
      <c r="D196" s="8" t="str">
        <f t="shared" si="3"/>
        <v>C</v>
      </c>
    </row>
    <row r="197" spans="1:4" x14ac:dyDescent="0.3">
      <c r="A197" s="11" t="s">
        <v>202</v>
      </c>
      <c r="B197" s="11">
        <v>993062</v>
      </c>
      <c r="C197" s="8">
        <f>VLOOKUP(B197,'ESGC PORTFOLIO'!B:M,$C$2,FALSE)</f>
        <v>51.605319460726797</v>
      </c>
      <c r="D197" s="8" t="str">
        <f t="shared" si="3"/>
        <v>B</v>
      </c>
    </row>
    <row r="198" spans="1:4" x14ac:dyDescent="0.3">
      <c r="A198" s="11" t="s">
        <v>203</v>
      </c>
      <c r="B198" s="11">
        <v>325849</v>
      </c>
      <c r="C198" s="8">
        <f>VLOOKUP(B198,'ESGC PORTFOLIO'!B:M,$C$2,FALSE)</f>
        <v>52.321740263123601</v>
      </c>
      <c r="D198" s="8" t="str">
        <f t="shared" si="3"/>
        <v>B</v>
      </c>
    </row>
    <row r="199" spans="1:4" x14ac:dyDescent="0.3">
      <c r="A199" s="11" t="s">
        <v>204</v>
      </c>
      <c r="B199" s="11">
        <v>912134</v>
      </c>
      <c r="C199" s="8">
        <f>VLOOKUP(B199,'ESGC PORTFOLIO'!B:M,$C$2,FALSE)</f>
        <v>61.191090269636497</v>
      </c>
      <c r="D199" s="8" t="str">
        <f t="shared" si="3"/>
        <v>B</v>
      </c>
    </row>
    <row r="200" spans="1:4" x14ac:dyDescent="0.3">
      <c r="A200" s="11" t="s">
        <v>205</v>
      </c>
      <c r="B200" s="11">
        <v>937343</v>
      </c>
      <c r="C200" s="8">
        <f>VLOOKUP(B200,'ESGC PORTFOLIO'!B:M,$C$2,FALSE)</f>
        <v>42.7098902658215</v>
      </c>
      <c r="D200" s="8" t="str">
        <f t="shared" si="3"/>
        <v>C</v>
      </c>
    </row>
    <row r="201" spans="1:4" x14ac:dyDescent="0.3">
      <c r="A201" s="11" t="s">
        <v>206</v>
      </c>
      <c r="B201" s="11">
        <v>905409</v>
      </c>
      <c r="C201" s="8">
        <f>VLOOKUP(B201,'ESGC PORTFOLIO'!B:M,$C$2,FALSE)</f>
        <v>61.779944877239302</v>
      </c>
      <c r="D201" s="8" t="str">
        <f t="shared" si="3"/>
        <v>B</v>
      </c>
    </row>
    <row r="202" spans="1:4" x14ac:dyDescent="0.3">
      <c r="A202" s="11" t="s">
        <v>207</v>
      </c>
      <c r="B202" s="11">
        <v>152533</v>
      </c>
      <c r="C202" s="8">
        <f>VLOOKUP(B202,'ESGC PORTFOLIO'!B:M,$C$2,FALSE)</f>
        <v>41.548886295244202</v>
      </c>
      <c r="D202" s="8" t="str">
        <f t="shared" si="3"/>
        <v>C</v>
      </c>
    </row>
    <row r="203" spans="1:4" x14ac:dyDescent="0.3">
      <c r="A203" s="11" t="s">
        <v>208</v>
      </c>
      <c r="B203" s="11">
        <v>906487</v>
      </c>
      <c r="C203" s="8">
        <f>VLOOKUP(B203,'ESGC PORTFOLIO'!B:M,$C$2,FALSE)</f>
        <v>38.396774193548303</v>
      </c>
      <c r="D203" s="8" t="str">
        <f t="shared" si="3"/>
        <v>C</v>
      </c>
    </row>
    <row r="204" spans="1:4" x14ac:dyDescent="0.3">
      <c r="A204" s="11" t="s">
        <v>209</v>
      </c>
      <c r="B204" s="11">
        <v>912219</v>
      </c>
      <c r="C204" s="8">
        <f>VLOOKUP(B204,'ESGC PORTFOLIO'!B:M,$C$2,FALSE)</f>
        <v>29.7877211238293</v>
      </c>
      <c r="D204" s="8" t="str">
        <f t="shared" si="3"/>
        <v>C</v>
      </c>
    </row>
    <row r="205" spans="1:4" x14ac:dyDescent="0.3">
      <c r="A205" s="11" t="s">
        <v>210</v>
      </c>
      <c r="B205" s="11">
        <v>912402</v>
      </c>
      <c r="C205" s="8">
        <f>VLOOKUP(B205,'ESGC PORTFOLIO'!B:M,$C$2,FALSE)</f>
        <v>59.804446960886303</v>
      </c>
      <c r="D205" s="8" t="str">
        <f t="shared" si="3"/>
        <v>B</v>
      </c>
    </row>
    <row r="206" spans="1:4" x14ac:dyDescent="0.3">
      <c r="A206" s="11" t="s">
        <v>211</v>
      </c>
      <c r="B206" s="11" t="s">
        <v>376</v>
      </c>
      <c r="C206" s="8">
        <f>VLOOKUP(B206,'ESGC PORTFOLIO'!B:M,$C$2,FALSE)</f>
        <v>83.627015558698702</v>
      </c>
      <c r="D206" s="8" t="str">
        <f t="shared" si="3"/>
        <v>A</v>
      </c>
    </row>
    <row r="207" spans="1:4" x14ac:dyDescent="0.3">
      <c r="A207" s="11" t="s">
        <v>212</v>
      </c>
      <c r="B207" s="11">
        <v>154423</v>
      </c>
      <c r="C207" s="8">
        <f>VLOOKUP(B207,'ESGC PORTFOLIO'!B:M,$C$2,FALSE)</f>
        <v>50.757860618162297</v>
      </c>
      <c r="D207" s="8" t="str">
        <f t="shared" si="3"/>
        <v>B</v>
      </c>
    </row>
    <row r="208" spans="1:4" x14ac:dyDescent="0.3">
      <c r="A208" s="11" t="s">
        <v>213</v>
      </c>
      <c r="B208" s="11">
        <v>922418</v>
      </c>
      <c r="C208" s="8">
        <f>VLOOKUP(B208,'ESGC PORTFOLIO'!B:M,$C$2,FALSE)</f>
        <v>33.056776795005199</v>
      </c>
      <c r="D208" s="8" t="str">
        <f t="shared" si="3"/>
        <v>C</v>
      </c>
    </row>
    <row r="209" spans="1:4" x14ac:dyDescent="0.3">
      <c r="A209" s="11" t="s">
        <v>214</v>
      </c>
      <c r="B209" s="11">
        <v>905620</v>
      </c>
      <c r="C209" s="8">
        <f>VLOOKUP(B209,'ESGC PORTFOLIO'!B:M,$C$2,FALSE)</f>
        <v>41.169818962255199</v>
      </c>
      <c r="D209" s="8" t="str">
        <f t="shared" si="3"/>
        <v>C</v>
      </c>
    </row>
    <row r="210" spans="1:4" x14ac:dyDescent="0.3">
      <c r="A210" s="11" t="s">
        <v>215</v>
      </c>
      <c r="B210" s="11">
        <v>951503</v>
      </c>
      <c r="C210" s="8">
        <f>VLOOKUP(B210,'ESGC PORTFOLIO'!B:M,$C$2,FALSE)</f>
        <v>37.2865742984009</v>
      </c>
      <c r="D210" s="8" t="str">
        <f t="shared" si="3"/>
        <v>C</v>
      </c>
    </row>
    <row r="211" spans="1:4" x14ac:dyDescent="0.3">
      <c r="A211" s="11" t="s">
        <v>216</v>
      </c>
      <c r="B211" s="11">
        <v>357366</v>
      </c>
      <c r="C211" s="8">
        <f>VLOOKUP(B211,'ESGC PORTFOLIO'!B:M,$C$2,FALSE)</f>
        <v>56.855813903000303</v>
      </c>
      <c r="D211" s="8" t="str">
        <f t="shared" si="3"/>
        <v>B</v>
      </c>
    </row>
    <row r="212" spans="1:4" x14ac:dyDescent="0.3">
      <c r="A212" s="11" t="s">
        <v>217</v>
      </c>
      <c r="B212" s="11">
        <v>546814</v>
      </c>
      <c r="C212" s="8">
        <f>VLOOKUP(B212,'ESGC PORTFOLIO'!B:M,$C$2,FALSE)</f>
        <v>74.453904662801605</v>
      </c>
      <c r="D212" s="8" t="str">
        <f t="shared" si="3"/>
        <v>B</v>
      </c>
    </row>
    <row r="213" spans="1:4" x14ac:dyDescent="0.3">
      <c r="A213" s="11" t="s">
        <v>218</v>
      </c>
      <c r="B213" s="11">
        <v>544682</v>
      </c>
      <c r="C213" s="8">
        <f>VLOOKUP(B213,'ESGC PORTFOLIO'!B:M,$C$2,FALSE)</f>
        <v>50.421129273669699</v>
      </c>
      <c r="D213" s="8" t="str">
        <f t="shared" si="3"/>
        <v>B</v>
      </c>
    </row>
    <row r="214" spans="1:4" x14ac:dyDescent="0.3">
      <c r="A214" s="11" t="s">
        <v>219</v>
      </c>
      <c r="B214" s="11">
        <v>904780</v>
      </c>
      <c r="C214" s="8">
        <f>VLOOKUP(B214,'ESGC PORTFOLIO'!B:M,$C$2,FALSE)</f>
        <v>33.068811756824601</v>
      </c>
      <c r="D214" s="8" t="str">
        <f t="shared" si="3"/>
        <v>C</v>
      </c>
    </row>
    <row r="215" spans="1:4" x14ac:dyDescent="0.3">
      <c r="A215" s="11" t="s">
        <v>220</v>
      </c>
      <c r="B215" s="11">
        <v>130062</v>
      </c>
      <c r="C215" s="8">
        <f>VLOOKUP(B215,'ESGC PORTFOLIO'!B:M,$C$2,FALSE)</f>
        <v>34.275827960140603</v>
      </c>
      <c r="D215" s="8" t="str">
        <f t="shared" si="3"/>
        <v>C</v>
      </c>
    </row>
    <row r="216" spans="1:4" x14ac:dyDescent="0.3">
      <c r="A216" s="11" t="s">
        <v>221</v>
      </c>
      <c r="B216" s="11">
        <v>905624</v>
      </c>
      <c r="C216" s="8">
        <f>VLOOKUP(B216,'ESGC PORTFOLIO'!B:M,$C$2,FALSE)</f>
        <v>62.566718305141499</v>
      </c>
      <c r="D216" s="8" t="str">
        <f t="shared" si="3"/>
        <v>B</v>
      </c>
    </row>
    <row r="217" spans="1:4" x14ac:dyDescent="0.3">
      <c r="A217" s="11" t="s">
        <v>222</v>
      </c>
      <c r="B217" s="11">
        <v>771830</v>
      </c>
      <c r="C217" s="8">
        <f>VLOOKUP(B217,'ESGC PORTFOLIO'!B:M,$C$2,FALSE)</f>
        <v>47.655471475791103</v>
      </c>
      <c r="D217" s="8" t="str">
        <f t="shared" si="3"/>
        <v>C</v>
      </c>
    </row>
    <row r="218" spans="1:4" x14ac:dyDescent="0.3">
      <c r="A218" s="11" t="s">
        <v>223</v>
      </c>
      <c r="B218" s="11">
        <v>510493</v>
      </c>
      <c r="C218" s="8">
        <f>VLOOKUP(B218,'ESGC PORTFOLIO'!B:M,$C$2,FALSE)</f>
        <v>51.350801142517298</v>
      </c>
      <c r="D218" s="8" t="str">
        <f t="shared" si="3"/>
        <v>B</v>
      </c>
    </row>
    <row r="219" spans="1:4" x14ac:dyDescent="0.3">
      <c r="A219" s="11" t="s">
        <v>224</v>
      </c>
      <c r="B219" s="11">
        <v>921910</v>
      </c>
      <c r="C219" s="8">
        <f>VLOOKUP(B219,'ESGC PORTFOLIO'!B:M,$C$2,FALSE)</f>
        <v>38.4105332463715</v>
      </c>
      <c r="D219" s="8" t="str">
        <f t="shared" si="3"/>
        <v>C</v>
      </c>
    </row>
    <row r="220" spans="1:4" x14ac:dyDescent="0.3">
      <c r="A220" s="11" t="s">
        <v>225</v>
      </c>
      <c r="B220" s="11">
        <v>134784</v>
      </c>
      <c r="C220" s="8">
        <f>VLOOKUP(B220,'ESGC PORTFOLIO'!B:M,$C$2,FALSE)</f>
        <v>63.927971864009301</v>
      </c>
      <c r="D220" s="8" t="str">
        <f t="shared" si="3"/>
        <v>B</v>
      </c>
    </row>
    <row r="221" spans="1:4" x14ac:dyDescent="0.3">
      <c r="A221" s="11" t="s">
        <v>226</v>
      </c>
      <c r="B221" s="11">
        <v>906496</v>
      </c>
      <c r="C221" s="8">
        <f>VLOOKUP(B221,'ESGC PORTFOLIO'!B:M,$C$2,FALSE)</f>
        <v>39.080109126984098</v>
      </c>
      <c r="D221" s="8" t="str">
        <f t="shared" si="3"/>
        <v>C</v>
      </c>
    </row>
    <row r="222" spans="1:4" x14ac:dyDescent="0.3">
      <c r="A222" s="11" t="s">
        <v>227</v>
      </c>
      <c r="B222" s="11">
        <v>905019</v>
      </c>
      <c r="C222" s="8">
        <f>VLOOKUP(B222,'ESGC PORTFOLIO'!B:M,$C$2,FALSE)</f>
        <v>42.565151889101401</v>
      </c>
      <c r="D222" s="8" t="str">
        <f t="shared" si="3"/>
        <v>C</v>
      </c>
    </row>
    <row r="223" spans="1:4" x14ac:dyDescent="0.3">
      <c r="A223" s="11" t="s">
        <v>228</v>
      </c>
      <c r="B223" s="11">
        <v>286738</v>
      </c>
      <c r="C223" s="8">
        <f>VLOOKUP(B223,'ESGC PORTFOLIO'!B:M,$C$2,FALSE)</f>
        <v>33.771639912468601</v>
      </c>
      <c r="D223" s="8" t="str">
        <f t="shared" si="3"/>
        <v>C</v>
      </c>
    </row>
    <row r="224" spans="1:4" x14ac:dyDescent="0.3">
      <c r="A224" s="11" t="s">
        <v>229</v>
      </c>
      <c r="B224" s="11">
        <v>516007</v>
      </c>
      <c r="C224" s="8">
        <f>VLOOKUP(B224,'ESGC PORTFOLIO'!B:M,$C$2,FALSE)</f>
        <v>43.778544655978102</v>
      </c>
      <c r="D224" s="8" t="str">
        <f t="shared" si="3"/>
        <v>C</v>
      </c>
    </row>
    <row r="225" spans="1:4" x14ac:dyDescent="0.3">
      <c r="A225" s="11" t="s">
        <v>230</v>
      </c>
      <c r="B225" s="11">
        <v>328228</v>
      </c>
      <c r="C225" s="8">
        <f>VLOOKUP(B225,'ESGC PORTFOLIO'!B:M,$C$2,FALSE)</f>
        <v>25.584069137540499</v>
      </c>
      <c r="D225" s="8" t="str">
        <f t="shared" si="3"/>
        <v>C</v>
      </c>
    </row>
    <row r="226" spans="1:4" x14ac:dyDescent="0.3">
      <c r="A226" s="11" t="s">
        <v>231</v>
      </c>
      <c r="B226" s="11">
        <v>999506</v>
      </c>
      <c r="C226" s="8">
        <f>VLOOKUP(B226,'ESGC PORTFOLIO'!B:M,$C$2,FALSE)</f>
        <v>53.517070147517899</v>
      </c>
      <c r="D226" s="8" t="str">
        <f t="shared" si="3"/>
        <v>B</v>
      </c>
    </row>
    <row r="227" spans="1:4" x14ac:dyDescent="0.3">
      <c r="A227" s="11" t="s">
        <v>232</v>
      </c>
      <c r="B227" s="11">
        <v>719643</v>
      </c>
      <c r="C227" s="8">
        <f>VLOOKUP(B227,'ESGC PORTFOLIO'!B:M,$C$2,FALSE)</f>
        <v>44.345276187849102</v>
      </c>
      <c r="D227" s="8" t="str">
        <f t="shared" si="3"/>
        <v>C</v>
      </c>
    </row>
    <row r="228" spans="1:4" x14ac:dyDescent="0.3">
      <c r="A228" s="11" t="s">
        <v>233</v>
      </c>
      <c r="B228" s="11">
        <v>325475</v>
      </c>
      <c r="C228" s="8">
        <f>VLOOKUP(B228,'ESGC PORTFOLIO'!B:M,$C$2,FALSE)</f>
        <v>57.9130332986472</v>
      </c>
      <c r="D228" s="8" t="str">
        <f t="shared" si="3"/>
        <v>B</v>
      </c>
    </row>
    <row r="229" spans="1:4" x14ac:dyDescent="0.3">
      <c r="A229" s="11" t="s">
        <v>234</v>
      </c>
      <c r="B229" s="11">
        <v>905997</v>
      </c>
      <c r="C229" s="8">
        <f>VLOOKUP(B229,'ESGC PORTFOLIO'!B:M,$C$2,FALSE)</f>
        <v>56.091898834563104</v>
      </c>
      <c r="D229" s="8" t="str">
        <f t="shared" si="3"/>
        <v>B</v>
      </c>
    </row>
    <row r="230" spans="1:4" x14ac:dyDescent="0.3">
      <c r="A230" s="11" t="s">
        <v>235</v>
      </c>
      <c r="B230" s="11" t="s">
        <v>377</v>
      </c>
      <c r="C230" s="8">
        <f>VLOOKUP(B230,'ESGC PORTFOLIO'!B:M,$C$2,FALSE)</f>
        <v>50.480508155674201</v>
      </c>
      <c r="D230" s="8" t="str">
        <f t="shared" si="3"/>
        <v>B</v>
      </c>
    </row>
    <row r="231" spans="1:4" x14ac:dyDescent="0.3">
      <c r="A231" s="11" t="s">
        <v>236</v>
      </c>
      <c r="B231" s="11">
        <v>683118</v>
      </c>
      <c r="C231" s="8">
        <f>VLOOKUP(B231,'ESGC PORTFOLIO'!B:M,$C$2,FALSE)</f>
        <v>27.034287200832399</v>
      </c>
      <c r="D231" s="8" t="str">
        <f t="shared" si="3"/>
        <v>C</v>
      </c>
    </row>
    <row r="232" spans="1:4" x14ac:dyDescent="0.3">
      <c r="A232" s="11" t="s">
        <v>237</v>
      </c>
      <c r="B232" s="11">
        <v>327998</v>
      </c>
      <c r="C232" s="8">
        <f>VLOOKUP(B232,'ESGC PORTFOLIO'!B:M,$C$2,FALSE)</f>
        <v>43.692748981096102</v>
      </c>
      <c r="D232" s="8" t="str">
        <f t="shared" si="3"/>
        <v>C</v>
      </c>
    </row>
    <row r="233" spans="1:4" x14ac:dyDescent="0.3">
      <c r="A233" s="11" t="s">
        <v>238</v>
      </c>
      <c r="B233" s="11">
        <v>771767</v>
      </c>
      <c r="C233" s="8">
        <f>VLOOKUP(B233,'ESGC PORTFOLIO'!B:M,$C$2,FALSE)</f>
        <v>36.728704113907703</v>
      </c>
      <c r="D233" s="8" t="str">
        <f t="shared" si="3"/>
        <v>C</v>
      </c>
    </row>
    <row r="234" spans="1:4" x14ac:dyDescent="0.3">
      <c r="A234" s="11" t="s">
        <v>239</v>
      </c>
      <c r="B234" s="11">
        <v>904878</v>
      </c>
      <c r="C234" s="8">
        <f>VLOOKUP(B234,'ESGC PORTFOLIO'!B:M,$C$2,FALSE)</f>
        <v>43.607225363768002</v>
      </c>
      <c r="D234" s="8" t="str">
        <f t="shared" si="3"/>
        <v>C</v>
      </c>
    </row>
    <row r="235" spans="1:4" x14ac:dyDescent="0.3">
      <c r="A235" s="11" t="s">
        <v>240</v>
      </c>
      <c r="B235" s="11">
        <v>906931</v>
      </c>
      <c r="C235" s="8">
        <f>VLOOKUP(B235,'ESGC PORTFOLIO'!B:M,$C$2,FALSE)</f>
        <v>26.2411057692307</v>
      </c>
      <c r="D235" s="8" t="str">
        <f t="shared" si="3"/>
        <v>C</v>
      </c>
    </row>
    <row r="236" spans="1:4" x14ac:dyDescent="0.3">
      <c r="A236" s="11" t="s">
        <v>241</v>
      </c>
      <c r="B236" s="11">
        <v>884383</v>
      </c>
      <c r="C236" s="8">
        <f>VLOOKUP(B236,'ESGC PORTFOLIO'!B:M,$C$2,FALSE)</f>
        <v>33.044728592315501</v>
      </c>
      <c r="D236" s="8" t="str">
        <f t="shared" si="3"/>
        <v>C</v>
      </c>
    </row>
    <row r="237" spans="1:4" x14ac:dyDescent="0.3">
      <c r="A237" s="11" t="s">
        <v>242</v>
      </c>
      <c r="B237" s="11">
        <v>867422</v>
      </c>
      <c r="C237" s="8">
        <f>VLOOKUP(B237,'ESGC PORTFOLIO'!B:M,$C$2,FALSE)</f>
        <v>37.757609261186197</v>
      </c>
      <c r="D237" s="8" t="str">
        <f t="shared" si="3"/>
        <v>C</v>
      </c>
    </row>
    <row r="238" spans="1:4" x14ac:dyDescent="0.3">
      <c r="A238" s="11" t="s">
        <v>243</v>
      </c>
      <c r="B238" s="11">
        <v>906933</v>
      </c>
      <c r="C238" s="8">
        <f>VLOOKUP(B238,'ESGC PORTFOLIO'!B:M,$C$2,FALSE)</f>
        <v>68.1165771199218</v>
      </c>
      <c r="D238" s="8" t="str">
        <f t="shared" si="3"/>
        <v>B</v>
      </c>
    </row>
    <row r="239" spans="1:4" x14ac:dyDescent="0.3">
      <c r="A239" s="11" t="s">
        <v>244</v>
      </c>
      <c r="B239" s="11">
        <v>912160</v>
      </c>
      <c r="C239" s="8">
        <f>VLOOKUP(B239,'ESGC PORTFOLIO'!B:M,$C$2,FALSE)</f>
        <v>47.667102421577098</v>
      </c>
      <c r="D239" s="8" t="str">
        <f t="shared" si="3"/>
        <v>C</v>
      </c>
    </row>
    <row r="240" spans="1:4" x14ac:dyDescent="0.3">
      <c r="A240" s="11" t="s">
        <v>245</v>
      </c>
      <c r="B240" s="11">
        <v>905016</v>
      </c>
      <c r="C240" s="8">
        <f>VLOOKUP(B240,'ESGC PORTFOLIO'!B:M,$C$2,FALSE)</f>
        <v>38.6661426589366</v>
      </c>
      <c r="D240" s="8" t="str">
        <f t="shared" si="3"/>
        <v>C</v>
      </c>
    </row>
    <row r="241" spans="1:4" x14ac:dyDescent="0.3">
      <c r="A241" s="11" t="s">
        <v>246</v>
      </c>
      <c r="B241" s="11">
        <v>993249</v>
      </c>
      <c r="C241" s="8">
        <f>VLOOKUP(B241,'ESGC PORTFOLIO'!B:M,$C$2,FALSE)</f>
        <v>37.690617412417602</v>
      </c>
      <c r="D241" s="8" t="str">
        <f t="shared" si="3"/>
        <v>C</v>
      </c>
    </row>
    <row r="242" spans="1:4" x14ac:dyDescent="0.3">
      <c r="A242" s="11" t="s">
        <v>247</v>
      </c>
      <c r="B242" s="11">
        <v>906176</v>
      </c>
      <c r="C242" s="8">
        <f>VLOOKUP(B242,'ESGC PORTFOLIO'!B:M,$C$2,FALSE)</f>
        <v>59.832996107449802</v>
      </c>
      <c r="D242" s="8" t="str">
        <f t="shared" si="3"/>
        <v>B</v>
      </c>
    </row>
    <row r="243" spans="1:4" x14ac:dyDescent="0.3">
      <c r="A243" s="11" t="s">
        <v>248</v>
      </c>
      <c r="B243" s="11">
        <v>906557</v>
      </c>
      <c r="C243" s="8">
        <f>VLOOKUP(B243,'ESGC PORTFOLIO'!B:M,$C$2,FALSE)</f>
        <v>47.497128050799297</v>
      </c>
      <c r="D243" s="8" t="str">
        <f t="shared" si="3"/>
        <v>C</v>
      </c>
    </row>
    <row r="244" spans="1:4" x14ac:dyDescent="0.3">
      <c r="A244" s="11" t="s">
        <v>249</v>
      </c>
      <c r="B244" s="11">
        <v>906560</v>
      </c>
      <c r="C244" s="8">
        <f>VLOOKUP(B244,'ESGC PORTFOLIO'!B:M,$C$2,FALSE)</f>
        <v>84.078303850156104</v>
      </c>
      <c r="D244" s="8" t="str">
        <f t="shared" si="3"/>
        <v>A</v>
      </c>
    </row>
    <row r="245" spans="1:4" x14ac:dyDescent="0.3">
      <c r="A245" s="11" t="s">
        <v>250</v>
      </c>
      <c r="B245" s="11">
        <v>901899</v>
      </c>
      <c r="C245" s="8">
        <f>VLOOKUP(B245,'ESGC PORTFOLIO'!B:M,$C$2,FALSE)</f>
        <v>68.538189298590893</v>
      </c>
      <c r="D245" s="8" t="str">
        <f t="shared" si="3"/>
        <v>B</v>
      </c>
    </row>
    <row r="246" spans="1:4" x14ac:dyDescent="0.3">
      <c r="A246" s="11" t="s">
        <v>251</v>
      </c>
      <c r="B246" s="11">
        <v>905861</v>
      </c>
      <c r="C246" s="8">
        <f>VLOOKUP(B246,'ESGC PORTFOLIO'!B:M,$C$2,FALSE)</f>
        <v>52.033034186306601</v>
      </c>
      <c r="D246" s="8" t="str">
        <f t="shared" si="3"/>
        <v>B</v>
      </c>
    </row>
    <row r="247" spans="1:4" x14ac:dyDescent="0.3">
      <c r="A247" s="11" t="s">
        <v>252</v>
      </c>
      <c r="B247" s="11">
        <v>905809</v>
      </c>
      <c r="C247" s="8">
        <f>VLOOKUP(B247,'ESGC PORTFOLIO'!B:M,$C$2,FALSE)</f>
        <v>41.273768175042797</v>
      </c>
      <c r="D247" s="8" t="str">
        <f t="shared" si="3"/>
        <v>C</v>
      </c>
    </row>
    <row r="248" spans="1:4" x14ac:dyDescent="0.3">
      <c r="A248" s="11" t="s">
        <v>253</v>
      </c>
      <c r="B248" s="11">
        <v>921482</v>
      </c>
      <c r="C248" s="8">
        <f>VLOOKUP(B248,'ESGC PORTFOLIO'!B:M,$C$2,FALSE)</f>
        <v>39.216558860901799</v>
      </c>
      <c r="D248" s="8" t="str">
        <f t="shared" si="3"/>
        <v>C</v>
      </c>
    </row>
    <row r="249" spans="1:4" x14ac:dyDescent="0.3">
      <c r="A249" s="11" t="s">
        <v>254</v>
      </c>
      <c r="B249" s="11">
        <v>694405</v>
      </c>
      <c r="C249" s="8">
        <f>VLOOKUP(B249,'ESGC PORTFOLIO'!B:M,$C$2,FALSE)</f>
        <v>35.537024851563899</v>
      </c>
      <c r="D249" s="8" t="str">
        <f t="shared" si="3"/>
        <v>C</v>
      </c>
    </row>
    <row r="250" spans="1:4" x14ac:dyDescent="0.3">
      <c r="A250" s="11" t="s">
        <v>255</v>
      </c>
      <c r="B250" s="11">
        <v>905102</v>
      </c>
      <c r="C250" s="8">
        <f>VLOOKUP(B250,'ESGC PORTFOLIO'!B:M,$C$2,FALSE)</f>
        <v>39.396380329875299</v>
      </c>
      <c r="D250" s="8" t="str">
        <f t="shared" si="3"/>
        <v>C</v>
      </c>
    </row>
    <row r="251" spans="1:4" x14ac:dyDescent="0.3">
      <c r="A251" s="11" t="s">
        <v>256</v>
      </c>
      <c r="B251" s="11">
        <v>932913</v>
      </c>
      <c r="C251" s="8">
        <f>VLOOKUP(B251,'ESGC PORTFOLIO'!B:M,$C$2,FALSE)</f>
        <v>55.599082821874298</v>
      </c>
      <c r="D251" s="8" t="str">
        <f t="shared" si="3"/>
        <v>B</v>
      </c>
    </row>
    <row r="252" spans="1:4" x14ac:dyDescent="0.3">
      <c r="A252" s="11" t="s">
        <v>257</v>
      </c>
      <c r="B252" s="11">
        <v>719618</v>
      </c>
      <c r="C252" s="8">
        <f>VLOOKUP(B252,'ESGC PORTFOLIO'!B:M,$C$2,FALSE)</f>
        <v>74.063223225984402</v>
      </c>
      <c r="D252" s="8" t="str">
        <f t="shared" si="3"/>
        <v>B</v>
      </c>
    </row>
    <row r="253" spans="1:4" x14ac:dyDescent="0.3">
      <c r="A253" s="11" t="s">
        <v>258</v>
      </c>
      <c r="B253" s="11">
        <v>921757</v>
      </c>
      <c r="C253" s="8">
        <f>VLOOKUP(B253,'ESGC PORTFOLIO'!B:M,$C$2,FALSE)</f>
        <v>34.068232960457799</v>
      </c>
      <c r="D253" s="8" t="str">
        <f t="shared" si="3"/>
        <v>C</v>
      </c>
    </row>
    <row r="254" spans="1:4" x14ac:dyDescent="0.3">
      <c r="A254" s="11" t="s">
        <v>259</v>
      </c>
      <c r="B254" s="11">
        <v>905150</v>
      </c>
      <c r="C254" s="8">
        <f>VLOOKUP(B254,'ESGC PORTFOLIO'!B:M,$C$2,FALSE)</f>
        <v>36.884378120965501</v>
      </c>
      <c r="D254" s="8" t="str">
        <f t="shared" si="3"/>
        <v>C</v>
      </c>
    </row>
    <row r="255" spans="1:4" x14ac:dyDescent="0.3">
      <c r="A255" s="11" t="s">
        <v>260</v>
      </c>
      <c r="B255" s="11">
        <v>945297</v>
      </c>
      <c r="C255" s="8">
        <f>VLOOKUP(B255,'ESGC PORTFOLIO'!B:M,$C$2,FALSE)</f>
        <v>44.950263774912102</v>
      </c>
      <c r="D255" s="8" t="str">
        <f t="shared" si="3"/>
        <v>C</v>
      </c>
    </row>
    <row r="256" spans="1:4" x14ac:dyDescent="0.3">
      <c r="A256" s="11" t="s">
        <v>261</v>
      </c>
      <c r="B256" s="11">
        <v>906585</v>
      </c>
      <c r="C256" s="8">
        <f>VLOOKUP(B256,'ESGC PORTFOLIO'!B:M,$C$2,FALSE)</f>
        <v>60.921875</v>
      </c>
      <c r="D256" s="8" t="str">
        <f t="shared" si="3"/>
        <v>B</v>
      </c>
    </row>
    <row r="257" spans="1:4" x14ac:dyDescent="0.3">
      <c r="A257" s="11" t="s">
        <v>262</v>
      </c>
      <c r="B257" s="11">
        <v>517465</v>
      </c>
      <c r="C257" s="8">
        <f>VLOOKUP(B257,'ESGC PORTFOLIO'!B:M,$C$2,FALSE)</f>
        <v>25.661366281147899</v>
      </c>
      <c r="D257" s="8" t="str">
        <f t="shared" si="3"/>
        <v>C</v>
      </c>
    </row>
    <row r="258" spans="1:4" x14ac:dyDescent="0.3">
      <c r="A258" s="11" t="s">
        <v>263</v>
      </c>
      <c r="B258" s="11">
        <v>905677</v>
      </c>
      <c r="C258" s="8">
        <f>VLOOKUP(B258,'ESGC PORTFOLIO'!B:M,$C$2,FALSE)</f>
        <v>47.559538206260299</v>
      </c>
      <c r="D258" s="8" t="str">
        <f t="shared" si="3"/>
        <v>C</v>
      </c>
    </row>
    <row r="259" spans="1:4" x14ac:dyDescent="0.3">
      <c r="A259" s="11" t="s">
        <v>264</v>
      </c>
      <c r="B259" s="11">
        <v>912157</v>
      </c>
      <c r="C259" s="8">
        <f>VLOOKUP(B259,'ESGC PORTFOLIO'!B:M,$C$2,FALSE)</f>
        <v>52.179906004019401</v>
      </c>
      <c r="D259" s="8" t="str">
        <f t="shared" ref="D259:D322" si="4">IF(C259&gt;75,"A",IF(C259&gt;50,"B",IF(C259&gt;25,"C","D")))</f>
        <v>B</v>
      </c>
    </row>
    <row r="260" spans="1:4" x14ac:dyDescent="0.3">
      <c r="A260" s="11" t="s">
        <v>265</v>
      </c>
      <c r="B260" s="11">
        <v>904030</v>
      </c>
      <c r="C260" s="8">
        <f>VLOOKUP(B260,'ESGC PORTFOLIO'!B:M,$C$2,FALSE)</f>
        <v>41.625252141199098</v>
      </c>
      <c r="D260" s="8" t="str">
        <f t="shared" si="4"/>
        <v>C</v>
      </c>
    </row>
    <row r="261" spans="1:4" x14ac:dyDescent="0.3">
      <c r="A261" s="11" t="s">
        <v>266</v>
      </c>
      <c r="B261" s="11">
        <v>902607</v>
      </c>
      <c r="C261" s="8">
        <f>VLOOKUP(B261,'ESGC PORTFOLIO'!B:M,$C$2,FALSE)</f>
        <v>83.152839304296094</v>
      </c>
      <c r="D261" s="8" t="str">
        <f t="shared" si="4"/>
        <v>A</v>
      </c>
    </row>
    <row r="262" spans="1:4" x14ac:dyDescent="0.3">
      <c r="A262" s="11" t="s">
        <v>267</v>
      </c>
      <c r="B262" s="11">
        <v>895705</v>
      </c>
      <c r="C262" s="8">
        <f>VLOOKUP(B262,'ESGC PORTFOLIO'!B:M,$C$2,FALSE)</f>
        <v>45.119440864156601</v>
      </c>
      <c r="D262" s="8" t="str">
        <f t="shared" si="4"/>
        <v>C</v>
      </c>
    </row>
    <row r="263" spans="1:4" x14ac:dyDescent="0.3">
      <c r="A263" s="11" t="s">
        <v>268</v>
      </c>
      <c r="B263" s="11">
        <v>944175</v>
      </c>
      <c r="C263" s="8">
        <f>VLOOKUP(B263,'ESGC PORTFOLIO'!B:M,$C$2,FALSE)</f>
        <v>43.757587416892299</v>
      </c>
      <c r="D263" s="8" t="str">
        <f t="shared" si="4"/>
        <v>C</v>
      </c>
    </row>
    <row r="264" spans="1:4" x14ac:dyDescent="0.3">
      <c r="A264" s="11" t="s">
        <v>269</v>
      </c>
      <c r="B264" s="11">
        <v>901897</v>
      </c>
      <c r="C264" s="8">
        <f>VLOOKUP(B264,'ESGC PORTFOLIO'!B:M,$C$2,FALSE)</f>
        <v>70.753721886236505</v>
      </c>
      <c r="D264" s="8" t="str">
        <f t="shared" si="4"/>
        <v>B</v>
      </c>
    </row>
    <row r="265" spans="1:4" x14ac:dyDescent="0.3">
      <c r="A265" s="11" t="s">
        <v>270</v>
      </c>
      <c r="B265" s="11">
        <v>902107</v>
      </c>
      <c r="C265" s="8">
        <f>VLOOKUP(B265,'ESGC PORTFOLIO'!B:M,$C$2,FALSE)</f>
        <v>74.385265844110705</v>
      </c>
      <c r="D265" s="8" t="str">
        <f t="shared" si="4"/>
        <v>B</v>
      </c>
    </row>
    <row r="266" spans="1:4" x14ac:dyDescent="0.3">
      <c r="A266" s="11" t="s">
        <v>271</v>
      </c>
      <c r="B266" s="11" t="s">
        <v>378</v>
      </c>
      <c r="C266" s="8">
        <f>VLOOKUP(B266,'ESGC PORTFOLIO'!B:M,$C$2,FALSE)</f>
        <v>57.409300042799401</v>
      </c>
      <c r="D266" s="8" t="str">
        <f t="shared" si="4"/>
        <v>B</v>
      </c>
    </row>
    <row r="267" spans="1:4" x14ac:dyDescent="0.3">
      <c r="A267" s="11" t="s">
        <v>272</v>
      </c>
      <c r="B267" s="11">
        <v>912228</v>
      </c>
      <c r="C267" s="8">
        <f>VLOOKUP(B267,'ESGC PORTFOLIO'!B:M,$C$2,FALSE)</f>
        <v>36.151163314996801</v>
      </c>
      <c r="D267" s="8" t="str">
        <f t="shared" si="4"/>
        <v>C</v>
      </c>
    </row>
    <row r="268" spans="1:4" x14ac:dyDescent="0.3">
      <c r="A268" s="11" t="s">
        <v>273</v>
      </c>
      <c r="B268" s="11">
        <v>936324</v>
      </c>
      <c r="C268" s="8">
        <f>VLOOKUP(B268,'ESGC PORTFOLIO'!B:M,$C$2,FALSE)</f>
        <v>59.724302962600198</v>
      </c>
      <c r="D268" s="8" t="str">
        <f t="shared" si="4"/>
        <v>B</v>
      </c>
    </row>
    <row r="269" spans="1:4" x14ac:dyDescent="0.3">
      <c r="A269" s="11" t="s">
        <v>274</v>
      </c>
      <c r="B269" s="11">
        <v>670129</v>
      </c>
      <c r="C269" s="8">
        <f>VLOOKUP(B269,'ESGC PORTFOLIO'!B:M,$C$2,FALSE)</f>
        <v>55.205270432605303</v>
      </c>
      <c r="D269" s="8" t="str">
        <f t="shared" si="4"/>
        <v>B</v>
      </c>
    </row>
    <row r="270" spans="1:4" x14ac:dyDescent="0.3">
      <c r="A270" s="11" t="s">
        <v>275</v>
      </c>
      <c r="B270" s="11" t="s">
        <v>379</v>
      </c>
      <c r="C270" s="8">
        <f>VLOOKUP(B270,'ESGC PORTFOLIO'!B:M,$C$2,FALSE)</f>
        <v>81.172591357042293</v>
      </c>
      <c r="D270" s="8" t="str">
        <f t="shared" si="4"/>
        <v>A</v>
      </c>
    </row>
    <row r="271" spans="1:4" x14ac:dyDescent="0.3">
      <c r="A271" s="11" t="s">
        <v>276</v>
      </c>
      <c r="B271" s="11">
        <v>902321</v>
      </c>
      <c r="C271" s="8">
        <f>VLOOKUP(B271,'ESGC PORTFOLIO'!B:M,$C$2,FALSE)</f>
        <v>41.304851774712503</v>
      </c>
      <c r="D271" s="8" t="str">
        <f t="shared" si="4"/>
        <v>C</v>
      </c>
    </row>
    <row r="272" spans="1:4" x14ac:dyDescent="0.3">
      <c r="A272" s="11" t="s">
        <v>277</v>
      </c>
      <c r="B272" s="11">
        <v>905792</v>
      </c>
      <c r="C272" s="8">
        <f>VLOOKUP(B272,'ESGC PORTFOLIO'!B:M,$C$2,FALSE)</f>
        <v>26.1614854318418</v>
      </c>
      <c r="D272" s="8" t="str">
        <f t="shared" si="4"/>
        <v>C</v>
      </c>
    </row>
    <row r="273" spans="1:4" x14ac:dyDescent="0.3">
      <c r="A273" s="11" t="s">
        <v>278</v>
      </c>
      <c r="B273" s="11">
        <v>912518</v>
      </c>
      <c r="C273" s="8">
        <f>VLOOKUP(B273,'ESGC PORTFOLIO'!B:M,$C$2,FALSE)</f>
        <v>24.660322002543602</v>
      </c>
      <c r="D273" s="8" t="str">
        <f t="shared" si="4"/>
        <v>D</v>
      </c>
    </row>
    <row r="274" spans="1:4" x14ac:dyDescent="0.3">
      <c r="A274" s="11" t="s">
        <v>279</v>
      </c>
      <c r="B274" s="11">
        <v>546370</v>
      </c>
      <c r="C274" s="8">
        <f>VLOOKUP(B274,'ESGC PORTFOLIO'!B:M,$C$2,FALSE)</f>
        <v>33.994990405636301</v>
      </c>
      <c r="D274" s="8" t="str">
        <f t="shared" si="4"/>
        <v>C</v>
      </c>
    </row>
    <row r="275" spans="1:4" x14ac:dyDescent="0.3">
      <c r="A275" s="11" t="s">
        <v>280</v>
      </c>
      <c r="B275" s="11">
        <v>877181</v>
      </c>
      <c r="C275" s="8">
        <f>VLOOKUP(B275,'ESGC PORTFOLIO'!B:M,$C$2,FALSE)</f>
        <v>43.532599066287901</v>
      </c>
      <c r="D275" s="8" t="str">
        <f t="shared" si="4"/>
        <v>C</v>
      </c>
    </row>
    <row r="276" spans="1:4" x14ac:dyDescent="0.3">
      <c r="A276" s="11" t="s">
        <v>281</v>
      </c>
      <c r="B276" s="11">
        <v>894145</v>
      </c>
      <c r="C276" s="8">
        <f>VLOOKUP(B276,'ESGC PORTFOLIO'!B:M,$C$2,FALSE)</f>
        <v>18.762044745057199</v>
      </c>
      <c r="D276" s="8" t="str">
        <f t="shared" si="4"/>
        <v>D</v>
      </c>
    </row>
    <row r="277" spans="1:4" x14ac:dyDescent="0.3">
      <c r="A277" s="11" t="s">
        <v>282</v>
      </c>
      <c r="B277" s="11">
        <v>912633</v>
      </c>
      <c r="C277" s="8">
        <f>VLOOKUP(B277,'ESGC PORTFOLIO'!B:M,$C$2,FALSE)</f>
        <v>72.271908484967796</v>
      </c>
      <c r="D277" s="8" t="str">
        <f t="shared" si="4"/>
        <v>B</v>
      </c>
    </row>
    <row r="278" spans="1:4" x14ac:dyDescent="0.3">
      <c r="A278" s="11" t="s">
        <v>283</v>
      </c>
      <c r="B278" s="11">
        <v>312451</v>
      </c>
      <c r="C278" s="8">
        <f>VLOOKUP(B278,'ESGC PORTFOLIO'!B:M,$C$2,FALSE)</f>
        <v>58.5926655883816</v>
      </c>
      <c r="D278" s="8" t="str">
        <f t="shared" si="4"/>
        <v>B</v>
      </c>
    </row>
    <row r="279" spans="1:4" x14ac:dyDescent="0.3">
      <c r="A279" s="11" t="s">
        <v>284</v>
      </c>
      <c r="B279" s="11">
        <v>951051</v>
      </c>
      <c r="C279" s="8">
        <f>VLOOKUP(B279,'ESGC PORTFOLIO'!B:M,$C$2,FALSE)</f>
        <v>20.065409262774899</v>
      </c>
      <c r="D279" s="8" t="str">
        <f t="shared" si="4"/>
        <v>D</v>
      </c>
    </row>
    <row r="280" spans="1:4" x14ac:dyDescent="0.3">
      <c r="A280" s="11" t="s">
        <v>285</v>
      </c>
      <c r="B280" s="11">
        <v>683432</v>
      </c>
      <c r="C280" s="8">
        <f>VLOOKUP(B280,'ESGC PORTFOLIO'!B:M,$C$2,FALSE)</f>
        <v>33.731344161426101</v>
      </c>
      <c r="D280" s="8" t="str">
        <f t="shared" si="4"/>
        <v>C</v>
      </c>
    </row>
    <row r="281" spans="1:4" x14ac:dyDescent="0.3">
      <c r="A281" s="11" t="s">
        <v>286</v>
      </c>
      <c r="B281" s="11">
        <v>923649</v>
      </c>
      <c r="C281" s="8">
        <f>VLOOKUP(B281,'ESGC PORTFOLIO'!B:M,$C$2,FALSE)</f>
        <v>32.178329425556797</v>
      </c>
      <c r="D281" s="8" t="str">
        <f t="shared" si="4"/>
        <v>C</v>
      </c>
    </row>
    <row r="282" spans="1:4" x14ac:dyDescent="0.3">
      <c r="A282" s="11" t="s">
        <v>287</v>
      </c>
      <c r="B282" s="11">
        <v>902233</v>
      </c>
      <c r="C282" s="8">
        <f>VLOOKUP(B282,'ESGC PORTFOLIO'!B:M,$C$2,FALSE)</f>
        <v>71.330017559833493</v>
      </c>
      <c r="D282" s="8" t="str">
        <f t="shared" si="4"/>
        <v>B</v>
      </c>
    </row>
    <row r="283" spans="1:4" x14ac:dyDescent="0.3">
      <c r="A283" s="11" t="s">
        <v>288</v>
      </c>
      <c r="B283" s="11">
        <v>546965</v>
      </c>
      <c r="C283" s="8">
        <f>VLOOKUP(B283,'ESGC PORTFOLIO'!B:M,$C$2,FALSE)</f>
        <v>21.689054370447401</v>
      </c>
      <c r="D283" s="8" t="str">
        <f t="shared" si="4"/>
        <v>D</v>
      </c>
    </row>
    <row r="284" spans="1:4" x14ac:dyDescent="0.3">
      <c r="A284" s="11" t="s">
        <v>289</v>
      </c>
      <c r="B284" s="11">
        <v>702365</v>
      </c>
      <c r="C284" s="8">
        <f>VLOOKUP(B284,'ESGC PORTFOLIO'!B:M,$C$2,FALSE)</f>
        <v>38.224647620849403</v>
      </c>
      <c r="D284" s="8" t="str">
        <f t="shared" si="4"/>
        <v>C</v>
      </c>
    </row>
    <row r="285" spans="1:4" x14ac:dyDescent="0.3">
      <c r="A285" s="11" t="s">
        <v>290</v>
      </c>
      <c r="B285" s="11">
        <v>322549</v>
      </c>
      <c r="C285" s="8">
        <f>VLOOKUP(B285,'ESGC PORTFOLIO'!B:M,$C$2,FALSE)</f>
        <v>52.440476190476097</v>
      </c>
      <c r="D285" s="8" t="str">
        <f t="shared" si="4"/>
        <v>B</v>
      </c>
    </row>
    <row r="286" spans="1:4" x14ac:dyDescent="0.3">
      <c r="A286" s="11" t="s">
        <v>291</v>
      </c>
      <c r="B286" s="11">
        <v>905414</v>
      </c>
      <c r="C286" s="8">
        <f>VLOOKUP(B286,'ESGC PORTFOLIO'!B:M,$C$2,FALSE)</f>
        <v>31.168103751465399</v>
      </c>
      <c r="D286" s="8" t="str">
        <f t="shared" si="4"/>
        <v>C</v>
      </c>
    </row>
    <row r="287" spans="1:4" x14ac:dyDescent="0.3">
      <c r="A287" s="11" t="s">
        <v>292</v>
      </c>
      <c r="B287" s="11">
        <v>912090</v>
      </c>
      <c r="C287" s="8">
        <f>VLOOKUP(B287,'ESGC PORTFOLIO'!B:M,$C$2,FALSE)</f>
        <v>38.724662162162097</v>
      </c>
      <c r="D287" s="8" t="str">
        <f t="shared" si="4"/>
        <v>C</v>
      </c>
    </row>
    <row r="288" spans="1:4" x14ac:dyDescent="0.3">
      <c r="A288" s="11" t="s">
        <v>293</v>
      </c>
      <c r="B288" s="11" t="s">
        <v>380</v>
      </c>
      <c r="C288" s="8">
        <f>VLOOKUP(B288,'ESGC PORTFOLIO'!B:M,$C$2,FALSE)</f>
        <v>64.938457854406096</v>
      </c>
      <c r="D288" s="8" t="str">
        <f t="shared" si="4"/>
        <v>B</v>
      </c>
    </row>
    <row r="289" spans="1:4" x14ac:dyDescent="0.3">
      <c r="A289" s="11" t="s">
        <v>294</v>
      </c>
      <c r="B289" s="11">
        <v>923036</v>
      </c>
      <c r="C289" s="8">
        <f>VLOOKUP(B289,'ESGC PORTFOLIO'!B:M,$C$2,FALSE)</f>
        <v>47.594834367625197</v>
      </c>
      <c r="D289" s="8" t="str">
        <f t="shared" si="4"/>
        <v>C</v>
      </c>
    </row>
    <row r="290" spans="1:4" x14ac:dyDescent="0.3">
      <c r="A290" s="11" t="s">
        <v>295</v>
      </c>
      <c r="B290" s="11">
        <v>902103</v>
      </c>
      <c r="C290" s="8">
        <f>VLOOKUP(B290,'ESGC PORTFOLIO'!B:M,$C$2,FALSE)</f>
        <v>49.0894242041662</v>
      </c>
      <c r="D290" s="8" t="str">
        <f t="shared" si="4"/>
        <v>C</v>
      </c>
    </row>
    <row r="291" spans="1:4" x14ac:dyDescent="0.3">
      <c r="A291" s="11" t="s">
        <v>296</v>
      </c>
      <c r="B291" s="11">
        <v>905361</v>
      </c>
      <c r="C291" s="8">
        <f>VLOOKUP(B291,'ESGC PORTFOLIO'!B:M,$C$2,FALSE)</f>
        <v>45.402475730073597</v>
      </c>
      <c r="D291" s="8" t="str">
        <f t="shared" si="4"/>
        <v>C</v>
      </c>
    </row>
    <row r="292" spans="1:4" x14ac:dyDescent="0.3">
      <c r="A292" s="11" t="s">
        <v>297</v>
      </c>
      <c r="B292" s="11">
        <v>357834</v>
      </c>
      <c r="C292" s="8">
        <f>VLOOKUP(B292,'ESGC PORTFOLIO'!B:M,$C$2,FALSE)</f>
        <v>26.863591763561502</v>
      </c>
      <c r="D292" s="8" t="str">
        <f t="shared" si="4"/>
        <v>C</v>
      </c>
    </row>
    <row r="293" spans="1:4" x14ac:dyDescent="0.3">
      <c r="A293" s="11" t="s">
        <v>298</v>
      </c>
      <c r="B293" s="11">
        <v>895784</v>
      </c>
      <c r="C293" s="8">
        <f>VLOOKUP(B293,'ESGC PORTFOLIO'!B:M,$C$2,FALSE)</f>
        <v>34.725844152084797</v>
      </c>
      <c r="D293" s="8" t="str">
        <f t="shared" si="4"/>
        <v>C</v>
      </c>
    </row>
    <row r="294" spans="1:4" x14ac:dyDescent="0.3">
      <c r="A294" s="11" t="s">
        <v>299</v>
      </c>
      <c r="B294" s="11">
        <v>906400</v>
      </c>
      <c r="C294" s="8">
        <f>VLOOKUP(B294,'ESGC PORTFOLIO'!B:M,$C$2,FALSE)</f>
        <v>53.542151729968701</v>
      </c>
      <c r="D294" s="8" t="str">
        <f t="shared" si="4"/>
        <v>B</v>
      </c>
    </row>
    <row r="295" spans="1:4" x14ac:dyDescent="0.3">
      <c r="A295" s="11" t="s">
        <v>300</v>
      </c>
      <c r="B295" s="11">
        <v>902325</v>
      </c>
      <c r="C295" s="8">
        <f>VLOOKUP(B295,'ESGC PORTFOLIO'!B:M,$C$2,FALSE)</f>
        <v>69.332490956840601</v>
      </c>
      <c r="D295" s="8" t="str">
        <f t="shared" si="4"/>
        <v>B</v>
      </c>
    </row>
    <row r="296" spans="1:4" x14ac:dyDescent="0.3">
      <c r="A296" s="11" t="s">
        <v>301</v>
      </c>
      <c r="B296" s="11">
        <v>905647</v>
      </c>
      <c r="C296" s="8">
        <f>VLOOKUP(B296,'ESGC PORTFOLIO'!B:M,$C$2,FALSE)</f>
        <v>42.8172476586888</v>
      </c>
      <c r="D296" s="8" t="str">
        <f t="shared" si="4"/>
        <v>C</v>
      </c>
    </row>
    <row r="297" spans="1:4" x14ac:dyDescent="0.3">
      <c r="A297" s="11" t="s">
        <v>302</v>
      </c>
      <c r="B297" s="11">
        <v>921503</v>
      </c>
      <c r="C297" s="8">
        <f>VLOOKUP(B297,'ESGC PORTFOLIO'!B:M,$C$2,FALSE)</f>
        <v>26.301639730749201</v>
      </c>
      <c r="D297" s="8" t="str">
        <f t="shared" si="4"/>
        <v>C</v>
      </c>
    </row>
    <row r="298" spans="1:4" x14ac:dyDescent="0.3">
      <c r="A298" s="11" t="s">
        <v>303</v>
      </c>
      <c r="B298" s="11">
        <v>326143</v>
      </c>
      <c r="C298" s="8">
        <f>VLOOKUP(B298,'ESGC PORTFOLIO'!B:M,$C$2,FALSE)</f>
        <v>44.202908986175103</v>
      </c>
      <c r="D298" s="8" t="str">
        <f t="shared" si="4"/>
        <v>C</v>
      </c>
    </row>
    <row r="299" spans="1:4" x14ac:dyDescent="0.3">
      <c r="A299" s="11" t="s">
        <v>304</v>
      </c>
      <c r="B299" s="11">
        <v>951052</v>
      </c>
      <c r="C299" s="8">
        <f>VLOOKUP(B299,'ESGC PORTFOLIO'!B:M,$C$2,FALSE)</f>
        <v>47.616569654006199</v>
      </c>
      <c r="D299" s="8" t="str">
        <f t="shared" si="4"/>
        <v>C</v>
      </c>
    </row>
    <row r="300" spans="1:4" x14ac:dyDescent="0.3">
      <c r="A300" s="11" t="s">
        <v>305</v>
      </c>
      <c r="B300" s="11">
        <v>981722</v>
      </c>
      <c r="C300" s="8">
        <f>VLOOKUP(B300,'ESGC PORTFOLIO'!B:M,$C$2,FALSE)</f>
        <v>35.496195369406799</v>
      </c>
      <c r="D300" s="8" t="str">
        <f t="shared" si="4"/>
        <v>C</v>
      </c>
    </row>
    <row r="301" spans="1:4" x14ac:dyDescent="0.3">
      <c r="A301" s="11" t="s">
        <v>306</v>
      </c>
      <c r="B301" s="11">
        <v>922725</v>
      </c>
      <c r="C301" s="8">
        <f>VLOOKUP(B301,'ESGC PORTFOLIO'!B:M,$C$2,FALSE)</f>
        <v>28.577588449531699</v>
      </c>
      <c r="D301" s="8" t="str">
        <f t="shared" si="4"/>
        <v>C</v>
      </c>
    </row>
    <row r="302" spans="1:4" x14ac:dyDescent="0.3">
      <c r="A302" s="11" t="s">
        <v>307</v>
      </c>
      <c r="B302" s="11">
        <v>541900</v>
      </c>
      <c r="C302" s="8">
        <f>VLOOKUP(B302,'ESGC PORTFOLIO'!B:M,$C$2,FALSE)</f>
        <v>48.161431970208902</v>
      </c>
      <c r="D302" s="8" t="str">
        <f t="shared" si="4"/>
        <v>C</v>
      </c>
    </row>
    <row r="303" spans="1:4" x14ac:dyDescent="0.3">
      <c r="A303" s="11" t="s">
        <v>308</v>
      </c>
      <c r="B303" s="11">
        <v>325059</v>
      </c>
      <c r="C303" s="8">
        <f>VLOOKUP(B303,'ESGC PORTFOLIO'!B:M,$C$2,FALSE)</f>
        <v>40.242263823080698</v>
      </c>
      <c r="D303" s="8" t="str">
        <f t="shared" si="4"/>
        <v>C</v>
      </c>
    </row>
    <row r="304" spans="1:4" x14ac:dyDescent="0.3">
      <c r="A304" s="11" t="s">
        <v>309</v>
      </c>
      <c r="B304" s="11">
        <v>916079</v>
      </c>
      <c r="C304" s="8">
        <f>VLOOKUP(B304,'ESGC PORTFOLIO'!B:M,$C$2,FALSE)</f>
        <v>47.056079976215202</v>
      </c>
      <c r="D304" s="8" t="str">
        <f t="shared" si="4"/>
        <v>C</v>
      </c>
    </row>
    <row r="305" spans="1:4" x14ac:dyDescent="0.3">
      <c r="A305" s="11" t="s">
        <v>310</v>
      </c>
      <c r="B305" s="11">
        <v>729104</v>
      </c>
      <c r="C305" s="8">
        <f>VLOOKUP(B305,'ESGC PORTFOLIO'!B:M,$C$2,FALSE)</f>
        <v>40.3089067377731</v>
      </c>
      <c r="D305" s="8" t="str">
        <f t="shared" si="4"/>
        <v>C</v>
      </c>
    </row>
    <row r="306" spans="1:4" x14ac:dyDescent="0.3">
      <c r="A306" s="11" t="s">
        <v>311</v>
      </c>
      <c r="B306" s="11">
        <v>266220</v>
      </c>
      <c r="C306" s="8">
        <f>VLOOKUP(B306,'ESGC PORTFOLIO'!B:M,$C$2,FALSE)</f>
        <v>44.735404957253898</v>
      </c>
      <c r="D306" s="8" t="str">
        <f t="shared" si="4"/>
        <v>C</v>
      </c>
    </row>
    <row r="307" spans="1:4" x14ac:dyDescent="0.3">
      <c r="A307" s="11" t="s">
        <v>312</v>
      </c>
      <c r="B307" s="11">
        <v>923425</v>
      </c>
      <c r="C307" s="8">
        <f>VLOOKUP(B307,'ESGC PORTFOLIO'!B:M,$C$2,FALSE)</f>
        <v>40.975586566572503</v>
      </c>
      <c r="D307" s="8" t="str">
        <f t="shared" si="4"/>
        <v>C</v>
      </c>
    </row>
    <row r="308" spans="1:4" x14ac:dyDescent="0.3">
      <c r="A308" s="11" t="s">
        <v>313</v>
      </c>
      <c r="B308" s="11">
        <v>905061</v>
      </c>
      <c r="C308" s="8">
        <f>VLOOKUP(B308,'ESGC PORTFOLIO'!B:M,$C$2,FALSE)</f>
        <v>51.660251652690199</v>
      </c>
      <c r="D308" s="8" t="str">
        <f t="shared" si="4"/>
        <v>B</v>
      </c>
    </row>
    <row r="309" spans="1:4" x14ac:dyDescent="0.3">
      <c r="A309" s="11" t="s">
        <v>314</v>
      </c>
      <c r="B309" s="11">
        <v>906394</v>
      </c>
      <c r="C309" s="8">
        <f>VLOOKUP(B309,'ESGC PORTFOLIO'!B:M,$C$2,FALSE)</f>
        <v>36.497044907648203</v>
      </c>
      <c r="D309" s="8" t="str">
        <f t="shared" si="4"/>
        <v>C</v>
      </c>
    </row>
    <row r="310" spans="1:4" x14ac:dyDescent="0.3">
      <c r="A310" s="11" t="s">
        <v>315</v>
      </c>
      <c r="B310" s="11">
        <v>745110</v>
      </c>
      <c r="C310" s="8">
        <f>VLOOKUP(B310,'ESGC PORTFOLIO'!B:M,$C$2,FALSE)</f>
        <v>58.472105288052198</v>
      </c>
      <c r="D310" s="8" t="str">
        <f t="shared" si="4"/>
        <v>B</v>
      </c>
    </row>
    <row r="311" spans="1:4" x14ac:dyDescent="0.3">
      <c r="A311" s="11" t="s">
        <v>316</v>
      </c>
      <c r="B311" s="11">
        <v>921855</v>
      </c>
      <c r="C311" s="8">
        <f>VLOOKUP(B311,'ESGC PORTFOLIO'!B:M,$C$2,FALSE)</f>
        <v>71.671045785639905</v>
      </c>
      <c r="D311" s="8" t="str">
        <f t="shared" si="4"/>
        <v>B</v>
      </c>
    </row>
    <row r="312" spans="1:4" x14ac:dyDescent="0.3">
      <c r="A312" s="11" t="s">
        <v>317</v>
      </c>
      <c r="B312" s="11">
        <v>944738</v>
      </c>
      <c r="C312" s="8">
        <f>VLOOKUP(B312,'ESGC PORTFOLIO'!B:M,$C$2,FALSE)</f>
        <v>33.3734126062051</v>
      </c>
      <c r="D312" s="8" t="str">
        <f t="shared" si="4"/>
        <v>C</v>
      </c>
    </row>
    <row r="313" spans="1:4" x14ac:dyDescent="0.3">
      <c r="A313" s="11" t="s">
        <v>318</v>
      </c>
      <c r="B313" s="11">
        <v>933974</v>
      </c>
      <c r="C313" s="8">
        <f>VLOOKUP(B313,'ESGC PORTFOLIO'!B:M,$C$2,FALSE)</f>
        <v>62.8096039664565</v>
      </c>
      <c r="D313" s="8" t="str">
        <f t="shared" si="4"/>
        <v>B</v>
      </c>
    </row>
    <row r="314" spans="1:4" x14ac:dyDescent="0.3">
      <c r="A314" s="11" t="s">
        <v>319</v>
      </c>
      <c r="B314" s="11">
        <v>906643</v>
      </c>
      <c r="C314" s="8">
        <f>VLOOKUP(B314,'ESGC PORTFOLIO'!B:M,$C$2,FALSE)</f>
        <v>33.137931629467602</v>
      </c>
      <c r="D314" s="8" t="str">
        <f t="shared" si="4"/>
        <v>C</v>
      </c>
    </row>
    <row r="315" spans="1:4" x14ac:dyDescent="0.3">
      <c r="A315" s="11" t="s">
        <v>320</v>
      </c>
      <c r="B315" s="11">
        <v>951046</v>
      </c>
      <c r="C315" s="8">
        <f>VLOOKUP(B315,'ESGC PORTFOLIO'!B:M,$C$2,FALSE)</f>
        <v>70.854492179742806</v>
      </c>
      <c r="D315" s="8" t="str">
        <f t="shared" si="4"/>
        <v>B</v>
      </c>
    </row>
    <row r="316" spans="1:4" x14ac:dyDescent="0.3">
      <c r="A316" s="11" t="s">
        <v>321</v>
      </c>
      <c r="B316" s="11">
        <v>992656</v>
      </c>
      <c r="C316" s="8">
        <f>VLOOKUP(B316,'ESGC PORTFOLIO'!B:M,$C$2,FALSE)</f>
        <v>51.807726892277103</v>
      </c>
      <c r="D316" s="8" t="str">
        <f t="shared" si="4"/>
        <v>B</v>
      </c>
    </row>
    <row r="317" spans="1:4" x14ac:dyDescent="0.3">
      <c r="A317" s="11" t="s">
        <v>322</v>
      </c>
      <c r="B317" s="11">
        <v>905105</v>
      </c>
      <c r="C317" s="8">
        <f>VLOOKUP(B317,'ESGC PORTFOLIO'!B:M,$C$2,FALSE)</f>
        <v>33.067787460978103</v>
      </c>
      <c r="D317" s="8" t="str">
        <f t="shared" si="4"/>
        <v>C</v>
      </c>
    </row>
    <row r="318" spans="1:4" x14ac:dyDescent="0.3">
      <c r="A318" s="11" t="s">
        <v>323</v>
      </c>
      <c r="B318" s="11">
        <v>277487</v>
      </c>
      <c r="C318" s="8">
        <f>VLOOKUP(B318,'ESGC PORTFOLIO'!B:M,$C$2,FALSE)</f>
        <v>40.861978263383001</v>
      </c>
      <c r="D318" s="8" t="str">
        <f t="shared" si="4"/>
        <v>C</v>
      </c>
    </row>
    <row r="319" spans="1:4" x14ac:dyDescent="0.3">
      <c r="A319" s="11" t="s">
        <v>324</v>
      </c>
      <c r="B319" s="11">
        <v>905122</v>
      </c>
      <c r="C319" s="8">
        <f>VLOOKUP(B319,'ESGC PORTFOLIO'!B:M,$C$2,FALSE)</f>
        <v>48.761701126150101</v>
      </c>
      <c r="D319" s="8" t="str">
        <f t="shared" si="4"/>
        <v>C</v>
      </c>
    </row>
    <row r="320" spans="1:4" x14ac:dyDescent="0.3">
      <c r="A320" s="11" t="s">
        <v>325</v>
      </c>
      <c r="B320" s="11">
        <v>702635</v>
      </c>
      <c r="C320" s="8">
        <f>VLOOKUP(B320,'ESGC PORTFOLIO'!B:M,$C$2,FALSE)</f>
        <v>44.018916809629602</v>
      </c>
      <c r="D320" s="8" t="str">
        <f t="shared" si="4"/>
        <v>C</v>
      </c>
    </row>
    <row r="321" spans="1:4" x14ac:dyDescent="0.3">
      <c r="A321" s="11" t="s">
        <v>326</v>
      </c>
      <c r="B321" s="11">
        <v>741410</v>
      </c>
      <c r="C321" s="8">
        <f>VLOOKUP(B321,'ESGC PORTFOLIO'!B:M,$C$2,FALSE)</f>
        <v>39.297870631082802</v>
      </c>
      <c r="D321" s="8" t="str">
        <f t="shared" si="4"/>
        <v>C</v>
      </c>
    </row>
    <row r="322" spans="1:4" x14ac:dyDescent="0.3">
      <c r="A322" s="11" t="s">
        <v>327</v>
      </c>
      <c r="B322" s="11">
        <v>982852</v>
      </c>
      <c r="C322" s="8">
        <f>VLOOKUP(B322,'ESGC PORTFOLIO'!B:M,$C$2,FALSE)</f>
        <v>35.460111241840799</v>
      </c>
      <c r="D322" s="8" t="str">
        <f t="shared" si="4"/>
        <v>C</v>
      </c>
    </row>
    <row r="323" spans="1:4" x14ac:dyDescent="0.3">
      <c r="A323" s="11" t="s">
        <v>328</v>
      </c>
      <c r="B323" s="11">
        <v>906220</v>
      </c>
      <c r="C323" s="8">
        <f>VLOOKUP(B323,'ESGC PORTFOLIO'!B:M,$C$2,FALSE)</f>
        <v>46.9512552029136</v>
      </c>
      <c r="D323" s="8" t="str">
        <f t="shared" ref="D323:D351" si="5">IF(C323&gt;75,"A",IF(C323&gt;50,"B",IF(C323&gt;25,"C","D")))</f>
        <v>C</v>
      </c>
    </row>
    <row r="324" spans="1:4" x14ac:dyDescent="0.3">
      <c r="A324" s="11" t="s">
        <v>329</v>
      </c>
      <c r="B324" s="11">
        <v>674693</v>
      </c>
      <c r="C324" s="8">
        <f>VLOOKUP(B324,'ESGC PORTFOLIO'!B:M,$C$2,FALSE)</f>
        <v>25.354679591444899</v>
      </c>
      <c r="D324" s="8" t="str">
        <f t="shared" si="5"/>
        <v>C</v>
      </c>
    </row>
    <row r="325" spans="1:4" x14ac:dyDescent="0.3">
      <c r="A325" s="11" t="s">
        <v>330</v>
      </c>
      <c r="B325" s="11">
        <v>945384</v>
      </c>
      <c r="C325" s="8">
        <f>VLOOKUP(B325,'ESGC PORTFOLIO'!B:M,$C$2,FALSE)</f>
        <v>38.835033031341503</v>
      </c>
      <c r="D325" s="8" t="str">
        <f t="shared" si="5"/>
        <v>C</v>
      </c>
    </row>
    <row r="326" spans="1:4" x14ac:dyDescent="0.3">
      <c r="A326" s="11" t="s">
        <v>331</v>
      </c>
      <c r="B326" s="11">
        <v>545310</v>
      </c>
      <c r="C326" s="8">
        <f>VLOOKUP(B326,'ESGC PORTFOLIO'!B:M,$C$2,FALSE)</f>
        <v>39.676118626430799</v>
      </c>
      <c r="D326" s="8" t="str">
        <f t="shared" si="5"/>
        <v>C</v>
      </c>
    </row>
    <row r="327" spans="1:4" x14ac:dyDescent="0.3">
      <c r="A327" s="11" t="s">
        <v>332</v>
      </c>
      <c r="B327" s="11">
        <v>901892</v>
      </c>
      <c r="C327" s="8">
        <f>VLOOKUP(B327,'ESGC PORTFOLIO'!B:M,$C$2,FALSE)</f>
        <v>42.072563366616798</v>
      </c>
      <c r="D327" s="8" t="str">
        <f t="shared" si="5"/>
        <v>C</v>
      </c>
    </row>
    <row r="328" spans="1:4" x14ac:dyDescent="0.3">
      <c r="A328" s="11" t="s">
        <v>333</v>
      </c>
      <c r="B328" s="11">
        <v>543487</v>
      </c>
      <c r="C328" s="8">
        <f>VLOOKUP(B328,'ESGC PORTFOLIO'!B:M,$C$2,FALSE)</f>
        <v>54.421838291298798</v>
      </c>
      <c r="D328" s="8" t="str">
        <f t="shared" si="5"/>
        <v>B</v>
      </c>
    </row>
    <row r="329" spans="1:4" x14ac:dyDescent="0.3">
      <c r="A329" s="11" t="s">
        <v>334</v>
      </c>
      <c r="B329" s="11">
        <v>912146</v>
      </c>
      <c r="C329" s="8">
        <f>VLOOKUP(B329,'ESGC PORTFOLIO'!B:M,$C$2,FALSE)</f>
        <v>32.117363553471399</v>
      </c>
      <c r="D329" s="8" t="str">
        <f t="shared" si="5"/>
        <v>C</v>
      </c>
    </row>
    <row r="330" spans="1:4" x14ac:dyDescent="0.3">
      <c r="A330" s="11" t="s">
        <v>335</v>
      </c>
      <c r="B330" s="11">
        <v>905816</v>
      </c>
      <c r="C330" s="8">
        <f>VLOOKUP(B330,'ESGC PORTFOLIO'!B:M,$C$2,FALSE)</f>
        <v>29.029705945674401</v>
      </c>
      <c r="D330" s="8" t="str">
        <f t="shared" si="5"/>
        <v>C</v>
      </c>
    </row>
    <row r="331" spans="1:4" x14ac:dyDescent="0.3">
      <c r="A331" s="11" t="s">
        <v>336</v>
      </c>
      <c r="B331" s="11">
        <v>905898</v>
      </c>
      <c r="C331" s="8">
        <f>VLOOKUP(B331,'ESGC PORTFOLIO'!B:M,$C$2,FALSE)</f>
        <v>33.9255506223341</v>
      </c>
      <c r="D331" s="8" t="str">
        <f t="shared" si="5"/>
        <v>C</v>
      </c>
    </row>
    <row r="332" spans="1:4" x14ac:dyDescent="0.3">
      <c r="A332" s="11" t="s">
        <v>337</v>
      </c>
      <c r="B332" s="11">
        <v>904866</v>
      </c>
      <c r="C332" s="8">
        <f>VLOOKUP(B332,'ESGC PORTFOLIO'!B:M,$C$2,FALSE)</f>
        <v>25.504657072246101</v>
      </c>
      <c r="D332" s="8" t="str">
        <f t="shared" si="5"/>
        <v>C</v>
      </c>
    </row>
    <row r="333" spans="1:4" x14ac:dyDescent="0.3">
      <c r="A333" s="11" t="s">
        <v>338</v>
      </c>
      <c r="B333" s="11">
        <v>916548</v>
      </c>
      <c r="C333" s="8">
        <f>VLOOKUP(B333,'ESGC PORTFOLIO'!B:M,$C$2,FALSE)</f>
        <v>42.901739259699703</v>
      </c>
      <c r="D333" s="8" t="str">
        <f t="shared" si="5"/>
        <v>C</v>
      </c>
    </row>
    <row r="334" spans="1:4" x14ac:dyDescent="0.3">
      <c r="A334" s="11" t="s">
        <v>339</v>
      </c>
      <c r="B334" s="11">
        <v>921964</v>
      </c>
      <c r="C334" s="8">
        <f>VLOOKUP(B334,'ESGC PORTFOLIO'!B:M,$C$2,FALSE)</f>
        <v>37.709214881732201</v>
      </c>
      <c r="D334" s="8" t="str">
        <f t="shared" si="5"/>
        <v>C</v>
      </c>
    </row>
    <row r="335" spans="1:4" x14ac:dyDescent="0.3">
      <c r="A335" s="11" t="s">
        <v>340</v>
      </c>
      <c r="B335" s="11">
        <v>519514</v>
      </c>
      <c r="C335" s="8">
        <f>VLOOKUP(B335,'ESGC PORTFOLIO'!B:M,$C$2,FALSE)</f>
        <v>73.299097303634198</v>
      </c>
      <c r="D335" s="8" t="str">
        <f t="shared" si="5"/>
        <v>B</v>
      </c>
    </row>
    <row r="336" spans="1:4" x14ac:dyDescent="0.3">
      <c r="A336" s="11" t="s">
        <v>341</v>
      </c>
      <c r="B336" s="11">
        <v>867390</v>
      </c>
      <c r="C336" s="8">
        <f>VLOOKUP(B336,'ESGC PORTFOLIO'!B:M,$C$2,FALSE)</f>
        <v>73.045935563557194</v>
      </c>
      <c r="D336" s="8" t="str">
        <f t="shared" si="5"/>
        <v>B</v>
      </c>
    </row>
    <row r="337" spans="1:4" x14ac:dyDescent="0.3">
      <c r="A337" s="11" t="s">
        <v>342</v>
      </c>
      <c r="B337" s="11">
        <v>902335</v>
      </c>
      <c r="C337" s="8">
        <f>VLOOKUP(B337,'ESGC PORTFOLIO'!B:M,$C$2,FALSE)</f>
        <v>81.248615033942798</v>
      </c>
      <c r="D337" s="8" t="str">
        <f t="shared" si="5"/>
        <v>A</v>
      </c>
    </row>
    <row r="338" spans="1:4" x14ac:dyDescent="0.3">
      <c r="A338" s="11" t="s">
        <v>343</v>
      </c>
      <c r="B338" s="11">
        <v>906195</v>
      </c>
      <c r="C338" s="8">
        <f>VLOOKUP(B338,'ESGC PORTFOLIO'!B:M,$C$2,FALSE)</f>
        <v>41.512536440880098</v>
      </c>
      <c r="D338" s="8" t="str">
        <f t="shared" si="5"/>
        <v>C</v>
      </c>
    </row>
    <row r="339" spans="1:4" x14ac:dyDescent="0.3">
      <c r="A339" s="11" t="s">
        <v>344</v>
      </c>
      <c r="B339" s="11">
        <v>906785</v>
      </c>
      <c r="C339" s="8">
        <f>VLOOKUP(B339,'ESGC PORTFOLIO'!B:M,$C$2,FALSE)</f>
        <v>41.312159484893499</v>
      </c>
      <c r="D339" s="8" t="str">
        <f t="shared" si="5"/>
        <v>C</v>
      </c>
    </row>
    <row r="340" spans="1:4" x14ac:dyDescent="0.3">
      <c r="A340" s="11" t="s">
        <v>345</v>
      </c>
      <c r="B340" s="11" t="s">
        <v>381</v>
      </c>
      <c r="C340" s="8">
        <f>VLOOKUP(B340,'ESGC PORTFOLIO'!B:M,$C$2,FALSE)</f>
        <v>45.794586707686697</v>
      </c>
      <c r="D340" s="8" t="str">
        <f t="shared" si="5"/>
        <v>C</v>
      </c>
    </row>
    <row r="341" spans="1:4" x14ac:dyDescent="0.3">
      <c r="A341" s="11" t="s">
        <v>346</v>
      </c>
      <c r="B341" s="11">
        <v>905818</v>
      </c>
      <c r="C341" s="8">
        <f>VLOOKUP(B341,'ESGC PORTFOLIO'!B:M,$C$2,FALSE)</f>
        <v>54.537405232644502</v>
      </c>
      <c r="D341" s="8" t="str">
        <f t="shared" si="5"/>
        <v>B</v>
      </c>
    </row>
    <row r="342" spans="1:4" x14ac:dyDescent="0.3">
      <c r="A342" s="11" t="s">
        <v>347</v>
      </c>
      <c r="B342" s="11">
        <v>904869</v>
      </c>
      <c r="C342" s="8">
        <f>VLOOKUP(B342,'ESGC PORTFOLIO'!B:M,$C$2,FALSE)</f>
        <v>35.5537786160249</v>
      </c>
      <c r="D342" s="8" t="str">
        <f t="shared" si="5"/>
        <v>C</v>
      </c>
    </row>
    <row r="343" spans="1:4" x14ac:dyDescent="0.3">
      <c r="A343" s="11" t="s">
        <v>348</v>
      </c>
      <c r="B343" s="11">
        <v>922407</v>
      </c>
      <c r="C343" s="8">
        <f>VLOOKUP(B343,'ESGC PORTFOLIO'!B:M,$C$2,FALSE)</f>
        <v>61.1629797914104</v>
      </c>
      <c r="D343" s="8" t="str">
        <f t="shared" si="5"/>
        <v>B</v>
      </c>
    </row>
    <row r="344" spans="1:4" x14ac:dyDescent="0.3">
      <c r="A344" s="11" t="s">
        <v>349</v>
      </c>
      <c r="B344" s="11" t="s">
        <v>382</v>
      </c>
      <c r="C344" s="8">
        <f>VLOOKUP(B344,'ESGC PORTFOLIO'!B:M,$C$2,FALSE)</f>
        <v>30.265073529411701</v>
      </c>
      <c r="D344" s="8" t="str">
        <f t="shared" si="5"/>
        <v>C</v>
      </c>
    </row>
    <row r="345" spans="1:4" x14ac:dyDescent="0.3">
      <c r="A345" s="11" t="s">
        <v>350</v>
      </c>
      <c r="B345" s="11" t="s">
        <v>383</v>
      </c>
      <c r="C345" s="8">
        <f>VLOOKUP(B345,'ESGC PORTFOLIO'!B:M,$C$2,FALSE)</f>
        <v>20.0659345423913</v>
      </c>
      <c r="D345" s="8" t="str">
        <f t="shared" si="5"/>
        <v>D</v>
      </c>
    </row>
    <row r="346" spans="1:4" x14ac:dyDescent="0.3">
      <c r="A346" s="11" t="s">
        <v>351</v>
      </c>
      <c r="B346" s="11">
        <v>905010</v>
      </c>
      <c r="C346" s="8">
        <f>VLOOKUP(B346,'ESGC PORTFOLIO'!B:M,$C$2,FALSE)</f>
        <v>40.991031341198699</v>
      </c>
      <c r="D346" s="8" t="str">
        <f t="shared" si="5"/>
        <v>C</v>
      </c>
    </row>
    <row r="347" spans="1:4" x14ac:dyDescent="0.3">
      <c r="A347" s="11" t="s">
        <v>352</v>
      </c>
      <c r="B347" s="11">
        <v>905284</v>
      </c>
      <c r="C347" s="8">
        <f>VLOOKUP(B347,'ESGC PORTFOLIO'!B:M,$C$2,FALSE)</f>
        <v>56.303456111893198</v>
      </c>
      <c r="D347" s="8" t="str">
        <f t="shared" si="5"/>
        <v>B</v>
      </c>
    </row>
    <row r="348" spans="1:4" x14ac:dyDescent="0.3">
      <c r="A348" s="11" t="s">
        <v>353</v>
      </c>
      <c r="B348" s="11">
        <v>543542</v>
      </c>
      <c r="C348" s="8">
        <f>VLOOKUP(B348,'ESGC PORTFOLIO'!B:M,$C$2,FALSE)</f>
        <v>43.740853360687701</v>
      </c>
      <c r="D348" s="8" t="str">
        <f t="shared" si="5"/>
        <v>C</v>
      </c>
    </row>
    <row r="349" spans="1:4" x14ac:dyDescent="0.3">
      <c r="A349" s="11" t="s">
        <v>354</v>
      </c>
      <c r="B349" s="11">
        <v>878574</v>
      </c>
      <c r="C349" s="8">
        <f>VLOOKUP(B349,'ESGC PORTFOLIO'!B:M,$C$2,FALSE)</f>
        <v>39.362574946732103</v>
      </c>
      <c r="D349" s="8" t="str">
        <f t="shared" si="5"/>
        <v>C</v>
      </c>
    </row>
    <row r="350" spans="1:4" x14ac:dyDescent="0.3">
      <c r="A350" s="11" t="s">
        <v>355</v>
      </c>
      <c r="B350" s="11" t="s">
        <v>384</v>
      </c>
      <c r="C350" s="8">
        <f>VLOOKUP(B350,'ESGC PORTFOLIO'!B:M,$C$2,FALSE)</f>
        <v>41.6118667078564</v>
      </c>
      <c r="D350" s="8" t="str">
        <f t="shared" si="5"/>
        <v>C</v>
      </c>
    </row>
    <row r="351" spans="1:4" x14ac:dyDescent="0.3">
      <c r="A351" s="11" t="s">
        <v>356</v>
      </c>
      <c r="B351" s="11">
        <v>951584</v>
      </c>
      <c r="C351" s="8">
        <f>VLOOKUP(B351,'ESGC PORTFOLIO'!B:M,$C$2,FALSE)</f>
        <v>35.866758743675099</v>
      </c>
      <c r="D351" s="8" t="str">
        <f t="shared" si="5"/>
        <v>C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C520-3FE6-4190-A810-818059DDC2B2}">
  <sheetPr>
    <tabColor rgb="FFFFFF00"/>
  </sheetPr>
  <dimension ref="A1:D351"/>
  <sheetViews>
    <sheetView workbookViewId="0">
      <selection activeCell="A2" sqref="A2"/>
    </sheetView>
  </sheetViews>
  <sheetFormatPr baseColWidth="10" defaultRowHeight="14" x14ac:dyDescent="0.3"/>
  <cols>
    <col min="1" max="16384" width="10.90625" style="4"/>
  </cols>
  <sheetData>
    <row r="1" spans="1:4" ht="14.5" thickBot="1" x14ac:dyDescent="0.35">
      <c r="A1" s="72" t="s">
        <v>7393</v>
      </c>
      <c r="B1" s="72"/>
      <c r="C1" s="72"/>
      <c r="D1" s="72"/>
    </row>
    <row r="2" spans="1:4" x14ac:dyDescent="0.3">
      <c r="A2" s="18"/>
      <c r="B2" s="18"/>
      <c r="C2" s="18">
        <v>6</v>
      </c>
      <c r="D2" s="18"/>
    </row>
    <row r="3" spans="1:4" ht="14.5" thickBot="1" x14ac:dyDescent="0.35">
      <c r="A3" s="32" t="s">
        <v>357</v>
      </c>
      <c r="B3" s="32" t="s">
        <v>358</v>
      </c>
      <c r="C3" s="31" t="s">
        <v>7387</v>
      </c>
      <c r="D3" s="31" t="s">
        <v>7379</v>
      </c>
    </row>
    <row r="4" spans="1:4" x14ac:dyDescent="0.3">
      <c r="A4" s="29" t="s">
        <v>12</v>
      </c>
      <c r="B4" s="29">
        <v>902172</v>
      </c>
      <c r="C4" s="18">
        <f>VLOOKUP(B4,'ESGC PORTFOLIO'!B:M,$C$2,FALSE)</f>
        <v>50.033836893789299</v>
      </c>
      <c r="D4" s="18" t="str">
        <f>IF(C4&gt;75,"A",IF(C4&gt;50,"B",IF(C4&gt;25,"C","D")))</f>
        <v>B</v>
      </c>
    </row>
    <row r="5" spans="1:4" x14ac:dyDescent="0.3">
      <c r="A5" s="11" t="s">
        <v>13</v>
      </c>
      <c r="B5" s="11">
        <v>916328</v>
      </c>
      <c r="C5" s="8">
        <f>VLOOKUP(B5,'ESGC PORTFOLIO'!B:M,$C$2,FALSE)</f>
        <v>39.468559278506198</v>
      </c>
      <c r="D5" s="8" t="str">
        <f t="shared" ref="D5:D68" si="0">IF(C5&gt;75,"A",IF(C5&gt;50,"B",IF(C5&gt;25,"C","D")))</f>
        <v>C</v>
      </c>
    </row>
    <row r="6" spans="1:4" x14ac:dyDescent="0.3">
      <c r="A6" s="11" t="s">
        <v>14</v>
      </c>
      <c r="B6" s="11" t="s">
        <v>359</v>
      </c>
      <c r="C6" s="8">
        <f>VLOOKUP(B6,'ESGC PORTFOLIO'!B:M,$C$2,FALSE)</f>
        <v>84.107277777777696</v>
      </c>
      <c r="D6" s="8" t="str">
        <f t="shared" si="0"/>
        <v>A</v>
      </c>
    </row>
    <row r="7" spans="1:4" x14ac:dyDescent="0.3">
      <c r="A7" s="11" t="s">
        <v>15</v>
      </c>
      <c r="B7" s="11">
        <v>312367</v>
      </c>
      <c r="C7" s="8">
        <f>VLOOKUP(B7,'ESGC PORTFOLIO'!B:M,$C$2,FALSE)</f>
        <v>23.221912955465498</v>
      </c>
      <c r="D7" s="8" t="str">
        <f t="shared" si="0"/>
        <v>D</v>
      </c>
    </row>
    <row r="8" spans="1:4" x14ac:dyDescent="0.3">
      <c r="A8" s="11" t="s">
        <v>16</v>
      </c>
      <c r="B8" s="11">
        <v>749382</v>
      </c>
      <c r="C8" s="8">
        <f>VLOOKUP(B8,'ESGC PORTFOLIO'!B:M,$C$2,FALSE)</f>
        <v>35.393899204244001</v>
      </c>
      <c r="D8" s="8" t="str">
        <f t="shared" si="0"/>
        <v>C</v>
      </c>
    </row>
    <row r="9" spans="1:4" x14ac:dyDescent="0.3">
      <c r="A9" s="11" t="s">
        <v>17</v>
      </c>
      <c r="B9" s="11" t="s">
        <v>360</v>
      </c>
      <c r="C9" s="8">
        <f>VLOOKUP(B9,'ESGC PORTFOLIO'!B:M,$C$2,FALSE)</f>
        <v>49.030131182027397</v>
      </c>
      <c r="D9" s="8" t="str">
        <f t="shared" si="0"/>
        <v>C</v>
      </c>
    </row>
    <row r="10" spans="1:4" x14ac:dyDescent="0.3">
      <c r="A10" s="11" t="s">
        <v>18</v>
      </c>
      <c r="B10" s="11">
        <v>936365</v>
      </c>
      <c r="C10" s="8">
        <f>VLOOKUP(B10,'ESGC PORTFOLIO'!B:M,$C$2,FALSE)</f>
        <v>35.158859108159398</v>
      </c>
      <c r="D10" s="8" t="str">
        <f t="shared" si="0"/>
        <v>C</v>
      </c>
    </row>
    <row r="11" spans="1:4" x14ac:dyDescent="0.3">
      <c r="A11" s="11" t="s">
        <v>19</v>
      </c>
      <c r="B11" s="11">
        <v>545101</v>
      </c>
      <c r="C11" s="8">
        <f>VLOOKUP(B11,'ESGC PORTFOLIO'!B:M,$C$2,FALSE)</f>
        <v>44.781637717121498</v>
      </c>
      <c r="D11" s="8" t="str">
        <f t="shared" si="0"/>
        <v>C</v>
      </c>
    </row>
    <row r="12" spans="1:4" x14ac:dyDescent="0.3">
      <c r="A12" s="11" t="s">
        <v>20</v>
      </c>
      <c r="B12" s="11">
        <v>933185</v>
      </c>
      <c r="C12" s="8">
        <f>VLOOKUP(B12,'ESGC PORTFOLIO'!B:M,$C$2,FALSE)</f>
        <v>42.4401332658569</v>
      </c>
      <c r="D12" s="8" t="str">
        <f t="shared" si="0"/>
        <v>C</v>
      </c>
    </row>
    <row r="13" spans="1:4" x14ac:dyDescent="0.3">
      <c r="A13" s="11" t="s">
        <v>0</v>
      </c>
      <c r="B13" s="11">
        <v>277642</v>
      </c>
      <c r="C13" s="8">
        <f>VLOOKUP(B13,'ESGC PORTFOLIO'!B:M,$C$2,FALSE)</f>
        <v>83.594284397848796</v>
      </c>
      <c r="D13" s="8" t="str">
        <f t="shared" si="0"/>
        <v>A</v>
      </c>
    </row>
    <row r="14" spans="1:4" x14ac:dyDescent="0.3">
      <c r="A14" s="11" t="s">
        <v>21</v>
      </c>
      <c r="B14" s="11">
        <v>905271</v>
      </c>
      <c r="C14" s="8">
        <f>VLOOKUP(B14,'ESGC PORTFOLIO'!B:M,$C$2,FALSE)</f>
        <v>40.825981781376498</v>
      </c>
      <c r="D14" s="8" t="str">
        <f t="shared" si="0"/>
        <v>C</v>
      </c>
    </row>
    <row r="15" spans="1:4" x14ac:dyDescent="0.3">
      <c r="A15" s="11" t="s">
        <v>22</v>
      </c>
      <c r="B15" s="11">
        <v>277355</v>
      </c>
      <c r="C15" s="8">
        <f>VLOOKUP(B15,'ESGC PORTFOLIO'!B:M,$C$2,FALSE)</f>
        <v>37.963870058494798</v>
      </c>
      <c r="D15" s="8" t="str">
        <f t="shared" si="0"/>
        <v>C</v>
      </c>
    </row>
    <row r="16" spans="1:4" x14ac:dyDescent="0.3">
      <c r="A16" s="11" t="s">
        <v>23</v>
      </c>
      <c r="B16" s="11">
        <v>130298</v>
      </c>
      <c r="C16" s="8">
        <f>VLOOKUP(B16,'ESGC PORTFOLIO'!B:M,$C$2,FALSE)</f>
        <v>53.170086337457803</v>
      </c>
      <c r="D16" s="8" t="str">
        <f t="shared" si="0"/>
        <v>B</v>
      </c>
    </row>
    <row r="17" spans="1:4" x14ac:dyDescent="0.3">
      <c r="A17" s="11" t="s">
        <v>24</v>
      </c>
      <c r="B17" s="11">
        <v>325596</v>
      </c>
      <c r="C17" s="8">
        <f>VLOOKUP(B17,'ESGC PORTFOLIO'!B:M,$C$2,FALSE)</f>
        <v>31.743131868131801</v>
      </c>
      <c r="D17" s="8" t="str">
        <f t="shared" si="0"/>
        <v>C</v>
      </c>
    </row>
    <row r="18" spans="1:4" x14ac:dyDescent="0.3">
      <c r="A18" s="11" t="s">
        <v>25</v>
      </c>
      <c r="B18" s="11">
        <v>906979</v>
      </c>
      <c r="C18" s="8">
        <f>VLOOKUP(B18,'ESGC PORTFOLIO'!B:M,$C$2,FALSE)</f>
        <v>55.332300183340699</v>
      </c>
      <c r="D18" s="8" t="str">
        <f t="shared" si="0"/>
        <v>B</v>
      </c>
    </row>
    <row r="19" spans="1:4" x14ac:dyDescent="0.3">
      <c r="A19" s="11" t="s">
        <v>26</v>
      </c>
      <c r="B19" s="11">
        <v>322677</v>
      </c>
      <c r="C19" s="8">
        <f>VLOOKUP(B19,'ESGC PORTFOLIO'!B:M,$C$2,FALSE)</f>
        <v>48.8395074224021</v>
      </c>
      <c r="D19" s="8" t="str">
        <f t="shared" si="0"/>
        <v>C</v>
      </c>
    </row>
    <row r="20" spans="1:4" x14ac:dyDescent="0.3">
      <c r="A20" s="11" t="s">
        <v>27</v>
      </c>
      <c r="B20" s="11" t="s">
        <v>361</v>
      </c>
      <c r="C20" s="8">
        <f>VLOOKUP(B20,'ESGC PORTFOLIO'!B:M,$C$2,FALSE)</f>
        <v>31.634353622783699</v>
      </c>
      <c r="D20" s="8" t="str">
        <f t="shared" si="0"/>
        <v>C</v>
      </c>
    </row>
    <row r="21" spans="1:4" x14ac:dyDescent="0.3">
      <c r="A21" s="11" t="s">
        <v>28</v>
      </c>
      <c r="B21" s="11">
        <v>904853</v>
      </c>
      <c r="C21" s="8">
        <f>VLOOKUP(B21,'ESGC PORTFOLIO'!B:M,$C$2,FALSE)</f>
        <v>37.422102390852302</v>
      </c>
      <c r="D21" s="8" t="str">
        <f t="shared" si="0"/>
        <v>C</v>
      </c>
    </row>
    <row r="22" spans="1:4" x14ac:dyDescent="0.3">
      <c r="A22" s="11" t="s">
        <v>29</v>
      </c>
      <c r="B22" s="11">
        <v>891399</v>
      </c>
      <c r="C22" s="8">
        <f>VLOOKUP(B22,'ESGC PORTFOLIO'!B:M,$C$2,FALSE)</f>
        <v>21.392576995372998</v>
      </c>
      <c r="D22" s="8" t="str">
        <f t="shared" si="0"/>
        <v>D</v>
      </c>
    </row>
    <row r="23" spans="1:4" x14ac:dyDescent="0.3">
      <c r="A23" s="11" t="s">
        <v>30</v>
      </c>
      <c r="B23" s="11">
        <v>670942</v>
      </c>
      <c r="C23" s="8">
        <f>VLOOKUP(B23,'ESGC PORTFOLIO'!B:M,$C$2,FALSE)</f>
        <v>43.739700158014401</v>
      </c>
      <c r="D23" s="8" t="str">
        <f t="shared" si="0"/>
        <v>C</v>
      </c>
    </row>
    <row r="24" spans="1:4" x14ac:dyDescent="0.3">
      <c r="A24" s="11" t="s">
        <v>31</v>
      </c>
      <c r="B24" s="11">
        <v>905425</v>
      </c>
      <c r="C24" s="8">
        <f>VLOOKUP(B24,'ESGC PORTFOLIO'!B:M,$C$2,FALSE)</f>
        <v>80.207769684356506</v>
      </c>
      <c r="D24" s="8" t="str">
        <f t="shared" si="0"/>
        <v>A</v>
      </c>
    </row>
    <row r="25" spans="1:4" x14ac:dyDescent="0.3">
      <c r="A25" s="11" t="s">
        <v>32</v>
      </c>
      <c r="B25" s="11">
        <v>906156</v>
      </c>
      <c r="C25" s="8">
        <f>VLOOKUP(B25,'ESGC PORTFOLIO'!B:M,$C$2,FALSE)</f>
        <v>41.1420529465966</v>
      </c>
      <c r="D25" s="8" t="str">
        <f t="shared" si="0"/>
        <v>C</v>
      </c>
    </row>
    <row r="26" spans="1:4" x14ac:dyDescent="0.3">
      <c r="A26" s="11" t="s">
        <v>33</v>
      </c>
      <c r="B26" s="11">
        <v>916305</v>
      </c>
      <c r="C26" s="8">
        <f>VLOOKUP(B26,'ESGC PORTFOLIO'!B:M,$C$2,FALSE)</f>
        <v>31.4227233427189</v>
      </c>
      <c r="D26" s="8" t="str">
        <f t="shared" si="0"/>
        <v>C</v>
      </c>
    </row>
    <row r="27" spans="1:4" x14ac:dyDescent="0.3">
      <c r="A27" s="11" t="s">
        <v>34</v>
      </c>
      <c r="B27" s="11">
        <v>680902</v>
      </c>
      <c r="C27" s="8">
        <f>VLOOKUP(B27,'ESGC PORTFOLIO'!B:M,$C$2,FALSE)</f>
        <v>46.205032706527902</v>
      </c>
      <c r="D27" s="8" t="str">
        <f t="shared" si="0"/>
        <v>C</v>
      </c>
    </row>
    <row r="28" spans="1:4" x14ac:dyDescent="0.3">
      <c r="A28" s="11" t="s">
        <v>35</v>
      </c>
      <c r="B28" s="11" t="s">
        <v>362</v>
      </c>
      <c r="C28" s="8">
        <f>VLOOKUP(B28,'ESGC PORTFOLIO'!B:M,$C$2,FALSE)</f>
        <v>29.891437291748701</v>
      </c>
      <c r="D28" s="8" t="str">
        <f t="shared" si="0"/>
        <v>C</v>
      </c>
    </row>
    <row r="29" spans="1:4" x14ac:dyDescent="0.3">
      <c r="A29" s="11" t="s">
        <v>36</v>
      </c>
      <c r="B29" s="11">
        <v>154680</v>
      </c>
      <c r="C29" s="8">
        <f>VLOOKUP(B29,'ESGC PORTFOLIO'!B:M,$C$2,FALSE)</f>
        <v>37.974726377547498</v>
      </c>
      <c r="D29" s="8" t="str">
        <f t="shared" si="0"/>
        <v>C</v>
      </c>
    </row>
    <row r="30" spans="1:4" x14ac:dyDescent="0.3">
      <c r="A30" s="11" t="s">
        <v>37</v>
      </c>
      <c r="B30" s="11">
        <v>938692</v>
      </c>
      <c r="C30" s="8">
        <f>VLOOKUP(B30,'ESGC PORTFOLIO'!B:M,$C$2,FALSE)</f>
        <v>31.442780026990501</v>
      </c>
      <c r="D30" s="8" t="str">
        <f t="shared" si="0"/>
        <v>C</v>
      </c>
    </row>
    <row r="31" spans="1:4" x14ac:dyDescent="0.3">
      <c r="A31" s="11" t="s">
        <v>38</v>
      </c>
      <c r="B31" s="11">
        <v>546075</v>
      </c>
      <c r="C31" s="8">
        <f>VLOOKUP(B31,'ESGC PORTFOLIO'!B:M,$C$2,FALSE)</f>
        <v>33.1856203007518</v>
      </c>
      <c r="D31" s="8" t="str">
        <f t="shared" si="0"/>
        <v>C</v>
      </c>
    </row>
    <row r="32" spans="1:4" x14ac:dyDescent="0.3">
      <c r="A32" s="11" t="s">
        <v>39</v>
      </c>
      <c r="B32" s="11">
        <v>905276</v>
      </c>
      <c r="C32" s="8">
        <f>VLOOKUP(B32,'ESGC PORTFOLIO'!B:M,$C$2,FALSE)</f>
        <v>44.265777876180799</v>
      </c>
      <c r="D32" s="8" t="str">
        <f t="shared" si="0"/>
        <v>C</v>
      </c>
    </row>
    <row r="33" spans="1:4" x14ac:dyDescent="0.3">
      <c r="A33" s="11" t="s">
        <v>40</v>
      </c>
      <c r="B33" s="11" t="s">
        <v>363</v>
      </c>
      <c r="C33" s="8">
        <f>VLOOKUP(B33,'ESGC PORTFOLIO'!B:M,$C$2,FALSE)</f>
        <v>41.047250337381897</v>
      </c>
      <c r="D33" s="8" t="str">
        <f t="shared" si="0"/>
        <v>C</v>
      </c>
    </row>
    <row r="34" spans="1:4" x14ac:dyDescent="0.3">
      <c r="A34" s="11" t="s">
        <v>41</v>
      </c>
      <c r="B34" s="11">
        <v>922817</v>
      </c>
      <c r="C34" s="8">
        <f>VLOOKUP(B34,'ESGC PORTFOLIO'!B:M,$C$2,FALSE)</f>
        <v>36.710718113612003</v>
      </c>
      <c r="D34" s="8" t="str">
        <f t="shared" si="0"/>
        <v>C</v>
      </c>
    </row>
    <row r="35" spans="1:4" x14ac:dyDescent="0.3">
      <c r="A35" s="11" t="s">
        <v>42</v>
      </c>
      <c r="B35" s="11">
        <v>921983</v>
      </c>
      <c r="C35" s="8">
        <f>VLOOKUP(B35,'ESGC PORTFOLIO'!B:M,$C$2,FALSE)</f>
        <v>48.7422100026184</v>
      </c>
      <c r="D35" s="8" t="str">
        <f t="shared" si="0"/>
        <v>C</v>
      </c>
    </row>
    <row r="36" spans="1:4" x14ac:dyDescent="0.3">
      <c r="A36" s="11" t="s">
        <v>43</v>
      </c>
      <c r="B36" s="11">
        <v>132808</v>
      </c>
      <c r="C36" s="8">
        <f>VLOOKUP(B36,'ESGC PORTFOLIO'!B:M,$C$2,FALSE)</f>
        <v>58.222935644399399</v>
      </c>
      <c r="D36" s="8" t="str">
        <f t="shared" si="0"/>
        <v>B</v>
      </c>
    </row>
    <row r="37" spans="1:4" x14ac:dyDescent="0.3">
      <c r="A37" s="11" t="s">
        <v>44</v>
      </c>
      <c r="B37" s="11">
        <v>992816</v>
      </c>
      <c r="C37" s="8">
        <f>VLOOKUP(B37,'ESGC PORTFOLIO'!B:M,$C$2,FALSE)</f>
        <v>35.252110228401101</v>
      </c>
      <c r="D37" s="8" t="str">
        <f t="shared" si="0"/>
        <v>C</v>
      </c>
    </row>
    <row r="38" spans="1:4" x14ac:dyDescent="0.3">
      <c r="A38" s="11" t="s">
        <v>45</v>
      </c>
      <c r="B38" s="11">
        <v>905296</v>
      </c>
      <c r="C38" s="8">
        <f>VLOOKUP(B38,'ESGC PORTFOLIO'!B:M,$C$2,FALSE)</f>
        <v>77.300227244904207</v>
      </c>
      <c r="D38" s="8" t="str">
        <f t="shared" si="0"/>
        <v>A</v>
      </c>
    </row>
    <row r="39" spans="1:4" x14ac:dyDescent="0.3">
      <c r="A39" s="11" t="s">
        <v>46</v>
      </c>
      <c r="B39" s="11">
        <v>921093</v>
      </c>
      <c r="C39" s="8">
        <f>VLOOKUP(B39,'ESGC PORTFOLIO'!B:M,$C$2,FALSE)</f>
        <v>46.336408523908503</v>
      </c>
      <c r="D39" s="8" t="str">
        <f t="shared" si="0"/>
        <v>C</v>
      </c>
    </row>
    <row r="40" spans="1:4" x14ac:dyDescent="0.3">
      <c r="A40" s="11" t="s">
        <v>47</v>
      </c>
      <c r="B40" s="11">
        <v>905113</v>
      </c>
      <c r="C40" s="8">
        <f>VLOOKUP(B40,'ESGC PORTFOLIO'!B:M,$C$2,FALSE)</f>
        <v>42.478178357683497</v>
      </c>
      <c r="D40" s="8" t="str">
        <f t="shared" si="0"/>
        <v>C</v>
      </c>
    </row>
    <row r="41" spans="1:4" x14ac:dyDescent="0.3">
      <c r="A41" s="11" t="s">
        <v>48</v>
      </c>
      <c r="B41" s="11" t="s">
        <v>364</v>
      </c>
      <c r="C41" s="8">
        <f>VLOOKUP(B41,'ESGC PORTFOLIO'!B:M,$C$2,FALSE)</f>
        <v>46.5894298245614</v>
      </c>
      <c r="D41" s="8" t="str">
        <f t="shared" si="0"/>
        <v>C</v>
      </c>
    </row>
    <row r="42" spans="1:4" x14ac:dyDescent="0.3">
      <c r="A42" s="11" t="s">
        <v>49</v>
      </c>
      <c r="B42" s="11">
        <v>945388</v>
      </c>
      <c r="C42" s="8">
        <f>VLOOKUP(B42,'ESGC PORTFOLIO'!B:M,$C$2,FALSE)</f>
        <v>38.099018804162299</v>
      </c>
      <c r="D42" s="8" t="str">
        <f t="shared" si="0"/>
        <v>C</v>
      </c>
    </row>
    <row r="43" spans="1:4" x14ac:dyDescent="0.3">
      <c r="A43" s="11" t="s">
        <v>50</v>
      </c>
      <c r="B43" s="11">
        <v>702259</v>
      </c>
      <c r="C43" s="8">
        <f>VLOOKUP(B43,'ESGC PORTFOLIO'!B:M,$C$2,FALSE)</f>
        <v>47.024626703575301</v>
      </c>
      <c r="D43" s="8" t="str">
        <f t="shared" si="0"/>
        <v>C</v>
      </c>
    </row>
    <row r="44" spans="1:4" x14ac:dyDescent="0.3">
      <c r="A44" s="11" t="s">
        <v>51</v>
      </c>
      <c r="B44" s="11">
        <v>912669</v>
      </c>
      <c r="C44" s="8">
        <f>VLOOKUP(B44,'ESGC PORTFOLIO'!B:M,$C$2,FALSE)</f>
        <v>34.302872215709201</v>
      </c>
      <c r="D44" s="8" t="str">
        <f t="shared" si="0"/>
        <v>C</v>
      </c>
    </row>
    <row r="45" spans="1:4" x14ac:dyDescent="0.3">
      <c r="A45" s="11" t="s">
        <v>52</v>
      </c>
      <c r="B45" s="11">
        <v>544616</v>
      </c>
      <c r="C45" s="8">
        <f>VLOOKUP(B45,'ESGC PORTFOLIO'!B:M,$C$2,FALSE)</f>
        <v>23.033244522505299</v>
      </c>
      <c r="D45" s="8" t="str">
        <f t="shared" si="0"/>
        <v>D</v>
      </c>
    </row>
    <row r="46" spans="1:4" x14ac:dyDescent="0.3">
      <c r="A46" s="11" t="s">
        <v>53</v>
      </c>
      <c r="B46" s="11">
        <v>130502</v>
      </c>
      <c r="C46" s="8">
        <f>VLOOKUP(B46,'ESGC PORTFOLIO'!B:M,$C$2,FALSE)</f>
        <v>20.859865258097098</v>
      </c>
      <c r="D46" s="8" t="str">
        <f t="shared" si="0"/>
        <v>D</v>
      </c>
    </row>
    <row r="47" spans="1:4" x14ac:dyDescent="0.3">
      <c r="A47" s="11" t="s">
        <v>54</v>
      </c>
      <c r="B47" s="11">
        <v>921161</v>
      </c>
      <c r="C47" s="8">
        <f>VLOOKUP(B47,'ESGC PORTFOLIO'!B:M,$C$2,FALSE)</f>
        <v>41.2203128534588</v>
      </c>
      <c r="D47" s="8" t="str">
        <f t="shared" si="0"/>
        <v>C</v>
      </c>
    </row>
    <row r="48" spans="1:4" x14ac:dyDescent="0.3">
      <c r="A48" s="11" t="s">
        <v>55</v>
      </c>
      <c r="B48" s="11">
        <v>921431</v>
      </c>
      <c r="C48" s="8">
        <f>VLOOKUP(B48,'ESGC PORTFOLIO'!B:M,$C$2,FALSE)</f>
        <v>80.603231733821502</v>
      </c>
      <c r="D48" s="8" t="str">
        <f t="shared" si="0"/>
        <v>A</v>
      </c>
    </row>
    <row r="49" spans="1:4" x14ac:dyDescent="0.3">
      <c r="A49" s="11" t="s">
        <v>56</v>
      </c>
      <c r="B49" s="11">
        <v>932060</v>
      </c>
      <c r="C49" s="8">
        <f>VLOOKUP(B49,'ESGC PORTFOLIO'!B:M,$C$2,FALSE)</f>
        <v>56.155881446928298</v>
      </c>
      <c r="D49" s="8" t="str">
        <f t="shared" si="0"/>
        <v>B</v>
      </c>
    </row>
    <row r="50" spans="1:4" x14ac:dyDescent="0.3">
      <c r="A50" s="11" t="s">
        <v>57</v>
      </c>
      <c r="B50" s="11">
        <v>923937</v>
      </c>
      <c r="C50" s="8">
        <f>VLOOKUP(B50,'ESGC PORTFOLIO'!B:M,$C$2,FALSE)</f>
        <v>40.568898805533898</v>
      </c>
      <c r="D50" s="8" t="str">
        <f t="shared" si="0"/>
        <v>C</v>
      </c>
    </row>
    <row r="51" spans="1:4" x14ac:dyDescent="0.3">
      <c r="A51" s="11" t="s">
        <v>58</v>
      </c>
      <c r="B51" s="11">
        <v>905840</v>
      </c>
      <c r="C51" s="8">
        <f>VLOOKUP(B51,'ESGC PORTFOLIO'!B:M,$C$2,FALSE)</f>
        <v>37.713261572498197</v>
      </c>
      <c r="D51" s="8" t="str">
        <f t="shared" si="0"/>
        <v>C</v>
      </c>
    </row>
    <row r="52" spans="1:4" x14ac:dyDescent="0.3">
      <c r="A52" s="11" t="s">
        <v>59</v>
      </c>
      <c r="B52" s="11">
        <v>916365</v>
      </c>
      <c r="C52" s="8">
        <f>VLOOKUP(B52,'ESGC PORTFOLIO'!B:M,$C$2,FALSE)</f>
        <v>45.040519722294398</v>
      </c>
      <c r="D52" s="8" t="str">
        <f t="shared" si="0"/>
        <v>C</v>
      </c>
    </row>
    <row r="53" spans="1:4" x14ac:dyDescent="0.3">
      <c r="A53" s="11" t="s">
        <v>60</v>
      </c>
      <c r="B53" s="11">
        <v>992305</v>
      </c>
      <c r="C53" s="8">
        <f>VLOOKUP(B53,'ESGC PORTFOLIO'!B:M,$C$2,FALSE)</f>
        <v>22.7386259283588</v>
      </c>
      <c r="D53" s="8" t="str">
        <f t="shared" si="0"/>
        <v>D</v>
      </c>
    </row>
    <row r="54" spans="1:4" x14ac:dyDescent="0.3">
      <c r="A54" s="11" t="s">
        <v>61</v>
      </c>
      <c r="B54" s="11">
        <v>905876</v>
      </c>
      <c r="C54" s="8">
        <f>VLOOKUP(B54,'ESGC PORTFOLIO'!B:M,$C$2,FALSE)</f>
        <v>40.7928821227868</v>
      </c>
      <c r="D54" s="8" t="str">
        <f t="shared" si="0"/>
        <v>C</v>
      </c>
    </row>
    <row r="55" spans="1:4" x14ac:dyDescent="0.3">
      <c r="A55" s="11" t="s">
        <v>62</v>
      </c>
      <c r="B55" s="11">
        <v>874227</v>
      </c>
      <c r="C55" s="8">
        <f>VLOOKUP(B55,'ESGC PORTFOLIO'!B:M,$C$2,FALSE)</f>
        <v>13.8856190958164</v>
      </c>
      <c r="D55" s="8" t="str">
        <f t="shared" si="0"/>
        <v>D</v>
      </c>
    </row>
    <row r="56" spans="1:4" x14ac:dyDescent="0.3">
      <c r="A56" s="11" t="s">
        <v>63</v>
      </c>
      <c r="B56" s="11">
        <v>929302</v>
      </c>
      <c r="C56" s="8">
        <f>VLOOKUP(B56,'ESGC PORTFOLIO'!B:M,$C$2,FALSE)</f>
        <v>34.141176966738101</v>
      </c>
      <c r="D56" s="8" t="str">
        <f t="shared" si="0"/>
        <v>C</v>
      </c>
    </row>
    <row r="57" spans="1:4" x14ac:dyDescent="0.3">
      <c r="A57" s="11" t="s">
        <v>64</v>
      </c>
      <c r="B57" s="11">
        <v>545725</v>
      </c>
      <c r="C57" s="8">
        <f>VLOOKUP(B57,'ESGC PORTFOLIO'!B:M,$C$2,FALSE)</f>
        <v>38.8811134235171</v>
      </c>
      <c r="D57" s="8" t="str">
        <f t="shared" si="0"/>
        <v>C</v>
      </c>
    </row>
    <row r="58" spans="1:4" x14ac:dyDescent="0.3">
      <c r="A58" s="11" t="s">
        <v>65</v>
      </c>
      <c r="B58" s="11">
        <v>904818</v>
      </c>
      <c r="C58" s="8">
        <f>VLOOKUP(B58,'ESGC PORTFOLIO'!B:M,$C$2,FALSE)</f>
        <v>36.923228900075898</v>
      </c>
      <c r="D58" s="8" t="str">
        <f t="shared" si="0"/>
        <v>C</v>
      </c>
    </row>
    <row r="59" spans="1:4" x14ac:dyDescent="0.3">
      <c r="A59" s="11" t="s">
        <v>66</v>
      </c>
      <c r="B59" s="11">
        <v>894371</v>
      </c>
      <c r="C59" s="8">
        <f>VLOOKUP(B59,'ESGC PORTFOLIO'!B:M,$C$2,FALSE)</f>
        <v>41.567613444669298</v>
      </c>
      <c r="D59" s="8" t="str">
        <f t="shared" si="0"/>
        <v>C</v>
      </c>
    </row>
    <row r="60" spans="1:4" x14ac:dyDescent="0.3">
      <c r="A60" s="11" t="s">
        <v>67</v>
      </c>
      <c r="B60" s="11">
        <v>325824</v>
      </c>
      <c r="C60" s="8">
        <f>VLOOKUP(B60,'ESGC PORTFOLIO'!B:M,$C$2,FALSE)</f>
        <v>30.669972684703399</v>
      </c>
      <c r="D60" s="8" t="str">
        <f t="shared" si="0"/>
        <v>C</v>
      </c>
    </row>
    <row r="61" spans="1:4" x14ac:dyDescent="0.3">
      <c r="A61" s="11" t="s">
        <v>68</v>
      </c>
      <c r="B61" s="11">
        <v>905080</v>
      </c>
      <c r="C61" s="8">
        <f>VLOOKUP(B61,'ESGC PORTFOLIO'!B:M,$C$2,FALSE)</f>
        <v>83.226618906587603</v>
      </c>
      <c r="D61" s="8" t="str">
        <f t="shared" si="0"/>
        <v>A</v>
      </c>
    </row>
    <row r="62" spans="1:4" x14ac:dyDescent="0.3">
      <c r="A62" s="11" t="s">
        <v>69</v>
      </c>
      <c r="B62" s="11">
        <v>912216</v>
      </c>
      <c r="C62" s="8">
        <f>VLOOKUP(B62,'ESGC PORTFOLIO'!B:M,$C$2,FALSE)</f>
        <v>52.8418286884474</v>
      </c>
      <c r="D62" s="8" t="str">
        <f t="shared" si="0"/>
        <v>B</v>
      </c>
    </row>
    <row r="63" spans="1:4" x14ac:dyDescent="0.3">
      <c r="A63" s="11" t="s">
        <v>70</v>
      </c>
      <c r="B63" s="11">
        <v>879628</v>
      </c>
      <c r="C63" s="8">
        <f>VLOOKUP(B63,'ESGC PORTFOLIO'!B:M,$C$2,FALSE)</f>
        <v>23.417406417999601</v>
      </c>
      <c r="D63" s="8" t="str">
        <f t="shared" si="0"/>
        <v>D</v>
      </c>
    </row>
    <row r="64" spans="1:4" x14ac:dyDescent="0.3">
      <c r="A64" s="11" t="s">
        <v>71</v>
      </c>
      <c r="B64" s="11">
        <v>755148</v>
      </c>
      <c r="C64" s="8">
        <f>VLOOKUP(B64,'ESGC PORTFOLIO'!B:M,$C$2,FALSE)</f>
        <v>34.142721276001602</v>
      </c>
      <c r="D64" s="8" t="str">
        <f t="shared" si="0"/>
        <v>C</v>
      </c>
    </row>
    <row r="65" spans="1:4" x14ac:dyDescent="0.3">
      <c r="A65" s="11" t="s">
        <v>72</v>
      </c>
      <c r="B65" s="11">
        <v>905075</v>
      </c>
      <c r="C65" s="8">
        <f>VLOOKUP(B65,'ESGC PORTFOLIO'!B:M,$C$2,FALSE)</f>
        <v>50.751866147083099</v>
      </c>
      <c r="D65" s="8" t="str">
        <f t="shared" si="0"/>
        <v>B</v>
      </c>
    </row>
    <row r="66" spans="1:4" x14ac:dyDescent="0.3">
      <c r="A66" s="11" t="s">
        <v>73</v>
      </c>
      <c r="B66" s="11">
        <v>134843</v>
      </c>
      <c r="C66" s="8">
        <f>VLOOKUP(B66,'ESGC PORTFOLIO'!B:M,$C$2,FALSE)</f>
        <v>34.177004852937202</v>
      </c>
      <c r="D66" s="8" t="str">
        <f t="shared" si="0"/>
        <v>C</v>
      </c>
    </row>
    <row r="67" spans="1:4" x14ac:dyDescent="0.3">
      <c r="A67" s="11" t="s">
        <v>74</v>
      </c>
      <c r="B67" s="11">
        <v>944704</v>
      </c>
      <c r="C67" s="8">
        <f>VLOOKUP(B67,'ESGC PORTFOLIO'!B:M,$C$2,FALSE)</f>
        <v>29.257960140679899</v>
      </c>
      <c r="D67" s="8" t="str">
        <f t="shared" si="0"/>
        <v>C</v>
      </c>
    </row>
    <row r="68" spans="1:4" x14ac:dyDescent="0.3">
      <c r="A68" s="11" t="s">
        <v>75</v>
      </c>
      <c r="B68" s="11">
        <v>877723</v>
      </c>
      <c r="C68" s="8">
        <f>VLOOKUP(B68,'ESGC PORTFOLIO'!B:M,$C$2,FALSE)</f>
        <v>43.568518825087502</v>
      </c>
      <c r="D68" s="8" t="str">
        <f t="shared" si="0"/>
        <v>C</v>
      </c>
    </row>
    <row r="69" spans="1:4" x14ac:dyDescent="0.3">
      <c r="A69" s="11" t="s">
        <v>76</v>
      </c>
      <c r="B69" s="11">
        <v>755695</v>
      </c>
      <c r="C69" s="8">
        <f>VLOOKUP(B69,'ESGC PORTFOLIO'!B:M,$C$2,FALSE)</f>
        <v>73.378546099290702</v>
      </c>
      <c r="D69" s="8" t="str">
        <f t="shared" ref="D69:D130" si="1">IF(C69&gt;75,"A",IF(C69&gt;50,"B",IF(C69&gt;25,"C","D")))</f>
        <v>B</v>
      </c>
    </row>
    <row r="70" spans="1:4" x14ac:dyDescent="0.3">
      <c r="A70" s="11" t="s">
        <v>77</v>
      </c>
      <c r="B70" s="11">
        <v>902224</v>
      </c>
      <c r="C70" s="8">
        <f>VLOOKUP(B70,'ESGC PORTFOLIO'!B:M,$C$2,FALSE)</f>
        <v>33.960418057932301</v>
      </c>
      <c r="D70" s="8" t="str">
        <f t="shared" si="1"/>
        <v>C</v>
      </c>
    </row>
    <row r="71" spans="1:4" x14ac:dyDescent="0.3">
      <c r="A71" s="11" t="s">
        <v>78</v>
      </c>
      <c r="B71" s="11" t="s">
        <v>365</v>
      </c>
      <c r="C71" s="8">
        <f>VLOOKUP(B71,'ESGC PORTFOLIO'!B:M,$C$2,FALSE)</f>
        <v>43.814878957323899</v>
      </c>
      <c r="D71" s="8" t="str">
        <f t="shared" si="1"/>
        <v>C</v>
      </c>
    </row>
    <row r="72" spans="1:4" x14ac:dyDescent="0.3">
      <c r="A72" s="11" t="s">
        <v>79</v>
      </c>
      <c r="B72" s="11" t="s">
        <v>366</v>
      </c>
      <c r="C72" s="8">
        <f>VLOOKUP(B72,'ESGC PORTFOLIO'!B:M,$C$2,FALSE)</f>
        <v>60.1205718623481</v>
      </c>
      <c r="D72" s="8" t="str">
        <f t="shared" si="1"/>
        <v>B</v>
      </c>
    </row>
    <row r="73" spans="1:4" x14ac:dyDescent="0.3">
      <c r="A73" s="11" t="s">
        <v>80</v>
      </c>
      <c r="B73" s="11" t="s">
        <v>367</v>
      </c>
      <c r="C73" s="8">
        <f>VLOOKUP(B73,'ESGC PORTFOLIO'!B:M,$C$2,FALSE)</f>
        <v>61.785939271255103</v>
      </c>
      <c r="D73" s="8" t="str">
        <f t="shared" si="1"/>
        <v>B</v>
      </c>
    </row>
    <row r="74" spans="1:4" x14ac:dyDescent="0.3">
      <c r="A74" s="11" t="s">
        <v>81</v>
      </c>
      <c r="B74" s="11">
        <v>755790</v>
      </c>
      <c r="C74" s="8">
        <f>VLOOKUP(B74,'ESGC PORTFOLIO'!B:M,$C$2,FALSE)</f>
        <v>51.207075962539001</v>
      </c>
      <c r="D74" s="8" t="str">
        <f t="shared" si="1"/>
        <v>B</v>
      </c>
    </row>
    <row r="75" spans="1:4" x14ac:dyDescent="0.3">
      <c r="A75" s="11" t="s">
        <v>82</v>
      </c>
      <c r="B75" s="11">
        <v>904842</v>
      </c>
      <c r="C75" s="8">
        <f>VLOOKUP(B75,'ESGC PORTFOLIO'!B:M,$C$2,FALSE)</f>
        <v>50.174586657417002</v>
      </c>
      <c r="D75" s="8" t="str">
        <f t="shared" si="1"/>
        <v>B</v>
      </c>
    </row>
    <row r="76" spans="1:4" x14ac:dyDescent="0.3">
      <c r="A76" s="11" t="s">
        <v>83</v>
      </c>
      <c r="B76" s="11">
        <v>755741</v>
      </c>
      <c r="C76" s="8">
        <f>VLOOKUP(B76,'ESGC PORTFOLIO'!B:M,$C$2,FALSE)</f>
        <v>28.422125237361598</v>
      </c>
      <c r="D76" s="8" t="str">
        <f t="shared" si="1"/>
        <v>C</v>
      </c>
    </row>
    <row r="77" spans="1:4" x14ac:dyDescent="0.3">
      <c r="A77" s="11" t="s">
        <v>84</v>
      </c>
      <c r="B77" s="11">
        <v>905024</v>
      </c>
      <c r="C77" s="8">
        <f>VLOOKUP(B77,'ESGC PORTFOLIO'!B:M,$C$2,FALSE)</f>
        <v>41.268763721876397</v>
      </c>
      <c r="D77" s="8" t="str">
        <f t="shared" si="1"/>
        <v>C</v>
      </c>
    </row>
    <row r="78" spans="1:4" x14ac:dyDescent="0.3">
      <c r="A78" s="11" t="s">
        <v>85</v>
      </c>
      <c r="B78" s="11">
        <v>328314</v>
      </c>
      <c r="C78" s="8">
        <f>VLOOKUP(B78,'ESGC PORTFOLIO'!B:M,$C$2,FALSE)</f>
        <v>40.6247152029826</v>
      </c>
      <c r="D78" s="8" t="str">
        <f t="shared" si="1"/>
        <v>C</v>
      </c>
    </row>
    <row r="79" spans="1:4" x14ac:dyDescent="0.3">
      <c r="A79" s="11" t="s">
        <v>86</v>
      </c>
      <c r="B79" s="11">
        <v>912278</v>
      </c>
      <c r="C79" s="8">
        <f>VLOOKUP(B79,'ESGC PORTFOLIO'!B:M,$C$2,FALSE)</f>
        <v>35.582407219973</v>
      </c>
      <c r="D79" s="8" t="str">
        <f t="shared" si="1"/>
        <v>C</v>
      </c>
    </row>
    <row r="80" spans="1:4" x14ac:dyDescent="0.3">
      <c r="A80" s="11" t="s">
        <v>87</v>
      </c>
      <c r="B80" s="11" t="s">
        <v>368</v>
      </c>
      <c r="C80" s="8">
        <f>VLOOKUP(B80,'ESGC PORTFOLIO'!B:M,$C$2,FALSE)</f>
        <v>24.1205642205089</v>
      </c>
      <c r="D80" s="8" t="str">
        <f t="shared" si="1"/>
        <v>D</v>
      </c>
    </row>
    <row r="81" spans="1:4" x14ac:dyDescent="0.3">
      <c r="A81" s="11" t="s">
        <v>88</v>
      </c>
      <c r="B81" s="11">
        <v>951545</v>
      </c>
      <c r="C81" s="8">
        <f>VLOOKUP(B81,'ESGC PORTFOLIO'!B:M,$C$2,FALSE)</f>
        <v>27.741484480431801</v>
      </c>
      <c r="D81" s="8" t="str">
        <f t="shared" si="1"/>
        <v>C</v>
      </c>
    </row>
    <row r="82" spans="1:4" x14ac:dyDescent="0.3">
      <c r="A82" s="11" t="s">
        <v>89</v>
      </c>
      <c r="B82" s="11">
        <v>944777</v>
      </c>
      <c r="C82" s="8">
        <f>VLOOKUP(B82,'ESGC PORTFOLIO'!B:M,$C$2,FALSE)</f>
        <v>40.230008369904503</v>
      </c>
      <c r="D82" s="8" t="str">
        <f t="shared" si="1"/>
        <v>C</v>
      </c>
    </row>
    <row r="83" spans="1:4" x14ac:dyDescent="0.3">
      <c r="A83" s="11" t="s">
        <v>90</v>
      </c>
      <c r="B83" s="11">
        <v>542868</v>
      </c>
      <c r="C83" s="8">
        <f>VLOOKUP(B83,'ESGC PORTFOLIO'!B:M,$C$2,FALSE)</f>
        <v>48.547389871661402</v>
      </c>
      <c r="D83" s="8" t="str">
        <f t="shared" si="1"/>
        <v>C</v>
      </c>
    </row>
    <row r="84" spans="1:4" x14ac:dyDescent="0.3">
      <c r="A84" s="11" t="s">
        <v>2</v>
      </c>
      <c r="B84" s="11">
        <v>741344</v>
      </c>
      <c r="C84" s="8">
        <f>VLOOKUP(B84,'ESGC PORTFOLIO'!B:M,$C$2,FALSE)</f>
        <v>39.863264806820901</v>
      </c>
      <c r="D84" s="8" t="str">
        <f t="shared" si="1"/>
        <v>C</v>
      </c>
    </row>
    <row r="85" spans="1:4" x14ac:dyDescent="0.3">
      <c r="A85" s="11" t="s">
        <v>91</v>
      </c>
      <c r="B85" s="11">
        <v>867705</v>
      </c>
      <c r="C85" s="8">
        <f>VLOOKUP(B85,'ESGC PORTFOLIO'!B:M,$C$2,FALSE)</f>
        <v>32.447713074130903</v>
      </c>
      <c r="D85" s="8" t="str">
        <f t="shared" si="1"/>
        <v>C</v>
      </c>
    </row>
    <row r="86" spans="1:4" x14ac:dyDescent="0.3">
      <c r="A86" s="11" t="s">
        <v>92</v>
      </c>
      <c r="B86" s="11">
        <v>916125</v>
      </c>
      <c r="C86" s="8">
        <f>VLOOKUP(B86,'ESGC PORTFOLIO'!B:M,$C$2,FALSE)</f>
        <v>83.188727695306596</v>
      </c>
      <c r="D86" s="8" t="str">
        <f t="shared" si="1"/>
        <v>A</v>
      </c>
    </row>
    <row r="87" spans="1:4" x14ac:dyDescent="0.3">
      <c r="A87" s="11" t="s">
        <v>93</v>
      </c>
      <c r="B87" s="11" t="s">
        <v>369</v>
      </c>
      <c r="C87" s="8">
        <f>VLOOKUP(B87,'ESGC PORTFOLIO'!B:M,$C$2,FALSE)</f>
        <v>42.556541327791898</v>
      </c>
      <c r="D87" s="8" t="str">
        <f t="shared" si="1"/>
        <v>C</v>
      </c>
    </row>
    <row r="88" spans="1:4" x14ac:dyDescent="0.3">
      <c r="A88" s="11" t="s">
        <v>94</v>
      </c>
      <c r="B88" s="11">
        <v>901686</v>
      </c>
      <c r="C88" s="8">
        <f>VLOOKUP(B88,'ESGC PORTFOLIO'!B:M,$C$2,FALSE)</f>
        <v>49.126915847310499</v>
      </c>
      <c r="D88" s="8" t="str">
        <f t="shared" si="1"/>
        <v>C</v>
      </c>
    </row>
    <row r="89" spans="1:4" x14ac:dyDescent="0.3">
      <c r="A89" s="11" t="s">
        <v>95</v>
      </c>
      <c r="B89" s="11">
        <v>904282</v>
      </c>
      <c r="C89" s="8">
        <f>VLOOKUP(B89,'ESGC PORTFOLIO'!B:M,$C$2,FALSE)</f>
        <v>42.433419051878303</v>
      </c>
      <c r="D89" s="8" t="str">
        <f t="shared" si="1"/>
        <v>C</v>
      </c>
    </row>
    <row r="90" spans="1:4" x14ac:dyDescent="0.3">
      <c r="A90" s="11" t="s">
        <v>96</v>
      </c>
      <c r="B90" s="11">
        <v>906148</v>
      </c>
      <c r="C90" s="8">
        <f>VLOOKUP(B90,'ESGC PORTFOLIO'!B:M,$C$2,FALSE)</f>
        <v>47.999887539361197</v>
      </c>
      <c r="D90" s="8" t="str">
        <f t="shared" si="1"/>
        <v>C</v>
      </c>
    </row>
    <row r="91" spans="1:4" x14ac:dyDescent="0.3">
      <c r="A91" s="11" t="s">
        <v>97</v>
      </c>
      <c r="B91" s="11">
        <v>981550</v>
      </c>
      <c r="C91" s="8">
        <f>VLOOKUP(B91,'ESGC PORTFOLIO'!B:M,$C$2,FALSE)</f>
        <v>29.259661596060798</v>
      </c>
      <c r="D91" s="8" t="str">
        <f t="shared" si="1"/>
        <v>C</v>
      </c>
    </row>
    <row r="92" spans="1:4" x14ac:dyDescent="0.3">
      <c r="A92" s="11" t="s">
        <v>98</v>
      </c>
      <c r="B92" s="11">
        <v>922964</v>
      </c>
      <c r="C92" s="8">
        <f>VLOOKUP(B92,'ESGC PORTFOLIO'!B:M,$C$2,FALSE)</f>
        <v>67.044412084081799</v>
      </c>
      <c r="D92" s="8" t="str">
        <f t="shared" si="1"/>
        <v>B</v>
      </c>
    </row>
    <row r="93" spans="1:4" x14ac:dyDescent="0.3">
      <c r="A93" s="11" t="s">
        <v>99</v>
      </c>
      <c r="B93" s="11">
        <v>929814</v>
      </c>
      <c r="C93" s="8">
        <f>VLOOKUP(B93,'ESGC PORTFOLIO'!B:M,$C$2,FALSE)</f>
        <v>45.901157356749401</v>
      </c>
      <c r="D93" s="8" t="str">
        <f t="shared" si="1"/>
        <v>C</v>
      </c>
    </row>
    <row r="94" spans="1:4" x14ac:dyDescent="0.3">
      <c r="A94" s="11" t="s">
        <v>100</v>
      </c>
      <c r="B94" s="11">
        <v>901666</v>
      </c>
      <c r="C94" s="8">
        <f>VLOOKUP(B94,'ESGC PORTFOLIO'!B:M,$C$2,FALSE)</f>
        <v>48.415099980864902</v>
      </c>
      <c r="D94" s="8" t="str">
        <f t="shared" si="1"/>
        <v>C</v>
      </c>
    </row>
    <row r="95" spans="1:4" x14ac:dyDescent="0.3">
      <c r="A95" s="11" t="s">
        <v>101</v>
      </c>
      <c r="B95" s="11">
        <v>902288</v>
      </c>
      <c r="C95" s="8">
        <f>VLOOKUP(B95,'ESGC PORTFOLIO'!B:M,$C$2,FALSE)</f>
        <v>75.004634447142195</v>
      </c>
      <c r="D95" s="8" t="str">
        <f t="shared" si="1"/>
        <v>A</v>
      </c>
    </row>
    <row r="96" spans="1:4" x14ac:dyDescent="0.3">
      <c r="A96" s="11" t="s">
        <v>102</v>
      </c>
      <c r="B96" s="11">
        <v>937083</v>
      </c>
      <c r="C96" s="8">
        <f>VLOOKUP(B96,'ESGC PORTFOLIO'!B:M,$C$2,FALSE)</f>
        <v>24.601950145937199</v>
      </c>
      <c r="D96" s="8" t="str">
        <f t="shared" si="1"/>
        <v>D</v>
      </c>
    </row>
    <row r="97" spans="1:4" x14ac:dyDescent="0.3">
      <c r="A97" s="11" t="s">
        <v>103</v>
      </c>
      <c r="B97" s="11">
        <v>938928</v>
      </c>
      <c r="C97" s="8">
        <f>VLOOKUP(B97,'ESGC PORTFOLIO'!B:M,$C$2,FALSE)</f>
        <v>37.191286174838801</v>
      </c>
      <c r="D97" s="8" t="str">
        <f t="shared" si="1"/>
        <v>C</v>
      </c>
    </row>
    <row r="98" spans="1:4" x14ac:dyDescent="0.3">
      <c r="A98" s="11" t="s">
        <v>104</v>
      </c>
      <c r="B98" s="11">
        <v>912273</v>
      </c>
      <c r="C98" s="8">
        <f>VLOOKUP(B98,'ESGC PORTFOLIO'!B:M,$C$2,FALSE)</f>
        <v>73.093298149219194</v>
      </c>
      <c r="D98" s="8" t="str">
        <f t="shared" si="1"/>
        <v>B</v>
      </c>
    </row>
    <row r="99" spans="1:4" x14ac:dyDescent="0.3">
      <c r="A99" s="11" t="s">
        <v>105</v>
      </c>
      <c r="B99" s="11">
        <v>312385</v>
      </c>
      <c r="C99" s="8">
        <f>VLOOKUP(B99,'ESGC PORTFOLIO'!B:M,$C$2,FALSE)</f>
        <v>36.584152689415802</v>
      </c>
      <c r="D99" s="8" t="str">
        <f t="shared" si="1"/>
        <v>C</v>
      </c>
    </row>
    <row r="100" spans="1:4" x14ac:dyDescent="0.3">
      <c r="A100" s="11" t="s">
        <v>106</v>
      </c>
      <c r="B100" s="11">
        <v>687197</v>
      </c>
      <c r="C100" s="8">
        <f>VLOOKUP(B100,'ESGC PORTFOLIO'!B:M,$C$2,FALSE)</f>
        <v>33.4666729925775</v>
      </c>
      <c r="D100" s="8" t="str">
        <f t="shared" si="1"/>
        <v>C</v>
      </c>
    </row>
    <row r="101" spans="1:4" x14ac:dyDescent="0.3">
      <c r="A101" s="11" t="s">
        <v>107</v>
      </c>
      <c r="B101" s="11">
        <v>993189</v>
      </c>
      <c r="C101" s="8">
        <f>VLOOKUP(B101,'ESGC PORTFOLIO'!B:M,$C$2,FALSE)</f>
        <v>35.517453291962497</v>
      </c>
      <c r="D101" s="8" t="str">
        <f t="shared" si="1"/>
        <v>C</v>
      </c>
    </row>
    <row r="102" spans="1:4" x14ac:dyDescent="0.3">
      <c r="A102" s="11" t="s">
        <v>108</v>
      </c>
      <c r="B102" s="11">
        <v>905966</v>
      </c>
      <c r="C102" s="8">
        <f>VLOOKUP(B102,'ESGC PORTFOLIO'!B:M,$C$2,FALSE)</f>
        <v>43.61328125</v>
      </c>
      <c r="D102" s="8" t="str">
        <f t="shared" si="1"/>
        <v>C</v>
      </c>
    </row>
    <row r="103" spans="1:4" x14ac:dyDescent="0.3">
      <c r="A103" s="11" t="s">
        <v>109</v>
      </c>
      <c r="B103" s="11">
        <v>912635</v>
      </c>
      <c r="C103" s="8">
        <f>VLOOKUP(B103,'ESGC PORTFOLIO'!B:M,$C$2,FALSE)</f>
        <v>40.614237373910598</v>
      </c>
      <c r="D103" s="8" t="str">
        <f t="shared" si="1"/>
        <v>C</v>
      </c>
    </row>
    <row r="104" spans="1:4" x14ac:dyDescent="0.3">
      <c r="A104" s="11" t="s">
        <v>110</v>
      </c>
      <c r="B104" s="11">
        <v>325922</v>
      </c>
      <c r="C104" s="8">
        <f>VLOOKUP(B104,'ESGC PORTFOLIO'!B:M,$C$2,FALSE)</f>
        <v>27.681411023187302</v>
      </c>
      <c r="D104" s="8" t="str">
        <f t="shared" si="1"/>
        <v>C</v>
      </c>
    </row>
    <row r="105" spans="1:4" x14ac:dyDescent="0.3">
      <c r="A105" s="11" t="s">
        <v>111</v>
      </c>
      <c r="B105" s="11">
        <v>912941</v>
      </c>
      <c r="C105" s="8">
        <f>VLOOKUP(B105,'ESGC PORTFOLIO'!B:M,$C$2,FALSE)</f>
        <v>29.923348074921901</v>
      </c>
      <c r="D105" s="8" t="str">
        <f t="shared" si="1"/>
        <v>C</v>
      </c>
    </row>
    <row r="106" spans="1:4" x14ac:dyDescent="0.3">
      <c r="A106" s="11" t="s">
        <v>112</v>
      </c>
      <c r="B106" s="11">
        <v>152719</v>
      </c>
      <c r="C106" s="8">
        <f>VLOOKUP(B106,'ESGC PORTFOLIO'!B:M,$C$2,FALSE)</f>
        <v>60.897030321302402</v>
      </c>
      <c r="D106" s="8" t="str">
        <f t="shared" si="1"/>
        <v>B</v>
      </c>
    </row>
    <row r="107" spans="1:4" x14ac:dyDescent="0.3">
      <c r="A107" s="11" t="s">
        <v>113</v>
      </c>
      <c r="B107" s="11">
        <v>867138</v>
      </c>
      <c r="C107" s="8">
        <f>VLOOKUP(B107,'ESGC PORTFOLIO'!B:M,$C$2,FALSE)</f>
        <v>69.573958935801002</v>
      </c>
      <c r="D107" s="8" t="str">
        <f t="shared" si="1"/>
        <v>B</v>
      </c>
    </row>
    <row r="108" spans="1:4" x14ac:dyDescent="0.3">
      <c r="A108" s="11" t="s">
        <v>114</v>
      </c>
      <c r="B108" s="11">
        <v>906189</v>
      </c>
      <c r="C108" s="8">
        <f>VLOOKUP(B108,'ESGC PORTFOLIO'!B:M,$C$2,FALSE)</f>
        <v>72.194874577402999</v>
      </c>
      <c r="D108" s="8" t="str">
        <f t="shared" si="1"/>
        <v>B</v>
      </c>
    </row>
    <row r="109" spans="1:4" x14ac:dyDescent="0.3">
      <c r="A109" s="11" t="s">
        <v>115</v>
      </c>
      <c r="B109" s="11">
        <v>510209</v>
      </c>
      <c r="C109" s="8">
        <f>VLOOKUP(B109,'ESGC PORTFOLIO'!B:M,$C$2,FALSE)</f>
        <v>43.032838086893399</v>
      </c>
      <c r="D109" s="8" t="str">
        <f t="shared" si="1"/>
        <v>C</v>
      </c>
    </row>
    <row r="110" spans="1:4" x14ac:dyDescent="0.3">
      <c r="A110" s="11" t="s">
        <v>116</v>
      </c>
      <c r="B110" s="11">
        <v>271980</v>
      </c>
      <c r="C110" s="8">
        <f>VLOOKUP(B110,'ESGC PORTFOLIO'!B:M,$C$2,FALSE)</f>
        <v>33.285312430761103</v>
      </c>
      <c r="D110" s="8" t="str">
        <f t="shared" si="1"/>
        <v>C</v>
      </c>
    </row>
    <row r="111" spans="1:4" x14ac:dyDescent="0.3">
      <c r="A111" s="11" t="s">
        <v>117</v>
      </c>
      <c r="B111" s="11" t="s">
        <v>370</v>
      </c>
      <c r="C111" s="8">
        <f>VLOOKUP(B111,'ESGC PORTFOLIO'!B:M,$C$2,FALSE)</f>
        <v>46.068952429149697</v>
      </c>
      <c r="D111" s="8" t="str">
        <f t="shared" si="1"/>
        <v>C</v>
      </c>
    </row>
    <row r="112" spans="1:4" x14ac:dyDescent="0.3">
      <c r="A112" s="11" t="s">
        <v>118</v>
      </c>
      <c r="B112" s="11">
        <v>135448</v>
      </c>
      <c r="C112" s="8">
        <f>VLOOKUP(B112,'ESGC PORTFOLIO'!B:M,$C$2,FALSE)</f>
        <v>24.7518977732793</v>
      </c>
      <c r="D112" s="8" t="str">
        <f t="shared" si="1"/>
        <v>D</v>
      </c>
    </row>
    <row r="113" spans="1:4" x14ac:dyDescent="0.3">
      <c r="A113" s="11" t="s">
        <v>119</v>
      </c>
      <c r="B113" s="11">
        <v>154259</v>
      </c>
      <c r="C113" s="8">
        <f>VLOOKUP(B113,'ESGC PORTFOLIO'!B:M,$C$2,FALSE)</f>
        <v>24.1620969491035</v>
      </c>
      <c r="D113" s="8" t="str">
        <f t="shared" si="1"/>
        <v>D</v>
      </c>
    </row>
    <row r="114" spans="1:4" x14ac:dyDescent="0.3">
      <c r="A114" s="11" t="s">
        <v>3</v>
      </c>
      <c r="B114" s="11">
        <v>944314</v>
      </c>
      <c r="C114" s="8">
        <f>VLOOKUP(B114,'ESGC PORTFOLIO'!B:M,$C$2,FALSE)</f>
        <v>72.256118241029796</v>
      </c>
      <c r="D114" s="8" t="str">
        <f t="shared" si="1"/>
        <v>B</v>
      </c>
    </row>
    <row r="115" spans="1:4" x14ac:dyDescent="0.3">
      <c r="A115" s="11" t="s">
        <v>120</v>
      </c>
      <c r="B115" s="11">
        <v>904830</v>
      </c>
      <c r="C115" s="8">
        <f>VLOOKUP(B115,'ESGC PORTFOLIO'!B:M,$C$2,FALSE)</f>
        <v>45.636003172085601</v>
      </c>
      <c r="D115" s="8" t="str">
        <f t="shared" si="1"/>
        <v>C</v>
      </c>
    </row>
    <row r="116" spans="1:4" x14ac:dyDescent="0.3">
      <c r="A116" s="11" t="s">
        <v>121</v>
      </c>
      <c r="B116" s="11">
        <v>905214</v>
      </c>
      <c r="C116" s="8">
        <f>VLOOKUP(B116,'ESGC PORTFOLIO'!B:M,$C$2,FALSE)</f>
        <v>37.0046934177876</v>
      </c>
      <c r="D116" s="8" t="str">
        <f t="shared" si="1"/>
        <v>C</v>
      </c>
    </row>
    <row r="117" spans="1:4" x14ac:dyDescent="0.3">
      <c r="A117" s="11" t="s">
        <v>122</v>
      </c>
      <c r="B117" s="11">
        <v>904383</v>
      </c>
      <c r="C117" s="8">
        <f>VLOOKUP(B117,'ESGC PORTFOLIO'!B:M,$C$2,FALSE)</f>
        <v>34.054545677158103</v>
      </c>
      <c r="D117" s="8" t="str">
        <f t="shared" si="1"/>
        <v>C</v>
      </c>
    </row>
    <row r="118" spans="1:4" x14ac:dyDescent="0.3">
      <c r="A118" s="11" t="s">
        <v>123</v>
      </c>
      <c r="B118" s="11">
        <v>513260</v>
      </c>
      <c r="C118" s="8">
        <f>VLOOKUP(B118,'ESGC PORTFOLIO'!B:M,$C$2,FALSE)</f>
        <v>54.678548836032299</v>
      </c>
      <c r="D118" s="8" t="str">
        <f t="shared" si="1"/>
        <v>B</v>
      </c>
    </row>
    <row r="119" spans="1:4" x14ac:dyDescent="0.3">
      <c r="A119" s="11" t="s">
        <v>124</v>
      </c>
      <c r="B119" s="11">
        <v>916091</v>
      </c>
      <c r="C119" s="8">
        <f>VLOOKUP(B119,'ESGC PORTFOLIO'!B:M,$C$2,FALSE)</f>
        <v>38.4629153491003</v>
      </c>
      <c r="D119" s="8" t="str">
        <f t="shared" si="1"/>
        <v>C</v>
      </c>
    </row>
    <row r="120" spans="1:4" x14ac:dyDescent="0.3">
      <c r="A120" s="11" t="s">
        <v>125</v>
      </c>
      <c r="B120" s="11">
        <v>883488</v>
      </c>
      <c r="C120" s="8">
        <f>VLOOKUP(B120,'ESGC PORTFOLIO'!B:M,$C$2,FALSE)</f>
        <v>21.383886505320401</v>
      </c>
      <c r="D120" s="8" t="str">
        <f t="shared" si="1"/>
        <v>D</v>
      </c>
    </row>
    <row r="121" spans="1:4" x14ac:dyDescent="0.3">
      <c r="A121" s="11" t="s">
        <v>126</v>
      </c>
      <c r="B121" s="11">
        <v>357922</v>
      </c>
      <c r="C121" s="8">
        <f>VLOOKUP(B121,'ESGC PORTFOLIO'!B:M,$C$2,FALSE)</f>
        <v>49.7008685259785</v>
      </c>
      <c r="D121" s="8" t="str">
        <f t="shared" si="1"/>
        <v>C</v>
      </c>
    </row>
    <row r="122" spans="1:4" x14ac:dyDescent="0.3">
      <c r="A122" s="11" t="s">
        <v>127</v>
      </c>
      <c r="B122" s="11">
        <v>903749</v>
      </c>
      <c r="C122" s="8">
        <f>VLOOKUP(B122,'ESGC PORTFOLIO'!B:M,$C$2,FALSE)</f>
        <v>33.610502577319501</v>
      </c>
      <c r="D122" s="8" t="str">
        <f t="shared" si="1"/>
        <v>C</v>
      </c>
    </row>
    <row r="123" spans="1:4" x14ac:dyDescent="0.3">
      <c r="A123" s="11" t="s">
        <v>128</v>
      </c>
      <c r="B123" s="11">
        <v>687609</v>
      </c>
      <c r="C123" s="8">
        <f>VLOOKUP(B123,'ESGC PORTFOLIO'!B:M,$C$2,FALSE)</f>
        <v>33.585648471310797</v>
      </c>
      <c r="D123" s="8" t="str">
        <f t="shared" si="1"/>
        <v>C</v>
      </c>
    </row>
    <row r="124" spans="1:4" x14ac:dyDescent="0.3">
      <c r="A124" s="11" t="s">
        <v>129</v>
      </c>
      <c r="B124" s="11">
        <v>921268</v>
      </c>
      <c r="C124" s="8">
        <f>VLOOKUP(B124,'ESGC PORTFOLIO'!B:M,$C$2,FALSE)</f>
        <v>49.607170040485798</v>
      </c>
      <c r="D124" s="8" t="str">
        <f t="shared" si="1"/>
        <v>C</v>
      </c>
    </row>
    <row r="125" spans="1:4" x14ac:dyDescent="0.3">
      <c r="A125" s="11" t="s">
        <v>130</v>
      </c>
      <c r="B125" s="11">
        <v>902324</v>
      </c>
      <c r="C125" s="8">
        <f>VLOOKUP(B125,'ESGC PORTFOLIO'!B:M,$C$2,FALSE)</f>
        <v>49.005428373222301</v>
      </c>
      <c r="D125" s="8" t="str">
        <f t="shared" si="1"/>
        <v>C</v>
      </c>
    </row>
    <row r="126" spans="1:4" x14ac:dyDescent="0.3">
      <c r="A126" s="11" t="s">
        <v>131</v>
      </c>
      <c r="B126" s="11">
        <v>500320</v>
      </c>
      <c r="C126" s="8">
        <f>VLOOKUP(B126,'ESGC PORTFOLIO'!B:M,$C$2,FALSE)</f>
        <v>31.9032894736842</v>
      </c>
      <c r="D126" s="8" t="str">
        <f t="shared" si="1"/>
        <v>C</v>
      </c>
    </row>
    <row r="127" spans="1:4" x14ac:dyDescent="0.3">
      <c r="A127" s="11" t="s">
        <v>132</v>
      </c>
      <c r="B127" s="11">
        <v>921290</v>
      </c>
      <c r="C127" s="8">
        <f>VLOOKUP(B127,'ESGC PORTFOLIO'!B:M,$C$2,FALSE)</f>
        <v>46.4977859311741</v>
      </c>
      <c r="D127" s="8" t="str">
        <f t="shared" si="1"/>
        <v>C</v>
      </c>
    </row>
    <row r="128" spans="1:4" x14ac:dyDescent="0.3">
      <c r="A128" s="11" t="s">
        <v>133</v>
      </c>
      <c r="B128" s="11">
        <v>905115</v>
      </c>
      <c r="C128" s="8">
        <f>VLOOKUP(B128,'ESGC PORTFOLIO'!B:M,$C$2,FALSE)</f>
        <v>54.852531929546302</v>
      </c>
      <c r="D128" s="8" t="str">
        <f t="shared" si="1"/>
        <v>B</v>
      </c>
    </row>
    <row r="129" spans="1:4" x14ac:dyDescent="0.3">
      <c r="A129" s="11" t="s">
        <v>134</v>
      </c>
      <c r="B129" s="11">
        <v>902306</v>
      </c>
      <c r="C129" s="8">
        <f>VLOOKUP(B129,'ESGC PORTFOLIO'!B:M,$C$2,FALSE)</f>
        <v>33.392737038004398</v>
      </c>
      <c r="D129" s="8" t="str">
        <f t="shared" si="1"/>
        <v>C</v>
      </c>
    </row>
    <row r="130" spans="1:4" x14ac:dyDescent="0.3">
      <c r="A130" s="11" t="s">
        <v>135</v>
      </c>
      <c r="B130" s="11">
        <v>500373</v>
      </c>
      <c r="C130" s="8">
        <f>VLOOKUP(B130,'ESGC PORTFOLIO'!B:M,$C$2,FALSE)</f>
        <v>57.208647183331699</v>
      </c>
      <c r="D130" s="8" t="str">
        <f t="shared" si="1"/>
        <v>B</v>
      </c>
    </row>
    <row r="131" spans="1:4" x14ac:dyDescent="0.3">
      <c r="A131" s="11" t="s">
        <v>136</v>
      </c>
      <c r="B131" s="11">
        <v>906194</v>
      </c>
      <c r="C131" s="8">
        <f>VLOOKUP(B131,'ESGC PORTFOLIO'!B:M,$C$2,FALSE)</f>
        <v>31.516641700404801</v>
      </c>
      <c r="D131" s="8" t="str">
        <f t="shared" ref="D131:D194" si="2">IF(C131&gt;75,"A",IF(C131&gt;50,"B",IF(C131&gt;25,"C","D")))</f>
        <v>C</v>
      </c>
    </row>
    <row r="132" spans="1:4" x14ac:dyDescent="0.3">
      <c r="A132" s="11" t="s">
        <v>137</v>
      </c>
      <c r="B132" s="11">
        <v>329534</v>
      </c>
      <c r="C132" s="8">
        <f>VLOOKUP(B132,'ESGC PORTFOLIO'!B:M,$C$2,FALSE)</f>
        <v>48.461891485318702</v>
      </c>
      <c r="D132" s="8" t="str">
        <f t="shared" si="2"/>
        <v>C</v>
      </c>
    </row>
    <row r="133" spans="1:4" x14ac:dyDescent="0.3">
      <c r="A133" s="11" t="s">
        <v>138</v>
      </c>
      <c r="B133" s="11">
        <v>867375</v>
      </c>
      <c r="C133" s="8">
        <f>VLOOKUP(B133,'ESGC PORTFOLIO'!B:M,$C$2,FALSE)</f>
        <v>64.547730169440698</v>
      </c>
      <c r="D133" s="8" t="str">
        <f t="shared" si="2"/>
        <v>B</v>
      </c>
    </row>
    <row r="134" spans="1:4" x14ac:dyDescent="0.3">
      <c r="A134" s="11" t="s">
        <v>139</v>
      </c>
      <c r="B134" s="11">
        <v>311759</v>
      </c>
      <c r="C134" s="8">
        <f>VLOOKUP(B134,'ESGC PORTFOLIO'!B:M,$C$2,FALSE)</f>
        <v>43.538985507246302</v>
      </c>
      <c r="D134" s="8" t="str">
        <f t="shared" si="2"/>
        <v>C</v>
      </c>
    </row>
    <row r="135" spans="1:4" x14ac:dyDescent="0.3">
      <c r="A135" s="11" t="s">
        <v>140</v>
      </c>
      <c r="B135" s="11">
        <v>902317</v>
      </c>
      <c r="C135" s="8">
        <f>VLOOKUP(B135,'ESGC PORTFOLIO'!B:M,$C$2,FALSE)</f>
        <v>71.730703931043394</v>
      </c>
      <c r="D135" s="8" t="str">
        <f t="shared" si="2"/>
        <v>B</v>
      </c>
    </row>
    <row r="136" spans="1:4" x14ac:dyDescent="0.3">
      <c r="A136" s="11" t="s">
        <v>141</v>
      </c>
      <c r="B136" s="11" t="s">
        <v>371</v>
      </c>
      <c r="C136" s="8">
        <f>VLOOKUP(B136,'ESGC PORTFOLIO'!B:M,$C$2,FALSE)</f>
        <v>14.7928304548195</v>
      </c>
      <c r="D136" s="8" t="str">
        <f t="shared" si="2"/>
        <v>D</v>
      </c>
    </row>
    <row r="137" spans="1:4" x14ac:dyDescent="0.3">
      <c r="A137" s="11" t="s">
        <v>142</v>
      </c>
      <c r="B137" s="11">
        <v>910722</v>
      </c>
      <c r="C137" s="8">
        <f>VLOOKUP(B137,'ESGC PORTFOLIO'!B:M,$C$2,FALSE)</f>
        <v>31.600965429529399</v>
      </c>
      <c r="D137" s="8" t="str">
        <f t="shared" si="2"/>
        <v>C</v>
      </c>
    </row>
    <row r="138" spans="1:4" x14ac:dyDescent="0.3">
      <c r="A138" s="11" t="s">
        <v>143</v>
      </c>
      <c r="B138" s="11">
        <v>905039</v>
      </c>
      <c r="C138" s="8">
        <f>VLOOKUP(B138,'ESGC PORTFOLIO'!B:M,$C$2,FALSE)</f>
        <v>43.061561406205598</v>
      </c>
      <c r="D138" s="8" t="str">
        <f t="shared" si="2"/>
        <v>C</v>
      </c>
    </row>
    <row r="139" spans="1:4" x14ac:dyDescent="0.3">
      <c r="A139" s="11" t="s">
        <v>144</v>
      </c>
      <c r="B139" s="11">
        <v>755980</v>
      </c>
      <c r="C139" s="8">
        <f>VLOOKUP(B139,'ESGC PORTFOLIO'!B:M,$C$2,FALSE)</f>
        <v>18.934777901832199</v>
      </c>
      <c r="D139" s="8" t="str">
        <f t="shared" si="2"/>
        <v>D</v>
      </c>
    </row>
    <row r="140" spans="1:4" x14ac:dyDescent="0.3">
      <c r="A140" s="11" t="s">
        <v>145</v>
      </c>
      <c r="B140" s="11">
        <v>905994</v>
      </c>
      <c r="C140" s="8">
        <f>VLOOKUP(B140,'ESGC PORTFOLIO'!B:M,$C$2,FALSE)</f>
        <v>53.230252614709798</v>
      </c>
      <c r="D140" s="8" t="str">
        <f t="shared" si="2"/>
        <v>B</v>
      </c>
    </row>
    <row r="141" spans="1:4" x14ac:dyDescent="0.3">
      <c r="A141" s="11" t="s">
        <v>146</v>
      </c>
      <c r="B141" s="11">
        <v>951849</v>
      </c>
      <c r="C141" s="8">
        <f>VLOOKUP(B141,'ESGC PORTFOLIO'!B:M,$C$2,FALSE)</f>
        <v>50.931831983805601</v>
      </c>
      <c r="D141" s="8" t="str">
        <f t="shared" si="2"/>
        <v>B</v>
      </c>
    </row>
    <row r="142" spans="1:4" x14ac:dyDescent="0.3">
      <c r="A142" s="11" t="s">
        <v>147</v>
      </c>
      <c r="B142" s="11" t="s">
        <v>372</v>
      </c>
      <c r="C142" s="8">
        <f>VLOOKUP(B142,'ESGC PORTFOLIO'!B:M,$C$2,FALSE)</f>
        <v>31.6574875325093</v>
      </c>
      <c r="D142" s="8" t="str">
        <f t="shared" si="2"/>
        <v>C</v>
      </c>
    </row>
    <row r="143" spans="1:4" x14ac:dyDescent="0.3">
      <c r="A143" s="11" t="s">
        <v>148</v>
      </c>
      <c r="B143" s="11">
        <v>997198</v>
      </c>
      <c r="C143" s="8">
        <f>VLOOKUP(B143,'ESGC PORTFOLIO'!B:M,$C$2,FALSE)</f>
        <v>32.668372288655902</v>
      </c>
      <c r="D143" s="8" t="str">
        <f t="shared" si="2"/>
        <v>C</v>
      </c>
    </row>
    <row r="144" spans="1:4" x14ac:dyDescent="0.3">
      <c r="A144" s="11" t="s">
        <v>149</v>
      </c>
      <c r="B144" s="11">
        <v>905159</v>
      </c>
      <c r="C144" s="8">
        <f>VLOOKUP(B144,'ESGC PORTFOLIO'!B:M,$C$2,FALSE)</f>
        <v>64.649053565234595</v>
      </c>
      <c r="D144" s="8" t="str">
        <f t="shared" si="2"/>
        <v>B</v>
      </c>
    </row>
    <row r="145" spans="1:4" x14ac:dyDescent="0.3">
      <c r="A145" s="11" t="s">
        <v>150</v>
      </c>
      <c r="B145" s="11">
        <v>741123</v>
      </c>
      <c r="C145" s="8">
        <f>VLOOKUP(B145,'ESGC PORTFOLIO'!B:M,$C$2,FALSE)</f>
        <v>25.687394736842101</v>
      </c>
      <c r="D145" s="8" t="str">
        <f t="shared" si="2"/>
        <v>C</v>
      </c>
    </row>
    <row r="146" spans="1:4" x14ac:dyDescent="0.3">
      <c r="A146" s="11" t="s">
        <v>151</v>
      </c>
      <c r="B146" s="11">
        <v>905082</v>
      </c>
      <c r="C146" s="8">
        <f>VLOOKUP(B146,'ESGC PORTFOLIO'!B:M,$C$2,FALSE)</f>
        <v>46.3949655371364</v>
      </c>
      <c r="D146" s="8" t="str">
        <f t="shared" si="2"/>
        <v>C</v>
      </c>
    </row>
    <row r="147" spans="1:4" x14ac:dyDescent="0.3">
      <c r="A147" s="11" t="s">
        <v>152</v>
      </c>
      <c r="B147" s="11">
        <v>902230</v>
      </c>
      <c r="C147" s="8">
        <f>VLOOKUP(B147,'ESGC PORTFOLIO'!B:M,$C$2,FALSE)</f>
        <v>34.650855478507999</v>
      </c>
      <c r="D147" s="8" t="str">
        <f t="shared" si="2"/>
        <v>C</v>
      </c>
    </row>
    <row r="148" spans="1:4" x14ac:dyDescent="0.3">
      <c r="A148" s="11" t="s">
        <v>153</v>
      </c>
      <c r="B148" s="11">
        <v>938076</v>
      </c>
      <c r="C148" s="8">
        <f>VLOOKUP(B148,'ESGC PORTFOLIO'!B:M,$C$2,FALSE)</f>
        <v>64.503632080541706</v>
      </c>
      <c r="D148" s="8" t="str">
        <f t="shared" si="2"/>
        <v>B</v>
      </c>
    </row>
    <row r="149" spans="1:4" x14ac:dyDescent="0.3">
      <c r="A149" s="11" t="s">
        <v>154</v>
      </c>
      <c r="B149" s="11">
        <v>152594</v>
      </c>
      <c r="C149" s="8">
        <f>VLOOKUP(B149,'ESGC PORTFOLIO'!B:M,$C$2,FALSE)</f>
        <v>84.475316112186803</v>
      </c>
      <c r="D149" s="8" t="str">
        <f t="shared" si="2"/>
        <v>A</v>
      </c>
    </row>
    <row r="150" spans="1:4" x14ac:dyDescent="0.3">
      <c r="A150" s="11" t="s">
        <v>155</v>
      </c>
      <c r="B150" s="11">
        <v>951018</v>
      </c>
      <c r="C150" s="8">
        <f>VLOOKUP(B150,'ESGC PORTFOLIO'!B:M,$C$2,FALSE)</f>
        <v>85.860447924108897</v>
      </c>
      <c r="D150" s="8" t="str">
        <f t="shared" si="2"/>
        <v>A</v>
      </c>
    </row>
    <row r="151" spans="1:4" x14ac:dyDescent="0.3">
      <c r="A151" s="11" t="s">
        <v>156</v>
      </c>
      <c r="B151" s="11">
        <v>255781</v>
      </c>
      <c r="C151" s="8">
        <f>VLOOKUP(B151,'ESGC PORTFOLIO'!B:M,$C$2,FALSE)</f>
        <v>27.015464408069999</v>
      </c>
      <c r="D151" s="8" t="str">
        <f t="shared" si="2"/>
        <v>C</v>
      </c>
    </row>
    <row r="152" spans="1:4" x14ac:dyDescent="0.3">
      <c r="A152" s="11" t="s">
        <v>157</v>
      </c>
      <c r="B152" s="11">
        <v>907652</v>
      </c>
      <c r="C152" s="8">
        <f>VLOOKUP(B152,'ESGC PORTFOLIO'!B:M,$C$2,FALSE)</f>
        <v>38.537913292847499</v>
      </c>
      <c r="D152" s="8" t="str">
        <f t="shared" si="2"/>
        <v>C</v>
      </c>
    </row>
    <row r="153" spans="1:4" x14ac:dyDescent="0.3">
      <c r="A153" s="11" t="s">
        <v>158</v>
      </c>
      <c r="B153" s="11">
        <v>906150</v>
      </c>
      <c r="C153" s="8">
        <f>VLOOKUP(B153,'ESGC PORTFOLIO'!B:M,$C$2,FALSE)</f>
        <v>48.385892926924498</v>
      </c>
      <c r="D153" s="8" t="str">
        <f t="shared" si="2"/>
        <v>C</v>
      </c>
    </row>
    <row r="154" spans="1:4" x14ac:dyDescent="0.3">
      <c r="A154" s="11" t="s">
        <v>159</v>
      </c>
      <c r="B154" s="11">
        <v>905801</v>
      </c>
      <c r="C154" s="8">
        <f>VLOOKUP(B154,'ESGC PORTFOLIO'!B:M,$C$2,FALSE)</f>
        <v>50.796316549512603</v>
      </c>
      <c r="D154" s="8" t="str">
        <f t="shared" si="2"/>
        <v>B</v>
      </c>
    </row>
    <row r="155" spans="1:4" x14ac:dyDescent="0.3">
      <c r="A155" s="11" t="s">
        <v>160</v>
      </c>
      <c r="B155" s="11">
        <v>906511</v>
      </c>
      <c r="C155" s="8">
        <f>VLOOKUP(B155,'ESGC PORTFOLIO'!B:M,$C$2,FALSE)</f>
        <v>27.250035636394699</v>
      </c>
      <c r="D155" s="8" t="str">
        <f t="shared" si="2"/>
        <v>C</v>
      </c>
    </row>
    <row r="156" spans="1:4" x14ac:dyDescent="0.3">
      <c r="A156" s="11" t="s">
        <v>161</v>
      </c>
      <c r="B156" s="11">
        <v>546697</v>
      </c>
      <c r="C156" s="8">
        <f>VLOOKUP(B156,'ESGC PORTFOLIO'!B:M,$C$2,FALSE)</f>
        <v>48.054892037786701</v>
      </c>
      <c r="D156" s="8" t="str">
        <f t="shared" si="2"/>
        <v>C</v>
      </c>
    </row>
    <row r="157" spans="1:4" x14ac:dyDescent="0.3">
      <c r="A157" s="11" t="s">
        <v>162</v>
      </c>
      <c r="B157" s="11">
        <v>993394</v>
      </c>
      <c r="C157" s="8">
        <f>VLOOKUP(B157,'ESGC PORTFOLIO'!B:M,$C$2,FALSE)</f>
        <v>31.1501576176776</v>
      </c>
      <c r="D157" s="8" t="str">
        <f t="shared" si="2"/>
        <v>C</v>
      </c>
    </row>
    <row r="158" spans="1:4" x14ac:dyDescent="0.3">
      <c r="A158" s="11" t="s">
        <v>163</v>
      </c>
      <c r="B158" s="11">
        <v>696738</v>
      </c>
      <c r="C158" s="8">
        <f>VLOOKUP(B158,'ESGC PORTFOLIO'!B:M,$C$2,FALSE)</f>
        <v>36.4438113557378</v>
      </c>
      <c r="D158" s="8" t="str">
        <f t="shared" si="2"/>
        <v>C</v>
      </c>
    </row>
    <row r="159" spans="1:4" x14ac:dyDescent="0.3">
      <c r="A159" s="11" t="s">
        <v>164</v>
      </c>
      <c r="B159" s="11">
        <v>905596</v>
      </c>
      <c r="C159" s="8">
        <f>VLOOKUP(B159,'ESGC PORTFOLIO'!B:M,$C$2,FALSE)</f>
        <v>31.232620145449101</v>
      </c>
      <c r="D159" s="8" t="str">
        <f t="shared" si="2"/>
        <v>C</v>
      </c>
    </row>
    <row r="160" spans="1:4" x14ac:dyDescent="0.3">
      <c r="A160" s="11" t="s">
        <v>165</v>
      </c>
      <c r="B160" s="11">
        <v>904678</v>
      </c>
      <c r="C160" s="8">
        <f>VLOOKUP(B160,'ESGC PORTFOLIO'!B:M,$C$2,FALSE)</f>
        <v>42.763775774409098</v>
      </c>
      <c r="D160" s="8" t="str">
        <f t="shared" si="2"/>
        <v>C</v>
      </c>
    </row>
    <row r="161" spans="1:4" x14ac:dyDescent="0.3">
      <c r="A161" s="11" t="s">
        <v>166</v>
      </c>
      <c r="B161" s="11" t="s">
        <v>373</v>
      </c>
      <c r="C161" s="8">
        <f>VLOOKUP(B161,'ESGC PORTFOLIO'!B:M,$C$2,FALSE)</f>
        <v>64.142447464815803</v>
      </c>
      <c r="D161" s="8" t="str">
        <f t="shared" si="2"/>
        <v>B</v>
      </c>
    </row>
    <row r="162" spans="1:4" x14ac:dyDescent="0.3">
      <c r="A162" s="11" t="s">
        <v>167</v>
      </c>
      <c r="B162" s="11">
        <v>729665</v>
      </c>
      <c r="C162" s="8">
        <f>VLOOKUP(B162,'ESGC PORTFOLIO'!B:M,$C$2,FALSE)</f>
        <v>30.175225040916501</v>
      </c>
      <c r="D162" s="8" t="str">
        <f t="shared" si="2"/>
        <v>C</v>
      </c>
    </row>
    <row r="163" spans="1:4" x14ac:dyDescent="0.3">
      <c r="A163" s="11" t="s">
        <v>168</v>
      </c>
      <c r="B163" s="11">
        <v>867871</v>
      </c>
      <c r="C163" s="8">
        <f>VLOOKUP(B163,'ESGC PORTFOLIO'!B:M,$C$2,FALSE)</f>
        <v>44.725200082634501</v>
      </c>
      <c r="D163" s="8" t="str">
        <f t="shared" si="2"/>
        <v>C</v>
      </c>
    </row>
    <row r="164" spans="1:4" x14ac:dyDescent="0.3">
      <c r="A164" s="11" t="s">
        <v>169</v>
      </c>
      <c r="B164" s="11">
        <v>912030</v>
      </c>
      <c r="C164" s="8">
        <f>VLOOKUP(B164,'ESGC PORTFOLIO'!B:M,$C$2,FALSE)</f>
        <v>69.789444588969801</v>
      </c>
      <c r="D164" s="8" t="str">
        <f t="shared" si="2"/>
        <v>B</v>
      </c>
    </row>
    <row r="165" spans="1:4" x14ac:dyDescent="0.3">
      <c r="A165" s="11" t="s">
        <v>170</v>
      </c>
      <c r="B165" s="11">
        <v>749688</v>
      </c>
      <c r="C165" s="8">
        <f>VLOOKUP(B165,'ESGC PORTFOLIO'!B:M,$C$2,FALSE)</f>
        <v>22.550215147509601</v>
      </c>
      <c r="D165" s="8" t="str">
        <f t="shared" si="2"/>
        <v>D</v>
      </c>
    </row>
    <row r="166" spans="1:4" x14ac:dyDescent="0.3">
      <c r="A166" s="11" t="s">
        <v>171</v>
      </c>
      <c r="B166" s="11">
        <v>945589</v>
      </c>
      <c r="C166" s="8">
        <f>VLOOKUP(B166,'ESGC PORTFOLIO'!B:M,$C$2,FALSE)</f>
        <v>56.0711032388663</v>
      </c>
      <c r="D166" s="8" t="str">
        <f t="shared" si="2"/>
        <v>B</v>
      </c>
    </row>
    <row r="167" spans="1:4" x14ac:dyDescent="0.3">
      <c r="A167" s="11" t="s">
        <v>172</v>
      </c>
      <c r="B167" s="11">
        <v>905077</v>
      </c>
      <c r="C167" s="8">
        <f>VLOOKUP(B167,'ESGC PORTFOLIO'!B:M,$C$2,FALSE)</f>
        <v>42.326261990735603</v>
      </c>
      <c r="D167" s="8" t="str">
        <f t="shared" si="2"/>
        <v>C</v>
      </c>
    </row>
    <row r="168" spans="1:4" x14ac:dyDescent="0.3">
      <c r="A168" s="11" t="s">
        <v>173</v>
      </c>
      <c r="B168" s="11">
        <v>905802</v>
      </c>
      <c r="C168" s="8">
        <f>VLOOKUP(B168,'ESGC PORTFOLIO'!B:M,$C$2,FALSE)</f>
        <v>40.788834133478296</v>
      </c>
      <c r="D168" s="8" t="str">
        <f t="shared" si="2"/>
        <v>C</v>
      </c>
    </row>
    <row r="169" spans="1:4" x14ac:dyDescent="0.3">
      <c r="A169" s="11" t="s">
        <v>174</v>
      </c>
      <c r="B169" s="11">
        <v>542983</v>
      </c>
      <c r="C169" s="8">
        <f>VLOOKUP(B169,'ESGC PORTFOLIO'!B:M,$C$2,FALSE)</f>
        <v>36.210537645779198</v>
      </c>
      <c r="D169" s="8" t="str">
        <f t="shared" si="2"/>
        <v>C</v>
      </c>
    </row>
    <row r="170" spans="1:4" x14ac:dyDescent="0.3">
      <c r="A170" s="11" t="s">
        <v>175</v>
      </c>
      <c r="B170" s="11">
        <v>998171</v>
      </c>
      <c r="C170" s="8">
        <f>VLOOKUP(B170,'ESGC PORTFOLIO'!B:M,$C$2,FALSE)</f>
        <v>38.4592399016176</v>
      </c>
      <c r="D170" s="8" t="str">
        <f t="shared" si="2"/>
        <v>C</v>
      </c>
    </row>
    <row r="171" spans="1:4" x14ac:dyDescent="0.3">
      <c r="A171" s="11" t="s">
        <v>176</v>
      </c>
      <c r="B171" s="11">
        <v>906191</v>
      </c>
      <c r="C171" s="8">
        <f>VLOOKUP(B171,'ESGC PORTFOLIO'!B:M,$C$2,FALSE)</f>
        <v>44.808620107962199</v>
      </c>
      <c r="D171" s="8" t="str">
        <f t="shared" si="2"/>
        <v>C</v>
      </c>
    </row>
    <row r="172" spans="1:4" x14ac:dyDescent="0.3">
      <c r="A172" s="11" t="s">
        <v>177</v>
      </c>
      <c r="B172" s="11">
        <v>912588</v>
      </c>
      <c r="C172" s="8">
        <f>VLOOKUP(B172,'ESGC PORTFOLIO'!B:M,$C$2,FALSE)</f>
        <v>65.5675122749591</v>
      </c>
      <c r="D172" s="8" t="str">
        <f t="shared" si="2"/>
        <v>B</v>
      </c>
    </row>
    <row r="173" spans="1:4" x14ac:dyDescent="0.3">
      <c r="A173" s="11" t="s">
        <v>178</v>
      </c>
      <c r="B173" s="11">
        <v>905277</v>
      </c>
      <c r="C173" s="8">
        <f>VLOOKUP(B173,'ESGC PORTFOLIO'!B:M,$C$2,FALSE)</f>
        <v>44.778994156290501</v>
      </c>
      <c r="D173" s="8" t="str">
        <f t="shared" si="2"/>
        <v>C</v>
      </c>
    </row>
    <row r="174" spans="1:4" x14ac:dyDescent="0.3">
      <c r="A174" s="11" t="s">
        <v>179</v>
      </c>
      <c r="B174" s="11">
        <v>916860</v>
      </c>
      <c r="C174" s="8">
        <f>VLOOKUP(B174,'ESGC PORTFOLIO'!B:M,$C$2,FALSE)</f>
        <v>68.783810487757805</v>
      </c>
      <c r="D174" s="8" t="str">
        <f t="shared" si="2"/>
        <v>B</v>
      </c>
    </row>
    <row r="175" spans="1:4" x14ac:dyDescent="0.3">
      <c r="A175" s="11" t="s">
        <v>180</v>
      </c>
      <c r="B175" s="11">
        <v>951068</v>
      </c>
      <c r="C175" s="8">
        <f>VLOOKUP(B175,'ESGC PORTFOLIO'!B:M,$C$2,FALSE)</f>
        <v>40.683486607501898</v>
      </c>
      <c r="D175" s="8" t="str">
        <f t="shared" si="2"/>
        <v>C</v>
      </c>
    </row>
    <row r="176" spans="1:4" x14ac:dyDescent="0.3">
      <c r="A176" s="11" t="s">
        <v>181</v>
      </c>
      <c r="B176" s="11">
        <v>905052</v>
      </c>
      <c r="C176" s="8">
        <f>VLOOKUP(B176,'ESGC PORTFOLIO'!B:M,$C$2,FALSE)</f>
        <v>55.191044484911501</v>
      </c>
      <c r="D176" s="8" t="str">
        <f t="shared" si="2"/>
        <v>B</v>
      </c>
    </row>
    <row r="177" spans="1:4" x14ac:dyDescent="0.3">
      <c r="A177" s="11" t="s">
        <v>182</v>
      </c>
      <c r="B177" s="11">
        <v>905446</v>
      </c>
      <c r="C177" s="8">
        <f>VLOOKUP(B177,'ESGC PORTFOLIO'!B:M,$C$2,FALSE)</f>
        <v>83.246778350515399</v>
      </c>
      <c r="D177" s="8" t="str">
        <f t="shared" si="2"/>
        <v>A</v>
      </c>
    </row>
    <row r="178" spans="1:4" x14ac:dyDescent="0.3">
      <c r="A178" s="11" t="s">
        <v>183</v>
      </c>
      <c r="B178" s="11">
        <v>922726</v>
      </c>
      <c r="C178" s="8">
        <f>VLOOKUP(B178,'ESGC PORTFOLIO'!B:M,$C$2,FALSE)</f>
        <v>49.206809843117398</v>
      </c>
      <c r="D178" s="8" t="str">
        <f t="shared" si="2"/>
        <v>C</v>
      </c>
    </row>
    <row r="179" spans="1:4" x14ac:dyDescent="0.3">
      <c r="A179" s="11" t="s">
        <v>184</v>
      </c>
      <c r="B179" s="11" t="s">
        <v>374</v>
      </c>
      <c r="C179" s="8">
        <f>VLOOKUP(B179,'ESGC PORTFOLIO'!B:M,$C$2,FALSE)</f>
        <v>30.628437264877601</v>
      </c>
      <c r="D179" s="8" t="str">
        <f t="shared" si="2"/>
        <v>C</v>
      </c>
    </row>
    <row r="180" spans="1:4" x14ac:dyDescent="0.3">
      <c r="A180" s="11" t="s">
        <v>185</v>
      </c>
      <c r="B180" s="11">
        <v>906187</v>
      </c>
      <c r="C180" s="8">
        <f>VLOOKUP(B180,'ESGC PORTFOLIO'!B:M,$C$2,FALSE)</f>
        <v>43.790306959374497</v>
      </c>
      <c r="D180" s="8" t="str">
        <f t="shared" si="2"/>
        <v>C</v>
      </c>
    </row>
    <row r="181" spans="1:4" x14ac:dyDescent="0.3">
      <c r="A181" s="11" t="s">
        <v>186</v>
      </c>
      <c r="B181" s="11">
        <v>905050</v>
      </c>
      <c r="C181" s="8">
        <f>VLOOKUP(B181,'ESGC PORTFOLIO'!B:M,$C$2,FALSE)</f>
        <v>47.332938690564603</v>
      </c>
      <c r="D181" s="8" t="str">
        <f t="shared" si="2"/>
        <v>C</v>
      </c>
    </row>
    <row r="182" spans="1:4" x14ac:dyDescent="0.3">
      <c r="A182" s="11" t="s">
        <v>187</v>
      </c>
      <c r="B182" s="11">
        <v>904069</v>
      </c>
      <c r="C182" s="8">
        <f>VLOOKUP(B182,'ESGC PORTFOLIO'!B:M,$C$2,FALSE)</f>
        <v>33.493646585108202</v>
      </c>
      <c r="D182" s="8" t="str">
        <f t="shared" si="2"/>
        <v>C</v>
      </c>
    </row>
    <row r="183" spans="1:4" x14ac:dyDescent="0.3">
      <c r="A183" s="11" t="s">
        <v>188</v>
      </c>
      <c r="B183" s="11">
        <v>923465</v>
      </c>
      <c r="C183" s="8">
        <f>VLOOKUP(B183,'ESGC PORTFOLIO'!B:M,$C$2,FALSE)</f>
        <v>60.282067648604801</v>
      </c>
      <c r="D183" s="8" t="str">
        <f t="shared" si="2"/>
        <v>B</v>
      </c>
    </row>
    <row r="184" spans="1:4" x14ac:dyDescent="0.3">
      <c r="A184" s="11" t="s">
        <v>189</v>
      </c>
      <c r="B184" s="11">
        <v>328184</v>
      </c>
      <c r="C184" s="8">
        <f>VLOOKUP(B184,'ESGC PORTFOLIO'!B:M,$C$2,FALSE)</f>
        <v>68.661646444338899</v>
      </c>
      <c r="D184" s="8" t="str">
        <f t="shared" si="2"/>
        <v>B</v>
      </c>
    </row>
    <row r="185" spans="1:4" x14ac:dyDescent="0.3">
      <c r="A185" s="11" t="s">
        <v>190</v>
      </c>
      <c r="B185" s="11" t="s">
        <v>375</v>
      </c>
      <c r="C185" s="8">
        <f>VLOOKUP(B185,'ESGC PORTFOLIO'!B:M,$C$2,FALSE)</f>
        <v>39.355697704245202</v>
      </c>
      <c r="D185" s="8" t="str">
        <f t="shared" si="2"/>
        <v>C</v>
      </c>
    </row>
    <row r="186" spans="1:4" x14ac:dyDescent="0.3">
      <c r="A186" s="11" t="s">
        <v>191</v>
      </c>
      <c r="B186" s="11">
        <v>894720</v>
      </c>
      <c r="C186" s="8">
        <f>VLOOKUP(B186,'ESGC PORTFOLIO'!B:M,$C$2,FALSE)</f>
        <v>26.4576322115384</v>
      </c>
      <c r="D186" s="8" t="str">
        <f t="shared" si="2"/>
        <v>C</v>
      </c>
    </row>
    <row r="187" spans="1:4" x14ac:dyDescent="0.3">
      <c r="A187" s="11" t="s">
        <v>192</v>
      </c>
      <c r="B187" s="11">
        <v>912142</v>
      </c>
      <c r="C187" s="8">
        <f>VLOOKUP(B187,'ESGC PORTFOLIO'!B:M,$C$2,FALSE)</f>
        <v>56.2497469635627</v>
      </c>
      <c r="D187" s="8" t="str">
        <f t="shared" si="2"/>
        <v>B</v>
      </c>
    </row>
    <row r="188" spans="1:4" x14ac:dyDescent="0.3">
      <c r="A188" s="11" t="s">
        <v>193</v>
      </c>
      <c r="B188" s="11">
        <v>921925</v>
      </c>
      <c r="C188" s="8">
        <f>VLOOKUP(B188,'ESGC PORTFOLIO'!B:M,$C$2,FALSE)</f>
        <v>26.3490772245671</v>
      </c>
      <c r="D188" s="8" t="str">
        <f t="shared" si="2"/>
        <v>C</v>
      </c>
    </row>
    <row r="189" spans="1:4" x14ac:dyDescent="0.3">
      <c r="A189" s="11" t="s">
        <v>194</v>
      </c>
      <c r="B189" s="11">
        <v>912212</v>
      </c>
      <c r="C189" s="8">
        <f>VLOOKUP(B189,'ESGC PORTFOLIO'!B:M,$C$2,FALSE)</f>
        <v>46.5156742015294</v>
      </c>
      <c r="D189" s="8" t="str">
        <f t="shared" si="2"/>
        <v>C</v>
      </c>
    </row>
    <row r="190" spans="1:4" x14ac:dyDescent="0.3">
      <c r="A190" s="11" t="s">
        <v>195</v>
      </c>
      <c r="B190" s="11">
        <v>545615</v>
      </c>
      <c r="C190" s="8">
        <f>VLOOKUP(B190,'ESGC PORTFOLIO'!B:M,$C$2,FALSE)</f>
        <v>46.084709821428497</v>
      </c>
      <c r="D190" s="8" t="str">
        <f t="shared" si="2"/>
        <v>C</v>
      </c>
    </row>
    <row r="191" spans="1:4" x14ac:dyDescent="0.3">
      <c r="A191" s="11" t="s">
        <v>196</v>
      </c>
      <c r="B191" s="11">
        <v>902242</v>
      </c>
      <c r="C191" s="8">
        <f>VLOOKUP(B191,'ESGC PORTFOLIO'!B:M,$C$2,FALSE)</f>
        <v>36.2669358460466</v>
      </c>
      <c r="D191" s="8" t="str">
        <f t="shared" si="2"/>
        <v>C</v>
      </c>
    </row>
    <row r="192" spans="1:4" x14ac:dyDescent="0.3">
      <c r="A192" s="11" t="s">
        <v>197</v>
      </c>
      <c r="B192" s="11">
        <v>699943</v>
      </c>
      <c r="C192" s="8">
        <f>VLOOKUP(B192,'ESGC PORTFOLIO'!B:M,$C$2,FALSE)</f>
        <v>55.548652005888798</v>
      </c>
      <c r="D192" s="8" t="str">
        <f t="shared" si="2"/>
        <v>B</v>
      </c>
    </row>
    <row r="193" spans="1:4" x14ac:dyDescent="0.3">
      <c r="A193" s="11" t="s">
        <v>198</v>
      </c>
      <c r="B193" s="11">
        <v>905922</v>
      </c>
      <c r="C193" s="8">
        <f>VLOOKUP(B193,'ESGC PORTFOLIO'!B:M,$C$2,FALSE)</f>
        <v>32.3046843655396</v>
      </c>
      <c r="D193" s="8" t="str">
        <f t="shared" si="2"/>
        <v>C</v>
      </c>
    </row>
    <row r="194" spans="1:4" x14ac:dyDescent="0.3">
      <c r="A194" s="11" t="s">
        <v>199</v>
      </c>
      <c r="B194" s="11">
        <v>916130</v>
      </c>
      <c r="C194" s="8">
        <f>VLOOKUP(B194,'ESGC PORTFOLIO'!B:M,$C$2,FALSE)</f>
        <v>34.8424378971499</v>
      </c>
      <c r="D194" s="8" t="str">
        <f t="shared" si="2"/>
        <v>C</v>
      </c>
    </row>
    <row r="195" spans="1:4" x14ac:dyDescent="0.3">
      <c r="A195" s="11" t="s">
        <v>200</v>
      </c>
      <c r="B195" s="11">
        <v>902354</v>
      </c>
      <c r="C195" s="8">
        <f>VLOOKUP(B195,'ESGC PORTFOLIO'!B:M,$C$2,FALSE)</f>
        <v>48.594366776315702</v>
      </c>
      <c r="D195" s="8" t="str">
        <f t="shared" ref="D195:D258" si="3">IF(C195&gt;75,"A",IF(C195&gt;50,"B",IF(C195&gt;25,"C","D")))</f>
        <v>C</v>
      </c>
    </row>
    <row r="196" spans="1:4" x14ac:dyDescent="0.3">
      <c r="A196" s="11" t="s">
        <v>201</v>
      </c>
      <c r="B196" s="11">
        <v>546169</v>
      </c>
      <c r="C196" s="8">
        <f>VLOOKUP(B196,'ESGC PORTFOLIO'!B:M,$C$2,FALSE)</f>
        <v>54.431500927800201</v>
      </c>
      <c r="D196" s="8" t="str">
        <f t="shared" si="3"/>
        <v>B</v>
      </c>
    </row>
    <row r="197" spans="1:4" x14ac:dyDescent="0.3">
      <c r="A197" s="11" t="s">
        <v>202</v>
      </c>
      <c r="B197" s="11">
        <v>993062</v>
      </c>
      <c r="C197" s="8">
        <f>VLOOKUP(B197,'ESGC PORTFOLIO'!B:M,$C$2,FALSE)</f>
        <v>51.605319460726797</v>
      </c>
      <c r="D197" s="8" t="str">
        <f t="shared" si="3"/>
        <v>B</v>
      </c>
    </row>
    <row r="198" spans="1:4" x14ac:dyDescent="0.3">
      <c r="A198" s="11" t="s">
        <v>203</v>
      </c>
      <c r="B198" s="11">
        <v>325849</v>
      </c>
      <c r="C198" s="8">
        <f>VLOOKUP(B198,'ESGC PORTFOLIO'!B:M,$C$2,FALSE)</f>
        <v>49.750377830632701</v>
      </c>
      <c r="D198" s="8" t="str">
        <f t="shared" si="3"/>
        <v>C</v>
      </c>
    </row>
    <row r="199" spans="1:4" x14ac:dyDescent="0.3">
      <c r="A199" s="11" t="s">
        <v>204</v>
      </c>
      <c r="B199" s="11">
        <v>912134</v>
      </c>
      <c r="C199" s="8">
        <f>VLOOKUP(B199,'ESGC PORTFOLIO'!B:M,$C$2,FALSE)</f>
        <v>33.848516949152497</v>
      </c>
      <c r="D199" s="8" t="str">
        <f t="shared" si="3"/>
        <v>C</v>
      </c>
    </row>
    <row r="200" spans="1:4" x14ac:dyDescent="0.3">
      <c r="A200" s="11" t="s">
        <v>205</v>
      </c>
      <c r="B200" s="11">
        <v>937343</v>
      </c>
      <c r="C200" s="8">
        <f>VLOOKUP(B200,'ESGC PORTFOLIO'!B:M,$C$2,FALSE)</f>
        <v>72.912012780820803</v>
      </c>
      <c r="D200" s="8" t="str">
        <f t="shared" si="3"/>
        <v>B</v>
      </c>
    </row>
    <row r="201" spans="1:4" x14ac:dyDescent="0.3">
      <c r="A201" s="11" t="s">
        <v>206</v>
      </c>
      <c r="B201" s="11">
        <v>905409</v>
      </c>
      <c r="C201" s="8">
        <f>VLOOKUP(B201,'ESGC PORTFOLIO'!B:M,$C$2,FALSE)</f>
        <v>58.669703103913598</v>
      </c>
      <c r="D201" s="8" t="str">
        <f t="shared" si="3"/>
        <v>B</v>
      </c>
    </row>
    <row r="202" spans="1:4" x14ac:dyDescent="0.3">
      <c r="A202" s="11" t="s">
        <v>207</v>
      </c>
      <c r="B202" s="11">
        <v>152533</v>
      </c>
      <c r="C202" s="8">
        <f>VLOOKUP(B202,'ESGC PORTFOLIO'!B:M,$C$2,FALSE)</f>
        <v>44.683830971659901</v>
      </c>
      <c r="D202" s="8" t="str">
        <f t="shared" si="3"/>
        <v>C</v>
      </c>
    </row>
    <row r="203" spans="1:4" x14ac:dyDescent="0.3">
      <c r="A203" s="11" t="s">
        <v>208</v>
      </c>
      <c r="B203" s="11">
        <v>906487</v>
      </c>
      <c r="C203" s="8">
        <f>VLOOKUP(B203,'ESGC PORTFOLIO'!B:M,$C$2,FALSE)</f>
        <v>35.7679655870445</v>
      </c>
      <c r="D203" s="8" t="str">
        <f t="shared" si="3"/>
        <v>C</v>
      </c>
    </row>
    <row r="204" spans="1:4" x14ac:dyDescent="0.3">
      <c r="A204" s="11" t="s">
        <v>209</v>
      </c>
      <c r="B204" s="11">
        <v>912219</v>
      </c>
      <c r="C204" s="8">
        <f>VLOOKUP(B204,'ESGC PORTFOLIO'!B:M,$C$2,FALSE)</f>
        <v>19.967645841001101</v>
      </c>
      <c r="D204" s="8" t="str">
        <f t="shared" si="3"/>
        <v>D</v>
      </c>
    </row>
    <row r="205" spans="1:4" x14ac:dyDescent="0.3">
      <c r="A205" s="11" t="s">
        <v>210</v>
      </c>
      <c r="B205" s="11">
        <v>912402</v>
      </c>
      <c r="C205" s="8">
        <f>VLOOKUP(B205,'ESGC PORTFOLIO'!B:M,$C$2,FALSE)</f>
        <v>40.348824224021499</v>
      </c>
      <c r="D205" s="8" t="str">
        <f t="shared" si="3"/>
        <v>C</v>
      </c>
    </row>
    <row r="206" spans="1:4" x14ac:dyDescent="0.3">
      <c r="A206" s="11" t="s">
        <v>211</v>
      </c>
      <c r="B206" s="11" t="s">
        <v>376</v>
      </c>
      <c r="C206" s="8">
        <f>VLOOKUP(B206,'ESGC PORTFOLIO'!B:M,$C$2,FALSE)</f>
        <v>48.513305555555498</v>
      </c>
      <c r="D206" s="8" t="str">
        <f t="shared" si="3"/>
        <v>C</v>
      </c>
    </row>
    <row r="207" spans="1:4" x14ac:dyDescent="0.3">
      <c r="A207" s="11" t="s">
        <v>212</v>
      </c>
      <c r="B207" s="11">
        <v>154423</v>
      </c>
      <c r="C207" s="8">
        <f>VLOOKUP(B207,'ESGC PORTFOLIO'!B:M,$C$2,FALSE)</f>
        <v>39.101088056680098</v>
      </c>
      <c r="D207" s="8" t="str">
        <f t="shared" si="3"/>
        <v>C</v>
      </c>
    </row>
    <row r="208" spans="1:4" x14ac:dyDescent="0.3">
      <c r="A208" s="11" t="s">
        <v>213</v>
      </c>
      <c r="B208" s="11">
        <v>922418</v>
      </c>
      <c r="C208" s="8">
        <f>VLOOKUP(B208,'ESGC PORTFOLIO'!B:M,$C$2,FALSE)</f>
        <v>33.056776795005199</v>
      </c>
      <c r="D208" s="8" t="str">
        <f t="shared" si="3"/>
        <v>C</v>
      </c>
    </row>
    <row r="209" spans="1:4" x14ac:dyDescent="0.3">
      <c r="A209" s="11" t="s">
        <v>214</v>
      </c>
      <c r="B209" s="11">
        <v>905620</v>
      </c>
      <c r="C209" s="8">
        <f>VLOOKUP(B209,'ESGC PORTFOLIO'!B:M,$C$2,FALSE)</f>
        <v>43.867426272128199</v>
      </c>
      <c r="D209" s="8" t="str">
        <f t="shared" si="3"/>
        <v>C</v>
      </c>
    </row>
    <row r="210" spans="1:4" x14ac:dyDescent="0.3">
      <c r="A210" s="11" t="s">
        <v>215</v>
      </c>
      <c r="B210" s="11">
        <v>951503</v>
      </c>
      <c r="C210" s="8">
        <f>VLOOKUP(B210,'ESGC PORTFOLIO'!B:M,$C$2,FALSE)</f>
        <v>23.769623729790599</v>
      </c>
      <c r="D210" s="8" t="str">
        <f t="shared" si="3"/>
        <v>D</v>
      </c>
    </row>
    <row r="211" spans="1:4" x14ac:dyDescent="0.3">
      <c r="A211" s="11" t="s">
        <v>216</v>
      </c>
      <c r="B211" s="11">
        <v>357366</v>
      </c>
      <c r="C211" s="8">
        <f>VLOOKUP(B211,'ESGC PORTFOLIO'!B:M,$C$2,FALSE)</f>
        <v>56.616112095141602</v>
      </c>
      <c r="D211" s="8" t="str">
        <f t="shared" si="3"/>
        <v>B</v>
      </c>
    </row>
    <row r="212" spans="1:4" x14ac:dyDescent="0.3">
      <c r="A212" s="11" t="s">
        <v>217</v>
      </c>
      <c r="B212" s="11">
        <v>546814</v>
      </c>
      <c r="C212" s="8">
        <f>VLOOKUP(B212,'ESGC PORTFOLIO'!B:M,$C$2,FALSE)</f>
        <v>41.690753325621699</v>
      </c>
      <c r="D212" s="8" t="str">
        <f t="shared" si="3"/>
        <v>C</v>
      </c>
    </row>
    <row r="213" spans="1:4" x14ac:dyDescent="0.3">
      <c r="A213" s="11" t="s">
        <v>218</v>
      </c>
      <c r="B213" s="11">
        <v>544682</v>
      </c>
      <c r="C213" s="8">
        <f>VLOOKUP(B213,'ESGC PORTFOLIO'!B:M,$C$2,FALSE)</f>
        <v>49.703155301059503</v>
      </c>
      <c r="D213" s="8" t="str">
        <f t="shared" si="3"/>
        <v>C</v>
      </c>
    </row>
    <row r="214" spans="1:4" x14ac:dyDescent="0.3">
      <c r="A214" s="11" t="s">
        <v>219</v>
      </c>
      <c r="B214" s="11">
        <v>904780</v>
      </c>
      <c r="C214" s="8">
        <f>VLOOKUP(B214,'ESGC PORTFOLIO'!B:M,$C$2,FALSE)</f>
        <v>34.776342780026901</v>
      </c>
      <c r="D214" s="8" t="str">
        <f t="shared" si="3"/>
        <v>C</v>
      </c>
    </row>
    <row r="215" spans="1:4" x14ac:dyDescent="0.3">
      <c r="A215" s="11" t="s">
        <v>220</v>
      </c>
      <c r="B215" s="11">
        <v>130062</v>
      </c>
      <c r="C215" s="8">
        <f>VLOOKUP(B215,'ESGC PORTFOLIO'!B:M,$C$2,FALSE)</f>
        <v>44.442996186799697</v>
      </c>
      <c r="D215" s="8" t="str">
        <f t="shared" si="3"/>
        <v>C</v>
      </c>
    </row>
    <row r="216" spans="1:4" x14ac:dyDescent="0.3">
      <c r="A216" s="11" t="s">
        <v>221</v>
      </c>
      <c r="B216" s="11">
        <v>905624</v>
      </c>
      <c r="C216" s="8">
        <f>VLOOKUP(B216,'ESGC PORTFOLIO'!B:M,$C$2,FALSE)</f>
        <v>77.016088516746393</v>
      </c>
      <c r="D216" s="8" t="str">
        <f t="shared" si="3"/>
        <v>A</v>
      </c>
    </row>
    <row r="217" spans="1:4" x14ac:dyDescent="0.3">
      <c r="A217" s="11" t="s">
        <v>222</v>
      </c>
      <c r="B217" s="11">
        <v>771830</v>
      </c>
      <c r="C217" s="8">
        <f>VLOOKUP(B217,'ESGC PORTFOLIO'!B:M,$C$2,FALSE)</f>
        <v>44.323517628205103</v>
      </c>
      <c r="D217" s="8" t="str">
        <f t="shared" si="3"/>
        <v>C</v>
      </c>
    </row>
    <row r="218" spans="1:4" x14ac:dyDescent="0.3">
      <c r="A218" s="11" t="s">
        <v>223</v>
      </c>
      <c r="B218" s="11">
        <v>510493</v>
      </c>
      <c r="C218" s="8">
        <f>VLOOKUP(B218,'ESGC PORTFOLIO'!B:M,$C$2,FALSE)</f>
        <v>50.309146697304598</v>
      </c>
      <c r="D218" s="8" t="str">
        <f t="shared" si="3"/>
        <v>B</v>
      </c>
    </row>
    <row r="219" spans="1:4" x14ac:dyDescent="0.3">
      <c r="A219" s="11" t="s">
        <v>224</v>
      </c>
      <c r="B219" s="11">
        <v>921910</v>
      </c>
      <c r="C219" s="8">
        <f>VLOOKUP(B219,'ESGC PORTFOLIO'!B:M,$C$2,FALSE)</f>
        <v>41.2164538289258</v>
      </c>
      <c r="D219" s="8" t="str">
        <f t="shared" si="3"/>
        <v>C</v>
      </c>
    </row>
    <row r="220" spans="1:4" x14ac:dyDescent="0.3">
      <c r="A220" s="11" t="s">
        <v>225</v>
      </c>
      <c r="B220" s="11">
        <v>134784</v>
      </c>
      <c r="C220" s="8">
        <f>VLOOKUP(B220,'ESGC PORTFOLIO'!B:M,$C$2,FALSE)</f>
        <v>71.389024222877893</v>
      </c>
      <c r="D220" s="8" t="str">
        <f t="shared" si="3"/>
        <v>B</v>
      </c>
    </row>
    <row r="221" spans="1:4" x14ac:dyDescent="0.3">
      <c r="A221" s="11" t="s">
        <v>226</v>
      </c>
      <c r="B221" s="11">
        <v>906496</v>
      </c>
      <c r="C221" s="8">
        <f>VLOOKUP(B221,'ESGC PORTFOLIO'!B:M,$C$2,FALSE)</f>
        <v>38.624218749999898</v>
      </c>
      <c r="D221" s="8" t="str">
        <f t="shared" si="3"/>
        <v>C</v>
      </c>
    </row>
    <row r="222" spans="1:4" x14ac:dyDescent="0.3">
      <c r="A222" s="11" t="s">
        <v>227</v>
      </c>
      <c r="B222" s="11">
        <v>905019</v>
      </c>
      <c r="C222" s="8">
        <f>VLOOKUP(B222,'ESGC PORTFOLIO'!B:M,$C$2,FALSE)</f>
        <v>43.1775612910481</v>
      </c>
      <c r="D222" s="8" t="str">
        <f t="shared" si="3"/>
        <v>C</v>
      </c>
    </row>
    <row r="223" spans="1:4" x14ac:dyDescent="0.3">
      <c r="A223" s="11" t="s">
        <v>228</v>
      </c>
      <c r="B223" s="11">
        <v>286738</v>
      </c>
      <c r="C223" s="8">
        <f>VLOOKUP(B223,'ESGC PORTFOLIO'!B:M,$C$2,FALSE)</f>
        <v>33.099276315789403</v>
      </c>
      <c r="D223" s="8" t="str">
        <f t="shared" si="3"/>
        <v>C</v>
      </c>
    </row>
    <row r="224" spans="1:4" x14ac:dyDescent="0.3">
      <c r="A224" s="11" t="s">
        <v>229</v>
      </c>
      <c r="B224" s="11">
        <v>516007</v>
      </c>
      <c r="C224" s="8">
        <f>VLOOKUP(B224,'ESGC PORTFOLIO'!B:M,$C$2,FALSE)</f>
        <v>25.807813442156899</v>
      </c>
      <c r="D224" s="8" t="str">
        <f t="shared" si="3"/>
        <v>C</v>
      </c>
    </row>
    <row r="225" spans="1:4" x14ac:dyDescent="0.3">
      <c r="A225" s="11" t="s">
        <v>230</v>
      </c>
      <c r="B225" s="11">
        <v>328228</v>
      </c>
      <c r="C225" s="8">
        <f>VLOOKUP(B225,'ESGC PORTFOLIO'!B:M,$C$2,FALSE)</f>
        <v>25.584069137540499</v>
      </c>
      <c r="D225" s="8" t="str">
        <f t="shared" si="3"/>
        <v>C</v>
      </c>
    </row>
    <row r="226" spans="1:4" x14ac:dyDescent="0.3">
      <c r="A226" s="11" t="s">
        <v>231</v>
      </c>
      <c r="B226" s="11">
        <v>999506</v>
      </c>
      <c r="C226" s="8">
        <f>VLOOKUP(B226,'ESGC PORTFOLIO'!B:M,$C$2,FALSE)</f>
        <v>53.517070147517899</v>
      </c>
      <c r="D226" s="8" t="str">
        <f t="shared" si="3"/>
        <v>B</v>
      </c>
    </row>
    <row r="227" spans="1:4" x14ac:dyDescent="0.3">
      <c r="A227" s="11" t="s">
        <v>232</v>
      </c>
      <c r="B227" s="11">
        <v>719643</v>
      </c>
      <c r="C227" s="8">
        <f>VLOOKUP(B227,'ESGC PORTFOLIO'!B:M,$C$2,FALSE)</f>
        <v>44.345276187849102</v>
      </c>
      <c r="D227" s="8" t="str">
        <f t="shared" si="3"/>
        <v>C</v>
      </c>
    </row>
    <row r="228" spans="1:4" x14ac:dyDescent="0.3">
      <c r="A228" s="11" t="s">
        <v>233</v>
      </c>
      <c r="B228" s="11">
        <v>325475</v>
      </c>
      <c r="C228" s="8">
        <f>VLOOKUP(B228,'ESGC PORTFOLIO'!B:M,$C$2,FALSE)</f>
        <v>57.9130332986472</v>
      </c>
      <c r="D228" s="8" t="str">
        <f t="shared" si="3"/>
        <v>B</v>
      </c>
    </row>
    <row r="229" spans="1:4" x14ac:dyDescent="0.3">
      <c r="A229" s="11" t="s">
        <v>234</v>
      </c>
      <c r="B229" s="11">
        <v>905997</v>
      </c>
      <c r="C229" s="8">
        <f>VLOOKUP(B229,'ESGC PORTFOLIO'!B:M,$C$2,FALSE)</f>
        <v>68.295440636474893</v>
      </c>
      <c r="D229" s="8" t="str">
        <f t="shared" si="3"/>
        <v>B</v>
      </c>
    </row>
    <row r="230" spans="1:4" x14ac:dyDescent="0.3">
      <c r="A230" s="11" t="s">
        <v>235</v>
      </c>
      <c r="B230" s="11" t="s">
        <v>377</v>
      </c>
      <c r="C230" s="8">
        <f>VLOOKUP(B230,'ESGC PORTFOLIO'!B:M,$C$2,FALSE)</f>
        <v>41.697729738848103</v>
      </c>
      <c r="D230" s="8" t="str">
        <f t="shared" si="3"/>
        <v>C</v>
      </c>
    </row>
    <row r="231" spans="1:4" x14ac:dyDescent="0.3">
      <c r="A231" s="11" t="s">
        <v>236</v>
      </c>
      <c r="B231" s="11">
        <v>683118</v>
      </c>
      <c r="C231" s="8">
        <f>VLOOKUP(B231,'ESGC PORTFOLIO'!B:M,$C$2,FALSE)</f>
        <v>38.928850202429103</v>
      </c>
      <c r="D231" s="8" t="str">
        <f t="shared" si="3"/>
        <v>C</v>
      </c>
    </row>
    <row r="232" spans="1:4" x14ac:dyDescent="0.3">
      <c r="A232" s="11" t="s">
        <v>237</v>
      </c>
      <c r="B232" s="11">
        <v>327998</v>
      </c>
      <c r="C232" s="8">
        <f>VLOOKUP(B232,'ESGC PORTFOLIO'!B:M,$C$2,FALSE)</f>
        <v>43.692748981096102</v>
      </c>
      <c r="D232" s="8" t="str">
        <f t="shared" si="3"/>
        <v>C</v>
      </c>
    </row>
    <row r="233" spans="1:4" x14ac:dyDescent="0.3">
      <c r="A233" s="11" t="s">
        <v>238</v>
      </c>
      <c r="B233" s="11">
        <v>771767</v>
      </c>
      <c r="C233" s="8">
        <f>VLOOKUP(B233,'ESGC PORTFOLIO'!B:M,$C$2,FALSE)</f>
        <v>52.915115384615298</v>
      </c>
      <c r="D233" s="8" t="str">
        <f t="shared" si="3"/>
        <v>B</v>
      </c>
    </row>
    <row r="234" spans="1:4" x14ac:dyDescent="0.3">
      <c r="A234" s="11" t="s">
        <v>239</v>
      </c>
      <c r="B234" s="11">
        <v>904878</v>
      </c>
      <c r="C234" s="8">
        <f>VLOOKUP(B234,'ESGC PORTFOLIO'!B:M,$C$2,FALSE)</f>
        <v>46.053724236290002</v>
      </c>
      <c r="D234" s="8" t="str">
        <f t="shared" si="3"/>
        <v>C</v>
      </c>
    </row>
    <row r="235" spans="1:4" x14ac:dyDescent="0.3">
      <c r="A235" s="11" t="s">
        <v>240</v>
      </c>
      <c r="B235" s="11">
        <v>906931</v>
      </c>
      <c r="C235" s="8">
        <f>VLOOKUP(B235,'ESGC PORTFOLIO'!B:M,$C$2,FALSE)</f>
        <v>26.216410024154499</v>
      </c>
      <c r="D235" s="8" t="str">
        <f t="shared" si="3"/>
        <v>C</v>
      </c>
    </row>
    <row r="236" spans="1:4" x14ac:dyDescent="0.3">
      <c r="A236" s="11" t="s">
        <v>241</v>
      </c>
      <c r="B236" s="11">
        <v>884383</v>
      </c>
      <c r="C236" s="8">
        <f>VLOOKUP(B236,'ESGC PORTFOLIO'!B:M,$C$2,FALSE)</f>
        <v>38.780120162884799</v>
      </c>
      <c r="D236" s="8" t="str">
        <f t="shared" si="3"/>
        <v>C</v>
      </c>
    </row>
    <row r="237" spans="1:4" x14ac:dyDescent="0.3">
      <c r="A237" s="11" t="s">
        <v>242</v>
      </c>
      <c r="B237" s="11">
        <v>867422</v>
      </c>
      <c r="C237" s="8">
        <f>VLOOKUP(B237,'ESGC PORTFOLIO'!B:M,$C$2,FALSE)</f>
        <v>37.757609261186197</v>
      </c>
      <c r="D237" s="8" t="str">
        <f t="shared" si="3"/>
        <v>C</v>
      </c>
    </row>
    <row r="238" spans="1:4" x14ac:dyDescent="0.3">
      <c r="A238" s="11" t="s">
        <v>243</v>
      </c>
      <c r="B238" s="11">
        <v>906933</v>
      </c>
      <c r="C238" s="8">
        <f>VLOOKUP(B238,'ESGC PORTFOLIO'!B:M,$C$2,FALSE)</f>
        <v>63.278846153846096</v>
      </c>
      <c r="D238" s="8" t="str">
        <f t="shared" si="3"/>
        <v>B</v>
      </c>
    </row>
    <row r="239" spans="1:4" x14ac:dyDescent="0.3">
      <c r="A239" s="11" t="s">
        <v>244</v>
      </c>
      <c r="B239" s="11">
        <v>912160</v>
      </c>
      <c r="C239" s="8">
        <f>VLOOKUP(B239,'ESGC PORTFOLIO'!B:M,$C$2,FALSE)</f>
        <v>46.754406134483297</v>
      </c>
      <c r="D239" s="8" t="str">
        <f t="shared" si="3"/>
        <v>C</v>
      </c>
    </row>
    <row r="240" spans="1:4" x14ac:dyDescent="0.3">
      <c r="A240" s="11" t="s">
        <v>245</v>
      </c>
      <c r="B240" s="11">
        <v>905016</v>
      </c>
      <c r="C240" s="8">
        <f>VLOOKUP(B240,'ESGC PORTFOLIO'!B:M,$C$2,FALSE)</f>
        <v>38.349863686822502</v>
      </c>
      <c r="D240" s="8" t="str">
        <f t="shared" si="3"/>
        <v>C</v>
      </c>
    </row>
    <row r="241" spans="1:4" x14ac:dyDescent="0.3">
      <c r="A241" s="11" t="s">
        <v>246</v>
      </c>
      <c r="B241" s="11">
        <v>993249</v>
      </c>
      <c r="C241" s="8">
        <f>VLOOKUP(B241,'ESGC PORTFOLIO'!B:M,$C$2,FALSE)</f>
        <v>36.965442452284499</v>
      </c>
      <c r="D241" s="8" t="str">
        <f t="shared" si="3"/>
        <v>C</v>
      </c>
    </row>
    <row r="242" spans="1:4" x14ac:dyDescent="0.3">
      <c r="A242" s="11" t="s">
        <v>247</v>
      </c>
      <c r="B242" s="11">
        <v>906176</v>
      </c>
      <c r="C242" s="8">
        <f>VLOOKUP(B242,'ESGC PORTFOLIO'!B:M,$C$2,FALSE)</f>
        <v>59.832996107449802</v>
      </c>
      <c r="D242" s="8" t="str">
        <f t="shared" si="3"/>
        <v>B</v>
      </c>
    </row>
    <row r="243" spans="1:4" x14ac:dyDescent="0.3">
      <c r="A243" s="11" t="s">
        <v>248</v>
      </c>
      <c r="B243" s="11">
        <v>906557</v>
      </c>
      <c r="C243" s="8">
        <f>VLOOKUP(B243,'ESGC PORTFOLIO'!B:M,$C$2,FALSE)</f>
        <v>67.166868088706195</v>
      </c>
      <c r="D243" s="8" t="str">
        <f t="shared" si="3"/>
        <v>B</v>
      </c>
    </row>
    <row r="244" spans="1:4" x14ac:dyDescent="0.3">
      <c r="A244" s="11" t="s">
        <v>249</v>
      </c>
      <c r="B244" s="11">
        <v>906560</v>
      </c>
      <c r="C244" s="8">
        <f>VLOOKUP(B244,'ESGC PORTFOLIO'!B:M,$C$2,FALSE)</f>
        <v>84.078303850156104</v>
      </c>
      <c r="D244" s="8" t="str">
        <f t="shared" si="3"/>
        <v>A</v>
      </c>
    </row>
    <row r="245" spans="1:4" x14ac:dyDescent="0.3">
      <c r="A245" s="11" t="s">
        <v>250</v>
      </c>
      <c r="B245" s="11">
        <v>901899</v>
      </c>
      <c r="C245" s="8">
        <f>VLOOKUP(B245,'ESGC PORTFOLIO'!B:M,$C$2,FALSE)</f>
        <v>36.132097464657797</v>
      </c>
      <c r="D245" s="8" t="str">
        <f t="shared" si="3"/>
        <v>C</v>
      </c>
    </row>
    <row r="246" spans="1:4" x14ac:dyDescent="0.3">
      <c r="A246" s="11" t="s">
        <v>251</v>
      </c>
      <c r="B246" s="11">
        <v>905861</v>
      </c>
      <c r="C246" s="8">
        <f>VLOOKUP(B246,'ESGC PORTFOLIO'!B:M,$C$2,FALSE)</f>
        <v>43.873270171258604</v>
      </c>
      <c r="D246" s="8" t="str">
        <f t="shared" si="3"/>
        <v>C</v>
      </c>
    </row>
    <row r="247" spans="1:4" x14ac:dyDescent="0.3">
      <c r="A247" s="11" t="s">
        <v>252</v>
      </c>
      <c r="B247" s="11">
        <v>905809</v>
      </c>
      <c r="C247" s="8">
        <f>VLOOKUP(B247,'ESGC PORTFOLIO'!B:M,$C$2,FALSE)</f>
        <v>41.273768175042797</v>
      </c>
      <c r="D247" s="8" t="str">
        <f t="shared" si="3"/>
        <v>C</v>
      </c>
    </row>
    <row r="248" spans="1:4" x14ac:dyDescent="0.3">
      <c r="A248" s="11" t="s">
        <v>253</v>
      </c>
      <c r="B248" s="11">
        <v>921482</v>
      </c>
      <c r="C248" s="8">
        <f>VLOOKUP(B248,'ESGC PORTFOLIO'!B:M,$C$2,FALSE)</f>
        <v>39.6356311975591</v>
      </c>
      <c r="D248" s="8" t="str">
        <f t="shared" si="3"/>
        <v>C</v>
      </c>
    </row>
    <row r="249" spans="1:4" x14ac:dyDescent="0.3">
      <c r="A249" s="11" t="s">
        <v>254</v>
      </c>
      <c r="B249" s="11">
        <v>694405</v>
      </c>
      <c r="C249" s="8">
        <f>VLOOKUP(B249,'ESGC PORTFOLIO'!B:M,$C$2,FALSE)</f>
        <v>36.894183324898698</v>
      </c>
      <c r="D249" s="8" t="str">
        <f t="shared" si="3"/>
        <v>C</v>
      </c>
    </row>
    <row r="250" spans="1:4" x14ac:dyDescent="0.3">
      <c r="A250" s="11" t="s">
        <v>255</v>
      </c>
      <c r="B250" s="11">
        <v>905102</v>
      </c>
      <c r="C250" s="8">
        <f>VLOOKUP(B250,'ESGC PORTFOLIO'!B:M,$C$2,FALSE)</f>
        <v>70.961421577901802</v>
      </c>
      <c r="D250" s="8" t="str">
        <f t="shared" si="3"/>
        <v>B</v>
      </c>
    </row>
    <row r="251" spans="1:4" x14ac:dyDescent="0.3">
      <c r="A251" s="11" t="s">
        <v>256</v>
      </c>
      <c r="B251" s="11">
        <v>932913</v>
      </c>
      <c r="C251" s="8">
        <f>VLOOKUP(B251,'ESGC PORTFOLIO'!B:M,$C$2,FALSE)</f>
        <v>60.592716457298501</v>
      </c>
      <c r="D251" s="8" t="str">
        <f t="shared" si="3"/>
        <v>B</v>
      </c>
    </row>
    <row r="252" spans="1:4" x14ac:dyDescent="0.3">
      <c r="A252" s="11" t="s">
        <v>257</v>
      </c>
      <c r="B252" s="11">
        <v>719618</v>
      </c>
      <c r="C252" s="8">
        <f>VLOOKUP(B252,'ESGC PORTFOLIO'!B:M,$C$2,FALSE)</f>
        <v>40.363744241239601</v>
      </c>
      <c r="D252" s="8" t="str">
        <f t="shared" si="3"/>
        <v>C</v>
      </c>
    </row>
    <row r="253" spans="1:4" x14ac:dyDescent="0.3">
      <c r="A253" s="11" t="s">
        <v>258</v>
      </c>
      <c r="B253" s="11">
        <v>921757</v>
      </c>
      <c r="C253" s="8">
        <f>VLOOKUP(B253,'ESGC PORTFOLIO'!B:M,$C$2,FALSE)</f>
        <v>24.3785203368254</v>
      </c>
      <c r="D253" s="8" t="str">
        <f t="shared" si="3"/>
        <v>D</v>
      </c>
    </row>
    <row r="254" spans="1:4" x14ac:dyDescent="0.3">
      <c r="A254" s="11" t="s">
        <v>259</v>
      </c>
      <c r="B254" s="11">
        <v>905150</v>
      </c>
      <c r="C254" s="8">
        <f>VLOOKUP(B254,'ESGC PORTFOLIO'!B:M,$C$2,FALSE)</f>
        <v>52.7012057055803</v>
      </c>
      <c r="D254" s="8" t="str">
        <f t="shared" si="3"/>
        <v>B</v>
      </c>
    </row>
    <row r="255" spans="1:4" x14ac:dyDescent="0.3">
      <c r="A255" s="11" t="s">
        <v>260</v>
      </c>
      <c r="B255" s="11">
        <v>945297</v>
      </c>
      <c r="C255" s="8">
        <f>VLOOKUP(B255,'ESGC PORTFOLIO'!B:M,$C$2,FALSE)</f>
        <v>30.710924089068801</v>
      </c>
      <c r="D255" s="8" t="str">
        <f t="shared" si="3"/>
        <v>C</v>
      </c>
    </row>
    <row r="256" spans="1:4" x14ac:dyDescent="0.3">
      <c r="A256" s="11" t="s">
        <v>261</v>
      </c>
      <c r="B256" s="11">
        <v>906585</v>
      </c>
      <c r="C256" s="8">
        <f>VLOOKUP(B256,'ESGC PORTFOLIO'!B:M,$C$2,FALSE)</f>
        <v>57.646692439862498</v>
      </c>
      <c r="D256" s="8" t="str">
        <f t="shared" si="3"/>
        <v>B</v>
      </c>
    </row>
    <row r="257" spans="1:4" x14ac:dyDescent="0.3">
      <c r="A257" s="11" t="s">
        <v>262</v>
      </c>
      <c r="B257" s="11">
        <v>517465</v>
      </c>
      <c r="C257" s="8">
        <f>VLOOKUP(B257,'ESGC PORTFOLIO'!B:M,$C$2,FALSE)</f>
        <v>43.5291997345631</v>
      </c>
      <c r="D257" s="8" t="str">
        <f t="shared" si="3"/>
        <v>C</v>
      </c>
    </row>
    <row r="258" spans="1:4" x14ac:dyDescent="0.3">
      <c r="A258" s="11" t="s">
        <v>263</v>
      </c>
      <c r="B258" s="11">
        <v>905677</v>
      </c>
      <c r="C258" s="8">
        <f>VLOOKUP(B258,'ESGC PORTFOLIO'!B:M,$C$2,FALSE)</f>
        <v>47.559538206260299</v>
      </c>
      <c r="D258" s="8" t="str">
        <f t="shared" si="3"/>
        <v>C</v>
      </c>
    </row>
    <row r="259" spans="1:4" x14ac:dyDescent="0.3">
      <c r="A259" s="11" t="s">
        <v>264</v>
      </c>
      <c r="B259" s="11">
        <v>912157</v>
      </c>
      <c r="C259" s="8">
        <f>VLOOKUP(B259,'ESGC PORTFOLIO'!B:M,$C$2,FALSE)</f>
        <v>52.179906004019401</v>
      </c>
      <c r="D259" s="8" t="str">
        <f t="shared" ref="D259:D322" si="4">IF(C259&gt;75,"A",IF(C259&gt;50,"B",IF(C259&gt;25,"C","D")))</f>
        <v>B</v>
      </c>
    </row>
    <row r="260" spans="1:4" x14ac:dyDescent="0.3">
      <c r="A260" s="11" t="s">
        <v>265</v>
      </c>
      <c r="B260" s="11">
        <v>904030</v>
      </c>
      <c r="C260" s="8">
        <f>VLOOKUP(B260,'ESGC PORTFOLIO'!B:M,$C$2,FALSE)</f>
        <v>37.858236336032299</v>
      </c>
      <c r="D260" s="8" t="str">
        <f t="shared" si="4"/>
        <v>C</v>
      </c>
    </row>
    <row r="261" spans="1:4" x14ac:dyDescent="0.3">
      <c r="A261" s="11" t="s">
        <v>266</v>
      </c>
      <c r="B261" s="11">
        <v>902607</v>
      </c>
      <c r="C261" s="8">
        <f>VLOOKUP(B261,'ESGC PORTFOLIO'!B:M,$C$2,FALSE)</f>
        <v>78.161192372992005</v>
      </c>
      <c r="D261" s="8" t="str">
        <f t="shared" si="4"/>
        <v>A</v>
      </c>
    </row>
    <row r="262" spans="1:4" x14ac:dyDescent="0.3">
      <c r="A262" s="11" t="s">
        <v>267</v>
      </c>
      <c r="B262" s="11">
        <v>895705</v>
      </c>
      <c r="C262" s="8">
        <f>VLOOKUP(B262,'ESGC PORTFOLIO'!B:M,$C$2,FALSE)</f>
        <v>45.119440864156601</v>
      </c>
      <c r="D262" s="8" t="str">
        <f t="shared" si="4"/>
        <v>C</v>
      </c>
    </row>
    <row r="263" spans="1:4" x14ac:dyDescent="0.3">
      <c r="A263" s="11" t="s">
        <v>268</v>
      </c>
      <c r="B263" s="11">
        <v>944175</v>
      </c>
      <c r="C263" s="8">
        <f>VLOOKUP(B263,'ESGC PORTFOLIO'!B:M,$C$2,FALSE)</f>
        <v>41.020817693112001</v>
      </c>
      <c r="D263" s="8" t="str">
        <f t="shared" si="4"/>
        <v>C</v>
      </c>
    </row>
    <row r="264" spans="1:4" x14ac:dyDescent="0.3">
      <c r="A264" s="11" t="s">
        <v>269</v>
      </c>
      <c r="B264" s="11">
        <v>901897</v>
      </c>
      <c r="C264" s="8">
        <f>VLOOKUP(B264,'ESGC PORTFOLIO'!B:M,$C$2,FALSE)</f>
        <v>37.619942307692298</v>
      </c>
      <c r="D264" s="8" t="str">
        <f t="shared" si="4"/>
        <v>C</v>
      </c>
    </row>
    <row r="265" spans="1:4" x14ac:dyDescent="0.3">
      <c r="A265" s="11" t="s">
        <v>270</v>
      </c>
      <c r="B265" s="11">
        <v>902107</v>
      </c>
      <c r="C265" s="8">
        <f>VLOOKUP(B265,'ESGC PORTFOLIO'!B:M,$C$2,FALSE)</f>
        <v>39.150691360846203</v>
      </c>
      <c r="D265" s="8" t="str">
        <f t="shared" si="4"/>
        <v>C</v>
      </c>
    </row>
    <row r="266" spans="1:4" x14ac:dyDescent="0.3">
      <c r="A266" s="11" t="s">
        <v>271</v>
      </c>
      <c r="B266" s="11" t="s">
        <v>378</v>
      </c>
      <c r="C266" s="8">
        <f>VLOOKUP(B266,'ESGC PORTFOLIO'!B:M,$C$2,FALSE)</f>
        <v>65.081651312970493</v>
      </c>
      <c r="D266" s="8" t="str">
        <f t="shared" si="4"/>
        <v>B</v>
      </c>
    </row>
    <row r="267" spans="1:4" x14ac:dyDescent="0.3">
      <c r="A267" s="11" t="s">
        <v>272</v>
      </c>
      <c r="B267" s="11">
        <v>912228</v>
      </c>
      <c r="C267" s="8">
        <f>VLOOKUP(B267,'ESGC PORTFOLIO'!B:M,$C$2,FALSE)</f>
        <v>37.225137505574502</v>
      </c>
      <c r="D267" s="8" t="str">
        <f t="shared" si="4"/>
        <v>C</v>
      </c>
    </row>
    <row r="268" spans="1:4" x14ac:dyDescent="0.3">
      <c r="A268" s="11" t="s">
        <v>273</v>
      </c>
      <c r="B268" s="11">
        <v>936324</v>
      </c>
      <c r="C268" s="8">
        <f>VLOOKUP(B268,'ESGC PORTFOLIO'!B:M,$C$2,FALSE)</f>
        <v>62.864035087719202</v>
      </c>
      <c r="D268" s="8" t="str">
        <f t="shared" si="4"/>
        <v>B</v>
      </c>
    </row>
    <row r="269" spans="1:4" x14ac:dyDescent="0.3">
      <c r="A269" s="11" t="s">
        <v>274</v>
      </c>
      <c r="B269" s="11">
        <v>670129</v>
      </c>
      <c r="C269" s="8">
        <f>VLOOKUP(B269,'ESGC PORTFOLIO'!B:M,$C$2,FALSE)</f>
        <v>79.846712634952695</v>
      </c>
      <c r="D269" s="8" t="str">
        <f t="shared" si="4"/>
        <v>A</v>
      </c>
    </row>
    <row r="270" spans="1:4" x14ac:dyDescent="0.3">
      <c r="A270" s="11" t="s">
        <v>275</v>
      </c>
      <c r="B270" s="11" t="s">
        <v>379</v>
      </c>
      <c r="C270" s="8">
        <f>VLOOKUP(B270,'ESGC PORTFOLIO'!B:M,$C$2,FALSE)</f>
        <v>44.080060728744897</v>
      </c>
      <c r="D270" s="8" t="str">
        <f t="shared" si="4"/>
        <v>C</v>
      </c>
    </row>
    <row r="271" spans="1:4" x14ac:dyDescent="0.3">
      <c r="A271" s="11" t="s">
        <v>276</v>
      </c>
      <c r="B271" s="11">
        <v>902321</v>
      </c>
      <c r="C271" s="8">
        <f>VLOOKUP(B271,'ESGC PORTFOLIO'!B:M,$C$2,FALSE)</f>
        <v>86.027305386254298</v>
      </c>
      <c r="D271" s="8" t="str">
        <f t="shared" si="4"/>
        <v>A</v>
      </c>
    </row>
    <row r="272" spans="1:4" x14ac:dyDescent="0.3">
      <c r="A272" s="11" t="s">
        <v>277</v>
      </c>
      <c r="B272" s="11">
        <v>905792</v>
      </c>
      <c r="C272" s="8">
        <f>VLOOKUP(B272,'ESGC PORTFOLIO'!B:M,$C$2,FALSE)</f>
        <v>29.616832315656701</v>
      </c>
      <c r="D272" s="8" t="str">
        <f t="shared" si="4"/>
        <v>C</v>
      </c>
    </row>
    <row r="273" spans="1:4" x14ac:dyDescent="0.3">
      <c r="A273" s="11" t="s">
        <v>278</v>
      </c>
      <c r="B273" s="11">
        <v>912518</v>
      </c>
      <c r="C273" s="8">
        <f>VLOOKUP(B273,'ESGC PORTFOLIO'!B:M,$C$2,FALSE)</f>
        <v>27.446462090541001</v>
      </c>
      <c r="D273" s="8" t="str">
        <f t="shared" si="4"/>
        <v>C</v>
      </c>
    </row>
    <row r="274" spans="1:4" x14ac:dyDescent="0.3">
      <c r="A274" s="11" t="s">
        <v>279</v>
      </c>
      <c r="B274" s="11">
        <v>546370</v>
      </c>
      <c r="C274" s="8">
        <f>VLOOKUP(B274,'ESGC PORTFOLIO'!B:M,$C$2,FALSE)</f>
        <v>37.991599608525398</v>
      </c>
      <c r="D274" s="8" t="str">
        <f t="shared" si="4"/>
        <v>C</v>
      </c>
    </row>
    <row r="275" spans="1:4" x14ac:dyDescent="0.3">
      <c r="A275" s="11" t="s">
        <v>280</v>
      </c>
      <c r="B275" s="11">
        <v>877181</v>
      </c>
      <c r="C275" s="8">
        <f>VLOOKUP(B275,'ESGC PORTFOLIO'!B:M,$C$2,FALSE)</f>
        <v>44.167184788895298</v>
      </c>
      <c r="D275" s="8" t="str">
        <f t="shared" si="4"/>
        <v>C</v>
      </c>
    </row>
    <row r="276" spans="1:4" x14ac:dyDescent="0.3">
      <c r="A276" s="11" t="s">
        <v>281</v>
      </c>
      <c r="B276" s="11">
        <v>894145</v>
      </c>
      <c r="C276" s="8">
        <f>VLOOKUP(B276,'ESGC PORTFOLIO'!B:M,$C$2,FALSE)</f>
        <v>33.855106516290697</v>
      </c>
      <c r="D276" s="8" t="str">
        <f t="shared" si="4"/>
        <v>C</v>
      </c>
    </row>
    <row r="277" spans="1:4" x14ac:dyDescent="0.3">
      <c r="A277" s="11" t="s">
        <v>282</v>
      </c>
      <c r="B277" s="11">
        <v>912633</v>
      </c>
      <c r="C277" s="8">
        <f>VLOOKUP(B277,'ESGC PORTFOLIO'!B:M,$C$2,FALSE)</f>
        <v>48.7095141700404</v>
      </c>
      <c r="D277" s="8" t="str">
        <f t="shared" si="4"/>
        <v>C</v>
      </c>
    </row>
    <row r="278" spans="1:4" x14ac:dyDescent="0.3">
      <c r="A278" s="11" t="s">
        <v>283</v>
      </c>
      <c r="B278" s="11">
        <v>312451</v>
      </c>
      <c r="C278" s="8">
        <f>VLOOKUP(B278,'ESGC PORTFOLIO'!B:M,$C$2,FALSE)</f>
        <v>55.959482540485801</v>
      </c>
      <c r="D278" s="8" t="str">
        <f t="shared" si="4"/>
        <v>B</v>
      </c>
    </row>
    <row r="279" spans="1:4" x14ac:dyDescent="0.3">
      <c r="A279" s="11" t="s">
        <v>284</v>
      </c>
      <c r="B279" s="11">
        <v>951051</v>
      </c>
      <c r="C279" s="8">
        <f>VLOOKUP(B279,'ESGC PORTFOLIO'!B:M,$C$2,FALSE)</f>
        <v>19.886312907204299</v>
      </c>
      <c r="D279" s="8" t="str">
        <f t="shared" si="4"/>
        <v>D</v>
      </c>
    </row>
    <row r="280" spans="1:4" x14ac:dyDescent="0.3">
      <c r="A280" s="11" t="s">
        <v>285</v>
      </c>
      <c r="B280" s="11">
        <v>683432</v>
      </c>
      <c r="C280" s="8">
        <f>VLOOKUP(B280,'ESGC PORTFOLIO'!B:M,$C$2,FALSE)</f>
        <v>33.731344161426101</v>
      </c>
      <c r="D280" s="8" t="str">
        <f t="shared" si="4"/>
        <v>C</v>
      </c>
    </row>
    <row r="281" spans="1:4" x14ac:dyDescent="0.3">
      <c r="A281" s="11" t="s">
        <v>286</v>
      </c>
      <c r="B281" s="11">
        <v>923649</v>
      </c>
      <c r="C281" s="8">
        <f>VLOOKUP(B281,'ESGC PORTFOLIO'!B:M,$C$2,FALSE)</f>
        <v>32.953004117088099</v>
      </c>
      <c r="D281" s="8" t="str">
        <f t="shared" si="4"/>
        <v>C</v>
      </c>
    </row>
    <row r="282" spans="1:4" x14ac:dyDescent="0.3">
      <c r="A282" s="11" t="s">
        <v>287</v>
      </c>
      <c r="B282" s="11">
        <v>902233</v>
      </c>
      <c r="C282" s="8">
        <f>VLOOKUP(B282,'ESGC PORTFOLIO'!B:M,$C$2,FALSE)</f>
        <v>70.972353812763401</v>
      </c>
      <c r="D282" s="8" t="str">
        <f t="shared" si="4"/>
        <v>B</v>
      </c>
    </row>
    <row r="283" spans="1:4" x14ac:dyDescent="0.3">
      <c r="A283" s="11" t="s">
        <v>288</v>
      </c>
      <c r="B283" s="11">
        <v>546965</v>
      </c>
      <c r="C283" s="8">
        <f>VLOOKUP(B283,'ESGC PORTFOLIO'!B:M,$C$2,FALSE)</f>
        <v>29.074699586527601</v>
      </c>
      <c r="D283" s="8" t="str">
        <f t="shared" si="4"/>
        <v>C</v>
      </c>
    </row>
    <row r="284" spans="1:4" x14ac:dyDescent="0.3">
      <c r="A284" s="11" t="s">
        <v>289</v>
      </c>
      <c r="B284" s="11">
        <v>702365</v>
      </c>
      <c r="C284" s="8">
        <f>VLOOKUP(B284,'ESGC PORTFOLIO'!B:M,$C$2,FALSE)</f>
        <v>38.224647620849403</v>
      </c>
      <c r="D284" s="8" t="str">
        <f t="shared" si="4"/>
        <v>C</v>
      </c>
    </row>
    <row r="285" spans="1:4" x14ac:dyDescent="0.3">
      <c r="A285" s="11" t="s">
        <v>290</v>
      </c>
      <c r="B285" s="11">
        <v>322549</v>
      </c>
      <c r="C285" s="8">
        <f>VLOOKUP(B285,'ESGC PORTFOLIO'!B:M,$C$2,FALSE)</f>
        <v>52.440476190476097</v>
      </c>
      <c r="D285" s="8" t="str">
        <f t="shared" si="4"/>
        <v>B</v>
      </c>
    </row>
    <row r="286" spans="1:4" x14ac:dyDescent="0.3">
      <c r="A286" s="11" t="s">
        <v>291</v>
      </c>
      <c r="B286" s="11">
        <v>905414</v>
      </c>
      <c r="C286" s="8">
        <f>VLOOKUP(B286,'ESGC PORTFOLIO'!B:M,$C$2,FALSE)</f>
        <v>62.368445344129498</v>
      </c>
      <c r="D286" s="8" t="str">
        <f t="shared" si="4"/>
        <v>B</v>
      </c>
    </row>
    <row r="287" spans="1:4" x14ac:dyDescent="0.3">
      <c r="A287" s="11" t="s">
        <v>292</v>
      </c>
      <c r="B287" s="11">
        <v>912090</v>
      </c>
      <c r="C287" s="8">
        <f>VLOOKUP(B287,'ESGC PORTFOLIO'!B:M,$C$2,FALSE)</f>
        <v>70.174050632911303</v>
      </c>
      <c r="D287" s="8" t="str">
        <f t="shared" si="4"/>
        <v>B</v>
      </c>
    </row>
    <row r="288" spans="1:4" x14ac:dyDescent="0.3">
      <c r="A288" s="11" t="s">
        <v>293</v>
      </c>
      <c r="B288" s="11" t="s">
        <v>380</v>
      </c>
      <c r="C288" s="8">
        <f>VLOOKUP(B288,'ESGC PORTFOLIO'!B:M,$C$2,FALSE)</f>
        <v>43.651008909853203</v>
      </c>
      <c r="D288" s="8" t="str">
        <f t="shared" si="4"/>
        <v>C</v>
      </c>
    </row>
    <row r="289" spans="1:4" x14ac:dyDescent="0.3">
      <c r="A289" s="11" t="s">
        <v>294</v>
      </c>
      <c r="B289" s="11">
        <v>923036</v>
      </c>
      <c r="C289" s="8">
        <f>VLOOKUP(B289,'ESGC PORTFOLIO'!B:M,$C$2,FALSE)</f>
        <v>49.181111483280297</v>
      </c>
      <c r="D289" s="8" t="str">
        <f t="shared" si="4"/>
        <v>C</v>
      </c>
    </row>
    <row r="290" spans="1:4" x14ac:dyDescent="0.3">
      <c r="A290" s="11" t="s">
        <v>295</v>
      </c>
      <c r="B290" s="11">
        <v>902103</v>
      </c>
      <c r="C290" s="8">
        <f>VLOOKUP(B290,'ESGC PORTFOLIO'!B:M,$C$2,FALSE)</f>
        <v>43.481962116830502</v>
      </c>
      <c r="D290" s="8" t="str">
        <f t="shared" si="4"/>
        <v>C</v>
      </c>
    </row>
    <row r="291" spans="1:4" x14ac:dyDescent="0.3">
      <c r="A291" s="11" t="s">
        <v>296</v>
      </c>
      <c r="B291" s="11">
        <v>905361</v>
      </c>
      <c r="C291" s="8">
        <f>VLOOKUP(B291,'ESGC PORTFOLIO'!B:M,$C$2,FALSE)</f>
        <v>29.381606670032198</v>
      </c>
      <c r="D291" s="8" t="str">
        <f t="shared" si="4"/>
        <v>C</v>
      </c>
    </row>
    <row r="292" spans="1:4" x14ac:dyDescent="0.3">
      <c r="A292" s="11" t="s">
        <v>297</v>
      </c>
      <c r="B292" s="11">
        <v>357834</v>
      </c>
      <c r="C292" s="8">
        <f>VLOOKUP(B292,'ESGC PORTFOLIO'!B:M,$C$2,FALSE)</f>
        <v>26.863591763561502</v>
      </c>
      <c r="D292" s="8" t="str">
        <f t="shared" si="4"/>
        <v>C</v>
      </c>
    </row>
    <row r="293" spans="1:4" x14ac:dyDescent="0.3">
      <c r="A293" s="11" t="s">
        <v>298</v>
      </c>
      <c r="B293" s="11">
        <v>895784</v>
      </c>
      <c r="C293" s="8">
        <f>VLOOKUP(B293,'ESGC PORTFOLIO'!B:M,$C$2,FALSE)</f>
        <v>23.270996752698998</v>
      </c>
      <c r="D293" s="8" t="str">
        <f t="shared" si="4"/>
        <v>D</v>
      </c>
    </row>
    <row r="294" spans="1:4" x14ac:dyDescent="0.3">
      <c r="A294" s="11" t="s">
        <v>299</v>
      </c>
      <c r="B294" s="11">
        <v>906400</v>
      </c>
      <c r="C294" s="8">
        <f>VLOOKUP(B294,'ESGC PORTFOLIO'!B:M,$C$2,FALSE)</f>
        <v>65.813947785800707</v>
      </c>
      <c r="D294" s="8" t="str">
        <f t="shared" si="4"/>
        <v>B</v>
      </c>
    </row>
    <row r="295" spans="1:4" x14ac:dyDescent="0.3">
      <c r="A295" s="11" t="s">
        <v>300</v>
      </c>
      <c r="B295" s="11">
        <v>902325</v>
      </c>
      <c r="C295" s="8">
        <f>VLOOKUP(B295,'ESGC PORTFOLIO'!B:M,$C$2,FALSE)</f>
        <v>56.886778438030497</v>
      </c>
      <c r="D295" s="8" t="str">
        <f t="shared" si="4"/>
        <v>B</v>
      </c>
    </row>
    <row r="296" spans="1:4" x14ac:dyDescent="0.3">
      <c r="A296" s="11" t="s">
        <v>301</v>
      </c>
      <c r="B296" s="11">
        <v>905647</v>
      </c>
      <c r="C296" s="8">
        <f>VLOOKUP(B296,'ESGC PORTFOLIO'!B:M,$C$2,FALSE)</f>
        <v>49.379304430949098</v>
      </c>
      <c r="D296" s="8" t="str">
        <f t="shared" si="4"/>
        <v>C</v>
      </c>
    </row>
    <row r="297" spans="1:4" x14ac:dyDescent="0.3">
      <c r="A297" s="11" t="s">
        <v>302</v>
      </c>
      <c r="B297" s="11">
        <v>921503</v>
      </c>
      <c r="C297" s="8">
        <f>VLOOKUP(B297,'ESGC PORTFOLIO'!B:M,$C$2,FALSE)</f>
        <v>33.172341291372703</v>
      </c>
      <c r="D297" s="8" t="str">
        <f t="shared" si="4"/>
        <v>C</v>
      </c>
    </row>
    <row r="298" spans="1:4" x14ac:dyDescent="0.3">
      <c r="A298" s="11" t="s">
        <v>303</v>
      </c>
      <c r="B298" s="11">
        <v>326143</v>
      </c>
      <c r="C298" s="8">
        <f>VLOOKUP(B298,'ESGC PORTFOLIO'!B:M,$C$2,FALSE)</f>
        <v>53.244470884658398</v>
      </c>
      <c r="D298" s="8" t="str">
        <f t="shared" si="4"/>
        <v>B</v>
      </c>
    </row>
    <row r="299" spans="1:4" x14ac:dyDescent="0.3">
      <c r="A299" s="11" t="s">
        <v>304</v>
      </c>
      <c r="B299" s="11">
        <v>951052</v>
      </c>
      <c r="C299" s="8">
        <f>VLOOKUP(B299,'ESGC PORTFOLIO'!B:M,$C$2,FALSE)</f>
        <v>78.191694134928795</v>
      </c>
      <c r="D299" s="8" t="str">
        <f t="shared" si="4"/>
        <v>A</v>
      </c>
    </row>
    <row r="300" spans="1:4" x14ac:dyDescent="0.3">
      <c r="A300" s="11" t="s">
        <v>305</v>
      </c>
      <c r="B300" s="11">
        <v>981722</v>
      </c>
      <c r="C300" s="8">
        <f>VLOOKUP(B300,'ESGC PORTFOLIO'!B:M,$C$2,FALSE)</f>
        <v>39.888259864644297</v>
      </c>
      <c r="D300" s="8" t="str">
        <f t="shared" si="4"/>
        <v>C</v>
      </c>
    </row>
    <row r="301" spans="1:4" x14ac:dyDescent="0.3">
      <c r="A301" s="11" t="s">
        <v>306</v>
      </c>
      <c r="B301" s="11">
        <v>922725</v>
      </c>
      <c r="C301" s="8">
        <f>VLOOKUP(B301,'ESGC PORTFOLIO'!B:M,$C$2,FALSE)</f>
        <v>27.756951799072301</v>
      </c>
      <c r="D301" s="8" t="str">
        <f t="shared" si="4"/>
        <v>C</v>
      </c>
    </row>
    <row r="302" spans="1:4" x14ac:dyDescent="0.3">
      <c r="A302" s="11" t="s">
        <v>307</v>
      </c>
      <c r="B302" s="11">
        <v>541900</v>
      </c>
      <c r="C302" s="8">
        <f>VLOOKUP(B302,'ESGC PORTFOLIO'!B:M,$C$2,FALSE)</f>
        <v>52.328862026812601</v>
      </c>
      <c r="D302" s="8" t="str">
        <f t="shared" si="4"/>
        <v>B</v>
      </c>
    </row>
    <row r="303" spans="1:4" x14ac:dyDescent="0.3">
      <c r="A303" s="11" t="s">
        <v>308</v>
      </c>
      <c r="B303" s="11">
        <v>325059</v>
      </c>
      <c r="C303" s="8">
        <f>VLOOKUP(B303,'ESGC PORTFOLIO'!B:M,$C$2,FALSE)</f>
        <v>40.710220926985897</v>
      </c>
      <c r="D303" s="8" t="str">
        <f t="shared" si="4"/>
        <v>C</v>
      </c>
    </row>
    <row r="304" spans="1:4" x14ac:dyDescent="0.3">
      <c r="A304" s="11" t="s">
        <v>309</v>
      </c>
      <c r="B304" s="11">
        <v>916079</v>
      </c>
      <c r="C304" s="8">
        <f>VLOOKUP(B304,'ESGC PORTFOLIO'!B:M,$C$2,FALSE)</f>
        <v>47.056079976215202</v>
      </c>
      <c r="D304" s="8" t="str">
        <f t="shared" si="4"/>
        <v>C</v>
      </c>
    </row>
    <row r="305" spans="1:4" x14ac:dyDescent="0.3">
      <c r="A305" s="11" t="s">
        <v>310</v>
      </c>
      <c r="B305" s="11">
        <v>729104</v>
      </c>
      <c r="C305" s="8">
        <f>VLOOKUP(B305,'ESGC PORTFOLIO'!B:M,$C$2,FALSE)</f>
        <v>40.3089067377731</v>
      </c>
      <c r="D305" s="8" t="str">
        <f t="shared" si="4"/>
        <v>C</v>
      </c>
    </row>
    <row r="306" spans="1:4" x14ac:dyDescent="0.3">
      <c r="A306" s="11" t="s">
        <v>311</v>
      </c>
      <c r="B306" s="11">
        <v>266220</v>
      </c>
      <c r="C306" s="8">
        <f>VLOOKUP(B306,'ESGC PORTFOLIO'!B:M,$C$2,FALSE)</f>
        <v>50.625727225428101</v>
      </c>
      <c r="D306" s="8" t="str">
        <f t="shared" si="4"/>
        <v>B</v>
      </c>
    </row>
    <row r="307" spans="1:4" x14ac:dyDescent="0.3">
      <c r="A307" s="11" t="s">
        <v>312</v>
      </c>
      <c r="B307" s="11">
        <v>923425</v>
      </c>
      <c r="C307" s="8">
        <f>VLOOKUP(B307,'ESGC PORTFOLIO'!B:M,$C$2,FALSE)</f>
        <v>40.975586566572503</v>
      </c>
      <c r="D307" s="8" t="str">
        <f t="shared" si="4"/>
        <v>C</v>
      </c>
    </row>
    <row r="308" spans="1:4" x14ac:dyDescent="0.3">
      <c r="A308" s="11" t="s">
        <v>313</v>
      </c>
      <c r="B308" s="11">
        <v>905061</v>
      </c>
      <c r="C308" s="8">
        <f>VLOOKUP(B308,'ESGC PORTFOLIO'!B:M,$C$2,FALSE)</f>
        <v>53.400836074561397</v>
      </c>
      <c r="D308" s="8" t="str">
        <f t="shared" si="4"/>
        <v>B</v>
      </c>
    </row>
    <row r="309" spans="1:4" x14ac:dyDescent="0.3">
      <c r="A309" s="11" t="s">
        <v>314</v>
      </c>
      <c r="B309" s="11">
        <v>906394</v>
      </c>
      <c r="C309" s="8">
        <f>VLOOKUP(B309,'ESGC PORTFOLIO'!B:M,$C$2,FALSE)</f>
        <v>72.855621940902694</v>
      </c>
      <c r="D309" s="8" t="str">
        <f t="shared" si="4"/>
        <v>B</v>
      </c>
    </row>
    <row r="310" spans="1:4" x14ac:dyDescent="0.3">
      <c r="A310" s="11" t="s">
        <v>315</v>
      </c>
      <c r="B310" s="11">
        <v>745110</v>
      </c>
      <c r="C310" s="8">
        <f>VLOOKUP(B310,'ESGC PORTFOLIO'!B:M,$C$2,FALSE)</f>
        <v>52.068091609113203</v>
      </c>
      <c r="D310" s="8" t="str">
        <f t="shared" si="4"/>
        <v>B</v>
      </c>
    </row>
    <row r="311" spans="1:4" x14ac:dyDescent="0.3">
      <c r="A311" s="11" t="s">
        <v>316</v>
      </c>
      <c r="B311" s="11">
        <v>921855</v>
      </c>
      <c r="C311" s="8">
        <f>VLOOKUP(B311,'ESGC PORTFOLIO'!B:M,$C$2,FALSE)</f>
        <v>71.671045785639905</v>
      </c>
      <c r="D311" s="8" t="str">
        <f t="shared" si="4"/>
        <v>B</v>
      </c>
    </row>
    <row r="312" spans="1:4" x14ac:dyDescent="0.3">
      <c r="A312" s="11" t="s">
        <v>317</v>
      </c>
      <c r="B312" s="11">
        <v>944738</v>
      </c>
      <c r="C312" s="8">
        <f>VLOOKUP(B312,'ESGC PORTFOLIO'!B:M,$C$2,FALSE)</f>
        <v>46.5588789613291</v>
      </c>
      <c r="D312" s="8" t="str">
        <f t="shared" si="4"/>
        <v>C</v>
      </c>
    </row>
    <row r="313" spans="1:4" x14ac:dyDescent="0.3">
      <c r="A313" s="11" t="s">
        <v>318</v>
      </c>
      <c r="B313" s="11">
        <v>933974</v>
      </c>
      <c r="C313" s="8">
        <f>VLOOKUP(B313,'ESGC PORTFOLIO'!B:M,$C$2,FALSE)</f>
        <v>35.345538124156498</v>
      </c>
      <c r="D313" s="8" t="str">
        <f t="shared" si="4"/>
        <v>C</v>
      </c>
    </row>
    <row r="314" spans="1:4" x14ac:dyDescent="0.3">
      <c r="A314" s="11" t="s">
        <v>319</v>
      </c>
      <c r="B314" s="11">
        <v>906643</v>
      </c>
      <c r="C314" s="8">
        <f>VLOOKUP(B314,'ESGC PORTFOLIO'!B:M,$C$2,FALSE)</f>
        <v>31.303427161979702</v>
      </c>
      <c r="D314" s="8" t="str">
        <f t="shared" si="4"/>
        <v>C</v>
      </c>
    </row>
    <row r="315" spans="1:4" x14ac:dyDescent="0.3">
      <c r="A315" s="11" t="s">
        <v>320</v>
      </c>
      <c r="B315" s="11">
        <v>951046</v>
      </c>
      <c r="C315" s="8">
        <f>VLOOKUP(B315,'ESGC PORTFOLIO'!B:M,$C$2,FALSE)</f>
        <v>37.826643228677902</v>
      </c>
      <c r="D315" s="8" t="str">
        <f t="shared" si="4"/>
        <v>C</v>
      </c>
    </row>
    <row r="316" spans="1:4" x14ac:dyDescent="0.3">
      <c r="A316" s="11" t="s">
        <v>321</v>
      </c>
      <c r="B316" s="11">
        <v>992656</v>
      </c>
      <c r="C316" s="8">
        <f>VLOOKUP(B316,'ESGC PORTFOLIO'!B:M,$C$2,FALSE)</f>
        <v>46.461949645748902</v>
      </c>
      <c r="D316" s="8" t="str">
        <f t="shared" si="4"/>
        <v>C</v>
      </c>
    </row>
    <row r="317" spans="1:4" x14ac:dyDescent="0.3">
      <c r="A317" s="11" t="s">
        <v>322</v>
      </c>
      <c r="B317" s="11">
        <v>905105</v>
      </c>
      <c r="C317" s="8">
        <f>VLOOKUP(B317,'ESGC PORTFOLIO'!B:M,$C$2,FALSE)</f>
        <v>34.9612377215105</v>
      </c>
      <c r="D317" s="8" t="str">
        <f t="shared" si="4"/>
        <v>C</v>
      </c>
    </row>
    <row r="318" spans="1:4" x14ac:dyDescent="0.3">
      <c r="A318" s="11" t="s">
        <v>323</v>
      </c>
      <c r="B318" s="11">
        <v>277487</v>
      </c>
      <c r="C318" s="8">
        <f>VLOOKUP(B318,'ESGC PORTFOLIO'!B:M,$C$2,FALSE)</f>
        <v>40.861978263383001</v>
      </c>
      <c r="D318" s="8" t="str">
        <f t="shared" si="4"/>
        <v>C</v>
      </c>
    </row>
    <row r="319" spans="1:4" x14ac:dyDescent="0.3">
      <c r="A319" s="11" t="s">
        <v>324</v>
      </c>
      <c r="B319" s="11">
        <v>905122</v>
      </c>
      <c r="C319" s="8">
        <f>VLOOKUP(B319,'ESGC PORTFOLIO'!B:M,$C$2,FALSE)</f>
        <v>72.345234412351999</v>
      </c>
      <c r="D319" s="8" t="str">
        <f t="shared" si="4"/>
        <v>B</v>
      </c>
    </row>
    <row r="320" spans="1:4" x14ac:dyDescent="0.3">
      <c r="A320" s="11" t="s">
        <v>325</v>
      </c>
      <c r="B320" s="11">
        <v>702635</v>
      </c>
      <c r="C320" s="8">
        <f>VLOOKUP(B320,'ESGC PORTFOLIO'!B:M,$C$2,FALSE)</f>
        <v>43.666100347021398</v>
      </c>
      <c r="D320" s="8" t="str">
        <f t="shared" si="4"/>
        <v>C</v>
      </c>
    </row>
    <row r="321" spans="1:4" x14ac:dyDescent="0.3">
      <c r="A321" s="11" t="s">
        <v>326</v>
      </c>
      <c r="B321" s="11">
        <v>741410</v>
      </c>
      <c r="C321" s="8">
        <f>VLOOKUP(B321,'ESGC PORTFOLIO'!B:M,$C$2,FALSE)</f>
        <v>38.992037786774603</v>
      </c>
      <c r="D321" s="8" t="str">
        <f t="shared" si="4"/>
        <v>C</v>
      </c>
    </row>
    <row r="322" spans="1:4" x14ac:dyDescent="0.3">
      <c r="A322" s="11" t="s">
        <v>327</v>
      </c>
      <c r="B322" s="11">
        <v>982852</v>
      </c>
      <c r="C322" s="8">
        <f>VLOOKUP(B322,'ESGC PORTFOLIO'!B:M,$C$2,FALSE)</f>
        <v>35.460111241840799</v>
      </c>
      <c r="D322" s="8" t="str">
        <f t="shared" si="4"/>
        <v>C</v>
      </c>
    </row>
    <row r="323" spans="1:4" x14ac:dyDescent="0.3">
      <c r="A323" s="11" t="s">
        <v>328</v>
      </c>
      <c r="B323" s="11">
        <v>906220</v>
      </c>
      <c r="C323" s="8">
        <f>VLOOKUP(B323,'ESGC PORTFOLIO'!B:M,$C$2,FALSE)</f>
        <v>62.549474288476603</v>
      </c>
      <c r="D323" s="8" t="str">
        <f t="shared" ref="D323:D351" si="5">IF(C323&gt;75,"A",IF(C323&gt;50,"B",IF(C323&gt;25,"C","D")))</f>
        <v>B</v>
      </c>
    </row>
    <row r="324" spans="1:4" x14ac:dyDescent="0.3">
      <c r="A324" s="11" t="s">
        <v>329</v>
      </c>
      <c r="B324" s="11">
        <v>674693</v>
      </c>
      <c r="C324" s="8">
        <f>VLOOKUP(B324,'ESGC PORTFOLIO'!B:M,$C$2,FALSE)</f>
        <v>35.476485062124802</v>
      </c>
      <c r="D324" s="8" t="str">
        <f t="shared" si="5"/>
        <v>C</v>
      </c>
    </row>
    <row r="325" spans="1:4" x14ac:dyDescent="0.3">
      <c r="A325" s="11" t="s">
        <v>330</v>
      </c>
      <c r="B325" s="11">
        <v>945384</v>
      </c>
      <c r="C325" s="8">
        <f>VLOOKUP(B325,'ESGC PORTFOLIO'!B:M,$C$2,FALSE)</f>
        <v>38.910763877271002</v>
      </c>
      <c r="D325" s="8" t="str">
        <f t="shared" si="5"/>
        <v>C</v>
      </c>
    </row>
    <row r="326" spans="1:4" x14ac:dyDescent="0.3">
      <c r="A326" s="11" t="s">
        <v>331</v>
      </c>
      <c r="B326" s="11">
        <v>545310</v>
      </c>
      <c r="C326" s="8">
        <f>VLOOKUP(B326,'ESGC PORTFOLIO'!B:M,$C$2,FALSE)</f>
        <v>34.984800944669303</v>
      </c>
      <c r="D326" s="8" t="str">
        <f t="shared" si="5"/>
        <v>C</v>
      </c>
    </row>
    <row r="327" spans="1:4" x14ac:dyDescent="0.3">
      <c r="A327" s="11" t="s">
        <v>332</v>
      </c>
      <c r="B327" s="11">
        <v>901892</v>
      </c>
      <c r="C327" s="8">
        <f>VLOOKUP(B327,'ESGC PORTFOLIO'!B:M,$C$2,FALSE)</f>
        <v>42.072563366616798</v>
      </c>
      <c r="D327" s="8" t="str">
        <f t="shared" si="5"/>
        <v>C</v>
      </c>
    </row>
    <row r="328" spans="1:4" x14ac:dyDescent="0.3">
      <c r="A328" s="11" t="s">
        <v>333</v>
      </c>
      <c r="B328" s="11">
        <v>543487</v>
      </c>
      <c r="C328" s="8">
        <f>VLOOKUP(B328,'ESGC PORTFOLIO'!B:M,$C$2,FALSE)</f>
        <v>57.655743927125499</v>
      </c>
      <c r="D328" s="8" t="str">
        <f t="shared" si="5"/>
        <v>B</v>
      </c>
    </row>
    <row r="329" spans="1:4" x14ac:dyDescent="0.3">
      <c r="A329" s="11" t="s">
        <v>334</v>
      </c>
      <c r="B329" s="11">
        <v>912146</v>
      </c>
      <c r="C329" s="8">
        <f>VLOOKUP(B329,'ESGC PORTFOLIO'!B:M,$C$2,FALSE)</f>
        <v>45.587835273279303</v>
      </c>
      <c r="D329" s="8" t="str">
        <f t="shared" si="5"/>
        <v>C</v>
      </c>
    </row>
    <row r="330" spans="1:4" x14ac:dyDescent="0.3">
      <c r="A330" s="11" t="s">
        <v>335</v>
      </c>
      <c r="B330" s="11">
        <v>905816</v>
      </c>
      <c r="C330" s="8">
        <f>VLOOKUP(B330,'ESGC PORTFOLIO'!B:M,$C$2,FALSE)</f>
        <v>32.072338998211102</v>
      </c>
      <c r="D330" s="8" t="str">
        <f t="shared" si="5"/>
        <v>C</v>
      </c>
    </row>
    <row r="331" spans="1:4" x14ac:dyDescent="0.3">
      <c r="A331" s="11" t="s">
        <v>336</v>
      </c>
      <c r="B331" s="11">
        <v>905898</v>
      </c>
      <c r="C331" s="8">
        <f>VLOOKUP(B331,'ESGC PORTFOLIO'!B:M,$C$2,FALSE)</f>
        <v>58.8925169038774</v>
      </c>
      <c r="D331" s="8" t="str">
        <f t="shared" si="5"/>
        <v>B</v>
      </c>
    </row>
    <row r="332" spans="1:4" x14ac:dyDescent="0.3">
      <c r="A332" s="11" t="s">
        <v>337</v>
      </c>
      <c r="B332" s="11">
        <v>904866</v>
      </c>
      <c r="C332" s="8">
        <f>VLOOKUP(B332,'ESGC PORTFOLIO'!B:M,$C$2,FALSE)</f>
        <v>26.248080782954698</v>
      </c>
      <c r="D332" s="8" t="str">
        <f t="shared" si="5"/>
        <v>C</v>
      </c>
    </row>
    <row r="333" spans="1:4" x14ac:dyDescent="0.3">
      <c r="A333" s="11" t="s">
        <v>338</v>
      </c>
      <c r="B333" s="11">
        <v>916548</v>
      </c>
      <c r="C333" s="8">
        <f>VLOOKUP(B333,'ESGC PORTFOLIO'!B:M,$C$2,FALSE)</f>
        <v>39.043594563331403</v>
      </c>
      <c r="D333" s="8" t="str">
        <f t="shared" si="5"/>
        <v>C</v>
      </c>
    </row>
    <row r="334" spans="1:4" x14ac:dyDescent="0.3">
      <c r="A334" s="11" t="s">
        <v>339</v>
      </c>
      <c r="B334" s="11">
        <v>921964</v>
      </c>
      <c r="C334" s="8">
        <f>VLOOKUP(B334,'ESGC PORTFOLIO'!B:M,$C$2,FALSE)</f>
        <v>40.525716875677098</v>
      </c>
      <c r="D334" s="8" t="str">
        <f t="shared" si="5"/>
        <v>C</v>
      </c>
    </row>
    <row r="335" spans="1:4" x14ac:dyDescent="0.3">
      <c r="A335" s="11" t="s">
        <v>340</v>
      </c>
      <c r="B335" s="11">
        <v>519514</v>
      </c>
      <c r="C335" s="8">
        <f>VLOOKUP(B335,'ESGC PORTFOLIO'!B:M,$C$2,FALSE)</f>
        <v>78.984056462923505</v>
      </c>
      <c r="D335" s="8" t="str">
        <f t="shared" si="5"/>
        <v>A</v>
      </c>
    </row>
    <row r="336" spans="1:4" x14ac:dyDescent="0.3">
      <c r="A336" s="11" t="s">
        <v>341</v>
      </c>
      <c r="B336" s="11">
        <v>867390</v>
      </c>
      <c r="C336" s="8">
        <f>VLOOKUP(B336,'ESGC PORTFOLIO'!B:M,$C$2,FALSE)</f>
        <v>74.832913306451601</v>
      </c>
      <c r="D336" s="8" t="str">
        <f t="shared" si="5"/>
        <v>B</v>
      </c>
    </row>
    <row r="337" spans="1:4" x14ac:dyDescent="0.3">
      <c r="A337" s="11" t="s">
        <v>342</v>
      </c>
      <c r="B337" s="11">
        <v>902335</v>
      </c>
      <c r="C337" s="8">
        <f>VLOOKUP(B337,'ESGC PORTFOLIO'!B:M,$C$2,FALSE)</f>
        <v>72.896483609768794</v>
      </c>
      <c r="D337" s="8" t="str">
        <f t="shared" si="5"/>
        <v>B</v>
      </c>
    </row>
    <row r="338" spans="1:4" x14ac:dyDescent="0.3">
      <c r="A338" s="11" t="s">
        <v>343</v>
      </c>
      <c r="B338" s="11">
        <v>906195</v>
      </c>
      <c r="C338" s="8">
        <f>VLOOKUP(B338,'ESGC PORTFOLIO'!B:M,$C$2,FALSE)</f>
        <v>41.403503465426098</v>
      </c>
      <c r="D338" s="8" t="str">
        <f t="shared" si="5"/>
        <v>C</v>
      </c>
    </row>
    <row r="339" spans="1:4" x14ac:dyDescent="0.3">
      <c r="A339" s="11" t="s">
        <v>344</v>
      </c>
      <c r="B339" s="11">
        <v>906785</v>
      </c>
      <c r="C339" s="8">
        <f>VLOOKUP(B339,'ESGC PORTFOLIO'!B:M,$C$2,FALSE)</f>
        <v>38.827692323240399</v>
      </c>
      <c r="D339" s="8" t="str">
        <f t="shared" si="5"/>
        <v>C</v>
      </c>
    </row>
    <row r="340" spans="1:4" x14ac:dyDescent="0.3">
      <c r="A340" s="11" t="s">
        <v>345</v>
      </c>
      <c r="B340" s="11" t="s">
        <v>381</v>
      </c>
      <c r="C340" s="8">
        <f>VLOOKUP(B340,'ESGC PORTFOLIO'!B:M,$C$2,FALSE)</f>
        <v>50.433759109311701</v>
      </c>
      <c r="D340" s="8" t="str">
        <f t="shared" si="5"/>
        <v>B</v>
      </c>
    </row>
    <row r="341" spans="1:4" x14ac:dyDescent="0.3">
      <c r="A341" s="11" t="s">
        <v>346</v>
      </c>
      <c r="B341" s="11">
        <v>905818</v>
      </c>
      <c r="C341" s="8">
        <f>VLOOKUP(B341,'ESGC PORTFOLIO'!B:M,$C$2,FALSE)</f>
        <v>47.472940915991899</v>
      </c>
      <c r="D341" s="8" t="str">
        <f t="shared" si="5"/>
        <v>C</v>
      </c>
    </row>
    <row r="342" spans="1:4" x14ac:dyDescent="0.3">
      <c r="A342" s="11" t="s">
        <v>347</v>
      </c>
      <c r="B342" s="11">
        <v>904869</v>
      </c>
      <c r="C342" s="8">
        <f>VLOOKUP(B342,'ESGC PORTFOLIO'!B:M,$C$2,FALSE)</f>
        <v>35.843335940375397</v>
      </c>
      <c r="D342" s="8" t="str">
        <f t="shared" si="5"/>
        <v>C</v>
      </c>
    </row>
    <row r="343" spans="1:4" x14ac:dyDescent="0.3">
      <c r="A343" s="11" t="s">
        <v>348</v>
      </c>
      <c r="B343" s="11">
        <v>922407</v>
      </c>
      <c r="C343" s="8">
        <f>VLOOKUP(B343,'ESGC PORTFOLIO'!B:M,$C$2,FALSE)</f>
        <v>52.136255715350302</v>
      </c>
      <c r="D343" s="8" t="str">
        <f t="shared" si="5"/>
        <v>B</v>
      </c>
    </row>
    <row r="344" spans="1:4" x14ac:dyDescent="0.3">
      <c r="A344" s="11" t="s">
        <v>349</v>
      </c>
      <c r="B344" s="11" t="s">
        <v>382</v>
      </c>
      <c r="C344" s="8">
        <f>VLOOKUP(B344,'ESGC PORTFOLIO'!B:M,$C$2,FALSE)</f>
        <v>30.443194444444401</v>
      </c>
      <c r="D344" s="8" t="str">
        <f t="shared" si="5"/>
        <v>C</v>
      </c>
    </row>
    <row r="345" spans="1:4" x14ac:dyDescent="0.3">
      <c r="A345" s="11" t="s">
        <v>350</v>
      </c>
      <c r="B345" s="11" t="s">
        <v>383</v>
      </c>
      <c r="C345" s="8">
        <f>VLOOKUP(B345,'ESGC PORTFOLIO'!B:M,$C$2,FALSE)</f>
        <v>20.0659345423913</v>
      </c>
      <c r="D345" s="8" t="str">
        <f t="shared" si="5"/>
        <v>D</v>
      </c>
    </row>
    <row r="346" spans="1:4" x14ac:dyDescent="0.3">
      <c r="A346" s="11" t="s">
        <v>351</v>
      </c>
      <c r="B346" s="11">
        <v>905010</v>
      </c>
      <c r="C346" s="8">
        <f>VLOOKUP(B346,'ESGC PORTFOLIO'!B:M,$C$2,FALSE)</f>
        <v>38.250210594123097</v>
      </c>
      <c r="D346" s="8" t="str">
        <f t="shared" si="5"/>
        <v>C</v>
      </c>
    </row>
    <row r="347" spans="1:4" x14ac:dyDescent="0.3">
      <c r="A347" s="11" t="s">
        <v>352</v>
      </c>
      <c r="B347" s="11">
        <v>905284</v>
      </c>
      <c r="C347" s="8">
        <f>VLOOKUP(B347,'ESGC PORTFOLIO'!B:M,$C$2,FALSE)</f>
        <v>56.303456111893198</v>
      </c>
      <c r="D347" s="8" t="str">
        <f t="shared" si="5"/>
        <v>B</v>
      </c>
    </row>
    <row r="348" spans="1:4" x14ac:dyDescent="0.3">
      <c r="A348" s="11" t="s">
        <v>353</v>
      </c>
      <c r="B348" s="11">
        <v>543542</v>
      </c>
      <c r="C348" s="8">
        <f>VLOOKUP(B348,'ESGC PORTFOLIO'!B:M,$C$2,FALSE)</f>
        <v>43.740853360687701</v>
      </c>
      <c r="D348" s="8" t="str">
        <f t="shared" si="5"/>
        <v>C</v>
      </c>
    </row>
    <row r="349" spans="1:4" x14ac:dyDescent="0.3">
      <c r="A349" s="11" t="s">
        <v>354</v>
      </c>
      <c r="B349" s="11">
        <v>878574</v>
      </c>
      <c r="C349" s="8">
        <f>VLOOKUP(B349,'ESGC PORTFOLIO'!B:M,$C$2,FALSE)</f>
        <v>34.717638254802303</v>
      </c>
      <c r="D349" s="8" t="str">
        <f t="shared" si="5"/>
        <v>C</v>
      </c>
    </row>
    <row r="350" spans="1:4" x14ac:dyDescent="0.3">
      <c r="A350" s="11" t="s">
        <v>355</v>
      </c>
      <c r="B350" s="11" t="s">
        <v>384</v>
      </c>
      <c r="C350" s="8">
        <f>VLOOKUP(B350,'ESGC PORTFOLIO'!B:M,$C$2,FALSE)</f>
        <v>41.778202232763299</v>
      </c>
      <c r="D350" s="8" t="str">
        <f t="shared" si="5"/>
        <v>C</v>
      </c>
    </row>
    <row r="351" spans="1:4" x14ac:dyDescent="0.3">
      <c r="A351" s="11" t="s">
        <v>356</v>
      </c>
      <c r="B351" s="11">
        <v>951584</v>
      </c>
      <c r="C351" s="8">
        <f>VLOOKUP(B351,'ESGC PORTFOLIO'!B:M,$C$2,FALSE)</f>
        <v>24.7176356342333</v>
      </c>
      <c r="D351" s="8" t="str">
        <f t="shared" si="5"/>
        <v>D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9F5E-9A27-4221-A95B-F503F5D1BA8F}">
  <sheetPr>
    <tabColor rgb="FFFFFF00"/>
  </sheetPr>
  <dimension ref="A1:D351"/>
  <sheetViews>
    <sheetView workbookViewId="0">
      <selection activeCell="A2" sqref="A2"/>
    </sheetView>
  </sheetViews>
  <sheetFormatPr baseColWidth="10" defaultRowHeight="14" x14ac:dyDescent="0.3"/>
  <cols>
    <col min="1" max="16384" width="10.90625" style="4"/>
  </cols>
  <sheetData>
    <row r="1" spans="1:4" ht="14.5" thickBot="1" x14ac:dyDescent="0.35">
      <c r="A1" s="72" t="s">
        <v>7394</v>
      </c>
      <c r="B1" s="72"/>
      <c r="C1" s="72"/>
      <c r="D1" s="72"/>
    </row>
    <row r="2" spans="1:4" x14ac:dyDescent="0.3">
      <c r="A2" s="18"/>
      <c r="B2" s="18"/>
      <c r="C2" s="18">
        <v>7</v>
      </c>
      <c r="D2" s="18"/>
    </row>
    <row r="3" spans="1:4" ht="14.5" thickBot="1" x14ac:dyDescent="0.35">
      <c r="A3" s="32" t="s">
        <v>357</v>
      </c>
      <c r="B3" s="32" t="s">
        <v>358</v>
      </c>
      <c r="C3" s="31" t="s">
        <v>7387</v>
      </c>
      <c r="D3" s="31" t="s">
        <v>7379</v>
      </c>
    </row>
    <row r="4" spans="1:4" x14ac:dyDescent="0.3">
      <c r="A4" s="29" t="s">
        <v>12</v>
      </c>
      <c r="B4" s="29">
        <v>902172</v>
      </c>
      <c r="C4" s="18">
        <f>VLOOKUP(B4,'ESGC PORTFOLIO'!B:M,$C$2,FALSE)</f>
        <v>47.442829437102702</v>
      </c>
      <c r="D4" s="18" t="str">
        <f>IF(C4&gt;75,"A",IF(C4&gt;50,"B",IF(C4&gt;25,"C","D")))</f>
        <v>C</v>
      </c>
    </row>
    <row r="5" spans="1:4" x14ac:dyDescent="0.3">
      <c r="A5" s="11" t="s">
        <v>13</v>
      </c>
      <c r="B5" s="11">
        <v>916328</v>
      </c>
      <c r="C5" s="8">
        <f>VLOOKUP(B5,'ESGC PORTFOLIO'!B:M,$C$2,FALSE)</f>
        <v>40.0113985655737</v>
      </c>
      <c r="D5" s="8" t="str">
        <f t="shared" ref="D5:D68" si="0">IF(C5&gt;75,"A",IF(C5&gt;50,"B",IF(C5&gt;25,"C","D")))</f>
        <v>C</v>
      </c>
    </row>
    <row r="6" spans="1:4" x14ac:dyDescent="0.3">
      <c r="A6" s="11" t="s">
        <v>14</v>
      </c>
      <c r="B6" s="11" t="s">
        <v>359</v>
      </c>
      <c r="C6" s="8">
        <f>VLOOKUP(B6,'ESGC PORTFOLIO'!B:M,$C$2,FALSE)</f>
        <v>49.473394241417402</v>
      </c>
      <c r="D6" s="8" t="str">
        <f t="shared" si="0"/>
        <v>C</v>
      </c>
    </row>
    <row r="7" spans="1:4" x14ac:dyDescent="0.3">
      <c r="A7" s="11" t="s">
        <v>15</v>
      </c>
      <c r="B7" s="11">
        <v>312367</v>
      </c>
      <c r="C7" s="8">
        <f>VLOOKUP(B7,'ESGC PORTFOLIO'!B:M,$C$2,FALSE)</f>
        <v>25.839549180327801</v>
      </c>
      <c r="D7" s="8" t="str">
        <f t="shared" si="0"/>
        <v>C</v>
      </c>
    </row>
    <row r="8" spans="1:4" x14ac:dyDescent="0.3">
      <c r="A8" s="11" t="s">
        <v>16</v>
      </c>
      <c r="B8" s="11">
        <v>749382</v>
      </c>
      <c r="C8" s="8">
        <f>VLOOKUP(B8,'ESGC PORTFOLIO'!B:M,$C$2,FALSE)</f>
        <v>48.863831967213102</v>
      </c>
      <c r="D8" s="8" t="str">
        <f t="shared" si="0"/>
        <v>C</v>
      </c>
    </row>
    <row r="9" spans="1:4" x14ac:dyDescent="0.3">
      <c r="A9" s="11" t="s">
        <v>17</v>
      </c>
      <c r="B9" s="11" t="s">
        <v>360</v>
      </c>
      <c r="C9" s="8">
        <f>VLOOKUP(B9,'ESGC PORTFOLIO'!B:M,$C$2,FALSE)</f>
        <v>33.668146630236699</v>
      </c>
      <c r="D9" s="8" t="str">
        <f t="shared" si="0"/>
        <v>C</v>
      </c>
    </row>
    <row r="10" spans="1:4" x14ac:dyDescent="0.3">
      <c r="A10" s="11" t="s">
        <v>18</v>
      </c>
      <c r="B10" s="11">
        <v>936365</v>
      </c>
      <c r="C10" s="8">
        <f>VLOOKUP(B10,'ESGC PORTFOLIO'!B:M,$C$2,FALSE)</f>
        <v>43.250636237440503</v>
      </c>
      <c r="D10" s="8" t="str">
        <f t="shared" si="0"/>
        <v>C</v>
      </c>
    </row>
    <row r="11" spans="1:4" x14ac:dyDescent="0.3">
      <c r="A11" s="11" t="s">
        <v>19</v>
      </c>
      <c r="B11" s="11">
        <v>545101</v>
      </c>
      <c r="C11" s="8">
        <f>VLOOKUP(B11,'ESGC PORTFOLIO'!B:M,$C$2,FALSE)</f>
        <v>44.781637717121498</v>
      </c>
      <c r="D11" s="8" t="str">
        <f t="shared" si="0"/>
        <v>C</v>
      </c>
    </row>
    <row r="12" spans="1:4" x14ac:dyDescent="0.3">
      <c r="A12" s="11" t="s">
        <v>20</v>
      </c>
      <c r="B12" s="11">
        <v>933185</v>
      </c>
      <c r="C12" s="8">
        <f>VLOOKUP(B12,'ESGC PORTFOLIO'!B:M,$C$2,FALSE)</f>
        <v>69.337764055451601</v>
      </c>
      <c r="D12" s="8" t="str">
        <f t="shared" si="0"/>
        <v>B</v>
      </c>
    </row>
    <row r="13" spans="1:4" x14ac:dyDescent="0.3">
      <c r="A13" s="11" t="s">
        <v>0</v>
      </c>
      <c r="B13" s="11">
        <v>277642</v>
      </c>
      <c r="C13" s="8">
        <f>VLOOKUP(B13,'ESGC PORTFOLIO'!B:M,$C$2,FALSE)</f>
        <v>83.594284397848796</v>
      </c>
      <c r="D13" s="8" t="str">
        <f t="shared" si="0"/>
        <v>A</v>
      </c>
    </row>
    <row r="14" spans="1:4" x14ac:dyDescent="0.3">
      <c r="A14" s="11" t="s">
        <v>21</v>
      </c>
      <c r="B14" s="11">
        <v>905271</v>
      </c>
      <c r="C14" s="8">
        <f>VLOOKUP(B14,'ESGC PORTFOLIO'!B:M,$C$2,FALSE)</f>
        <v>84.362444829760406</v>
      </c>
      <c r="D14" s="8" t="str">
        <f t="shared" si="0"/>
        <v>A</v>
      </c>
    </row>
    <row r="15" spans="1:4" x14ac:dyDescent="0.3">
      <c r="A15" s="11" t="s">
        <v>22</v>
      </c>
      <c r="B15" s="11">
        <v>277355</v>
      </c>
      <c r="C15" s="8">
        <f>VLOOKUP(B15,'ESGC PORTFOLIO'!B:M,$C$2,FALSE)</f>
        <v>41.3347672064777</v>
      </c>
      <c r="D15" s="8" t="str">
        <f t="shared" si="0"/>
        <v>C</v>
      </c>
    </row>
    <row r="16" spans="1:4" x14ac:dyDescent="0.3">
      <c r="A16" s="11" t="s">
        <v>23</v>
      </c>
      <c r="B16" s="11">
        <v>130298</v>
      </c>
      <c r="C16" s="8">
        <f>VLOOKUP(B16,'ESGC PORTFOLIO'!B:M,$C$2,FALSE)</f>
        <v>39.7573836032388</v>
      </c>
      <c r="D16" s="8" t="str">
        <f t="shared" si="0"/>
        <v>C</v>
      </c>
    </row>
    <row r="17" spans="1:4" x14ac:dyDescent="0.3">
      <c r="A17" s="11" t="s">
        <v>24</v>
      </c>
      <c r="B17" s="11">
        <v>325596</v>
      </c>
      <c r="C17" s="8">
        <f>VLOOKUP(B17,'ESGC PORTFOLIO'!B:M,$C$2,FALSE)</f>
        <v>21.6510416666666</v>
      </c>
      <c r="D17" s="8" t="str">
        <f t="shared" si="0"/>
        <v>D</v>
      </c>
    </row>
    <row r="18" spans="1:4" x14ac:dyDescent="0.3">
      <c r="A18" s="11" t="s">
        <v>25</v>
      </c>
      <c r="B18" s="11">
        <v>906979</v>
      </c>
      <c r="C18" s="8">
        <f>VLOOKUP(B18,'ESGC PORTFOLIO'!B:M,$C$2,FALSE)</f>
        <v>56.029956249183698</v>
      </c>
      <c r="D18" s="8" t="str">
        <f t="shared" si="0"/>
        <v>B</v>
      </c>
    </row>
    <row r="19" spans="1:4" x14ac:dyDescent="0.3">
      <c r="A19" s="11" t="s">
        <v>26</v>
      </c>
      <c r="B19" s="11">
        <v>322677</v>
      </c>
      <c r="C19" s="8">
        <f>VLOOKUP(B19,'ESGC PORTFOLIO'!B:M,$C$2,FALSE)</f>
        <v>45.864415433490997</v>
      </c>
      <c r="D19" s="8" t="str">
        <f t="shared" si="0"/>
        <v>C</v>
      </c>
    </row>
    <row r="20" spans="1:4" x14ac:dyDescent="0.3">
      <c r="A20" s="11" t="s">
        <v>27</v>
      </c>
      <c r="B20" s="11" t="s">
        <v>361</v>
      </c>
      <c r="C20" s="8">
        <f>VLOOKUP(B20,'ESGC PORTFOLIO'!B:M,$C$2,FALSE)</f>
        <v>31.634353622783699</v>
      </c>
      <c r="D20" s="8" t="str">
        <f t="shared" si="0"/>
        <v>C</v>
      </c>
    </row>
    <row r="21" spans="1:4" x14ac:dyDescent="0.3">
      <c r="A21" s="11" t="s">
        <v>28</v>
      </c>
      <c r="B21" s="11">
        <v>904853</v>
      </c>
      <c r="C21" s="8">
        <f>VLOOKUP(B21,'ESGC PORTFOLIO'!B:M,$C$2,FALSE)</f>
        <v>39.318801229508097</v>
      </c>
      <c r="D21" s="8" t="str">
        <f t="shared" si="0"/>
        <v>C</v>
      </c>
    </row>
    <row r="22" spans="1:4" x14ac:dyDescent="0.3">
      <c r="A22" s="11" t="s">
        <v>29</v>
      </c>
      <c r="B22" s="11">
        <v>891399</v>
      </c>
      <c r="C22" s="8">
        <f>VLOOKUP(B22,'ESGC PORTFOLIO'!B:M,$C$2,FALSE)</f>
        <v>21.392576995372998</v>
      </c>
      <c r="D22" s="8" t="str">
        <f t="shared" si="0"/>
        <v>D</v>
      </c>
    </row>
    <row r="23" spans="1:4" x14ac:dyDescent="0.3">
      <c r="A23" s="11" t="s">
        <v>30</v>
      </c>
      <c r="B23" s="11">
        <v>670942</v>
      </c>
      <c r="C23" s="8">
        <f>VLOOKUP(B23,'ESGC PORTFOLIO'!B:M,$C$2,FALSE)</f>
        <v>50.312170667447297</v>
      </c>
      <c r="D23" s="8" t="str">
        <f t="shared" si="0"/>
        <v>B</v>
      </c>
    </row>
    <row r="24" spans="1:4" x14ac:dyDescent="0.3">
      <c r="A24" s="11" t="s">
        <v>31</v>
      </c>
      <c r="B24" s="11">
        <v>905425</v>
      </c>
      <c r="C24" s="8">
        <f>VLOOKUP(B24,'ESGC PORTFOLIO'!B:M,$C$2,FALSE)</f>
        <v>37.659888801832203</v>
      </c>
      <c r="D24" s="8" t="str">
        <f t="shared" si="0"/>
        <v>C</v>
      </c>
    </row>
    <row r="25" spans="1:4" x14ac:dyDescent="0.3">
      <c r="A25" s="11" t="s">
        <v>32</v>
      </c>
      <c r="B25" s="11">
        <v>906156</v>
      </c>
      <c r="C25" s="8">
        <f>VLOOKUP(B25,'ESGC PORTFOLIO'!B:M,$C$2,FALSE)</f>
        <v>44.315283745372803</v>
      </c>
      <c r="D25" s="8" t="str">
        <f t="shared" si="0"/>
        <v>C</v>
      </c>
    </row>
    <row r="26" spans="1:4" x14ac:dyDescent="0.3">
      <c r="A26" s="11" t="s">
        <v>33</v>
      </c>
      <c r="B26" s="11">
        <v>916305</v>
      </c>
      <c r="C26" s="8">
        <f>VLOOKUP(B26,'ESGC PORTFOLIO'!B:M,$C$2,FALSE)</f>
        <v>21.9450718244581</v>
      </c>
      <c r="D26" s="8" t="str">
        <f t="shared" si="0"/>
        <v>D</v>
      </c>
    </row>
    <row r="27" spans="1:4" x14ac:dyDescent="0.3">
      <c r="A27" s="11" t="s">
        <v>34</v>
      </c>
      <c r="B27" s="11">
        <v>680902</v>
      </c>
      <c r="C27" s="8">
        <f>VLOOKUP(B27,'ESGC PORTFOLIO'!B:M,$C$2,FALSE)</f>
        <v>53.495343529254903</v>
      </c>
      <c r="D27" s="8" t="str">
        <f t="shared" si="0"/>
        <v>B</v>
      </c>
    </row>
    <row r="28" spans="1:4" x14ac:dyDescent="0.3">
      <c r="A28" s="11" t="s">
        <v>35</v>
      </c>
      <c r="B28" s="11" t="s">
        <v>362</v>
      </c>
      <c r="C28" s="8">
        <f>VLOOKUP(B28,'ESGC PORTFOLIO'!B:M,$C$2,FALSE)</f>
        <v>29.2223726580796</v>
      </c>
      <c r="D28" s="8" t="str">
        <f t="shared" si="0"/>
        <v>C</v>
      </c>
    </row>
    <row r="29" spans="1:4" x14ac:dyDescent="0.3">
      <c r="A29" s="11" t="s">
        <v>36</v>
      </c>
      <c r="B29" s="11">
        <v>154680</v>
      </c>
      <c r="C29" s="8">
        <f>VLOOKUP(B29,'ESGC PORTFOLIO'!B:M,$C$2,FALSE)</f>
        <v>35.409131659836099</v>
      </c>
      <c r="D29" s="8" t="str">
        <f t="shared" si="0"/>
        <v>C</v>
      </c>
    </row>
    <row r="30" spans="1:4" x14ac:dyDescent="0.3">
      <c r="A30" s="11" t="s">
        <v>37</v>
      </c>
      <c r="B30" s="11">
        <v>938692</v>
      </c>
      <c r="C30" s="8">
        <f>VLOOKUP(B30,'ESGC PORTFOLIO'!B:M,$C$2,FALSE)</f>
        <v>30.828455512956101</v>
      </c>
      <c r="D30" s="8" t="str">
        <f t="shared" si="0"/>
        <v>C</v>
      </c>
    </row>
    <row r="31" spans="1:4" x14ac:dyDescent="0.3">
      <c r="A31" s="11" t="s">
        <v>38</v>
      </c>
      <c r="B31" s="11">
        <v>546075</v>
      </c>
      <c r="C31" s="8">
        <f>VLOOKUP(B31,'ESGC PORTFOLIO'!B:M,$C$2,FALSE)</f>
        <v>33.1856203007518</v>
      </c>
      <c r="D31" s="8" t="str">
        <f t="shared" si="0"/>
        <v>C</v>
      </c>
    </row>
    <row r="32" spans="1:4" x14ac:dyDescent="0.3">
      <c r="A32" s="11" t="s">
        <v>39</v>
      </c>
      <c r="B32" s="11">
        <v>905276</v>
      </c>
      <c r="C32" s="8">
        <f>VLOOKUP(B32,'ESGC PORTFOLIO'!B:M,$C$2,FALSE)</f>
        <v>72.567532059756701</v>
      </c>
      <c r="D32" s="8" t="str">
        <f t="shared" si="0"/>
        <v>B</v>
      </c>
    </row>
    <row r="33" spans="1:4" x14ac:dyDescent="0.3">
      <c r="A33" s="11" t="s">
        <v>40</v>
      </c>
      <c r="B33" s="11" t="s">
        <v>363</v>
      </c>
      <c r="C33" s="8">
        <f>VLOOKUP(B33,'ESGC PORTFOLIO'!B:M,$C$2,FALSE)</f>
        <v>36.980078941577702</v>
      </c>
      <c r="D33" s="8" t="str">
        <f t="shared" si="0"/>
        <v>C</v>
      </c>
    </row>
    <row r="34" spans="1:4" x14ac:dyDescent="0.3">
      <c r="A34" s="11" t="s">
        <v>41</v>
      </c>
      <c r="B34" s="11">
        <v>922817</v>
      </c>
      <c r="C34" s="8">
        <f>VLOOKUP(B34,'ESGC PORTFOLIO'!B:M,$C$2,FALSE)</f>
        <v>34.316645671458502</v>
      </c>
      <c r="D34" s="8" t="str">
        <f t="shared" si="0"/>
        <v>C</v>
      </c>
    </row>
    <row r="35" spans="1:4" x14ac:dyDescent="0.3">
      <c r="A35" s="11" t="s">
        <v>42</v>
      </c>
      <c r="B35" s="11">
        <v>921983</v>
      </c>
      <c r="C35" s="8">
        <f>VLOOKUP(B35,'ESGC PORTFOLIO'!B:M,$C$2,FALSE)</f>
        <v>48.7422100026184</v>
      </c>
      <c r="D35" s="8" t="str">
        <f t="shared" si="0"/>
        <v>C</v>
      </c>
    </row>
    <row r="36" spans="1:4" x14ac:dyDescent="0.3">
      <c r="A36" s="11" t="s">
        <v>43</v>
      </c>
      <c r="B36" s="11">
        <v>132808</v>
      </c>
      <c r="C36" s="8">
        <f>VLOOKUP(B36,'ESGC PORTFOLIO'!B:M,$C$2,FALSE)</f>
        <v>50.092010225612697</v>
      </c>
      <c r="D36" s="8" t="str">
        <f t="shared" si="0"/>
        <v>B</v>
      </c>
    </row>
    <row r="37" spans="1:4" x14ac:dyDescent="0.3">
      <c r="A37" s="11" t="s">
        <v>44</v>
      </c>
      <c r="B37" s="11">
        <v>992816</v>
      </c>
      <c r="C37" s="8">
        <f>VLOOKUP(B37,'ESGC PORTFOLIO'!B:M,$C$2,FALSE)</f>
        <v>33.577859365513</v>
      </c>
      <c r="D37" s="8" t="str">
        <f t="shared" si="0"/>
        <v>C</v>
      </c>
    </row>
    <row r="38" spans="1:4" x14ac:dyDescent="0.3">
      <c r="A38" s="11" t="s">
        <v>45</v>
      </c>
      <c r="B38" s="11">
        <v>905296</v>
      </c>
      <c r="C38" s="8">
        <f>VLOOKUP(B38,'ESGC PORTFOLIO'!B:M,$C$2,FALSE)</f>
        <v>45.504442644984998</v>
      </c>
      <c r="D38" s="8" t="str">
        <f t="shared" si="0"/>
        <v>C</v>
      </c>
    </row>
    <row r="39" spans="1:4" x14ac:dyDescent="0.3">
      <c r="A39" s="11" t="s">
        <v>46</v>
      </c>
      <c r="B39" s="11">
        <v>921093</v>
      </c>
      <c r="C39" s="8">
        <f>VLOOKUP(B39,'ESGC PORTFOLIO'!B:M,$C$2,FALSE)</f>
        <v>65.856796448087394</v>
      </c>
      <c r="D39" s="8" t="str">
        <f t="shared" si="0"/>
        <v>B</v>
      </c>
    </row>
    <row r="40" spans="1:4" x14ac:dyDescent="0.3">
      <c r="A40" s="11" t="s">
        <v>47</v>
      </c>
      <c r="B40" s="11">
        <v>905113</v>
      </c>
      <c r="C40" s="8">
        <f>VLOOKUP(B40,'ESGC PORTFOLIO'!B:M,$C$2,FALSE)</f>
        <v>42.558784952331102</v>
      </c>
      <c r="D40" s="8" t="str">
        <f t="shared" si="0"/>
        <v>C</v>
      </c>
    </row>
    <row r="41" spans="1:4" x14ac:dyDescent="0.3">
      <c r="A41" s="11" t="s">
        <v>48</v>
      </c>
      <c r="B41" s="11" t="s">
        <v>364</v>
      </c>
      <c r="C41" s="8">
        <f>VLOOKUP(B41,'ESGC PORTFOLIO'!B:M,$C$2,FALSE)</f>
        <v>52.7641723511937</v>
      </c>
      <c r="D41" s="8" t="str">
        <f t="shared" si="0"/>
        <v>B</v>
      </c>
    </row>
    <row r="42" spans="1:4" x14ac:dyDescent="0.3">
      <c r="A42" s="11" t="s">
        <v>49</v>
      </c>
      <c r="B42" s="11">
        <v>945388</v>
      </c>
      <c r="C42" s="8">
        <f>VLOOKUP(B42,'ESGC PORTFOLIO'!B:M,$C$2,FALSE)</f>
        <v>36.2220747117819</v>
      </c>
      <c r="D42" s="8" t="str">
        <f t="shared" si="0"/>
        <v>C</v>
      </c>
    </row>
    <row r="43" spans="1:4" x14ac:dyDescent="0.3">
      <c r="A43" s="11" t="s">
        <v>50</v>
      </c>
      <c r="B43" s="11">
        <v>702259</v>
      </c>
      <c r="C43" s="8">
        <f>VLOOKUP(B43,'ESGC PORTFOLIO'!B:M,$C$2,FALSE)</f>
        <v>72.201075819672099</v>
      </c>
      <c r="D43" s="8" t="str">
        <f t="shared" si="0"/>
        <v>B</v>
      </c>
    </row>
    <row r="44" spans="1:4" x14ac:dyDescent="0.3">
      <c r="A44" s="11" t="s">
        <v>51</v>
      </c>
      <c r="B44" s="11">
        <v>912669</v>
      </c>
      <c r="C44" s="8">
        <f>VLOOKUP(B44,'ESGC PORTFOLIO'!B:M,$C$2,FALSE)</f>
        <v>53.488523001651998</v>
      </c>
      <c r="D44" s="8" t="str">
        <f t="shared" si="0"/>
        <v>B</v>
      </c>
    </row>
    <row r="45" spans="1:4" x14ac:dyDescent="0.3">
      <c r="A45" s="11" t="s">
        <v>52</v>
      </c>
      <c r="B45" s="11">
        <v>544616</v>
      </c>
      <c r="C45" s="8">
        <f>VLOOKUP(B45,'ESGC PORTFOLIO'!B:M,$C$2,FALSE)</f>
        <v>21.283261232544</v>
      </c>
      <c r="D45" s="8" t="str">
        <f t="shared" si="0"/>
        <v>D</v>
      </c>
    </row>
    <row r="46" spans="1:4" x14ac:dyDescent="0.3">
      <c r="A46" s="11" t="s">
        <v>53</v>
      </c>
      <c r="B46" s="11">
        <v>130502</v>
      </c>
      <c r="C46" s="8">
        <f>VLOOKUP(B46,'ESGC PORTFOLIO'!B:M,$C$2,FALSE)</f>
        <v>20.859865258097098</v>
      </c>
      <c r="D46" s="8" t="str">
        <f t="shared" si="0"/>
        <v>D</v>
      </c>
    </row>
    <row r="47" spans="1:4" x14ac:dyDescent="0.3">
      <c r="A47" s="11" t="s">
        <v>54</v>
      </c>
      <c r="B47" s="11">
        <v>921161</v>
      </c>
      <c r="C47" s="8">
        <f>VLOOKUP(B47,'ESGC PORTFOLIO'!B:M,$C$2,FALSE)</f>
        <v>49.810182186234798</v>
      </c>
      <c r="D47" s="8" t="str">
        <f t="shared" si="0"/>
        <v>C</v>
      </c>
    </row>
    <row r="48" spans="1:4" x14ac:dyDescent="0.3">
      <c r="A48" s="11" t="s">
        <v>55</v>
      </c>
      <c r="B48" s="11">
        <v>921431</v>
      </c>
      <c r="C48" s="8">
        <f>VLOOKUP(B48,'ESGC PORTFOLIO'!B:M,$C$2,FALSE)</f>
        <v>73.342022879201494</v>
      </c>
      <c r="D48" s="8" t="str">
        <f t="shared" si="0"/>
        <v>B</v>
      </c>
    </row>
    <row r="49" spans="1:4" x14ac:dyDescent="0.3">
      <c r="A49" s="11" t="s">
        <v>56</v>
      </c>
      <c r="B49" s="11">
        <v>932060</v>
      </c>
      <c r="C49" s="8">
        <f>VLOOKUP(B49,'ESGC PORTFOLIO'!B:M,$C$2,FALSE)</f>
        <v>36.856104192938197</v>
      </c>
      <c r="D49" s="8" t="str">
        <f t="shared" si="0"/>
        <v>C</v>
      </c>
    </row>
    <row r="50" spans="1:4" x14ac:dyDescent="0.3">
      <c r="A50" s="11" t="s">
        <v>57</v>
      </c>
      <c r="B50" s="11">
        <v>923937</v>
      </c>
      <c r="C50" s="8">
        <f>VLOOKUP(B50,'ESGC PORTFOLIO'!B:M,$C$2,FALSE)</f>
        <v>37.001058467741899</v>
      </c>
      <c r="D50" s="8" t="str">
        <f t="shared" si="0"/>
        <v>C</v>
      </c>
    </row>
    <row r="51" spans="1:4" x14ac:dyDescent="0.3">
      <c r="A51" s="11" t="s">
        <v>58</v>
      </c>
      <c r="B51" s="11">
        <v>905840</v>
      </c>
      <c r="C51" s="8">
        <f>VLOOKUP(B51,'ESGC PORTFOLIO'!B:M,$C$2,FALSE)</f>
        <v>37.104654566744699</v>
      </c>
      <c r="D51" s="8" t="str">
        <f t="shared" si="0"/>
        <v>C</v>
      </c>
    </row>
    <row r="52" spans="1:4" x14ac:dyDescent="0.3">
      <c r="A52" s="11" t="s">
        <v>59</v>
      </c>
      <c r="B52" s="11">
        <v>916365</v>
      </c>
      <c r="C52" s="8">
        <f>VLOOKUP(B52,'ESGC PORTFOLIO'!B:M,$C$2,FALSE)</f>
        <v>39.7942174692622</v>
      </c>
      <c r="D52" s="8" t="str">
        <f t="shared" si="0"/>
        <v>C</v>
      </c>
    </row>
    <row r="53" spans="1:4" x14ac:dyDescent="0.3">
      <c r="A53" s="11" t="s">
        <v>60</v>
      </c>
      <c r="B53" s="11">
        <v>992305</v>
      </c>
      <c r="C53" s="8">
        <f>VLOOKUP(B53,'ESGC PORTFOLIO'!B:M,$C$2,FALSE)</f>
        <v>22.7386259283588</v>
      </c>
      <c r="D53" s="8" t="str">
        <f t="shared" si="0"/>
        <v>D</v>
      </c>
    </row>
    <row r="54" spans="1:4" x14ac:dyDescent="0.3">
      <c r="A54" s="11" t="s">
        <v>61</v>
      </c>
      <c r="B54" s="11">
        <v>905876</v>
      </c>
      <c r="C54" s="8">
        <f>VLOOKUP(B54,'ESGC PORTFOLIO'!B:M,$C$2,FALSE)</f>
        <v>82.779072745901601</v>
      </c>
      <c r="D54" s="8" t="str">
        <f t="shared" si="0"/>
        <v>A</v>
      </c>
    </row>
    <row r="55" spans="1:4" x14ac:dyDescent="0.3">
      <c r="A55" s="11" t="s">
        <v>62</v>
      </c>
      <c r="B55" s="11">
        <v>874227</v>
      </c>
      <c r="C55" s="8">
        <f>VLOOKUP(B55,'ESGC PORTFOLIO'!B:M,$C$2,FALSE)</f>
        <v>12.779042661458901</v>
      </c>
      <c r="D55" s="8" t="str">
        <f t="shared" si="0"/>
        <v>D</v>
      </c>
    </row>
    <row r="56" spans="1:4" x14ac:dyDescent="0.3">
      <c r="A56" s="11" t="s">
        <v>63</v>
      </c>
      <c r="B56" s="11">
        <v>929302</v>
      </c>
      <c r="C56" s="8">
        <f>VLOOKUP(B56,'ESGC PORTFOLIO'!B:M,$C$2,FALSE)</f>
        <v>32.8096823770491</v>
      </c>
      <c r="D56" s="8" t="str">
        <f t="shared" si="0"/>
        <v>C</v>
      </c>
    </row>
    <row r="57" spans="1:4" x14ac:dyDescent="0.3">
      <c r="A57" s="11" t="s">
        <v>64</v>
      </c>
      <c r="B57" s="11">
        <v>545725</v>
      </c>
      <c r="C57" s="8">
        <f>VLOOKUP(B57,'ESGC PORTFOLIO'!B:M,$C$2,FALSE)</f>
        <v>44.167999325236103</v>
      </c>
      <c r="D57" s="8" t="str">
        <f t="shared" si="0"/>
        <v>C</v>
      </c>
    </row>
    <row r="58" spans="1:4" x14ac:dyDescent="0.3">
      <c r="A58" s="11" t="s">
        <v>65</v>
      </c>
      <c r="B58" s="11">
        <v>904818</v>
      </c>
      <c r="C58" s="8">
        <f>VLOOKUP(B58,'ESGC PORTFOLIO'!B:M,$C$2,FALSE)</f>
        <v>59.044838017174101</v>
      </c>
      <c r="D58" s="8" t="str">
        <f t="shared" si="0"/>
        <v>B</v>
      </c>
    </row>
    <row r="59" spans="1:4" x14ac:dyDescent="0.3">
      <c r="A59" s="11" t="s">
        <v>66</v>
      </c>
      <c r="B59" s="11">
        <v>894371</v>
      </c>
      <c r="C59" s="8">
        <f>VLOOKUP(B59,'ESGC PORTFOLIO'!B:M,$C$2,FALSE)</f>
        <v>57.095144862846901</v>
      </c>
      <c r="D59" s="8" t="str">
        <f t="shared" si="0"/>
        <v>B</v>
      </c>
    </row>
    <row r="60" spans="1:4" x14ac:dyDescent="0.3">
      <c r="A60" s="11" t="s">
        <v>67</v>
      </c>
      <c r="B60" s="11">
        <v>325824</v>
      </c>
      <c r="C60" s="8">
        <f>VLOOKUP(B60,'ESGC PORTFOLIO'!B:M,$C$2,FALSE)</f>
        <v>29.693406701311201</v>
      </c>
      <c r="D60" s="8" t="str">
        <f t="shared" si="0"/>
        <v>C</v>
      </c>
    </row>
    <row r="61" spans="1:4" x14ac:dyDescent="0.3">
      <c r="A61" s="11" t="s">
        <v>68</v>
      </c>
      <c r="B61" s="11">
        <v>905080</v>
      </c>
      <c r="C61" s="8">
        <f>VLOOKUP(B61,'ESGC PORTFOLIO'!B:M,$C$2,FALSE)</f>
        <v>51.176071187584299</v>
      </c>
      <c r="D61" s="8" t="str">
        <f t="shared" si="0"/>
        <v>B</v>
      </c>
    </row>
    <row r="62" spans="1:4" x14ac:dyDescent="0.3">
      <c r="A62" s="11" t="s">
        <v>69</v>
      </c>
      <c r="B62" s="11">
        <v>912216</v>
      </c>
      <c r="C62" s="8">
        <f>VLOOKUP(B62,'ESGC PORTFOLIO'!B:M,$C$2,FALSE)</f>
        <v>48.538867605131799</v>
      </c>
      <c r="D62" s="8" t="str">
        <f t="shared" si="0"/>
        <v>C</v>
      </c>
    </row>
    <row r="63" spans="1:4" x14ac:dyDescent="0.3">
      <c r="A63" s="11" t="s">
        <v>70</v>
      </c>
      <c r="B63" s="11">
        <v>879628</v>
      </c>
      <c r="C63" s="8">
        <f>VLOOKUP(B63,'ESGC PORTFOLIO'!B:M,$C$2,FALSE)</f>
        <v>36.908811475409799</v>
      </c>
      <c r="D63" s="8" t="str">
        <f t="shared" si="0"/>
        <v>C</v>
      </c>
    </row>
    <row r="64" spans="1:4" x14ac:dyDescent="0.3">
      <c r="A64" s="11" t="s">
        <v>71</v>
      </c>
      <c r="B64" s="11">
        <v>755148</v>
      </c>
      <c r="C64" s="8">
        <f>VLOOKUP(B64,'ESGC PORTFOLIO'!B:M,$C$2,FALSE)</f>
        <v>28.6853617248752</v>
      </c>
      <c r="D64" s="8" t="str">
        <f t="shared" si="0"/>
        <v>C</v>
      </c>
    </row>
    <row r="65" spans="1:4" x14ac:dyDescent="0.3">
      <c r="A65" s="11" t="s">
        <v>72</v>
      </c>
      <c r="B65" s="11">
        <v>905075</v>
      </c>
      <c r="C65" s="8">
        <f>VLOOKUP(B65,'ESGC PORTFOLIO'!B:M,$C$2,FALSE)</f>
        <v>48.859761963380301</v>
      </c>
      <c r="D65" s="8" t="str">
        <f t="shared" si="0"/>
        <v>C</v>
      </c>
    </row>
    <row r="66" spans="1:4" x14ac:dyDescent="0.3">
      <c r="A66" s="11" t="s">
        <v>73</v>
      </c>
      <c r="B66" s="11">
        <v>134843</v>
      </c>
      <c r="C66" s="8">
        <f>VLOOKUP(B66,'ESGC PORTFOLIO'!B:M,$C$2,FALSE)</f>
        <v>42.113295709941802</v>
      </c>
      <c r="D66" s="8" t="str">
        <f t="shared" si="0"/>
        <v>C</v>
      </c>
    </row>
    <row r="67" spans="1:4" x14ac:dyDescent="0.3">
      <c r="A67" s="11" t="s">
        <v>74</v>
      </c>
      <c r="B67" s="11">
        <v>944704</v>
      </c>
      <c r="C67" s="8">
        <f>VLOOKUP(B67,'ESGC PORTFOLIO'!B:M,$C$2,FALSE)</f>
        <v>35.045027619570398</v>
      </c>
      <c r="D67" s="8" t="str">
        <f t="shared" si="0"/>
        <v>C</v>
      </c>
    </row>
    <row r="68" spans="1:4" x14ac:dyDescent="0.3">
      <c r="A68" s="11" t="s">
        <v>75</v>
      </c>
      <c r="B68" s="11">
        <v>877723</v>
      </c>
      <c r="C68" s="8">
        <f>VLOOKUP(B68,'ESGC PORTFOLIO'!B:M,$C$2,FALSE)</f>
        <v>44.839708859252198</v>
      </c>
      <c r="D68" s="8" t="str">
        <f t="shared" si="0"/>
        <v>C</v>
      </c>
    </row>
    <row r="69" spans="1:4" x14ac:dyDescent="0.3">
      <c r="A69" s="11" t="s">
        <v>76</v>
      </c>
      <c r="B69" s="11">
        <v>755695</v>
      </c>
      <c r="C69" s="8">
        <f>VLOOKUP(B69,'ESGC PORTFOLIO'!B:M,$C$2,FALSE)</f>
        <v>33.270202020201999</v>
      </c>
      <c r="D69" s="8" t="str">
        <f t="shared" ref="D69:D130" si="1">IF(C69&gt;75,"A",IF(C69&gt;50,"B",IF(C69&gt;25,"C","D")))</f>
        <v>C</v>
      </c>
    </row>
    <row r="70" spans="1:4" x14ac:dyDescent="0.3">
      <c r="A70" s="11" t="s">
        <v>77</v>
      </c>
      <c r="B70" s="11">
        <v>902224</v>
      </c>
      <c r="C70" s="8">
        <f>VLOOKUP(B70,'ESGC PORTFOLIO'!B:M,$C$2,FALSE)</f>
        <v>42.103494658608597</v>
      </c>
      <c r="D70" s="8" t="str">
        <f t="shared" si="1"/>
        <v>C</v>
      </c>
    </row>
    <row r="71" spans="1:4" x14ac:dyDescent="0.3">
      <c r="A71" s="11" t="s">
        <v>78</v>
      </c>
      <c r="B71" s="11" t="s">
        <v>365</v>
      </c>
      <c r="C71" s="8">
        <f>VLOOKUP(B71,'ESGC PORTFOLIO'!B:M,$C$2,FALSE)</f>
        <v>44.027599897540902</v>
      </c>
      <c r="D71" s="8" t="str">
        <f t="shared" si="1"/>
        <v>C</v>
      </c>
    </row>
    <row r="72" spans="1:4" x14ac:dyDescent="0.3">
      <c r="A72" s="11" t="s">
        <v>79</v>
      </c>
      <c r="B72" s="11" t="s">
        <v>366</v>
      </c>
      <c r="C72" s="8">
        <f>VLOOKUP(B72,'ESGC PORTFOLIO'!B:M,$C$2,FALSE)</f>
        <v>54.1660985138654</v>
      </c>
      <c r="D72" s="8" t="str">
        <f t="shared" si="1"/>
        <v>B</v>
      </c>
    </row>
    <row r="73" spans="1:4" x14ac:dyDescent="0.3">
      <c r="A73" s="11" t="s">
        <v>80</v>
      </c>
      <c r="B73" s="11" t="s">
        <v>367</v>
      </c>
      <c r="C73" s="8">
        <f>VLOOKUP(B73,'ESGC PORTFOLIO'!B:M,$C$2,FALSE)</f>
        <v>58.633117906683403</v>
      </c>
      <c r="D73" s="8" t="str">
        <f t="shared" si="1"/>
        <v>B</v>
      </c>
    </row>
    <row r="74" spans="1:4" x14ac:dyDescent="0.3">
      <c r="A74" s="11" t="s">
        <v>81</v>
      </c>
      <c r="B74" s="11">
        <v>755790</v>
      </c>
      <c r="C74" s="8">
        <f>VLOOKUP(B74,'ESGC PORTFOLIO'!B:M,$C$2,FALSE)</f>
        <v>34.1938417173453</v>
      </c>
      <c r="D74" s="8" t="str">
        <f t="shared" si="1"/>
        <v>C</v>
      </c>
    </row>
    <row r="75" spans="1:4" x14ac:dyDescent="0.3">
      <c r="A75" s="11" t="s">
        <v>82</v>
      </c>
      <c r="B75" s="11">
        <v>904842</v>
      </c>
      <c r="C75" s="8">
        <f>VLOOKUP(B75,'ESGC PORTFOLIO'!B:M,$C$2,FALSE)</f>
        <v>35.849842652224801</v>
      </c>
      <c r="D75" s="8" t="str">
        <f t="shared" si="1"/>
        <v>C</v>
      </c>
    </row>
    <row r="76" spans="1:4" x14ac:dyDescent="0.3">
      <c r="A76" s="11" t="s">
        <v>83</v>
      </c>
      <c r="B76" s="11">
        <v>755741</v>
      </c>
      <c r="C76" s="8">
        <f>VLOOKUP(B76,'ESGC PORTFOLIO'!B:M,$C$2,FALSE)</f>
        <v>33.945147833723603</v>
      </c>
      <c r="D76" s="8" t="str">
        <f t="shared" si="1"/>
        <v>C</v>
      </c>
    </row>
    <row r="77" spans="1:4" x14ac:dyDescent="0.3">
      <c r="A77" s="11" t="s">
        <v>84</v>
      </c>
      <c r="B77" s="11">
        <v>905024</v>
      </c>
      <c r="C77" s="8">
        <f>VLOOKUP(B77,'ESGC PORTFOLIO'!B:M,$C$2,FALSE)</f>
        <v>43.789128477396901</v>
      </c>
      <c r="D77" s="8" t="str">
        <f t="shared" si="1"/>
        <v>C</v>
      </c>
    </row>
    <row r="78" spans="1:4" x14ac:dyDescent="0.3">
      <c r="A78" s="11" t="s">
        <v>85</v>
      </c>
      <c r="B78" s="11">
        <v>328314</v>
      </c>
      <c r="C78" s="8">
        <f>VLOOKUP(B78,'ESGC PORTFOLIO'!B:M,$C$2,FALSE)</f>
        <v>39.271598173515898</v>
      </c>
      <c r="D78" s="8" t="str">
        <f t="shared" si="1"/>
        <v>C</v>
      </c>
    </row>
    <row r="79" spans="1:4" x14ac:dyDescent="0.3">
      <c r="A79" s="11" t="s">
        <v>86</v>
      </c>
      <c r="B79" s="11">
        <v>912278</v>
      </c>
      <c r="C79" s="8">
        <f>VLOOKUP(B79,'ESGC PORTFOLIO'!B:M,$C$2,FALSE)</f>
        <v>35.8189715934096</v>
      </c>
      <c r="D79" s="8" t="str">
        <f t="shared" si="1"/>
        <v>C</v>
      </c>
    </row>
    <row r="80" spans="1:4" x14ac:dyDescent="0.3">
      <c r="A80" s="11" t="s">
        <v>87</v>
      </c>
      <c r="B80" s="11" t="s">
        <v>368</v>
      </c>
      <c r="C80" s="8">
        <f>VLOOKUP(B80,'ESGC PORTFOLIO'!B:M,$C$2,FALSE)</f>
        <v>23.790748937498702</v>
      </c>
      <c r="D80" s="8" t="str">
        <f t="shared" si="1"/>
        <v>D</v>
      </c>
    </row>
    <row r="81" spans="1:4" x14ac:dyDescent="0.3">
      <c r="A81" s="11" t="s">
        <v>88</v>
      </c>
      <c r="B81" s="11">
        <v>951545</v>
      </c>
      <c r="C81" s="8">
        <f>VLOOKUP(B81,'ESGC PORTFOLIO'!B:M,$C$2,FALSE)</f>
        <v>31.328666519969101</v>
      </c>
      <c r="D81" s="8" t="str">
        <f t="shared" si="1"/>
        <v>C</v>
      </c>
    </row>
    <row r="82" spans="1:4" x14ac:dyDescent="0.3">
      <c r="A82" s="11" t="s">
        <v>89</v>
      </c>
      <c r="B82" s="11">
        <v>944777</v>
      </c>
      <c r="C82" s="8">
        <f>VLOOKUP(B82,'ESGC PORTFOLIO'!B:M,$C$2,FALSE)</f>
        <v>38.1574969818274</v>
      </c>
      <c r="D82" s="8" t="str">
        <f t="shared" si="1"/>
        <v>C</v>
      </c>
    </row>
    <row r="83" spans="1:4" x14ac:dyDescent="0.3">
      <c r="A83" s="11" t="s">
        <v>90</v>
      </c>
      <c r="B83" s="11">
        <v>542868</v>
      </c>
      <c r="C83" s="8">
        <f>VLOOKUP(B83,'ESGC PORTFOLIO'!B:M,$C$2,FALSE)</f>
        <v>51.249539933750398</v>
      </c>
      <c r="D83" s="8" t="str">
        <f t="shared" si="1"/>
        <v>B</v>
      </c>
    </row>
    <row r="84" spans="1:4" x14ac:dyDescent="0.3">
      <c r="A84" s="11" t="s">
        <v>2</v>
      </c>
      <c r="B84" s="11">
        <v>741344</v>
      </c>
      <c r="C84" s="8">
        <f>VLOOKUP(B84,'ESGC PORTFOLIO'!B:M,$C$2,FALSE)</f>
        <v>40.457966188524502</v>
      </c>
      <c r="D84" s="8" t="str">
        <f t="shared" si="1"/>
        <v>C</v>
      </c>
    </row>
    <row r="85" spans="1:4" x14ac:dyDescent="0.3">
      <c r="A85" s="11" t="s">
        <v>91</v>
      </c>
      <c r="B85" s="11">
        <v>867705</v>
      </c>
      <c r="C85" s="8">
        <f>VLOOKUP(B85,'ESGC PORTFOLIO'!B:M,$C$2,FALSE)</f>
        <v>32.447713074130903</v>
      </c>
      <c r="D85" s="8" t="str">
        <f t="shared" si="1"/>
        <v>C</v>
      </c>
    </row>
    <row r="86" spans="1:4" x14ac:dyDescent="0.3">
      <c r="A86" s="11" t="s">
        <v>92</v>
      </c>
      <c r="B86" s="11">
        <v>916125</v>
      </c>
      <c r="C86" s="8">
        <f>VLOOKUP(B86,'ESGC PORTFOLIO'!B:M,$C$2,FALSE)</f>
        <v>81.235817015786196</v>
      </c>
      <c r="D86" s="8" t="str">
        <f t="shared" si="1"/>
        <v>A</v>
      </c>
    </row>
    <row r="87" spans="1:4" x14ac:dyDescent="0.3">
      <c r="A87" s="11" t="s">
        <v>93</v>
      </c>
      <c r="B87" s="11" t="s">
        <v>369</v>
      </c>
      <c r="C87" s="8">
        <f>VLOOKUP(B87,'ESGC PORTFOLIO'!B:M,$C$2,FALSE)</f>
        <v>36.026200234191997</v>
      </c>
      <c r="D87" s="8" t="str">
        <f t="shared" si="1"/>
        <v>C</v>
      </c>
    </row>
    <row r="88" spans="1:4" x14ac:dyDescent="0.3">
      <c r="A88" s="11" t="s">
        <v>94</v>
      </c>
      <c r="B88" s="11">
        <v>901686</v>
      </c>
      <c r="C88" s="8">
        <f>VLOOKUP(B88,'ESGC PORTFOLIO'!B:M,$C$2,FALSE)</f>
        <v>49.126915847310499</v>
      </c>
      <c r="D88" s="8" t="str">
        <f t="shared" si="1"/>
        <v>C</v>
      </c>
    </row>
    <row r="89" spans="1:4" x14ac:dyDescent="0.3">
      <c r="A89" s="11" t="s">
        <v>95</v>
      </c>
      <c r="B89" s="11">
        <v>904282</v>
      </c>
      <c r="C89" s="8">
        <f>VLOOKUP(B89,'ESGC PORTFOLIO'!B:M,$C$2,FALSE)</f>
        <v>39.700474429793303</v>
      </c>
      <c r="D89" s="8" t="str">
        <f t="shared" si="1"/>
        <v>C</v>
      </c>
    </row>
    <row r="90" spans="1:4" x14ac:dyDescent="0.3">
      <c r="A90" s="11" t="s">
        <v>96</v>
      </c>
      <c r="B90" s="11">
        <v>906148</v>
      </c>
      <c r="C90" s="8">
        <f>VLOOKUP(B90,'ESGC PORTFOLIO'!B:M,$C$2,FALSE)</f>
        <v>53.0743823998178</v>
      </c>
      <c r="D90" s="8" t="str">
        <f t="shared" si="1"/>
        <v>B</v>
      </c>
    </row>
    <row r="91" spans="1:4" x14ac:dyDescent="0.3">
      <c r="A91" s="11" t="s">
        <v>97</v>
      </c>
      <c r="B91" s="11">
        <v>981550</v>
      </c>
      <c r="C91" s="8">
        <f>VLOOKUP(B91,'ESGC PORTFOLIO'!B:M,$C$2,FALSE)</f>
        <v>25.984628036437201</v>
      </c>
      <c r="D91" s="8" t="str">
        <f t="shared" si="1"/>
        <v>C</v>
      </c>
    </row>
    <row r="92" spans="1:4" x14ac:dyDescent="0.3">
      <c r="A92" s="11" t="s">
        <v>98</v>
      </c>
      <c r="B92" s="11">
        <v>922964</v>
      </c>
      <c r="C92" s="8">
        <f>VLOOKUP(B92,'ESGC PORTFOLIO'!B:M,$C$2,FALSE)</f>
        <v>67.044412084081799</v>
      </c>
      <c r="D92" s="8" t="str">
        <f t="shared" si="1"/>
        <v>B</v>
      </c>
    </row>
    <row r="93" spans="1:4" x14ac:dyDescent="0.3">
      <c r="A93" s="11" t="s">
        <v>99</v>
      </c>
      <c r="B93" s="11">
        <v>929814</v>
      </c>
      <c r="C93" s="8">
        <f>VLOOKUP(B93,'ESGC PORTFOLIO'!B:M,$C$2,FALSE)</f>
        <v>45.901157356749401</v>
      </c>
      <c r="D93" s="8" t="str">
        <f t="shared" si="1"/>
        <v>C</v>
      </c>
    </row>
    <row r="94" spans="1:4" x14ac:dyDescent="0.3">
      <c r="A94" s="11" t="s">
        <v>100</v>
      </c>
      <c r="B94" s="11">
        <v>901666</v>
      </c>
      <c r="C94" s="8">
        <f>VLOOKUP(B94,'ESGC PORTFOLIO'!B:M,$C$2,FALSE)</f>
        <v>47.350010090660703</v>
      </c>
      <c r="D94" s="8" t="str">
        <f t="shared" si="1"/>
        <v>C</v>
      </c>
    </row>
    <row r="95" spans="1:4" x14ac:dyDescent="0.3">
      <c r="A95" s="11" t="s">
        <v>101</v>
      </c>
      <c r="B95" s="11">
        <v>902288</v>
      </c>
      <c r="C95" s="8">
        <f>VLOOKUP(B95,'ESGC PORTFOLIO'!B:M,$C$2,FALSE)</f>
        <v>51.558401639344197</v>
      </c>
      <c r="D95" s="8" t="str">
        <f t="shared" si="1"/>
        <v>B</v>
      </c>
    </row>
    <row r="96" spans="1:4" x14ac:dyDescent="0.3">
      <c r="A96" s="11" t="s">
        <v>102</v>
      </c>
      <c r="B96" s="11">
        <v>937083</v>
      </c>
      <c r="C96" s="8">
        <f>VLOOKUP(B96,'ESGC PORTFOLIO'!B:M,$C$2,FALSE)</f>
        <v>44.412675962223801</v>
      </c>
      <c r="D96" s="8" t="str">
        <f t="shared" si="1"/>
        <v>C</v>
      </c>
    </row>
    <row r="97" spans="1:4" x14ac:dyDescent="0.3">
      <c r="A97" s="11" t="s">
        <v>103</v>
      </c>
      <c r="B97" s="11">
        <v>938928</v>
      </c>
      <c r="C97" s="8">
        <f>VLOOKUP(B97,'ESGC PORTFOLIO'!B:M,$C$2,FALSE)</f>
        <v>33.338987553126898</v>
      </c>
      <c r="D97" s="8" t="str">
        <f t="shared" si="1"/>
        <v>C</v>
      </c>
    </row>
    <row r="98" spans="1:4" x14ac:dyDescent="0.3">
      <c r="A98" s="11" t="s">
        <v>104</v>
      </c>
      <c r="B98" s="11">
        <v>912273</v>
      </c>
      <c r="C98" s="8">
        <f>VLOOKUP(B98,'ESGC PORTFOLIO'!B:M,$C$2,FALSE)</f>
        <v>38.435835040983598</v>
      </c>
      <c r="D98" s="8" t="str">
        <f t="shared" si="1"/>
        <v>C</v>
      </c>
    </row>
    <row r="99" spans="1:4" x14ac:dyDescent="0.3">
      <c r="A99" s="11" t="s">
        <v>105</v>
      </c>
      <c r="B99" s="11">
        <v>312385</v>
      </c>
      <c r="C99" s="8">
        <f>VLOOKUP(B99,'ESGC PORTFOLIO'!B:M,$C$2,FALSE)</f>
        <v>36.053274347040798</v>
      </c>
      <c r="D99" s="8" t="str">
        <f t="shared" si="1"/>
        <v>C</v>
      </c>
    </row>
    <row r="100" spans="1:4" x14ac:dyDescent="0.3">
      <c r="A100" s="11" t="s">
        <v>106</v>
      </c>
      <c r="B100" s="11">
        <v>687197</v>
      </c>
      <c r="C100" s="8">
        <f>VLOOKUP(B100,'ESGC PORTFOLIO'!B:M,$C$2,FALSE)</f>
        <v>36.442318617107603</v>
      </c>
      <c r="D100" s="8" t="str">
        <f t="shared" si="1"/>
        <v>C</v>
      </c>
    </row>
    <row r="101" spans="1:4" x14ac:dyDescent="0.3">
      <c r="A101" s="11" t="s">
        <v>107</v>
      </c>
      <c r="B101" s="11">
        <v>993189</v>
      </c>
      <c r="C101" s="8">
        <f>VLOOKUP(B101,'ESGC PORTFOLIO'!B:M,$C$2,FALSE)</f>
        <v>35.517453291962497</v>
      </c>
      <c r="D101" s="8" t="str">
        <f t="shared" si="1"/>
        <v>C</v>
      </c>
    </row>
    <row r="102" spans="1:4" x14ac:dyDescent="0.3">
      <c r="A102" s="11" t="s">
        <v>108</v>
      </c>
      <c r="B102" s="11">
        <v>905966</v>
      </c>
      <c r="C102" s="8">
        <f>VLOOKUP(B102,'ESGC PORTFOLIO'!B:M,$C$2,FALSE)</f>
        <v>46.698949246629603</v>
      </c>
      <c r="D102" s="8" t="str">
        <f t="shared" si="1"/>
        <v>C</v>
      </c>
    </row>
    <row r="103" spans="1:4" x14ac:dyDescent="0.3">
      <c r="A103" s="11" t="s">
        <v>109</v>
      </c>
      <c r="B103" s="11">
        <v>912635</v>
      </c>
      <c r="C103" s="8">
        <f>VLOOKUP(B103,'ESGC PORTFOLIO'!B:M,$C$2,FALSE)</f>
        <v>43.381371670081897</v>
      </c>
      <c r="D103" s="8" t="str">
        <f t="shared" si="1"/>
        <v>C</v>
      </c>
    </row>
    <row r="104" spans="1:4" x14ac:dyDescent="0.3">
      <c r="A104" s="11" t="s">
        <v>110</v>
      </c>
      <c r="B104" s="11">
        <v>325922</v>
      </c>
      <c r="C104" s="8">
        <f>VLOOKUP(B104,'ESGC PORTFOLIO'!B:M,$C$2,FALSE)</f>
        <v>27.157885403530798</v>
      </c>
      <c r="D104" s="8" t="str">
        <f t="shared" si="1"/>
        <v>C</v>
      </c>
    </row>
    <row r="105" spans="1:4" x14ac:dyDescent="0.3">
      <c r="A105" s="11" t="s">
        <v>111</v>
      </c>
      <c r="B105" s="11">
        <v>912941</v>
      </c>
      <c r="C105" s="8">
        <f>VLOOKUP(B105,'ESGC PORTFOLIO'!B:M,$C$2,FALSE)</f>
        <v>41.557163809602997</v>
      </c>
      <c r="D105" s="8" t="str">
        <f t="shared" si="1"/>
        <v>C</v>
      </c>
    </row>
    <row r="106" spans="1:4" x14ac:dyDescent="0.3">
      <c r="A106" s="11" t="s">
        <v>112</v>
      </c>
      <c r="B106" s="11">
        <v>152719</v>
      </c>
      <c r="C106" s="8">
        <f>VLOOKUP(B106,'ESGC PORTFOLIO'!B:M,$C$2,FALSE)</f>
        <v>42.8893222698294</v>
      </c>
      <c r="D106" s="8" t="str">
        <f t="shared" si="1"/>
        <v>C</v>
      </c>
    </row>
    <row r="107" spans="1:4" x14ac:dyDescent="0.3">
      <c r="A107" s="11" t="s">
        <v>113</v>
      </c>
      <c r="B107" s="11">
        <v>867138</v>
      </c>
      <c r="C107" s="8">
        <f>VLOOKUP(B107,'ESGC PORTFOLIO'!B:M,$C$2,FALSE)</f>
        <v>69.573958935801002</v>
      </c>
      <c r="D107" s="8" t="str">
        <f t="shared" si="1"/>
        <v>B</v>
      </c>
    </row>
    <row r="108" spans="1:4" x14ac:dyDescent="0.3">
      <c r="A108" s="11" t="s">
        <v>114</v>
      </c>
      <c r="B108" s="11">
        <v>906189</v>
      </c>
      <c r="C108" s="8">
        <f>VLOOKUP(B108,'ESGC PORTFOLIO'!B:M,$C$2,FALSE)</f>
        <v>72.194874577402999</v>
      </c>
      <c r="D108" s="8" t="str">
        <f t="shared" si="1"/>
        <v>B</v>
      </c>
    </row>
    <row r="109" spans="1:4" x14ac:dyDescent="0.3">
      <c r="A109" s="11" t="s">
        <v>115</v>
      </c>
      <c r="B109" s="11">
        <v>510209</v>
      </c>
      <c r="C109" s="8">
        <f>VLOOKUP(B109,'ESGC PORTFOLIO'!B:M,$C$2,FALSE)</f>
        <v>42.287717725409799</v>
      </c>
      <c r="D109" s="8" t="str">
        <f t="shared" si="1"/>
        <v>C</v>
      </c>
    </row>
    <row r="110" spans="1:4" x14ac:dyDescent="0.3">
      <c r="A110" s="11" t="s">
        <v>116</v>
      </c>
      <c r="B110" s="11">
        <v>271980</v>
      </c>
      <c r="C110" s="8">
        <f>VLOOKUP(B110,'ESGC PORTFOLIO'!B:M,$C$2,FALSE)</f>
        <v>35.402850223546899</v>
      </c>
      <c r="D110" s="8" t="str">
        <f t="shared" si="1"/>
        <v>C</v>
      </c>
    </row>
    <row r="111" spans="1:4" x14ac:dyDescent="0.3">
      <c r="A111" s="11" t="s">
        <v>117</v>
      </c>
      <c r="B111" s="11" t="s">
        <v>370</v>
      </c>
      <c r="C111" s="8">
        <f>VLOOKUP(B111,'ESGC PORTFOLIO'!B:M,$C$2,FALSE)</f>
        <v>32.1029090700168</v>
      </c>
      <c r="D111" s="8" t="str">
        <f t="shared" si="1"/>
        <v>C</v>
      </c>
    </row>
    <row r="112" spans="1:4" x14ac:dyDescent="0.3">
      <c r="A112" s="11" t="s">
        <v>118</v>
      </c>
      <c r="B112" s="11">
        <v>135448</v>
      </c>
      <c r="C112" s="8">
        <f>VLOOKUP(B112,'ESGC PORTFOLIO'!B:M,$C$2,FALSE)</f>
        <v>13.829252527960699</v>
      </c>
      <c r="D112" s="8" t="str">
        <f t="shared" si="1"/>
        <v>D</v>
      </c>
    </row>
    <row r="113" spans="1:4" x14ac:dyDescent="0.3">
      <c r="A113" s="11" t="s">
        <v>119</v>
      </c>
      <c r="B113" s="11">
        <v>154259</v>
      </c>
      <c r="C113" s="8">
        <f>VLOOKUP(B113,'ESGC PORTFOLIO'!B:M,$C$2,FALSE)</f>
        <v>41.691824117810498</v>
      </c>
      <c r="D113" s="8" t="str">
        <f t="shared" si="1"/>
        <v>C</v>
      </c>
    </row>
    <row r="114" spans="1:4" x14ac:dyDescent="0.3">
      <c r="A114" s="11" t="s">
        <v>3</v>
      </c>
      <c r="B114" s="11">
        <v>944314</v>
      </c>
      <c r="C114" s="8">
        <f>VLOOKUP(B114,'ESGC PORTFOLIO'!B:M,$C$2,FALSE)</f>
        <v>35.989408617698103</v>
      </c>
      <c r="D114" s="8" t="str">
        <f t="shared" si="1"/>
        <v>C</v>
      </c>
    </row>
    <row r="115" spans="1:4" x14ac:dyDescent="0.3">
      <c r="A115" s="11" t="s">
        <v>120</v>
      </c>
      <c r="B115" s="11">
        <v>904830</v>
      </c>
      <c r="C115" s="8">
        <f>VLOOKUP(B115,'ESGC PORTFOLIO'!B:M,$C$2,FALSE)</f>
        <v>53.639439179911797</v>
      </c>
      <c r="D115" s="8" t="str">
        <f t="shared" si="1"/>
        <v>B</v>
      </c>
    </row>
    <row r="116" spans="1:4" x14ac:dyDescent="0.3">
      <c r="A116" s="11" t="s">
        <v>121</v>
      </c>
      <c r="B116" s="11">
        <v>905214</v>
      </c>
      <c r="C116" s="8">
        <f>VLOOKUP(B116,'ESGC PORTFOLIO'!B:M,$C$2,FALSE)</f>
        <v>38.699181619369099</v>
      </c>
      <c r="D116" s="8" t="str">
        <f t="shared" si="1"/>
        <v>C</v>
      </c>
    </row>
    <row r="117" spans="1:4" x14ac:dyDescent="0.3">
      <c r="A117" s="11" t="s">
        <v>122</v>
      </c>
      <c r="B117" s="11">
        <v>904383</v>
      </c>
      <c r="C117" s="8">
        <f>VLOOKUP(B117,'ESGC PORTFOLIO'!B:M,$C$2,FALSE)</f>
        <v>37.719779971414702</v>
      </c>
      <c r="D117" s="8" t="str">
        <f t="shared" si="1"/>
        <v>C</v>
      </c>
    </row>
    <row r="118" spans="1:4" x14ac:dyDescent="0.3">
      <c r="A118" s="11" t="s">
        <v>123</v>
      </c>
      <c r="B118" s="11">
        <v>513260</v>
      </c>
      <c r="C118" s="8">
        <f>VLOOKUP(B118,'ESGC PORTFOLIO'!B:M,$C$2,FALSE)</f>
        <v>57.243751014445699</v>
      </c>
      <c r="D118" s="8" t="str">
        <f t="shared" si="1"/>
        <v>B</v>
      </c>
    </row>
    <row r="119" spans="1:4" x14ac:dyDescent="0.3">
      <c r="A119" s="11" t="s">
        <v>124</v>
      </c>
      <c r="B119" s="11">
        <v>916091</v>
      </c>
      <c r="C119" s="8">
        <f>VLOOKUP(B119,'ESGC PORTFOLIO'!B:M,$C$2,FALSE)</f>
        <v>50.315998883149497</v>
      </c>
      <c r="D119" s="8" t="str">
        <f t="shared" si="1"/>
        <v>B</v>
      </c>
    </row>
    <row r="120" spans="1:4" x14ac:dyDescent="0.3">
      <c r="A120" s="11" t="s">
        <v>125</v>
      </c>
      <c r="B120" s="11">
        <v>883488</v>
      </c>
      <c r="C120" s="8">
        <f>VLOOKUP(B120,'ESGC PORTFOLIO'!B:M,$C$2,FALSE)</f>
        <v>23.516247072599501</v>
      </c>
      <c r="D120" s="8" t="str">
        <f t="shared" si="1"/>
        <v>D</v>
      </c>
    </row>
    <row r="121" spans="1:4" x14ac:dyDescent="0.3">
      <c r="A121" s="11" t="s">
        <v>126</v>
      </c>
      <c r="B121" s="11">
        <v>357922</v>
      </c>
      <c r="C121" s="8">
        <f>VLOOKUP(B121,'ESGC PORTFOLIO'!B:M,$C$2,FALSE)</f>
        <v>51.192737232030197</v>
      </c>
      <c r="D121" s="8" t="str">
        <f t="shared" si="1"/>
        <v>B</v>
      </c>
    </row>
    <row r="122" spans="1:4" x14ac:dyDescent="0.3">
      <c r="A122" s="11" t="s">
        <v>127</v>
      </c>
      <c r="B122" s="11">
        <v>903749</v>
      </c>
      <c r="C122" s="8">
        <f>VLOOKUP(B122,'ESGC PORTFOLIO'!B:M,$C$2,FALSE)</f>
        <v>33.610502577319501</v>
      </c>
      <c r="D122" s="8" t="str">
        <f t="shared" si="1"/>
        <v>C</v>
      </c>
    </row>
    <row r="123" spans="1:4" x14ac:dyDescent="0.3">
      <c r="A123" s="11" t="s">
        <v>128</v>
      </c>
      <c r="B123" s="11">
        <v>687609</v>
      </c>
      <c r="C123" s="8">
        <f>VLOOKUP(B123,'ESGC PORTFOLIO'!B:M,$C$2,FALSE)</f>
        <v>31.651625980042699</v>
      </c>
      <c r="D123" s="8" t="str">
        <f t="shared" si="1"/>
        <v>C</v>
      </c>
    </row>
    <row r="124" spans="1:4" x14ac:dyDescent="0.3">
      <c r="A124" s="11" t="s">
        <v>129</v>
      </c>
      <c r="B124" s="11">
        <v>921268</v>
      </c>
      <c r="C124" s="8">
        <f>VLOOKUP(B124,'ESGC PORTFOLIO'!B:M,$C$2,FALSE)</f>
        <v>76.448804247680698</v>
      </c>
      <c r="D124" s="8" t="str">
        <f t="shared" si="1"/>
        <v>A</v>
      </c>
    </row>
    <row r="125" spans="1:4" x14ac:dyDescent="0.3">
      <c r="A125" s="11" t="s">
        <v>130</v>
      </c>
      <c r="B125" s="11">
        <v>902324</v>
      </c>
      <c r="C125" s="8">
        <f>VLOOKUP(B125,'ESGC PORTFOLIO'!B:M,$C$2,FALSE)</f>
        <v>30.938032743835201</v>
      </c>
      <c r="D125" s="8" t="str">
        <f t="shared" si="1"/>
        <v>C</v>
      </c>
    </row>
    <row r="126" spans="1:4" x14ac:dyDescent="0.3">
      <c r="A126" s="11" t="s">
        <v>131</v>
      </c>
      <c r="B126" s="11">
        <v>500320</v>
      </c>
      <c r="C126" s="8">
        <f>VLOOKUP(B126,'ESGC PORTFOLIO'!B:M,$C$2,FALSE)</f>
        <v>28.9023565573771</v>
      </c>
      <c r="D126" s="8" t="str">
        <f t="shared" si="1"/>
        <v>C</v>
      </c>
    </row>
    <row r="127" spans="1:4" x14ac:dyDescent="0.3">
      <c r="A127" s="11" t="s">
        <v>132</v>
      </c>
      <c r="B127" s="11">
        <v>921290</v>
      </c>
      <c r="C127" s="8">
        <f>VLOOKUP(B127,'ESGC PORTFOLIO'!B:M,$C$2,FALSE)</f>
        <v>49.276094603825101</v>
      </c>
      <c r="D127" s="8" t="str">
        <f t="shared" si="1"/>
        <v>C</v>
      </c>
    </row>
    <row r="128" spans="1:4" x14ac:dyDescent="0.3">
      <c r="A128" s="11" t="s">
        <v>133</v>
      </c>
      <c r="B128" s="11">
        <v>905115</v>
      </c>
      <c r="C128" s="8">
        <f>VLOOKUP(B128,'ESGC PORTFOLIO'!B:M,$C$2,FALSE)</f>
        <v>54.581094751185802</v>
      </c>
      <c r="D128" s="8" t="str">
        <f t="shared" si="1"/>
        <v>B</v>
      </c>
    </row>
    <row r="129" spans="1:4" x14ac:dyDescent="0.3">
      <c r="A129" s="11" t="s">
        <v>134</v>
      </c>
      <c r="B129" s="11">
        <v>902306</v>
      </c>
      <c r="C129" s="8">
        <f>VLOOKUP(B129,'ESGC PORTFOLIO'!B:M,$C$2,FALSE)</f>
        <v>33.392737038004398</v>
      </c>
      <c r="D129" s="8" t="str">
        <f t="shared" si="1"/>
        <v>C</v>
      </c>
    </row>
    <row r="130" spans="1:4" x14ac:dyDescent="0.3">
      <c r="A130" s="11" t="s">
        <v>135</v>
      </c>
      <c r="B130" s="11">
        <v>500373</v>
      </c>
      <c r="C130" s="8">
        <f>VLOOKUP(B130,'ESGC PORTFOLIO'!B:M,$C$2,FALSE)</f>
        <v>59.102924739195203</v>
      </c>
      <c r="D130" s="8" t="str">
        <f t="shared" si="1"/>
        <v>B</v>
      </c>
    </row>
    <row r="131" spans="1:4" x14ac:dyDescent="0.3">
      <c r="A131" s="11" t="s">
        <v>136</v>
      </c>
      <c r="B131" s="11">
        <v>906194</v>
      </c>
      <c r="C131" s="8">
        <f>VLOOKUP(B131,'ESGC PORTFOLIO'!B:M,$C$2,FALSE)</f>
        <v>41.906960859067198</v>
      </c>
      <c r="D131" s="8" t="str">
        <f t="shared" ref="D131:D194" si="2">IF(C131&gt;75,"A",IF(C131&gt;50,"B",IF(C131&gt;25,"C","D")))</f>
        <v>C</v>
      </c>
    </row>
    <row r="132" spans="1:4" x14ac:dyDescent="0.3">
      <c r="A132" s="11" t="s">
        <v>137</v>
      </c>
      <c r="B132" s="11">
        <v>329534</v>
      </c>
      <c r="C132" s="8">
        <f>VLOOKUP(B132,'ESGC PORTFOLIO'!B:M,$C$2,FALSE)</f>
        <v>51.657512984905097</v>
      </c>
      <c r="D132" s="8" t="str">
        <f t="shared" si="2"/>
        <v>B</v>
      </c>
    </row>
    <row r="133" spans="1:4" x14ac:dyDescent="0.3">
      <c r="A133" s="11" t="s">
        <v>138</v>
      </c>
      <c r="B133" s="11">
        <v>867375</v>
      </c>
      <c r="C133" s="8">
        <f>VLOOKUP(B133,'ESGC PORTFOLIO'!B:M,$C$2,FALSE)</f>
        <v>61.299009562841498</v>
      </c>
      <c r="D133" s="8" t="str">
        <f t="shared" si="2"/>
        <v>B</v>
      </c>
    </row>
    <row r="134" spans="1:4" x14ac:dyDescent="0.3">
      <c r="A134" s="11" t="s">
        <v>139</v>
      </c>
      <c r="B134" s="11">
        <v>311759</v>
      </c>
      <c r="C134" s="8">
        <f>VLOOKUP(B134,'ESGC PORTFOLIO'!B:M,$C$2,FALSE)</f>
        <v>39.3050703318929</v>
      </c>
      <c r="D134" s="8" t="str">
        <f t="shared" si="2"/>
        <v>C</v>
      </c>
    </row>
    <row r="135" spans="1:4" x14ac:dyDescent="0.3">
      <c r="A135" s="11" t="s">
        <v>140</v>
      </c>
      <c r="B135" s="11">
        <v>902317</v>
      </c>
      <c r="C135" s="8">
        <f>VLOOKUP(B135,'ESGC PORTFOLIO'!B:M,$C$2,FALSE)</f>
        <v>71.730703931043394</v>
      </c>
      <c r="D135" s="8" t="str">
        <f t="shared" si="2"/>
        <v>B</v>
      </c>
    </row>
    <row r="136" spans="1:4" x14ac:dyDescent="0.3">
      <c r="A136" s="11" t="s">
        <v>141</v>
      </c>
      <c r="B136" s="11" t="s">
        <v>371</v>
      </c>
      <c r="C136" s="8">
        <f>VLOOKUP(B136,'ESGC PORTFOLIO'!B:M,$C$2,FALSE)</f>
        <v>14.7928304548195</v>
      </c>
      <c r="D136" s="8" t="str">
        <f t="shared" si="2"/>
        <v>D</v>
      </c>
    </row>
    <row r="137" spans="1:4" x14ac:dyDescent="0.3">
      <c r="A137" s="11" t="s">
        <v>142</v>
      </c>
      <c r="B137" s="11">
        <v>910722</v>
      </c>
      <c r="C137" s="8">
        <f>VLOOKUP(B137,'ESGC PORTFOLIO'!B:M,$C$2,FALSE)</f>
        <v>40.6022267206477</v>
      </c>
      <c r="D137" s="8" t="str">
        <f t="shared" si="2"/>
        <v>C</v>
      </c>
    </row>
    <row r="138" spans="1:4" x14ac:dyDescent="0.3">
      <c r="A138" s="11" t="s">
        <v>143</v>
      </c>
      <c r="B138" s="11">
        <v>905039</v>
      </c>
      <c r="C138" s="8">
        <f>VLOOKUP(B138,'ESGC PORTFOLIO'!B:M,$C$2,FALSE)</f>
        <v>42.247496072270202</v>
      </c>
      <c r="D138" s="8" t="str">
        <f t="shared" si="2"/>
        <v>C</v>
      </c>
    </row>
    <row r="139" spans="1:4" x14ac:dyDescent="0.3">
      <c r="A139" s="11" t="s">
        <v>144</v>
      </c>
      <c r="B139" s="11">
        <v>755980</v>
      </c>
      <c r="C139" s="8">
        <f>VLOOKUP(B139,'ESGC PORTFOLIO'!B:M,$C$2,FALSE)</f>
        <v>19.341105309145298</v>
      </c>
      <c r="D139" s="8" t="str">
        <f t="shared" si="2"/>
        <v>D</v>
      </c>
    </row>
    <row r="140" spans="1:4" x14ac:dyDescent="0.3">
      <c r="A140" s="11" t="s">
        <v>145</v>
      </c>
      <c r="B140" s="11">
        <v>905994</v>
      </c>
      <c r="C140" s="8">
        <f>VLOOKUP(B140,'ESGC PORTFOLIO'!B:M,$C$2,FALSE)</f>
        <v>58.048622382730102</v>
      </c>
      <c r="D140" s="8" t="str">
        <f t="shared" si="2"/>
        <v>B</v>
      </c>
    </row>
    <row r="141" spans="1:4" x14ac:dyDescent="0.3">
      <c r="A141" s="11" t="s">
        <v>146</v>
      </c>
      <c r="B141" s="11">
        <v>951849</v>
      </c>
      <c r="C141" s="8">
        <f>VLOOKUP(B141,'ESGC PORTFOLIO'!B:M,$C$2,FALSE)</f>
        <v>50.931831983805601</v>
      </c>
      <c r="D141" s="8" t="str">
        <f t="shared" si="2"/>
        <v>B</v>
      </c>
    </row>
    <row r="142" spans="1:4" x14ac:dyDescent="0.3">
      <c r="A142" s="11" t="s">
        <v>147</v>
      </c>
      <c r="B142" s="11" t="s">
        <v>372</v>
      </c>
      <c r="C142" s="8">
        <f>VLOOKUP(B142,'ESGC PORTFOLIO'!B:M,$C$2,FALSE)</f>
        <v>37.951612903225801</v>
      </c>
      <c r="D142" s="8" t="str">
        <f t="shared" si="2"/>
        <v>C</v>
      </c>
    </row>
    <row r="143" spans="1:4" x14ac:dyDescent="0.3">
      <c r="A143" s="11" t="s">
        <v>148</v>
      </c>
      <c r="B143" s="11">
        <v>997198</v>
      </c>
      <c r="C143" s="8">
        <f>VLOOKUP(B143,'ESGC PORTFOLIO'!B:M,$C$2,FALSE)</f>
        <v>37.077540818350101</v>
      </c>
      <c r="D143" s="8" t="str">
        <f t="shared" si="2"/>
        <v>C</v>
      </c>
    </row>
    <row r="144" spans="1:4" x14ac:dyDescent="0.3">
      <c r="A144" s="11" t="s">
        <v>149</v>
      </c>
      <c r="B144" s="11">
        <v>905159</v>
      </c>
      <c r="C144" s="8">
        <f>VLOOKUP(B144,'ESGC PORTFOLIO'!B:M,$C$2,FALSE)</f>
        <v>34.246461571111404</v>
      </c>
      <c r="D144" s="8" t="str">
        <f t="shared" si="2"/>
        <v>C</v>
      </c>
    </row>
    <row r="145" spans="1:4" x14ac:dyDescent="0.3">
      <c r="A145" s="11" t="s">
        <v>150</v>
      </c>
      <c r="B145" s="11">
        <v>741123</v>
      </c>
      <c r="C145" s="8">
        <f>VLOOKUP(B145,'ESGC PORTFOLIO'!B:M,$C$2,FALSE)</f>
        <v>22.6529816368026</v>
      </c>
      <c r="D145" s="8" t="str">
        <f t="shared" si="2"/>
        <v>D</v>
      </c>
    </row>
    <row r="146" spans="1:4" x14ac:dyDescent="0.3">
      <c r="A146" s="11" t="s">
        <v>151</v>
      </c>
      <c r="B146" s="11">
        <v>905082</v>
      </c>
      <c r="C146" s="8">
        <f>VLOOKUP(B146,'ESGC PORTFOLIO'!B:M,$C$2,FALSE)</f>
        <v>31.186577935222601</v>
      </c>
      <c r="D146" s="8" t="str">
        <f t="shared" si="2"/>
        <v>C</v>
      </c>
    </row>
    <row r="147" spans="1:4" x14ac:dyDescent="0.3">
      <c r="A147" s="11" t="s">
        <v>152</v>
      </c>
      <c r="B147" s="11">
        <v>902230</v>
      </c>
      <c r="C147" s="8">
        <f>VLOOKUP(B147,'ESGC PORTFOLIO'!B:M,$C$2,FALSE)</f>
        <v>35.440160797925699</v>
      </c>
      <c r="D147" s="8" t="str">
        <f t="shared" si="2"/>
        <v>C</v>
      </c>
    </row>
    <row r="148" spans="1:4" x14ac:dyDescent="0.3">
      <c r="A148" s="11" t="s">
        <v>153</v>
      </c>
      <c r="B148" s="11">
        <v>938076</v>
      </c>
      <c r="C148" s="8">
        <f>VLOOKUP(B148,'ESGC PORTFOLIO'!B:M,$C$2,FALSE)</f>
        <v>62.256586651053802</v>
      </c>
      <c r="D148" s="8" t="str">
        <f t="shared" si="2"/>
        <v>B</v>
      </c>
    </row>
    <row r="149" spans="1:4" x14ac:dyDescent="0.3">
      <c r="A149" s="11" t="s">
        <v>154</v>
      </c>
      <c r="B149" s="11">
        <v>152594</v>
      </c>
      <c r="C149" s="8">
        <f>VLOOKUP(B149,'ESGC PORTFOLIO'!B:M,$C$2,FALSE)</f>
        <v>39.338615240960301</v>
      </c>
      <c r="D149" s="8" t="str">
        <f t="shared" si="2"/>
        <v>C</v>
      </c>
    </row>
    <row r="150" spans="1:4" x14ac:dyDescent="0.3">
      <c r="A150" s="11" t="s">
        <v>155</v>
      </c>
      <c r="B150" s="11">
        <v>951018</v>
      </c>
      <c r="C150" s="8">
        <f>VLOOKUP(B150,'ESGC PORTFOLIO'!B:M,$C$2,FALSE)</f>
        <v>90.851643139040604</v>
      </c>
      <c r="D150" s="8" t="str">
        <f t="shared" si="2"/>
        <v>A</v>
      </c>
    </row>
    <row r="151" spans="1:4" x14ac:dyDescent="0.3">
      <c r="A151" s="11" t="s">
        <v>156</v>
      </c>
      <c r="B151" s="11">
        <v>255781</v>
      </c>
      <c r="C151" s="8">
        <f>VLOOKUP(B151,'ESGC PORTFOLIO'!B:M,$C$2,FALSE)</f>
        <v>27.015464408069999</v>
      </c>
      <c r="D151" s="8" t="str">
        <f t="shared" si="2"/>
        <v>C</v>
      </c>
    </row>
    <row r="152" spans="1:4" x14ac:dyDescent="0.3">
      <c r="A152" s="11" t="s">
        <v>157</v>
      </c>
      <c r="B152" s="11">
        <v>907652</v>
      </c>
      <c r="C152" s="8">
        <f>VLOOKUP(B152,'ESGC PORTFOLIO'!B:M,$C$2,FALSE)</f>
        <v>50.0443745120999</v>
      </c>
      <c r="D152" s="8" t="str">
        <f t="shared" si="2"/>
        <v>B</v>
      </c>
    </row>
    <row r="153" spans="1:4" x14ac:dyDescent="0.3">
      <c r="A153" s="11" t="s">
        <v>158</v>
      </c>
      <c r="B153" s="11">
        <v>906150</v>
      </c>
      <c r="C153" s="8">
        <f>VLOOKUP(B153,'ESGC PORTFOLIO'!B:M,$C$2,FALSE)</f>
        <v>46.490702256869596</v>
      </c>
      <c r="D153" s="8" t="str">
        <f t="shared" si="2"/>
        <v>C</v>
      </c>
    </row>
    <row r="154" spans="1:4" x14ac:dyDescent="0.3">
      <c r="A154" s="11" t="s">
        <v>159</v>
      </c>
      <c r="B154" s="11">
        <v>905801</v>
      </c>
      <c r="C154" s="8">
        <f>VLOOKUP(B154,'ESGC PORTFOLIO'!B:M,$C$2,FALSE)</f>
        <v>47.485425204918002</v>
      </c>
      <c r="D154" s="8" t="str">
        <f t="shared" si="2"/>
        <v>C</v>
      </c>
    </row>
    <row r="155" spans="1:4" x14ac:dyDescent="0.3">
      <c r="A155" s="11" t="s">
        <v>160</v>
      </c>
      <c r="B155" s="11">
        <v>906511</v>
      </c>
      <c r="C155" s="8">
        <f>VLOOKUP(B155,'ESGC PORTFOLIO'!B:M,$C$2,FALSE)</f>
        <v>23.675163098026101</v>
      </c>
      <c r="D155" s="8" t="str">
        <f t="shared" si="2"/>
        <v>D</v>
      </c>
    </row>
    <row r="156" spans="1:4" x14ac:dyDescent="0.3">
      <c r="A156" s="11" t="s">
        <v>161</v>
      </c>
      <c r="B156" s="11">
        <v>546697</v>
      </c>
      <c r="C156" s="8">
        <f>VLOOKUP(B156,'ESGC PORTFOLIO'!B:M,$C$2,FALSE)</f>
        <v>61.138179204124803</v>
      </c>
      <c r="D156" s="8" t="str">
        <f t="shared" si="2"/>
        <v>B</v>
      </c>
    </row>
    <row r="157" spans="1:4" x14ac:dyDescent="0.3">
      <c r="A157" s="11" t="s">
        <v>162</v>
      </c>
      <c r="B157" s="11">
        <v>993394</v>
      </c>
      <c r="C157" s="8">
        <f>VLOOKUP(B157,'ESGC PORTFOLIO'!B:M,$C$2,FALSE)</f>
        <v>31.336120585322899</v>
      </c>
      <c r="D157" s="8" t="str">
        <f t="shared" si="2"/>
        <v>C</v>
      </c>
    </row>
    <row r="158" spans="1:4" x14ac:dyDescent="0.3">
      <c r="A158" s="11" t="s">
        <v>163</v>
      </c>
      <c r="B158" s="11">
        <v>696738</v>
      </c>
      <c r="C158" s="8">
        <f>VLOOKUP(B158,'ESGC PORTFOLIO'!B:M,$C$2,FALSE)</f>
        <v>35.496523711943702</v>
      </c>
      <c r="D158" s="8" t="str">
        <f t="shared" si="2"/>
        <v>C</v>
      </c>
    </row>
    <row r="159" spans="1:4" x14ac:dyDescent="0.3">
      <c r="A159" s="11" t="s">
        <v>164</v>
      </c>
      <c r="B159" s="11">
        <v>905596</v>
      </c>
      <c r="C159" s="8">
        <f>VLOOKUP(B159,'ESGC PORTFOLIO'!B:M,$C$2,FALSE)</f>
        <v>26.5724565497874</v>
      </c>
      <c r="D159" s="8" t="str">
        <f t="shared" si="2"/>
        <v>C</v>
      </c>
    </row>
    <row r="160" spans="1:4" x14ac:dyDescent="0.3">
      <c r="A160" s="11" t="s">
        <v>165</v>
      </c>
      <c r="B160" s="11">
        <v>904678</v>
      </c>
      <c r="C160" s="8">
        <f>VLOOKUP(B160,'ESGC PORTFOLIO'!B:M,$C$2,FALSE)</f>
        <v>86.945918715846901</v>
      </c>
      <c r="D160" s="8" t="str">
        <f t="shared" si="2"/>
        <v>A</v>
      </c>
    </row>
    <row r="161" spans="1:4" x14ac:dyDescent="0.3">
      <c r="A161" s="11" t="s">
        <v>166</v>
      </c>
      <c r="B161" s="11" t="s">
        <v>373</v>
      </c>
      <c r="C161" s="8">
        <f>VLOOKUP(B161,'ESGC PORTFOLIO'!B:M,$C$2,FALSE)</f>
        <v>62.883080290610998</v>
      </c>
      <c r="D161" s="8" t="str">
        <f t="shared" si="2"/>
        <v>B</v>
      </c>
    </row>
    <row r="162" spans="1:4" x14ac:dyDescent="0.3">
      <c r="A162" s="11" t="s">
        <v>167</v>
      </c>
      <c r="B162" s="11">
        <v>729665</v>
      </c>
      <c r="C162" s="8">
        <f>VLOOKUP(B162,'ESGC PORTFOLIO'!B:M,$C$2,FALSE)</f>
        <v>43.597675853128102</v>
      </c>
      <c r="D162" s="8" t="str">
        <f t="shared" si="2"/>
        <v>C</v>
      </c>
    </row>
    <row r="163" spans="1:4" x14ac:dyDescent="0.3">
      <c r="A163" s="11" t="s">
        <v>168</v>
      </c>
      <c r="B163" s="11">
        <v>867871</v>
      </c>
      <c r="C163" s="8">
        <f>VLOOKUP(B163,'ESGC PORTFOLIO'!B:M,$C$2,FALSE)</f>
        <v>43.847083356254799</v>
      </c>
      <c r="D163" s="8" t="str">
        <f t="shared" si="2"/>
        <v>C</v>
      </c>
    </row>
    <row r="164" spans="1:4" x14ac:dyDescent="0.3">
      <c r="A164" s="11" t="s">
        <v>169</v>
      </c>
      <c r="B164" s="11">
        <v>912030</v>
      </c>
      <c r="C164" s="8">
        <f>VLOOKUP(B164,'ESGC PORTFOLIO'!B:M,$C$2,FALSE)</f>
        <v>54.079456967213098</v>
      </c>
      <c r="D164" s="8" t="str">
        <f t="shared" si="2"/>
        <v>B</v>
      </c>
    </row>
    <row r="165" spans="1:4" x14ac:dyDescent="0.3">
      <c r="A165" s="11" t="s">
        <v>170</v>
      </c>
      <c r="B165" s="11">
        <v>749688</v>
      </c>
      <c r="C165" s="8">
        <f>VLOOKUP(B165,'ESGC PORTFOLIO'!B:M,$C$2,FALSE)</f>
        <v>29.1159625893232</v>
      </c>
      <c r="D165" s="8" t="str">
        <f t="shared" si="2"/>
        <v>C</v>
      </c>
    </row>
    <row r="166" spans="1:4" x14ac:dyDescent="0.3">
      <c r="A166" s="11" t="s">
        <v>171</v>
      </c>
      <c r="B166" s="11">
        <v>945589</v>
      </c>
      <c r="C166" s="8">
        <f>VLOOKUP(B166,'ESGC PORTFOLIO'!B:M,$C$2,FALSE)</f>
        <v>56.397751155947802</v>
      </c>
      <c r="D166" s="8" t="str">
        <f t="shared" si="2"/>
        <v>B</v>
      </c>
    </row>
    <row r="167" spans="1:4" x14ac:dyDescent="0.3">
      <c r="A167" s="11" t="s">
        <v>172</v>
      </c>
      <c r="B167" s="11">
        <v>905077</v>
      </c>
      <c r="C167" s="8">
        <f>VLOOKUP(B167,'ESGC PORTFOLIO'!B:M,$C$2,FALSE)</f>
        <v>42.326261990735603</v>
      </c>
      <c r="D167" s="8" t="str">
        <f t="shared" si="2"/>
        <v>C</v>
      </c>
    </row>
    <row r="168" spans="1:4" x14ac:dyDescent="0.3">
      <c r="A168" s="11" t="s">
        <v>173</v>
      </c>
      <c r="B168" s="11">
        <v>905802</v>
      </c>
      <c r="C168" s="8">
        <f>VLOOKUP(B168,'ESGC PORTFOLIO'!B:M,$C$2,FALSE)</f>
        <v>44.207223360655703</v>
      </c>
      <c r="D168" s="8" t="str">
        <f t="shared" si="2"/>
        <v>C</v>
      </c>
    </row>
    <row r="169" spans="1:4" x14ac:dyDescent="0.3">
      <c r="A169" s="11" t="s">
        <v>174</v>
      </c>
      <c r="B169" s="11">
        <v>542983</v>
      </c>
      <c r="C169" s="8">
        <f>VLOOKUP(B169,'ESGC PORTFOLIO'!B:M,$C$2,FALSE)</f>
        <v>43.760886270491802</v>
      </c>
      <c r="D169" s="8" t="str">
        <f t="shared" si="2"/>
        <v>C</v>
      </c>
    </row>
    <row r="170" spans="1:4" x14ac:dyDescent="0.3">
      <c r="A170" s="11" t="s">
        <v>175</v>
      </c>
      <c r="B170" s="11">
        <v>998171</v>
      </c>
      <c r="C170" s="8">
        <f>VLOOKUP(B170,'ESGC PORTFOLIO'!B:M,$C$2,FALSE)</f>
        <v>39.246842006033098</v>
      </c>
      <c r="D170" s="8" t="str">
        <f t="shared" si="2"/>
        <v>C</v>
      </c>
    </row>
    <row r="171" spans="1:4" x14ac:dyDescent="0.3">
      <c r="A171" s="11" t="s">
        <v>176</v>
      </c>
      <c r="B171" s="11">
        <v>906191</v>
      </c>
      <c r="C171" s="8">
        <f>VLOOKUP(B171,'ESGC PORTFOLIO'!B:M,$C$2,FALSE)</f>
        <v>36.2602032103825</v>
      </c>
      <c r="D171" s="8" t="str">
        <f t="shared" si="2"/>
        <v>C</v>
      </c>
    </row>
    <row r="172" spans="1:4" x14ac:dyDescent="0.3">
      <c r="A172" s="11" t="s">
        <v>177</v>
      </c>
      <c r="B172" s="11">
        <v>912588</v>
      </c>
      <c r="C172" s="8">
        <f>VLOOKUP(B172,'ESGC PORTFOLIO'!B:M,$C$2,FALSE)</f>
        <v>62.456467854777202</v>
      </c>
      <c r="D172" s="8" t="str">
        <f t="shared" si="2"/>
        <v>B</v>
      </c>
    </row>
    <row r="173" spans="1:4" x14ac:dyDescent="0.3">
      <c r="A173" s="11" t="s">
        <v>178</v>
      </c>
      <c r="B173" s="11">
        <v>905277</v>
      </c>
      <c r="C173" s="8">
        <f>VLOOKUP(B173,'ESGC PORTFOLIO'!B:M,$C$2,FALSE)</f>
        <v>44.778994156290501</v>
      </c>
      <c r="D173" s="8" t="str">
        <f t="shared" si="2"/>
        <v>C</v>
      </c>
    </row>
    <row r="174" spans="1:4" x14ac:dyDescent="0.3">
      <c r="A174" s="11" t="s">
        <v>179</v>
      </c>
      <c r="B174" s="11">
        <v>916860</v>
      </c>
      <c r="C174" s="8">
        <f>VLOOKUP(B174,'ESGC PORTFOLIO'!B:M,$C$2,FALSE)</f>
        <v>43.6314036885245</v>
      </c>
      <c r="D174" s="8" t="str">
        <f t="shared" si="2"/>
        <v>C</v>
      </c>
    </row>
    <row r="175" spans="1:4" x14ac:dyDescent="0.3">
      <c r="A175" s="11" t="s">
        <v>180</v>
      </c>
      <c r="B175" s="11">
        <v>951068</v>
      </c>
      <c r="C175" s="8">
        <f>VLOOKUP(B175,'ESGC PORTFOLIO'!B:M,$C$2,FALSE)</f>
        <v>28.727858110787899</v>
      </c>
      <c r="D175" s="8" t="str">
        <f t="shared" si="2"/>
        <v>C</v>
      </c>
    </row>
    <row r="176" spans="1:4" x14ac:dyDescent="0.3">
      <c r="A176" s="11" t="s">
        <v>181</v>
      </c>
      <c r="B176" s="11">
        <v>905052</v>
      </c>
      <c r="C176" s="8">
        <f>VLOOKUP(B176,'ESGC PORTFOLIO'!B:M,$C$2,FALSE)</f>
        <v>68.842004014720601</v>
      </c>
      <c r="D176" s="8" t="str">
        <f t="shared" si="2"/>
        <v>B</v>
      </c>
    </row>
    <row r="177" spans="1:4" x14ac:dyDescent="0.3">
      <c r="A177" s="11" t="s">
        <v>182</v>
      </c>
      <c r="B177" s="11">
        <v>905446</v>
      </c>
      <c r="C177" s="8">
        <f>VLOOKUP(B177,'ESGC PORTFOLIO'!B:M,$C$2,FALSE)</f>
        <v>47.175018129079</v>
      </c>
      <c r="D177" s="8" t="str">
        <f t="shared" si="2"/>
        <v>C</v>
      </c>
    </row>
    <row r="178" spans="1:4" x14ac:dyDescent="0.3">
      <c r="A178" s="11" t="s">
        <v>183</v>
      </c>
      <c r="B178" s="11">
        <v>922726</v>
      </c>
      <c r="C178" s="8">
        <f>VLOOKUP(B178,'ESGC PORTFOLIO'!B:M,$C$2,FALSE)</f>
        <v>46.945082518067998</v>
      </c>
      <c r="D178" s="8" t="str">
        <f t="shared" si="2"/>
        <v>C</v>
      </c>
    </row>
    <row r="179" spans="1:4" x14ac:dyDescent="0.3">
      <c r="A179" s="11" t="s">
        <v>184</v>
      </c>
      <c r="B179" s="11" t="s">
        <v>374</v>
      </c>
      <c r="C179" s="8">
        <f>VLOOKUP(B179,'ESGC PORTFOLIO'!B:M,$C$2,FALSE)</f>
        <v>31.7963992974238</v>
      </c>
      <c r="D179" s="8" t="str">
        <f t="shared" si="2"/>
        <v>C</v>
      </c>
    </row>
    <row r="180" spans="1:4" x14ac:dyDescent="0.3">
      <c r="A180" s="11" t="s">
        <v>185</v>
      </c>
      <c r="B180" s="11">
        <v>906187</v>
      </c>
      <c r="C180" s="8">
        <f>VLOOKUP(B180,'ESGC PORTFOLIO'!B:M,$C$2,FALSE)</f>
        <v>50.778423467569503</v>
      </c>
      <c r="D180" s="8" t="str">
        <f t="shared" si="2"/>
        <v>B</v>
      </c>
    </row>
    <row r="181" spans="1:4" x14ac:dyDescent="0.3">
      <c r="A181" s="11" t="s">
        <v>186</v>
      </c>
      <c r="B181" s="11">
        <v>905050</v>
      </c>
      <c r="C181" s="8">
        <f>VLOOKUP(B181,'ESGC PORTFOLIO'!B:M,$C$2,FALSE)</f>
        <v>66.469232643574699</v>
      </c>
      <c r="D181" s="8" t="str">
        <f t="shared" si="2"/>
        <v>B</v>
      </c>
    </row>
    <row r="182" spans="1:4" x14ac:dyDescent="0.3">
      <c r="A182" s="11" t="s">
        <v>187</v>
      </c>
      <c r="B182" s="11">
        <v>904069</v>
      </c>
      <c r="C182" s="8">
        <f>VLOOKUP(B182,'ESGC PORTFOLIO'!B:M,$C$2,FALSE)</f>
        <v>73.106833228247098</v>
      </c>
      <c r="D182" s="8" t="str">
        <f t="shared" si="2"/>
        <v>B</v>
      </c>
    </row>
    <row r="183" spans="1:4" x14ac:dyDescent="0.3">
      <c r="A183" s="11" t="s">
        <v>188</v>
      </c>
      <c r="B183" s="11">
        <v>923465</v>
      </c>
      <c r="C183" s="8">
        <f>VLOOKUP(B183,'ESGC PORTFOLIO'!B:M,$C$2,FALSE)</f>
        <v>67.842356748889202</v>
      </c>
      <c r="D183" s="8" t="str">
        <f t="shared" si="2"/>
        <v>B</v>
      </c>
    </row>
    <row r="184" spans="1:4" x14ac:dyDescent="0.3">
      <c r="A184" s="11" t="s">
        <v>189</v>
      </c>
      <c r="B184" s="11">
        <v>328184</v>
      </c>
      <c r="C184" s="8">
        <f>VLOOKUP(B184,'ESGC PORTFOLIO'!B:M,$C$2,FALSE)</f>
        <v>49.641187410905196</v>
      </c>
      <c r="D184" s="8" t="str">
        <f t="shared" si="2"/>
        <v>C</v>
      </c>
    </row>
    <row r="185" spans="1:4" x14ac:dyDescent="0.3">
      <c r="A185" s="11" t="s">
        <v>190</v>
      </c>
      <c r="B185" s="11" t="s">
        <v>375</v>
      </c>
      <c r="C185" s="8">
        <f>VLOOKUP(B185,'ESGC PORTFOLIO'!B:M,$C$2,FALSE)</f>
        <v>61.307607632093898</v>
      </c>
      <c r="D185" s="8" t="str">
        <f t="shared" si="2"/>
        <v>B</v>
      </c>
    </row>
    <row r="186" spans="1:4" x14ac:dyDescent="0.3">
      <c r="A186" s="11" t="s">
        <v>191</v>
      </c>
      <c r="B186" s="11">
        <v>894720</v>
      </c>
      <c r="C186" s="8">
        <f>VLOOKUP(B186,'ESGC PORTFOLIO'!B:M,$C$2,FALSE)</f>
        <v>41.255549018016502</v>
      </c>
      <c r="D186" s="8" t="str">
        <f t="shared" si="2"/>
        <v>C</v>
      </c>
    </row>
    <row r="187" spans="1:4" x14ac:dyDescent="0.3">
      <c r="A187" s="11" t="s">
        <v>192</v>
      </c>
      <c r="B187" s="11">
        <v>912142</v>
      </c>
      <c r="C187" s="8">
        <f>VLOOKUP(B187,'ESGC PORTFOLIO'!B:M,$C$2,FALSE)</f>
        <v>36.278798302107703</v>
      </c>
      <c r="D187" s="8" t="str">
        <f t="shared" si="2"/>
        <v>C</v>
      </c>
    </row>
    <row r="188" spans="1:4" x14ac:dyDescent="0.3">
      <c r="A188" s="11" t="s">
        <v>193</v>
      </c>
      <c r="B188" s="11">
        <v>921925</v>
      </c>
      <c r="C188" s="8">
        <f>VLOOKUP(B188,'ESGC PORTFOLIO'!B:M,$C$2,FALSE)</f>
        <v>19.1627007360321</v>
      </c>
      <c r="D188" s="8" t="str">
        <f t="shared" si="2"/>
        <v>D</v>
      </c>
    </row>
    <row r="189" spans="1:4" x14ac:dyDescent="0.3">
      <c r="A189" s="11" t="s">
        <v>194</v>
      </c>
      <c r="B189" s="11">
        <v>912212</v>
      </c>
      <c r="C189" s="8">
        <f>VLOOKUP(B189,'ESGC PORTFOLIO'!B:M,$C$2,FALSE)</f>
        <v>44.243589480874299</v>
      </c>
      <c r="D189" s="8" t="str">
        <f t="shared" si="2"/>
        <v>C</v>
      </c>
    </row>
    <row r="190" spans="1:4" x14ac:dyDescent="0.3">
      <c r="A190" s="11" t="s">
        <v>195</v>
      </c>
      <c r="B190" s="11">
        <v>545615</v>
      </c>
      <c r="C190" s="8">
        <f>VLOOKUP(B190,'ESGC PORTFOLIO'!B:M,$C$2,FALSE)</f>
        <v>52.277048585931801</v>
      </c>
      <c r="D190" s="8" t="str">
        <f t="shared" si="2"/>
        <v>B</v>
      </c>
    </row>
    <row r="191" spans="1:4" x14ac:dyDescent="0.3">
      <c r="A191" s="11" t="s">
        <v>196</v>
      </c>
      <c r="B191" s="11">
        <v>902242</v>
      </c>
      <c r="C191" s="8">
        <f>VLOOKUP(B191,'ESGC PORTFOLIO'!B:M,$C$2,FALSE)</f>
        <v>38.904199167107301</v>
      </c>
      <c r="D191" s="8" t="str">
        <f t="shared" si="2"/>
        <v>C</v>
      </c>
    </row>
    <row r="192" spans="1:4" x14ac:dyDescent="0.3">
      <c r="A192" s="11" t="s">
        <v>197</v>
      </c>
      <c r="B192" s="11">
        <v>699943</v>
      </c>
      <c r="C192" s="8">
        <f>VLOOKUP(B192,'ESGC PORTFOLIO'!B:M,$C$2,FALSE)</f>
        <v>46.158601900149002</v>
      </c>
      <c r="D192" s="8" t="str">
        <f t="shared" si="2"/>
        <v>C</v>
      </c>
    </row>
    <row r="193" spans="1:4" x14ac:dyDescent="0.3">
      <c r="A193" s="11" t="s">
        <v>198</v>
      </c>
      <c r="B193" s="11">
        <v>905922</v>
      </c>
      <c r="C193" s="8">
        <f>VLOOKUP(B193,'ESGC PORTFOLIO'!B:M,$C$2,FALSE)</f>
        <v>41.9947745901639</v>
      </c>
      <c r="D193" s="8" t="str">
        <f t="shared" si="2"/>
        <v>C</v>
      </c>
    </row>
    <row r="194" spans="1:4" x14ac:dyDescent="0.3">
      <c r="A194" s="11" t="s">
        <v>199</v>
      </c>
      <c r="B194" s="11">
        <v>916130</v>
      </c>
      <c r="C194" s="8">
        <f>VLOOKUP(B194,'ESGC PORTFOLIO'!B:M,$C$2,FALSE)</f>
        <v>34.8424378971499</v>
      </c>
      <c r="D194" s="8" t="str">
        <f t="shared" si="2"/>
        <v>C</v>
      </c>
    </row>
    <row r="195" spans="1:4" x14ac:dyDescent="0.3">
      <c r="A195" s="11" t="s">
        <v>200</v>
      </c>
      <c r="B195" s="11">
        <v>902354</v>
      </c>
      <c r="C195" s="8">
        <f>VLOOKUP(B195,'ESGC PORTFOLIO'!B:M,$C$2,FALSE)</f>
        <v>48.594366776315702</v>
      </c>
      <c r="D195" s="8" t="str">
        <f t="shared" ref="D195:D258" si="3">IF(C195&gt;75,"A",IF(C195&gt;50,"B",IF(C195&gt;25,"C","D")))</f>
        <v>C</v>
      </c>
    </row>
    <row r="196" spans="1:4" x14ac:dyDescent="0.3">
      <c r="A196" s="11" t="s">
        <v>201</v>
      </c>
      <c r="B196" s="11">
        <v>546169</v>
      </c>
      <c r="C196" s="8">
        <f>VLOOKUP(B196,'ESGC PORTFOLIO'!B:M,$C$2,FALSE)</f>
        <v>58.130670751501299</v>
      </c>
      <c r="D196" s="8" t="str">
        <f t="shared" si="3"/>
        <v>B</v>
      </c>
    </row>
    <row r="197" spans="1:4" x14ac:dyDescent="0.3">
      <c r="A197" s="11" t="s">
        <v>202</v>
      </c>
      <c r="B197" s="11">
        <v>993062</v>
      </c>
      <c r="C197" s="8">
        <f>VLOOKUP(B197,'ESGC PORTFOLIO'!B:M,$C$2,FALSE)</f>
        <v>44.046979249556202</v>
      </c>
      <c r="D197" s="8" t="str">
        <f t="shared" si="3"/>
        <v>C</v>
      </c>
    </row>
    <row r="198" spans="1:4" x14ac:dyDescent="0.3">
      <c r="A198" s="11" t="s">
        <v>203</v>
      </c>
      <c r="B198" s="11">
        <v>325849</v>
      </c>
      <c r="C198" s="8">
        <f>VLOOKUP(B198,'ESGC PORTFOLIO'!B:M,$C$2,FALSE)</f>
        <v>78.222453285634899</v>
      </c>
      <c r="D198" s="8" t="str">
        <f t="shared" si="3"/>
        <v>A</v>
      </c>
    </row>
    <row r="199" spans="1:4" x14ac:dyDescent="0.3">
      <c r="A199" s="11" t="s">
        <v>204</v>
      </c>
      <c r="B199" s="11">
        <v>912134</v>
      </c>
      <c r="C199" s="8">
        <f>VLOOKUP(B199,'ESGC PORTFOLIO'!B:M,$C$2,FALSE)</f>
        <v>33.848516949152497</v>
      </c>
      <c r="D199" s="8" t="str">
        <f t="shared" si="3"/>
        <v>C</v>
      </c>
    </row>
    <row r="200" spans="1:4" x14ac:dyDescent="0.3">
      <c r="A200" s="11" t="s">
        <v>205</v>
      </c>
      <c r="B200" s="11">
        <v>937343</v>
      </c>
      <c r="C200" s="8">
        <f>VLOOKUP(B200,'ESGC PORTFOLIO'!B:M,$C$2,FALSE)</f>
        <v>61.378405813600402</v>
      </c>
      <c r="D200" s="8" t="str">
        <f t="shared" si="3"/>
        <v>B</v>
      </c>
    </row>
    <row r="201" spans="1:4" x14ac:dyDescent="0.3">
      <c r="A201" s="11" t="s">
        <v>206</v>
      </c>
      <c r="B201" s="11">
        <v>905409</v>
      </c>
      <c r="C201" s="8">
        <f>VLOOKUP(B201,'ESGC PORTFOLIO'!B:M,$C$2,FALSE)</f>
        <v>58.669703103913598</v>
      </c>
      <c r="D201" s="8" t="str">
        <f t="shared" si="3"/>
        <v>B</v>
      </c>
    </row>
    <row r="202" spans="1:4" x14ac:dyDescent="0.3">
      <c r="A202" s="11" t="s">
        <v>207</v>
      </c>
      <c r="B202" s="11">
        <v>152533</v>
      </c>
      <c r="C202" s="8">
        <f>VLOOKUP(B202,'ESGC PORTFOLIO'!B:M,$C$2,FALSE)</f>
        <v>44.1937394913829</v>
      </c>
      <c r="D202" s="8" t="str">
        <f t="shared" si="3"/>
        <v>C</v>
      </c>
    </row>
    <row r="203" spans="1:4" x14ac:dyDescent="0.3">
      <c r="A203" s="11" t="s">
        <v>208</v>
      </c>
      <c r="B203" s="11">
        <v>906487</v>
      </c>
      <c r="C203" s="8">
        <f>VLOOKUP(B203,'ESGC PORTFOLIO'!B:M,$C$2,FALSE)</f>
        <v>51.632342896174798</v>
      </c>
      <c r="D203" s="8" t="str">
        <f t="shared" si="3"/>
        <v>B</v>
      </c>
    </row>
    <row r="204" spans="1:4" x14ac:dyDescent="0.3">
      <c r="A204" s="11" t="s">
        <v>209</v>
      </c>
      <c r="B204" s="11">
        <v>912219</v>
      </c>
      <c r="C204" s="8">
        <f>VLOOKUP(B204,'ESGC PORTFOLIO'!B:M,$C$2,FALSE)</f>
        <v>31.760955233291298</v>
      </c>
      <c r="D204" s="8" t="str">
        <f t="shared" si="3"/>
        <v>C</v>
      </c>
    </row>
    <row r="205" spans="1:4" x14ac:dyDescent="0.3">
      <c r="A205" s="11" t="s">
        <v>210</v>
      </c>
      <c r="B205" s="11">
        <v>912402</v>
      </c>
      <c r="C205" s="8">
        <f>VLOOKUP(B205,'ESGC PORTFOLIO'!B:M,$C$2,FALSE)</f>
        <v>40.348824224021499</v>
      </c>
      <c r="D205" s="8" t="str">
        <f t="shared" si="3"/>
        <v>C</v>
      </c>
    </row>
    <row r="206" spans="1:4" x14ac:dyDescent="0.3">
      <c r="A206" s="11" t="s">
        <v>211</v>
      </c>
      <c r="B206" s="11" t="s">
        <v>376</v>
      </c>
      <c r="C206" s="8">
        <f>VLOOKUP(B206,'ESGC PORTFOLIO'!B:M,$C$2,FALSE)</f>
        <v>48.499999999999901</v>
      </c>
      <c r="D206" s="8" t="str">
        <f t="shared" si="3"/>
        <v>C</v>
      </c>
    </row>
    <row r="207" spans="1:4" x14ac:dyDescent="0.3">
      <c r="A207" s="11" t="s">
        <v>212</v>
      </c>
      <c r="B207" s="11">
        <v>154423</v>
      </c>
      <c r="C207" s="8">
        <f>VLOOKUP(B207,'ESGC PORTFOLIO'!B:M,$C$2,FALSE)</f>
        <v>41.242894955113101</v>
      </c>
      <c r="D207" s="8" t="str">
        <f t="shared" si="3"/>
        <v>C</v>
      </c>
    </row>
    <row r="208" spans="1:4" x14ac:dyDescent="0.3">
      <c r="A208" s="11" t="s">
        <v>213</v>
      </c>
      <c r="B208" s="11">
        <v>922418</v>
      </c>
      <c r="C208" s="8">
        <f>VLOOKUP(B208,'ESGC PORTFOLIO'!B:M,$C$2,FALSE)</f>
        <v>27.1590941295546</v>
      </c>
      <c r="D208" s="8" t="str">
        <f t="shared" si="3"/>
        <v>C</v>
      </c>
    </row>
    <row r="209" spans="1:4" x14ac:dyDescent="0.3">
      <c r="A209" s="11" t="s">
        <v>214</v>
      </c>
      <c r="B209" s="11">
        <v>905620</v>
      </c>
      <c r="C209" s="8">
        <f>VLOOKUP(B209,'ESGC PORTFOLIO'!B:M,$C$2,FALSE)</f>
        <v>43.867426272128199</v>
      </c>
      <c r="D209" s="8" t="str">
        <f t="shared" si="3"/>
        <v>C</v>
      </c>
    </row>
    <row r="210" spans="1:4" x14ac:dyDescent="0.3">
      <c r="A210" s="11" t="s">
        <v>215</v>
      </c>
      <c r="B210" s="11">
        <v>951503</v>
      </c>
      <c r="C210" s="8">
        <f>VLOOKUP(B210,'ESGC PORTFOLIO'!B:M,$C$2,FALSE)</f>
        <v>40.1313392384981</v>
      </c>
      <c r="D210" s="8" t="str">
        <f t="shared" si="3"/>
        <v>C</v>
      </c>
    </row>
    <row r="211" spans="1:4" x14ac:dyDescent="0.3">
      <c r="A211" s="11" t="s">
        <v>216</v>
      </c>
      <c r="B211" s="11">
        <v>357366</v>
      </c>
      <c r="C211" s="8">
        <f>VLOOKUP(B211,'ESGC PORTFOLIO'!B:M,$C$2,FALSE)</f>
        <v>60.990405879727298</v>
      </c>
      <c r="D211" s="8" t="str">
        <f t="shared" si="3"/>
        <v>B</v>
      </c>
    </row>
    <row r="212" spans="1:4" x14ac:dyDescent="0.3">
      <c r="A212" s="11" t="s">
        <v>217</v>
      </c>
      <c r="B212" s="11">
        <v>546814</v>
      </c>
      <c r="C212" s="8">
        <f>VLOOKUP(B212,'ESGC PORTFOLIO'!B:M,$C$2,FALSE)</f>
        <v>38.648252986940797</v>
      </c>
      <c r="D212" s="8" t="str">
        <f t="shared" si="3"/>
        <v>C</v>
      </c>
    </row>
    <row r="213" spans="1:4" x14ac:dyDescent="0.3">
      <c r="A213" s="11" t="s">
        <v>218</v>
      </c>
      <c r="B213" s="11">
        <v>544682</v>
      </c>
      <c r="C213" s="8">
        <f>VLOOKUP(B213,'ESGC PORTFOLIO'!B:M,$C$2,FALSE)</f>
        <v>80.9703541563172</v>
      </c>
      <c r="D213" s="8" t="str">
        <f t="shared" si="3"/>
        <v>A</v>
      </c>
    </row>
    <row r="214" spans="1:4" x14ac:dyDescent="0.3">
      <c r="A214" s="11" t="s">
        <v>219</v>
      </c>
      <c r="B214" s="11">
        <v>904780</v>
      </c>
      <c r="C214" s="8">
        <f>VLOOKUP(B214,'ESGC PORTFOLIO'!B:M,$C$2,FALSE)</f>
        <v>39.5307591938057</v>
      </c>
      <c r="D214" s="8" t="str">
        <f t="shared" si="3"/>
        <v>C</v>
      </c>
    </row>
    <row r="215" spans="1:4" x14ac:dyDescent="0.3">
      <c r="A215" s="11" t="s">
        <v>220</v>
      </c>
      <c r="B215" s="11">
        <v>130062</v>
      </c>
      <c r="C215" s="8">
        <f>VLOOKUP(B215,'ESGC PORTFOLIO'!B:M,$C$2,FALSE)</f>
        <v>42.971180423179497</v>
      </c>
      <c r="D215" s="8" t="str">
        <f t="shared" si="3"/>
        <v>C</v>
      </c>
    </row>
    <row r="216" spans="1:4" x14ac:dyDescent="0.3">
      <c r="A216" s="11" t="s">
        <v>221</v>
      </c>
      <c r="B216" s="11">
        <v>905624</v>
      </c>
      <c r="C216" s="8">
        <f>VLOOKUP(B216,'ESGC PORTFOLIO'!B:M,$C$2,FALSE)</f>
        <v>77.016088516746393</v>
      </c>
      <c r="D216" s="8" t="str">
        <f t="shared" si="3"/>
        <v>A</v>
      </c>
    </row>
    <row r="217" spans="1:4" x14ac:dyDescent="0.3">
      <c r="A217" s="11" t="s">
        <v>222</v>
      </c>
      <c r="B217" s="11">
        <v>771830</v>
      </c>
      <c r="C217" s="8">
        <f>VLOOKUP(B217,'ESGC PORTFOLIO'!B:M,$C$2,FALSE)</f>
        <v>44.744480433633001</v>
      </c>
      <c r="D217" s="8" t="str">
        <f t="shared" si="3"/>
        <v>C</v>
      </c>
    </row>
    <row r="218" spans="1:4" x14ac:dyDescent="0.3">
      <c r="A218" s="11" t="s">
        <v>223</v>
      </c>
      <c r="B218" s="11">
        <v>510493</v>
      </c>
      <c r="C218" s="8">
        <f>VLOOKUP(B218,'ESGC PORTFOLIO'!B:M,$C$2,FALSE)</f>
        <v>54.000905054644797</v>
      </c>
      <c r="D218" s="8" t="str">
        <f t="shared" si="3"/>
        <v>B</v>
      </c>
    </row>
    <row r="219" spans="1:4" x14ac:dyDescent="0.3">
      <c r="A219" s="11" t="s">
        <v>224</v>
      </c>
      <c r="B219" s="11">
        <v>921910</v>
      </c>
      <c r="C219" s="8">
        <f>VLOOKUP(B219,'ESGC PORTFOLIO'!B:M,$C$2,FALSE)</f>
        <v>41.2164538289258</v>
      </c>
      <c r="D219" s="8" t="str">
        <f t="shared" si="3"/>
        <v>C</v>
      </c>
    </row>
    <row r="220" spans="1:4" x14ac:dyDescent="0.3">
      <c r="A220" s="11" t="s">
        <v>225</v>
      </c>
      <c r="B220" s="11">
        <v>134784</v>
      </c>
      <c r="C220" s="8">
        <f>VLOOKUP(B220,'ESGC PORTFOLIO'!B:M,$C$2,FALSE)</f>
        <v>71.389024222877893</v>
      </c>
      <c r="D220" s="8" t="str">
        <f t="shared" si="3"/>
        <v>B</v>
      </c>
    </row>
    <row r="221" spans="1:4" x14ac:dyDescent="0.3">
      <c r="A221" s="11" t="s">
        <v>226</v>
      </c>
      <c r="B221" s="11">
        <v>906496</v>
      </c>
      <c r="C221" s="8">
        <f>VLOOKUP(B221,'ESGC PORTFOLIO'!B:M,$C$2,FALSE)</f>
        <v>40.445221807628499</v>
      </c>
      <c r="D221" s="8" t="str">
        <f t="shared" si="3"/>
        <v>C</v>
      </c>
    </row>
    <row r="222" spans="1:4" x14ac:dyDescent="0.3">
      <c r="A222" s="11" t="s">
        <v>227</v>
      </c>
      <c r="B222" s="11">
        <v>905019</v>
      </c>
      <c r="C222" s="8">
        <f>VLOOKUP(B222,'ESGC PORTFOLIO'!B:M,$C$2,FALSE)</f>
        <v>38.156654713114698</v>
      </c>
      <c r="D222" s="8" t="str">
        <f t="shared" si="3"/>
        <v>C</v>
      </c>
    </row>
    <row r="223" spans="1:4" x14ac:dyDescent="0.3">
      <c r="A223" s="11" t="s">
        <v>228</v>
      </c>
      <c r="B223" s="11">
        <v>286738</v>
      </c>
      <c r="C223" s="8">
        <f>VLOOKUP(B223,'ESGC PORTFOLIO'!B:M,$C$2,FALSE)</f>
        <v>44.672736274617598</v>
      </c>
      <c r="D223" s="8" t="str">
        <f t="shared" si="3"/>
        <v>C</v>
      </c>
    </row>
    <row r="224" spans="1:4" x14ac:dyDescent="0.3">
      <c r="A224" s="11" t="s">
        <v>229</v>
      </c>
      <c r="B224" s="11">
        <v>516007</v>
      </c>
      <c r="C224" s="8">
        <f>VLOOKUP(B224,'ESGC PORTFOLIO'!B:M,$C$2,FALSE)</f>
        <v>62.052396402550102</v>
      </c>
      <c r="D224" s="8" t="str">
        <f t="shared" si="3"/>
        <v>B</v>
      </c>
    </row>
    <row r="225" spans="1:4" x14ac:dyDescent="0.3">
      <c r="A225" s="11" t="s">
        <v>230</v>
      </c>
      <c r="B225" s="11">
        <v>328228</v>
      </c>
      <c r="C225" s="8">
        <f>VLOOKUP(B225,'ESGC PORTFOLIO'!B:M,$C$2,FALSE)</f>
        <v>63.694906244491399</v>
      </c>
      <c r="D225" s="8" t="str">
        <f t="shared" si="3"/>
        <v>B</v>
      </c>
    </row>
    <row r="226" spans="1:4" x14ac:dyDescent="0.3">
      <c r="A226" s="11" t="s">
        <v>231</v>
      </c>
      <c r="B226" s="11">
        <v>999506</v>
      </c>
      <c r="C226" s="8">
        <f>VLOOKUP(B226,'ESGC PORTFOLIO'!B:M,$C$2,FALSE)</f>
        <v>33.738529014844801</v>
      </c>
      <c r="D226" s="8" t="str">
        <f t="shared" si="3"/>
        <v>C</v>
      </c>
    </row>
    <row r="227" spans="1:4" x14ac:dyDescent="0.3">
      <c r="A227" s="11" t="s">
        <v>232</v>
      </c>
      <c r="B227" s="11">
        <v>719643</v>
      </c>
      <c r="C227" s="8">
        <f>VLOOKUP(B227,'ESGC PORTFOLIO'!B:M,$C$2,FALSE)</f>
        <v>45.946572077690597</v>
      </c>
      <c r="D227" s="8" t="str">
        <f t="shared" si="3"/>
        <v>C</v>
      </c>
    </row>
    <row r="228" spans="1:4" x14ac:dyDescent="0.3">
      <c r="A228" s="11" t="s">
        <v>233</v>
      </c>
      <c r="B228" s="11">
        <v>325475</v>
      </c>
      <c r="C228" s="8">
        <f>VLOOKUP(B228,'ESGC PORTFOLIO'!B:M,$C$2,FALSE)</f>
        <v>36.4694285977181</v>
      </c>
      <c r="D228" s="8" t="str">
        <f t="shared" si="3"/>
        <v>C</v>
      </c>
    </row>
    <row r="229" spans="1:4" x14ac:dyDescent="0.3">
      <c r="A229" s="11" t="s">
        <v>234</v>
      </c>
      <c r="B229" s="11">
        <v>905997</v>
      </c>
      <c r="C229" s="8">
        <f>VLOOKUP(B229,'ESGC PORTFOLIO'!B:M,$C$2,FALSE)</f>
        <v>68.295440636474893</v>
      </c>
      <c r="D229" s="8" t="str">
        <f t="shared" si="3"/>
        <v>B</v>
      </c>
    </row>
    <row r="230" spans="1:4" x14ac:dyDescent="0.3">
      <c r="A230" s="11" t="s">
        <v>235</v>
      </c>
      <c r="B230" s="11" t="s">
        <v>377</v>
      </c>
      <c r="C230" s="8">
        <f>VLOOKUP(B230,'ESGC PORTFOLIO'!B:M,$C$2,FALSE)</f>
        <v>41.697729738848103</v>
      </c>
      <c r="D230" s="8" t="str">
        <f t="shared" si="3"/>
        <v>C</v>
      </c>
    </row>
    <row r="231" spans="1:4" x14ac:dyDescent="0.3">
      <c r="A231" s="11" t="s">
        <v>236</v>
      </c>
      <c r="B231" s="11">
        <v>683118</v>
      </c>
      <c r="C231" s="8">
        <f>VLOOKUP(B231,'ESGC PORTFOLIO'!B:M,$C$2,FALSE)</f>
        <v>34.4538706077646</v>
      </c>
      <c r="D231" s="8" t="str">
        <f t="shared" si="3"/>
        <v>C</v>
      </c>
    </row>
    <row r="232" spans="1:4" x14ac:dyDescent="0.3">
      <c r="A232" s="11" t="s">
        <v>237</v>
      </c>
      <c r="B232" s="11">
        <v>327998</v>
      </c>
      <c r="C232" s="8">
        <f>VLOOKUP(B232,'ESGC PORTFOLIO'!B:M,$C$2,FALSE)</f>
        <v>39.430803571428498</v>
      </c>
      <c r="D232" s="8" t="str">
        <f t="shared" si="3"/>
        <v>C</v>
      </c>
    </row>
    <row r="233" spans="1:4" x14ac:dyDescent="0.3">
      <c r="A233" s="11" t="s">
        <v>238</v>
      </c>
      <c r="B233" s="11">
        <v>771767</v>
      </c>
      <c r="C233" s="8">
        <f>VLOOKUP(B233,'ESGC PORTFOLIO'!B:M,$C$2,FALSE)</f>
        <v>30.040664407313901</v>
      </c>
      <c r="D233" s="8" t="str">
        <f t="shared" si="3"/>
        <v>C</v>
      </c>
    </row>
    <row r="234" spans="1:4" x14ac:dyDescent="0.3">
      <c r="A234" s="11" t="s">
        <v>239</v>
      </c>
      <c r="B234" s="11">
        <v>904878</v>
      </c>
      <c r="C234" s="8">
        <f>VLOOKUP(B234,'ESGC PORTFOLIO'!B:M,$C$2,FALSE)</f>
        <v>46.053724236290002</v>
      </c>
      <c r="D234" s="8" t="str">
        <f t="shared" si="3"/>
        <v>C</v>
      </c>
    </row>
    <row r="235" spans="1:4" x14ac:dyDescent="0.3">
      <c r="A235" s="11" t="s">
        <v>240</v>
      </c>
      <c r="B235" s="11">
        <v>906931</v>
      </c>
      <c r="C235" s="8">
        <f>VLOOKUP(B235,'ESGC PORTFOLIO'!B:M,$C$2,FALSE)</f>
        <v>24.3121985815602</v>
      </c>
      <c r="D235" s="8" t="str">
        <f t="shared" si="3"/>
        <v>D</v>
      </c>
    </row>
    <row r="236" spans="1:4" x14ac:dyDescent="0.3">
      <c r="A236" s="11" t="s">
        <v>241</v>
      </c>
      <c r="B236" s="11">
        <v>884383</v>
      </c>
      <c r="C236" s="8">
        <f>VLOOKUP(B236,'ESGC PORTFOLIO'!B:M,$C$2,FALSE)</f>
        <v>72.867486338797804</v>
      </c>
      <c r="D236" s="8" t="str">
        <f t="shared" si="3"/>
        <v>B</v>
      </c>
    </row>
    <row r="237" spans="1:4" x14ac:dyDescent="0.3">
      <c r="A237" s="11" t="s">
        <v>242</v>
      </c>
      <c r="B237" s="11">
        <v>867422</v>
      </c>
      <c r="C237" s="8">
        <f>VLOOKUP(B237,'ESGC PORTFOLIO'!B:M,$C$2,FALSE)</f>
        <v>41.404932669789197</v>
      </c>
      <c r="D237" s="8" t="str">
        <f t="shared" si="3"/>
        <v>C</v>
      </c>
    </row>
    <row r="238" spans="1:4" x14ac:dyDescent="0.3">
      <c r="A238" s="11" t="s">
        <v>243</v>
      </c>
      <c r="B238" s="11">
        <v>906933</v>
      </c>
      <c r="C238" s="8">
        <f>VLOOKUP(B238,'ESGC PORTFOLIO'!B:M,$C$2,FALSE)</f>
        <v>56.940497874924098</v>
      </c>
      <c r="D238" s="8" t="str">
        <f t="shared" si="3"/>
        <v>B</v>
      </c>
    </row>
    <row r="239" spans="1:4" x14ac:dyDescent="0.3">
      <c r="A239" s="11" t="s">
        <v>244</v>
      </c>
      <c r="B239" s="11">
        <v>912160</v>
      </c>
      <c r="C239" s="8">
        <f>VLOOKUP(B239,'ESGC PORTFOLIO'!B:M,$C$2,FALSE)</f>
        <v>44.210809426229503</v>
      </c>
      <c r="D239" s="8" t="str">
        <f t="shared" si="3"/>
        <v>C</v>
      </c>
    </row>
    <row r="240" spans="1:4" x14ac:dyDescent="0.3">
      <c r="A240" s="11" t="s">
        <v>245</v>
      </c>
      <c r="B240" s="11">
        <v>905016</v>
      </c>
      <c r="C240" s="8">
        <f>VLOOKUP(B240,'ESGC PORTFOLIO'!B:M,$C$2,FALSE)</f>
        <v>65.247496642099406</v>
      </c>
      <c r="D240" s="8" t="str">
        <f t="shared" si="3"/>
        <v>B</v>
      </c>
    </row>
    <row r="241" spans="1:4" x14ac:dyDescent="0.3">
      <c r="A241" s="11" t="s">
        <v>246</v>
      </c>
      <c r="B241" s="11">
        <v>993249</v>
      </c>
      <c r="C241" s="8">
        <f>VLOOKUP(B241,'ESGC PORTFOLIO'!B:M,$C$2,FALSE)</f>
        <v>39.632416635618398</v>
      </c>
      <c r="D241" s="8" t="str">
        <f t="shared" si="3"/>
        <v>C</v>
      </c>
    </row>
    <row r="242" spans="1:4" x14ac:dyDescent="0.3">
      <c r="A242" s="11" t="s">
        <v>247</v>
      </c>
      <c r="B242" s="11">
        <v>906176</v>
      </c>
      <c r="C242" s="8">
        <f>VLOOKUP(B242,'ESGC PORTFOLIO'!B:M,$C$2,FALSE)</f>
        <v>72.957735655737693</v>
      </c>
      <c r="D242" s="8" t="str">
        <f t="shared" si="3"/>
        <v>B</v>
      </c>
    </row>
    <row r="243" spans="1:4" x14ac:dyDescent="0.3">
      <c r="A243" s="11" t="s">
        <v>248</v>
      </c>
      <c r="B243" s="11">
        <v>906557</v>
      </c>
      <c r="C243" s="8">
        <f>VLOOKUP(B243,'ESGC PORTFOLIO'!B:M,$C$2,FALSE)</f>
        <v>64.264615933929406</v>
      </c>
      <c r="D243" s="8" t="str">
        <f t="shared" si="3"/>
        <v>B</v>
      </c>
    </row>
    <row r="244" spans="1:4" x14ac:dyDescent="0.3">
      <c r="A244" s="11" t="s">
        <v>249</v>
      </c>
      <c r="B244" s="11">
        <v>906560</v>
      </c>
      <c r="C244" s="8">
        <f>VLOOKUP(B244,'ESGC PORTFOLIO'!B:M,$C$2,FALSE)</f>
        <v>85.891184408986206</v>
      </c>
      <c r="D244" s="8" t="str">
        <f t="shared" si="3"/>
        <v>A</v>
      </c>
    </row>
    <row r="245" spans="1:4" x14ac:dyDescent="0.3">
      <c r="A245" s="11" t="s">
        <v>250</v>
      </c>
      <c r="B245" s="11">
        <v>901899</v>
      </c>
      <c r="C245" s="8">
        <f>VLOOKUP(B245,'ESGC PORTFOLIO'!B:M,$C$2,FALSE)</f>
        <v>36.132097464657797</v>
      </c>
      <c r="D245" s="8" t="str">
        <f t="shared" si="3"/>
        <v>C</v>
      </c>
    </row>
    <row r="246" spans="1:4" x14ac:dyDescent="0.3">
      <c r="A246" s="11" t="s">
        <v>251</v>
      </c>
      <c r="B246" s="11">
        <v>905861</v>
      </c>
      <c r="C246" s="8">
        <f>VLOOKUP(B246,'ESGC PORTFOLIO'!B:M,$C$2,FALSE)</f>
        <v>43.873270171258604</v>
      </c>
      <c r="D246" s="8" t="str">
        <f t="shared" si="3"/>
        <v>C</v>
      </c>
    </row>
    <row r="247" spans="1:4" x14ac:dyDescent="0.3">
      <c r="A247" s="11" t="s">
        <v>252</v>
      </c>
      <c r="B247" s="11">
        <v>905809</v>
      </c>
      <c r="C247" s="8">
        <f>VLOOKUP(B247,'ESGC PORTFOLIO'!B:M,$C$2,FALSE)</f>
        <v>52.355094466936499</v>
      </c>
      <c r="D247" s="8" t="str">
        <f t="shared" si="3"/>
        <v>B</v>
      </c>
    </row>
    <row r="248" spans="1:4" x14ac:dyDescent="0.3">
      <c r="A248" s="11" t="s">
        <v>253</v>
      </c>
      <c r="B248" s="11">
        <v>921482</v>
      </c>
      <c r="C248" s="8">
        <f>VLOOKUP(B248,'ESGC PORTFOLIO'!B:M,$C$2,FALSE)</f>
        <v>36.778431468724499</v>
      </c>
      <c r="D248" s="8" t="str">
        <f t="shared" si="3"/>
        <v>C</v>
      </c>
    </row>
    <row r="249" spans="1:4" x14ac:dyDescent="0.3">
      <c r="A249" s="11" t="s">
        <v>254</v>
      </c>
      <c r="B249" s="11">
        <v>694405</v>
      </c>
      <c r="C249" s="8">
        <f>VLOOKUP(B249,'ESGC PORTFOLIO'!B:M,$C$2,FALSE)</f>
        <v>36.894183324898698</v>
      </c>
      <c r="D249" s="8" t="str">
        <f t="shared" si="3"/>
        <v>C</v>
      </c>
    </row>
    <row r="250" spans="1:4" x14ac:dyDescent="0.3">
      <c r="A250" s="11" t="s">
        <v>255</v>
      </c>
      <c r="B250" s="11">
        <v>905102</v>
      </c>
      <c r="C250" s="8">
        <f>VLOOKUP(B250,'ESGC PORTFOLIO'!B:M,$C$2,FALSE)</f>
        <v>38.112210959373101</v>
      </c>
      <c r="D250" s="8" t="str">
        <f t="shared" si="3"/>
        <v>C</v>
      </c>
    </row>
    <row r="251" spans="1:4" x14ac:dyDescent="0.3">
      <c r="A251" s="11" t="s">
        <v>256</v>
      </c>
      <c r="B251" s="11">
        <v>932913</v>
      </c>
      <c r="C251" s="8">
        <f>VLOOKUP(B251,'ESGC PORTFOLIO'!B:M,$C$2,FALSE)</f>
        <v>34.995129048582903</v>
      </c>
      <c r="D251" s="8" t="str">
        <f t="shared" si="3"/>
        <v>C</v>
      </c>
    </row>
    <row r="252" spans="1:4" x14ac:dyDescent="0.3">
      <c r="A252" s="11" t="s">
        <v>257</v>
      </c>
      <c r="B252" s="11">
        <v>719618</v>
      </c>
      <c r="C252" s="8">
        <f>VLOOKUP(B252,'ESGC PORTFOLIO'!B:M,$C$2,FALSE)</f>
        <v>40.363744241239601</v>
      </c>
      <c r="D252" s="8" t="str">
        <f t="shared" si="3"/>
        <v>C</v>
      </c>
    </row>
    <row r="253" spans="1:4" x14ac:dyDescent="0.3">
      <c r="A253" s="11" t="s">
        <v>258</v>
      </c>
      <c r="B253" s="11">
        <v>921757</v>
      </c>
      <c r="C253" s="8">
        <f>VLOOKUP(B253,'ESGC PORTFOLIO'!B:M,$C$2,FALSE)</f>
        <v>24.3785203368254</v>
      </c>
      <c r="D253" s="8" t="str">
        <f t="shared" si="3"/>
        <v>D</v>
      </c>
    </row>
    <row r="254" spans="1:4" x14ac:dyDescent="0.3">
      <c r="A254" s="11" t="s">
        <v>259</v>
      </c>
      <c r="B254" s="11">
        <v>905150</v>
      </c>
      <c r="C254" s="8">
        <f>VLOOKUP(B254,'ESGC PORTFOLIO'!B:M,$C$2,FALSE)</f>
        <v>52.7012057055803</v>
      </c>
      <c r="D254" s="8" t="str">
        <f t="shared" si="3"/>
        <v>B</v>
      </c>
    </row>
    <row r="255" spans="1:4" x14ac:dyDescent="0.3">
      <c r="A255" s="11" t="s">
        <v>260</v>
      </c>
      <c r="B255" s="11">
        <v>945297</v>
      </c>
      <c r="C255" s="8">
        <f>VLOOKUP(B255,'ESGC PORTFOLIO'!B:M,$C$2,FALSE)</f>
        <v>30.710924089068801</v>
      </c>
      <c r="D255" s="8" t="str">
        <f t="shared" si="3"/>
        <v>C</v>
      </c>
    </row>
    <row r="256" spans="1:4" x14ac:dyDescent="0.3">
      <c r="A256" s="11" t="s">
        <v>261</v>
      </c>
      <c r="B256" s="11">
        <v>906585</v>
      </c>
      <c r="C256" s="8">
        <f>VLOOKUP(B256,'ESGC PORTFOLIO'!B:M,$C$2,FALSE)</f>
        <v>57.646692439862498</v>
      </c>
      <c r="D256" s="8" t="str">
        <f t="shared" si="3"/>
        <v>B</v>
      </c>
    </row>
    <row r="257" spans="1:4" x14ac:dyDescent="0.3">
      <c r="A257" s="11" t="s">
        <v>262</v>
      </c>
      <c r="B257" s="11">
        <v>517465</v>
      </c>
      <c r="C257" s="8">
        <f>VLOOKUP(B257,'ESGC PORTFOLIO'!B:M,$C$2,FALSE)</f>
        <v>36.655189053410801</v>
      </c>
      <c r="D257" s="8" t="str">
        <f t="shared" si="3"/>
        <v>C</v>
      </c>
    </row>
    <row r="258" spans="1:4" x14ac:dyDescent="0.3">
      <c r="A258" s="11" t="s">
        <v>263</v>
      </c>
      <c r="B258" s="11">
        <v>905677</v>
      </c>
      <c r="C258" s="8">
        <f>VLOOKUP(B258,'ESGC PORTFOLIO'!B:M,$C$2,FALSE)</f>
        <v>48.677014656094101</v>
      </c>
      <c r="D258" s="8" t="str">
        <f t="shared" si="3"/>
        <v>C</v>
      </c>
    </row>
    <row r="259" spans="1:4" x14ac:dyDescent="0.3">
      <c r="A259" s="11" t="s">
        <v>264</v>
      </c>
      <c r="B259" s="11">
        <v>912157</v>
      </c>
      <c r="C259" s="8">
        <f>VLOOKUP(B259,'ESGC PORTFOLIO'!B:M,$C$2,FALSE)</f>
        <v>66.375276404786604</v>
      </c>
      <c r="D259" s="8" t="str">
        <f t="shared" ref="D259:D322" si="4">IF(C259&gt;75,"A",IF(C259&gt;50,"B",IF(C259&gt;25,"C","D")))</f>
        <v>B</v>
      </c>
    </row>
    <row r="260" spans="1:4" x14ac:dyDescent="0.3">
      <c r="A260" s="11" t="s">
        <v>265</v>
      </c>
      <c r="B260" s="11">
        <v>904030</v>
      </c>
      <c r="C260" s="8">
        <f>VLOOKUP(B260,'ESGC PORTFOLIO'!B:M,$C$2,FALSE)</f>
        <v>42.532407786885202</v>
      </c>
      <c r="D260" s="8" t="str">
        <f t="shared" si="4"/>
        <v>C</v>
      </c>
    </row>
    <row r="261" spans="1:4" x14ac:dyDescent="0.3">
      <c r="A261" s="11" t="s">
        <v>266</v>
      </c>
      <c r="B261" s="11">
        <v>902607</v>
      </c>
      <c r="C261" s="8">
        <f>VLOOKUP(B261,'ESGC PORTFOLIO'!B:M,$C$2,FALSE)</f>
        <v>74.737760883041702</v>
      </c>
      <c r="D261" s="8" t="str">
        <f t="shared" si="4"/>
        <v>B</v>
      </c>
    </row>
    <row r="262" spans="1:4" x14ac:dyDescent="0.3">
      <c r="A262" s="11" t="s">
        <v>267</v>
      </c>
      <c r="B262" s="11">
        <v>895705</v>
      </c>
      <c r="C262" s="8">
        <f>VLOOKUP(B262,'ESGC PORTFOLIO'!B:M,$C$2,FALSE)</f>
        <v>36.1535306963073</v>
      </c>
      <c r="D262" s="8" t="str">
        <f t="shared" si="4"/>
        <v>C</v>
      </c>
    </row>
    <row r="263" spans="1:4" x14ac:dyDescent="0.3">
      <c r="A263" s="11" t="s">
        <v>268</v>
      </c>
      <c r="B263" s="11">
        <v>944175</v>
      </c>
      <c r="C263" s="8">
        <f>VLOOKUP(B263,'ESGC PORTFOLIO'!B:M,$C$2,FALSE)</f>
        <v>41.020817693112001</v>
      </c>
      <c r="D263" s="8" t="str">
        <f t="shared" si="4"/>
        <v>C</v>
      </c>
    </row>
    <row r="264" spans="1:4" x14ac:dyDescent="0.3">
      <c r="A264" s="11" t="s">
        <v>269</v>
      </c>
      <c r="B264" s="11">
        <v>901897</v>
      </c>
      <c r="C264" s="8">
        <f>VLOOKUP(B264,'ESGC PORTFOLIO'!B:M,$C$2,FALSE)</f>
        <v>35.4808046973518</v>
      </c>
      <c r="D264" s="8" t="str">
        <f t="shared" si="4"/>
        <v>C</v>
      </c>
    </row>
    <row r="265" spans="1:4" x14ac:dyDescent="0.3">
      <c r="A265" s="11" t="s">
        <v>270</v>
      </c>
      <c r="B265" s="11">
        <v>902107</v>
      </c>
      <c r="C265" s="8">
        <f>VLOOKUP(B265,'ESGC PORTFOLIO'!B:M,$C$2,FALSE)</f>
        <v>39.492978543876497</v>
      </c>
      <c r="D265" s="8" t="str">
        <f t="shared" si="4"/>
        <v>C</v>
      </c>
    </row>
    <row r="266" spans="1:4" x14ac:dyDescent="0.3">
      <c r="A266" s="11" t="s">
        <v>271</v>
      </c>
      <c r="B266" s="11" t="s">
        <v>378</v>
      </c>
      <c r="C266" s="8">
        <f>VLOOKUP(B266,'ESGC PORTFOLIO'!B:M,$C$2,FALSE)</f>
        <v>68.789644419078002</v>
      </c>
      <c r="D266" s="8" t="str">
        <f t="shared" si="4"/>
        <v>B</v>
      </c>
    </row>
    <row r="267" spans="1:4" x14ac:dyDescent="0.3">
      <c r="A267" s="11" t="s">
        <v>272</v>
      </c>
      <c r="B267" s="11">
        <v>912228</v>
      </c>
      <c r="C267" s="8">
        <f>VLOOKUP(B267,'ESGC PORTFOLIO'!B:M,$C$2,FALSE)</f>
        <v>42.323874848208803</v>
      </c>
      <c r="D267" s="8" t="str">
        <f t="shared" si="4"/>
        <v>C</v>
      </c>
    </row>
    <row r="268" spans="1:4" x14ac:dyDescent="0.3">
      <c r="A268" s="11" t="s">
        <v>273</v>
      </c>
      <c r="B268" s="11">
        <v>936324</v>
      </c>
      <c r="C268" s="8">
        <f>VLOOKUP(B268,'ESGC PORTFOLIO'!B:M,$C$2,FALSE)</f>
        <v>62.864035087719202</v>
      </c>
      <c r="D268" s="8" t="str">
        <f t="shared" si="4"/>
        <v>B</v>
      </c>
    </row>
    <row r="269" spans="1:4" x14ac:dyDescent="0.3">
      <c r="A269" s="11" t="s">
        <v>274</v>
      </c>
      <c r="B269" s="11">
        <v>670129</v>
      </c>
      <c r="C269" s="8">
        <f>VLOOKUP(B269,'ESGC PORTFOLIO'!B:M,$C$2,FALSE)</f>
        <v>79.846712634952695</v>
      </c>
      <c r="D269" s="8" t="str">
        <f t="shared" si="4"/>
        <v>A</v>
      </c>
    </row>
    <row r="270" spans="1:4" x14ac:dyDescent="0.3">
      <c r="A270" s="11" t="s">
        <v>275</v>
      </c>
      <c r="B270" s="11" t="s">
        <v>379</v>
      </c>
      <c r="C270" s="8">
        <f>VLOOKUP(B270,'ESGC PORTFOLIO'!B:M,$C$2,FALSE)</f>
        <v>45.360323089723799</v>
      </c>
      <c r="D270" s="8" t="str">
        <f t="shared" si="4"/>
        <v>C</v>
      </c>
    </row>
    <row r="271" spans="1:4" x14ac:dyDescent="0.3">
      <c r="A271" s="11" t="s">
        <v>276</v>
      </c>
      <c r="B271" s="11">
        <v>902321</v>
      </c>
      <c r="C271" s="8">
        <f>VLOOKUP(B271,'ESGC PORTFOLIO'!B:M,$C$2,FALSE)</f>
        <v>79.710251928640304</v>
      </c>
      <c r="D271" s="8" t="str">
        <f t="shared" si="4"/>
        <v>A</v>
      </c>
    </row>
    <row r="272" spans="1:4" x14ac:dyDescent="0.3">
      <c r="A272" s="11" t="s">
        <v>277</v>
      </c>
      <c r="B272" s="11">
        <v>905792</v>
      </c>
      <c r="C272" s="8">
        <f>VLOOKUP(B272,'ESGC PORTFOLIO'!B:M,$C$2,FALSE)</f>
        <v>39.015534108937103</v>
      </c>
      <c r="D272" s="8" t="str">
        <f t="shared" si="4"/>
        <v>C</v>
      </c>
    </row>
    <row r="273" spans="1:4" x14ac:dyDescent="0.3">
      <c r="A273" s="11" t="s">
        <v>278</v>
      </c>
      <c r="B273" s="11">
        <v>912518</v>
      </c>
      <c r="C273" s="8">
        <f>VLOOKUP(B273,'ESGC PORTFOLIO'!B:M,$C$2,FALSE)</f>
        <v>56.673628625472801</v>
      </c>
      <c r="D273" s="8" t="str">
        <f t="shared" si="4"/>
        <v>B</v>
      </c>
    </row>
    <row r="274" spans="1:4" x14ac:dyDescent="0.3">
      <c r="A274" s="11" t="s">
        <v>279</v>
      </c>
      <c r="B274" s="11">
        <v>546370</v>
      </c>
      <c r="C274" s="8">
        <f>VLOOKUP(B274,'ESGC PORTFOLIO'!B:M,$C$2,FALSE)</f>
        <v>40.898201136212101</v>
      </c>
      <c r="D274" s="8" t="str">
        <f t="shared" si="4"/>
        <v>C</v>
      </c>
    </row>
    <row r="275" spans="1:4" x14ac:dyDescent="0.3">
      <c r="A275" s="11" t="s">
        <v>280</v>
      </c>
      <c r="B275" s="11">
        <v>877181</v>
      </c>
      <c r="C275" s="8">
        <f>VLOOKUP(B275,'ESGC PORTFOLIO'!B:M,$C$2,FALSE)</f>
        <v>44.167184788895298</v>
      </c>
      <c r="D275" s="8" t="str">
        <f t="shared" si="4"/>
        <v>C</v>
      </c>
    </row>
    <row r="276" spans="1:4" x14ac:dyDescent="0.3">
      <c r="A276" s="11" t="s">
        <v>281</v>
      </c>
      <c r="B276" s="11">
        <v>894145</v>
      </c>
      <c r="C276" s="8">
        <f>VLOOKUP(B276,'ESGC PORTFOLIO'!B:M,$C$2,FALSE)</f>
        <v>19.459901266766</v>
      </c>
      <c r="D276" s="8" t="str">
        <f t="shared" si="4"/>
        <v>D</v>
      </c>
    </row>
    <row r="277" spans="1:4" x14ac:dyDescent="0.3">
      <c r="A277" s="11" t="s">
        <v>282</v>
      </c>
      <c r="B277" s="11">
        <v>912633</v>
      </c>
      <c r="C277" s="8">
        <f>VLOOKUP(B277,'ESGC PORTFOLIO'!B:M,$C$2,FALSE)</f>
        <v>52.828131098750902</v>
      </c>
      <c r="D277" s="8" t="str">
        <f t="shared" si="4"/>
        <v>B</v>
      </c>
    </row>
    <row r="278" spans="1:4" x14ac:dyDescent="0.3">
      <c r="A278" s="11" t="s">
        <v>283</v>
      </c>
      <c r="B278" s="11">
        <v>312451</v>
      </c>
      <c r="C278" s="8">
        <f>VLOOKUP(B278,'ESGC PORTFOLIO'!B:M,$C$2,FALSE)</f>
        <v>58.860016636909599</v>
      </c>
      <c r="D278" s="8" t="str">
        <f t="shared" si="4"/>
        <v>B</v>
      </c>
    </row>
    <row r="279" spans="1:4" x14ac:dyDescent="0.3">
      <c r="A279" s="11" t="s">
        <v>284</v>
      </c>
      <c r="B279" s="11">
        <v>951051</v>
      </c>
      <c r="C279" s="8">
        <f>VLOOKUP(B279,'ESGC PORTFOLIO'!B:M,$C$2,FALSE)</f>
        <v>29.6487134783183</v>
      </c>
      <c r="D279" s="8" t="str">
        <f t="shared" si="4"/>
        <v>C</v>
      </c>
    </row>
    <row r="280" spans="1:4" x14ac:dyDescent="0.3">
      <c r="A280" s="11" t="s">
        <v>285</v>
      </c>
      <c r="B280" s="11">
        <v>683432</v>
      </c>
      <c r="C280" s="8">
        <f>VLOOKUP(B280,'ESGC PORTFOLIO'!B:M,$C$2,FALSE)</f>
        <v>22.226055668016102</v>
      </c>
      <c r="D280" s="8" t="str">
        <f t="shared" si="4"/>
        <v>D</v>
      </c>
    </row>
    <row r="281" spans="1:4" x14ac:dyDescent="0.3">
      <c r="A281" s="11" t="s">
        <v>286</v>
      </c>
      <c r="B281" s="11">
        <v>923649</v>
      </c>
      <c r="C281" s="8">
        <f>VLOOKUP(B281,'ESGC PORTFOLIO'!B:M,$C$2,FALSE)</f>
        <v>29.483766194331899</v>
      </c>
      <c r="D281" s="8" t="str">
        <f t="shared" si="4"/>
        <v>C</v>
      </c>
    </row>
    <row r="282" spans="1:4" x14ac:dyDescent="0.3">
      <c r="A282" s="11" t="s">
        <v>287</v>
      </c>
      <c r="B282" s="11">
        <v>902233</v>
      </c>
      <c r="C282" s="8">
        <f>VLOOKUP(B282,'ESGC PORTFOLIO'!B:M,$C$2,FALSE)</f>
        <v>64.565707695348195</v>
      </c>
      <c r="D282" s="8" t="str">
        <f t="shared" si="4"/>
        <v>B</v>
      </c>
    </row>
    <row r="283" spans="1:4" x14ac:dyDescent="0.3">
      <c r="A283" s="11" t="s">
        <v>288</v>
      </c>
      <c r="B283" s="11">
        <v>546965</v>
      </c>
      <c r="C283" s="8">
        <f>VLOOKUP(B283,'ESGC PORTFOLIO'!B:M,$C$2,FALSE)</f>
        <v>24.342484944797501</v>
      </c>
      <c r="D283" s="8" t="str">
        <f t="shared" si="4"/>
        <v>D</v>
      </c>
    </row>
    <row r="284" spans="1:4" x14ac:dyDescent="0.3">
      <c r="A284" s="11" t="s">
        <v>289</v>
      </c>
      <c r="B284" s="11">
        <v>702365</v>
      </c>
      <c r="C284" s="8">
        <f>VLOOKUP(B284,'ESGC PORTFOLIO'!B:M,$C$2,FALSE)</f>
        <v>39.025179606255399</v>
      </c>
      <c r="D284" s="8" t="str">
        <f t="shared" si="4"/>
        <v>C</v>
      </c>
    </row>
    <row r="285" spans="1:4" x14ac:dyDescent="0.3">
      <c r="A285" s="11" t="s">
        <v>290</v>
      </c>
      <c r="B285" s="11">
        <v>322549</v>
      </c>
      <c r="C285" s="8">
        <f>VLOOKUP(B285,'ESGC PORTFOLIO'!B:M,$C$2,FALSE)</f>
        <v>32.406914893617</v>
      </c>
      <c r="D285" s="8" t="str">
        <f t="shared" si="4"/>
        <v>C</v>
      </c>
    </row>
    <row r="286" spans="1:4" x14ac:dyDescent="0.3">
      <c r="A286" s="11" t="s">
        <v>291</v>
      </c>
      <c r="B286" s="11">
        <v>905414</v>
      </c>
      <c r="C286" s="8">
        <f>VLOOKUP(B286,'ESGC PORTFOLIO'!B:M,$C$2,FALSE)</f>
        <v>62.368445344129498</v>
      </c>
      <c r="D286" s="8" t="str">
        <f t="shared" si="4"/>
        <v>B</v>
      </c>
    </row>
    <row r="287" spans="1:4" x14ac:dyDescent="0.3">
      <c r="A287" s="11" t="s">
        <v>292</v>
      </c>
      <c r="B287" s="11">
        <v>912090</v>
      </c>
      <c r="C287" s="8">
        <f>VLOOKUP(B287,'ESGC PORTFOLIO'!B:M,$C$2,FALSE)</f>
        <v>37.5072674418604</v>
      </c>
      <c r="D287" s="8" t="str">
        <f t="shared" si="4"/>
        <v>C</v>
      </c>
    </row>
    <row r="288" spans="1:4" x14ac:dyDescent="0.3">
      <c r="A288" s="11" t="s">
        <v>293</v>
      </c>
      <c r="B288" s="11" t="s">
        <v>380</v>
      </c>
      <c r="C288" s="8">
        <f>VLOOKUP(B288,'ESGC PORTFOLIO'!B:M,$C$2,FALSE)</f>
        <v>43.651008909853203</v>
      </c>
      <c r="D288" s="8" t="str">
        <f t="shared" si="4"/>
        <v>C</v>
      </c>
    </row>
    <row r="289" spans="1:4" x14ac:dyDescent="0.3">
      <c r="A289" s="11" t="s">
        <v>294</v>
      </c>
      <c r="B289" s="11">
        <v>923036</v>
      </c>
      <c r="C289" s="8">
        <f>VLOOKUP(B289,'ESGC PORTFOLIO'!B:M,$C$2,FALSE)</f>
        <v>56.945388135891498</v>
      </c>
      <c r="D289" s="8" t="str">
        <f t="shared" si="4"/>
        <v>B</v>
      </c>
    </row>
    <row r="290" spans="1:4" x14ac:dyDescent="0.3">
      <c r="A290" s="11" t="s">
        <v>295</v>
      </c>
      <c r="B290" s="11">
        <v>902103</v>
      </c>
      <c r="C290" s="8">
        <f>VLOOKUP(B290,'ESGC PORTFOLIO'!B:M,$C$2,FALSE)</f>
        <v>48.070056352458998</v>
      </c>
      <c r="D290" s="8" t="str">
        <f t="shared" si="4"/>
        <v>C</v>
      </c>
    </row>
    <row r="291" spans="1:4" x14ac:dyDescent="0.3">
      <c r="A291" s="11" t="s">
        <v>296</v>
      </c>
      <c r="B291" s="11">
        <v>905361</v>
      </c>
      <c r="C291" s="8">
        <f>VLOOKUP(B291,'ESGC PORTFOLIO'!B:M,$C$2,FALSE)</f>
        <v>55.893414979757097</v>
      </c>
      <c r="D291" s="8" t="str">
        <f t="shared" si="4"/>
        <v>B</v>
      </c>
    </row>
    <row r="292" spans="1:4" x14ac:dyDescent="0.3">
      <c r="A292" s="11" t="s">
        <v>297</v>
      </c>
      <c r="B292" s="11">
        <v>357834</v>
      </c>
      <c r="C292" s="8">
        <f>VLOOKUP(B292,'ESGC PORTFOLIO'!B:M,$C$2,FALSE)</f>
        <v>60.880450826585601</v>
      </c>
      <c r="D292" s="8" t="str">
        <f t="shared" si="4"/>
        <v>B</v>
      </c>
    </row>
    <row r="293" spans="1:4" x14ac:dyDescent="0.3">
      <c r="A293" s="11" t="s">
        <v>298</v>
      </c>
      <c r="B293" s="11">
        <v>895784</v>
      </c>
      <c r="C293" s="8">
        <f>VLOOKUP(B293,'ESGC PORTFOLIO'!B:M,$C$2,FALSE)</f>
        <v>23.270996752698998</v>
      </c>
      <c r="D293" s="8" t="str">
        <f t="shared" si="4"/>
        <v>D</v>
      </c>
    </row>
    <row r="294" spans="1:4" x14ac:dyDescent="0.3">
      <c r="A294" s="11" t="s">
        <v>299</v>
      </c>
      <c r="B294" s="11">
        <v>906400</v>
      </c>
      <c r="C294" s="8">
        <f>VLOOKUP(B294,'ESGC PORTFOLIO'!B:M,$C$2,FALSE)</f>
        <v>62.002643390613301</v>
      </c>
      <c r="D294" s="8" t="str">
        <f t="shared" si="4"/>
        <v>B</v>
      </c>
    </row>
    <row r="295" spans="1:4" x14ac:dyDescent="0.3">
      <c r="A295" s="11" t="s">
        <v>300</v>
      </c>
      <c r="B295" s="11">
        <v>902325</v>
      </c>
      <c r="C295" s="8">
        <f>VLOOKUP(B295,'ESGC PORTFOLIO'!B:M,$C$2,FALSE)</f>
        <v>52.856822134591503</v>
      </c>
      <c r="D295" s="8" t="str">
        <f t="shared" si="4"/>
        <v>B</v>
      </c>
    </row>
    <row r="296" spans="1:4" x14ac:dyDescent="0.3">
      <c r="A296" s="11" t="s">
        <v>301</v>
      </c>
      <c r="B296" s="11">
        <v>905647</v>
      </c>
      <c r="C296" s="8">
        <f>VLOOKUP(B296,'ESGC PORTFOLIO'!B:M,$C$2,FALSE)</f>
        <v>76.547239298724904</v>
      </c>
      <c r="D296" s="8" t="str">
        <f t="shared" si="4"/>
        <v>A</v>
      </c>
    </row>
    <row r="297" spans="1:4" x14ac:dyDescent="0.3">
      <c r="A297" s="11" t="s">
        <v>302</v>
      </c>
      <c r="B297" s="11">
        <v>921503</v>
      </c>
      <c r="C297" s="8">
        <f>VLOOKUP(B297,'ESGC PORTFOLIO'!B:M,$C$2,FALSE)</f>
        <v>33.5787874729549</v>
      </c>
      <c r="D297" s="8" t="str">
        <f t="shared" si="4"/>
        <v>C</v>
      </c>
    </row>
    <row r="298" spans="1:4" x14ac:dyDescent="0.3">
      <c r="A298" s="11" t="s">
        <v>303</v>
      </c>
      <c r="B298" s="11">
        <v>326143</v>
      </c>
      <c r="C298" s="8">
        <f>VLOOKUP(B298,'ESGC PORTFOLIO'!B:M,$C$2,FALSE)</f>
        <v>53.244470884658398</v>
      </c>
      <c r="D298" s="8" t="str">
        <f t="shared" si="4"/>
        <v>B</v>
      </c>
    </row>
    <row r="299" spans="1:4" x14ac:dyDescent="0.3">
      <c r="A299" s="11" t="s">
        <v>304</v>
      </c>
      <c r="B299" s="11">
        <v>951052</v>
      </c>
      <c r="C299" s="8">
        <f>VLOOKUP(B299,'ESGC PORTFOLIO'!B:M,$C$2,FALSE)</f>
        <v>47.132409982435497</v>
      </c>
      <c r="D299" s="8" t="str">
        <f t="shared" si="4"/>
        <v>C</v>
      </c>
    </row>
    <row r="300" spans="1:4" x14ac:dyDescent="0.3">
      <c r="A300" s="11" t="s">
        <v>305</v>
      </c>
      <c r="B300" s="11">
        <v>981722</v>
      </c>
      <c r="C300" s="8">
        <f>VLOOKUP(B300,'ESGC PORTFOLIO'!B:M,$C$2,FALSE)</f>
        <v>61.699410860655703</v>
      </c>
      <c r="D300" s="8" t="str">
        <f t="shared" si="4"/>
        <v>B</v>
      </c>
    </row>
    <row r="301" spans="1:4" x14ac:dyDescent="0.3">
      <c r="A301" s="11" t="s">
        <v>306</v>
      </c>
      <c r="B301" s="11">
        <v>922725</v>
      </c>
      <c r="C301" s="8">
        <f>VLOOKUP(B301,'ESGC PORTFOLIO'!B:M,$C$2,FALSE)</f>
        <v>28.980393971443601</v>
      </c>
      <c r="D301" s="8" t="str">
        <f t="shared" si="4"/>
        <v>C</v>
      </c>
    </row>
    <row r="302" spans="1:4" x14ac:dyDescent="0.3">
      <c r="A302" s="11" t="s">
        <v>307</v>
      </c>
      <c r="B302" s="11">
        <v>541900</v>
      </c>
      <c r="C302" s="8">
        <f>VLOOKUP(B302,'ESGC PORTFOLIO'!B:M,$C$2,FALSE)</f>
        <v>48.021372853552897</v>
      </c>
      <c r="D302" s="8" t="str">
        <f t="shared" si="4"/>
        <v>C</v>
      </c>
    </row>
    <row r="303" spans="1:4" x14ac:dyDescent="0.3">
      <c r="A303" s="11" t="s">
        <v>308</v>
      </c>
      <c r="B303" s="11">
        <v>325059</v>
      </c>
      <c r="C303" s="8">
        <f>VLOOKUP(B303,'ESGC PORTFOLIO'!B:M,$C$2,FALSE)</f>
        <v>37.271863863150301</v>
      </c>
      <c r="D303" s="8" t="str">
        <f t="shared" si="4"/>
        <v>C</v>
      </c>
    </row>
    <row r="304" spans="1:4" x14ac:dyDescent="0.3">
      <c r="A304" s="11" t="s">
        <v>309</v>
      </c>
      <c r="B304" s="11">
        <v>916079</v>
      </c>
      <c r="C304" s="8">
        <f>VLOOKUP(B304,'ESGC PORTFOLIO'!B:M,$C$2,FALSE)</f>
        <v>47.056079976215202</v>
      </c>
      <c r="D304" s="8" t="str">
        <f t="shared" si="4"/>
        <v>C</v>
      </c>
    </row>
    <row r="305" spans="1:4" x14ac:dyDescent="0.3">
      <c r="A305" s="11" t="s">
        <v>310</v>
      </c>
      <c r="B305" s="11">
        <v>729104</v>
      </c>
      <c r="C305" s="8">
        <f>VLOOKUP(B305,'ESGC PORTFOLIO'!B:M,$C$2,FALSE)</f>
        <v>44.527151639344197</v>
      </c>
      <c r="D305" s="8" t="str">
        <f t="shared" si="4"/>
        <v>C</v>
      </c>
    </row>
    <row r="306" spans="1:4" x14ac:dyDescent="0.3">
      <c r="A306" s="11" t="s">
        <v>311</v>
      </c>
      <c r="B306" s="11">
        <v>266220</v>
      </c>
      <c r="C306" s="8">
        <f>VLOOKUP(B306,'ESGC PORTFOLIO'!B:M,$C$2,FALSE)</f>
        <v>50.625727225428101</v>
      </c>
      <c r="D306" s="8" t="str">
        <f t="shared" si="4"/>
        <v>B</v>
      </c>
    </row>
    <row r="307" spans="1:4" x14ac:dyDescent="0.3">
      <c r="A307" s="11" t="s">
        <v>312</v>
      </c>
      <c r="B307" s="11">
        <v>923425</v>
      </c>
      <c r="C307" s="8">
        <f>VLOOKUP(B307,'ESGC PORTFOLIO'!B:M,$C$2,FALSE)</f>
        <v>43.018589141122</v>
      </c>
      <c r="D307" s="8" t="str">
        <f t="shared" si="4"/>
        <v>C</v>
      </c>
    </row>
    <row r="308" spans="1:4" x14ac:dyDescent="0.3">
      <c r="A308" s="11" t="s">
        <v>313</v>
      </c>
      <c r="B308" s="11">
        <v>905061</v>
      </c>
      <c r="C308" s="8">
        <f>VLOOKUP(B308,'ESGC PORTFOLIO'!B:M,$C$2,FALSE)</f>
        <v>94.364814692402604</v>
      </c>
      <c r="D308" s="8" t="str">
        <f t="shared" si="4"/>
        <v>A</v>
      </c>
    </row>
    <row r="309" spans="1:4" x14ac:dyDescent="0.3">
      <c r="A309" s="11" t="s">
        <v>314</v>
      </c>
      <c r="B309" s="11">
        <v>906394</v>
      </c>
      <c r="C309" s="8">
        <f>VLOOKUP(B309,'ESGC PORTFOLIO'!B:M,$C$2,FALSE)</f>
        <v>64.840548155737693</v>
      </c>
      <c r="D309" s="8" t="str">
        <f t="shared" si="4"/>
        <v>B</v>
      </c>
    </row>
    <row r="310" spans="1:4" x14ac:dyDescent="0.3">
      <c r="A310" s="11" t="s">
        <v>315</v>
      </c>
      <c r="B310" s="11">
        <v>745110</v>
      </c>
      <c r="C310" s="8">
        <f>VLOOKUP(B310,'ESGC PORTFOLIO'!B:M,$C$2,FALSE)</f>
        <v>57.476719034608301</v>
      </c>
      <c r="D310" s="8" t="str">
        <f t="shared" si="4"/>
        <v>B</v>
      </c>
    </row>
    <row r="311" spans="1:4" x14ac:dyDescent="0.3">
      <c r="A311" s="11" t="s">
        <v>316</v>
      </c>
      <c r="B311" s="11">
        <v>921855</v>
      </c>
      <c r="C311" s="8">
        <f>VLOOKUP(B311,'ESGC PORTFOLIO'!B:M,$C$2,FALSE)</f>
        <v>79.696711824529402</v>
      </c>
      <c r="D311" s="8" t="str">
        <f t="shared" si="4"/>
        <v>A</v>
      </c>
    </row>
    <row r="312" spans="1:4" x14ac:dyDescent="0.3">
      <c r="A312" s="11" t="s">
        <v>317</v>
      </c>
      <c r="B312" s="11">
        <v>944738</v>
      </c>
      <c r="C312" s="8">
        <f>VLOOKUP(B312,'ESGC PORTFOLIO'!B:M,$C$2,FALSE)</f>
        <v>46.585822790449001</v>
      </c>
      <c r="D312" s="8" t="str">
        <f t="shared" si="4"/>
        <v>C</v>
      </c>
    </row>
    <row r="313" spans="1:4" x14ac:dyDescent="0.3">
      <c r="A313" s="11" t="s">
        <v>318</v>
      </c>
      <c r="B313" s="11">
        <v>933974</v>
      </c>
      <c r="C313" s="8">
        <f>VLOOKUP(B313,'ESGC PORTFOLIO'!B:M,$C$2,FALSE)</f>
        <v>39.5738839531301</v>
      </c>
      <c r="D313" s="8" t="str">
        <f t="shared" si="4"/>
        <v>C</v>
      </c>
    </row>
    <row r="314" spans="1:4" x14ac:dyDescent="0.3">
      <c r="A314" s="11" t="s">
        <v>319</v>
      </c>
      <c r="B314" s="11">
        <v>906643</v>
      </c>
      <c r="C314" s="8">
        <f>VLOOKUP(B314,'ESGC PORTFOLIO'!B:M,$C$2,FALSE)</f>
        <v>28.2367742486338</v>
      </c>
      <c r="D314" s="8" t="str">
        <f t="shared" si="4"/>
        <v>C</v>
      </c>
    </row>
    <row r="315" spans="1:4" x14ac:dyDescent="0.3">
      <c r="A315" s="11" t="s">
        <v>320</v>
      </c>
      <c r="B315" s="11">
        <v>951046</v>
      </c>
      <c r="C315" s="8">
        <f>VLOOKUP(B315,'ESGC PORTFOLIO'!B:M,$C$2,FALSE)</f>
        <v>35.912748710999402</v>
      </c>
      <c r="D315" s="8" t="str">
        <f t="shared" si="4"/>
        <v>C</v>
      </c>
    </row>
    <row r="316" spans="1:4" x14ac:dyDescent="0.3">
      <c r="A316" s="11" t="s">
        <v>321</v>
      </c>
      <c r="B316" s="11">
        <v>992656</v>
      </c>
      <c r="C316" s="8">
        <f>VLOOKUP(B316,'ESGC PORTFOLIO'!B:M,$C$2,FALSE)</f>
        <v>49.585568495374098</v>
      </c>
      <c r="D316" s="8" t="str">
        <f t="shared" si="4"/>
        <v>C</v>
      </c>
    </row>
    <row r="317" spans="1:4" x14ac:dyDescent="0.3">
      <c r="A317" s="11" t="s">
        <v>322</v>
      </c>
      <c r="B317" s="11">
        <v>905105</v>
      </c>
      <c r="C317" s="8">
        <f>VLOOKUP(B317,'ESGC PORTFOLIO'!B:M,$C$2,FALSE)</f>
        <v>34.9612377215105</v>
      </c>
      <c r="D317" s="8" t="str">
        <f t="shared" si="4"/>
        <v>C</v>
      </c>
    </row>
    <row r="318" spans="1:4" x14ac:dyDescent="0.3">
      <c r="A318" s="11" t="s">
        <v>323</v>
      </c>
      <c r="B318" s="11">
        <v>277487</v>
      </c>
      <c r="C318" s="8">
        <f>VLOOKUP(B318,'ESGC PORTFOLIO'!B:M,$C$2,FALSE)</f>
        <v>38.143269230769199</v>
      </c>
      <c r="D318" s="8" t="str">
        <f t="shared" si="4"/>
        <v>C</v>
      </c>
    </row>
    <row r="319" spans="1:4" x14ac:dyDescent="0.3">
      <c r="A319" s="11" t="s">
        <v>324</v>
      </c>
      <c r="B319" s="11">
        <v>905122</v>
      </c>
      <c r="C319" s="8">
        <f>VLOOKUP(B319,'ESGC PORTFOLIO'!B:M,$C$2,FALSE)</f>
        <v>43.213225371120103</v>
      </c>
      <c r="D319" s="8" t="str">
        <f t="shared" si="4"/>
        <v>C</v>
      </c>
    </row>
    <row r="320" spans="1:4" x14ac:dyDescent="0.3">
      <c r="A320" s="11" t="s">
        <v>325</v>
      </c>
      <c r="B320" s="11">
        <v>702635</v>
      </c>
      <c r="C320" s="8">
        <f>VLOOKUP(B320,'ESGC PORTFOLIO'!B:M,$C$2,FALSE)</f>
        <v>40.094630096679197</v>
      </c>
      <c r="D320" s="8" t="str">
        <f t="shared" si="4"/>
        <v>C</v>
      </c>
    </row>
    <row r="321" spans="1:4" x14ac:dyDescent="0.3">
      <c r="A321" s="11" t="s">
        <v>326</v>
      </c>
      <c r="B321" s="11">
        <v>741410</v>
      </c>
      <c r="C321" s="8">
        <f>VLOOKUP(B321,'ESGC PORTFOLIO'!B:M,$C$2,FALSE)</f>
        <v>37.169941000110001</v>
      </c>
      <c r="D321" s="8" t="str">
        <f t="shared" si="4"/>
        <v>C</v>
      </c>
    </row>
    <row r="322" spans="1:4" x14ac:dyDescent="0.3">
      <c r="A322" s="11" t="s">
        <v>327</v>
      </c>
      <c r="B322" s="11">
        <v>982852</v>
      </c>
      <c r="C322" s="8">
        <f>VLOOKUP(B322,'ESGC PORTFOLIO'!B:M,$C$2,FALSE)</f>
        <v>77.493767076502706</v>
      </c>
      <c r="D322" s="8" t="str">
        <f t="shared" si="4"/>
        <v>A</v>
      </c>
    </row>
    <row r="323" spans="1:4" x14ac:dyDescent="0.3">
      <c r="A323" s="11" t="s">
        <v>328</v>
      </c>
      <c r="B323" s="11">
        <v>906220</v>
      </c>
      <c r="C323" s="8">
        <f>VLOOKUP(B323,'ESGC PORTFOLIO'!B:M,$C$2,FALSE)</f>
        <v>62.549474288476603</v>
      </c>
      <c r="D323" s="8" t="str">
        <f t="shared" ref="D323:D351" si="5">IF(C323&gt;75,"A",IF(C323&gt;50,"B",IF(C323&gt;25,"C","D")))</f>
        <v>B</v>
      </c>
    </row>
    <row r="324" spans="1:4" x14ac:dyDescent="0.3">
      <c r="A324" s="11" t="s">
        <v>329</v>
      </c>
      <c r="B324" s="11">
        <v>674693</v>
      </c>
      <c r="C324" s="8">
        <f>VLOOKUP(B324,'ESGC PORTFOLIO'!B:M,$C$2,FALSE)</f>
        <v>40.528358873841697</v>
      </c>
      <c r="D324" s="8" t="str">
        <f t="shared" si="5"/>
        <v>C</v>
      </c>
    </row>
    <row r="325" spans="1:4" x14ac:dyDescent="0.3">
      <c r="A325" s="11" t="s">
        <v>330</v>
      </c>
      <c r="B325" s="11">
        <v>945384</v>
      </c>
      <c r="C325" s="8">
        <f>VLOOKUP(B325,'ESGC PORTFOLIO'!B:M,$C$2,FALSE)</f>
        <v>38.910763877271002</v>
      </c>
      <c r="D325" s="8" t="str">
        <f t="shared" si="5"/>
        <v>C</v>
      </c>
    </row>
    <row r="326" spans="1:4" x14ac:dyDescent="0.3">
      <c r="A326" s="11" t="s">
        <v>331</v>
      </c>
      <c r="B326" s="11">
        <v>545310</v>
      </c>
      <c r="C326" s="8">
        <f>VLOOKUP(B326,'ESGC PORTFOLIO'!B:M,$C$2,FALSE)</f>
        <v>43.011766261237398</v>
      </c>
      <c r="D326" s="8" t="str">
        <f t="shared" si="5"/>
        <v>C</v>
      </c>
    </row>
    <row r="327" spans="1:4" x14ac:dyDescent="0.3">
      <c r="A327" s="11" t="s">
        <v>332</v>
      </c>
      <c r="B327" s="11">
        <v>901892</v>
      </c>
      <c r="C327" s="8">
        <f>VLOOKUP(B327,'ESGC PORTFOLIO'!B:M,$C$2,FALSE)</f>
        <v>52.423125120493502</v>
      </c>
      <c r="D327" s="8" t="str">
        <f t="shared" si="5"/>
        <v>B</v>
      </c>
    </row>
    <row r="328" spans="1:4" x14ac:dyDescent="0.3">
      <c r="A328" s="11" t="s">
        <v>333</v>
      </c>
      <c r="B328" s="11">
        <v>543487</v>
      </c>
      <c r="C328" s="8">
        <f>VLOOKUP(B328,'ESGC PORTFOLIO'!B:M,$C$2,FALSE)</f>
        <v>34.500076604872099</v>
      </c>
      <c r="D328" s="8" t="str">
        <f t="shared" si="5"/>
        <v>C</v>
      </c>
    </row>
    <row r="329" spans="1:4" x14ac:dyDescent="0.3">
      <c r="A329" s="11" t="s">
        <v>334</v>
      </c>
      <c r="B329" s="11">
        <v>912146</v>
      </c>
      <c r="C329" s="8">
        <f>VLOOKUP(B329,'ESGC PORTFOLIO'!B:M,$C$2,FALSE)</f>
        <v>55.840985635448703</v>
      </c>
      <c r="D329" s="8" t="str">
        <f t="shared" si="5"/>
        <v>B</v>
      </c>
    </row>
    <row r="330" spans="1:4" x14ac:dyDescent="0.3">
      <c r="A330" s="11" t="s">
        <v>335</v>
      </c>
      <c r="B330" s="11">
        <v>905816</v>
      </c>
      <c r="C330" s="8">
        <f>VLOOKUP(B330,'ESGC PORTFOLIO'!B:M,$C$2,FALSE)</f>
        <v>58.639248951582097</v>
      </c>
      <c r="D330" s="8" t="str">
        <f t="shared" si="5"/>
        <v>B</v>
      </c>
    </row>
    <row r="331" spans="1:4" x14ac:dyDescent="0.3">
      <c r="A331" s="11" t="s">
        <v>336</v>
      </c>
      <c r="B331" s="11">
        <v>905898</v>
      </c>
      <c r="C331" s="8">
        <f>VLOOKUP(B331,'ESGC PORTFOLIO'!B:M,$C$2,FALSE)</f>
        <v>59.414778282849198</v>
      </c>
      <c r="D331" s="8" t="str">
        <f t="shared" si="5"/>
        <v>B</v>
      </c>
    </row>
    <row r="332" spans="1:4" x14ac:dyDescent="0.3">
      <c r="A332" s="11" t="s">
        <v>337</v>
      </c>
      <c r="B332" s="11">
        <v>904866</v>
      </c>
      <c r="C332" s="8">
        <f>VLOOKUP(B332,'ESGC PORTFOLIO'!B:M,$C$2,FALSE)</f>
        <v>26.256307633196698</v>
      </c>
      <c r="D332" s="8" t="str">
        <f t="shared" si="5"/>
        <v>C</v>
      </c>
    </row>
    <row r="333" spans="1:4" x14ac:dyDescent="0.3">
      <c r="A333" s="11" t="s">
        <v>338</v>
      </c>
      <c r="B333" s="11">
        <v>916548</v>
      </c>
      <c r="C333" s="8">
        <f>VLOOKUP(B333,'ESGC PORTFOLIO'!B:M,$C$2,FALSE)</f>
        <v>38.8272653862184</v>
      </c>
      <c r="D333" s="8" t="str">
        <f t="shared" si="5"/>
        <v>C</v>
      </c>
    </row>
    <row r="334" spans="1:4" x14ac:dyDescent="0.3">
      <c r="A334" s="11" t="s">
        <v>339</v>
      </c>
      <c r="B334" s="11">
        <v>921964</v>
      </c>
      <c r="C334" s="8">
        <f>VLOOKUP(B334,'ESGC PORTFOLIO'!B:M,$C$2,FALSE)</f>
        <v>40.3409323770491</v>
      </c>
      <c r="D334" s="8" t="str">
        <f t="shared" si="5"/>
        <v>C</v>
      </c>
    </row>
    <row r="335" spans="1:4" x14ac:dyDescent="0.3">
      <c r="A335" s="11" t="s">
        <v>340</v>
      </c>
      <c r="B335" s="11">
        <v>519514</v>
      </c>
      <c r="C335" s="8">
        <f>VLOOKUP(B335,'ESGC PORTFOLIO'!B:M,$C$2,FALSE)</f>
        <v>36.606019230769199</v>
      </c>
      <c r="D335" s="8" t="str">
        <f t="shared" si="5"/>
        <v>C</v>
      </c>
    </row>
    <row r="336" spans="1:4" x14ac:dyDescent="0.3">
      <c r="A336" s="11" t="s">
        <v>341</v>
      </c>
      <c r="B336" s="11">
        <v>867390</v>
      </c>
      <c r="C336" s="8">
        <f>VLOOKUP(B336,'ESGC PORTFOLIO'!B:M,$C$2,FALSE)</f>
        <v>69.7564036885245</v>
      </c>
      <c r="D336" s="8" t="str">
        <f t="shared" si="5"/>
        <v>B</v>
      </c>
    </row>
    <row r="337" spans="1:4" x14ac:dyDescent="0.3">
      <c r="A337" s="11" t="s">
        <v>342</v>
      </c>
      <c r="B337" s="11">
        <v>902335</v>
      </c>
      <c r="C337" s="8">
        <f>VLOOKUP(B337,'ESGC PORTFOLIO'!B:M,$C$2,FALSE)</f>
        <v>42.904392392202702</v>
      </c>
      <c r="D337" s="8" t="str">
        <f t="shared" si="5"/>
        <v>C</v>
      </c>
    </row>
    <row r="338" spans="1:4" x14ac:dyDescent="0.3">
      <c r="A338" s="11" t="s">
        <v>343</v>
      </c>
      <c r="B338" s="11">
        <v>906195</v>
      </c>
      <c r="C338" s="8">
        <f>VLOOKUP(B338,'ESGC PORTFOLIO'!B:M,$C$2,FALSE)</f>
        <v>41.403503465426098</v>
      </c>
      <c r="D338" s="8" t="str">
        <f t="shared" si="5"/>
        <v>C</v>
      </c>
    </row>
    <row r="339" spans="1:4" x14ac:dyDescent="0.3">
      <c r="A339" s="11" t="s">
        <v>344</v>
      </c>
      <c r="B339" s="11">
        <v>906785</v>
      </c>
      <c r="C339" s="8">
        <f>VLOOKUP(B339,'ESGC PORTFOLIO'!B:M,$C$2,FALSE)</f>
        <v>50.630991002019897</v>
      </c>
      <c r="D339" s="8" t="str">
        <f t="shared" si="5"/>
        <v>B</v>
      </c>
    </row>
    <row r="340" spans="1:4" x14ac:dyDescent="0.3">
      <c r="A340" s="11" t="s">
        <v>345</v>
      </c>
      <c r="B340" s="11" t="s">
        <v>381</v>
      </c>
      <c r="C340" s="8">
        <f>VLOOKUP(B340,'ESGC PORTFOLIO'!B:M,$C$2,FALSE)</f>
        <v>49.785685919430598</v>
      </c>
      <c r="D340" s="8" t="str">
        <f t="shared" si="5"/>
        <v>C</v>
      </c>
    </row>
    <row r="341" spans="1:4" x14ac:dyDescent="0.3">
      <c r="A341" s="11" t="s">
        <v>346</v>
      </c>
      <c r="B341" s="11">
        <v>905818</v>
      </c>
      <c r="C341" s="8">
        <f>VLOOKUP(B341,'ESGC PORTFOLIO'!B:M,$C$2,FALSE)</f>
        <v>47.472940915991899</v>
      </c>
      <c r="D341" s="8" t="str">
        <f t="shared" si="5"/>
        <v>C</v>
      </c>
    </row>
    <row r="342" spans="1:4" x14ac:dyDescent="0.3">
      <c r="A342" s="11" t="s">
        <v>347</v>
      </c>
      <c r="B342" s="11">
        <v>904869</v>
      </c>
      <c r="C342" s="8">
        <f>VLOOKUP(B342,'ESGC PORTFOLIO'!B:M,$C$2,FALSE)</f>
        <v>34.807462431693899</v>
      </c>
      <c r="D342" s="8" t="str">
        <f t="shared" si="5"/>
        <v>C</v>
      </c>
    </row>
    <row r="343" spans="1:4" x14ac:dyDescent="0.3">
      <c r="A343" s="11" t="s">
        <v>348</v>
      </c>
      <c r="B343" s="11">
        <v>922407</v>
      </c>
      <c r="C343" s="8">
        <f>VLOOKUP(B343,'ESGC PORTFOLIO'!B:M,$C$2,FALSE)</f>
        <v>48.838461458850801</v>
      </c>
      <c r="D343" s="8" t="str">
        <f t="shared" si="5"/>
        <v>C</v>
      </c>
    </row>
    <row r="344" spans="1:4" x14ac:dyDescent="0.3">
      <c r="A344" s="11" t="s">
        <v>349</v>
      </c>
      <c r="B344" s="11" t="s">
        <v>382</v>
      </c>
      <c r="C344" s="8">
        <f>VLOOKUP(B344,'ESGC PORTFOLIO'!B:M,$C$2,FALSE)</f>
        <v>28.9774928092042</v>
      </c>
      <c r="D344" s="8" t="str">
        <f t="shared" si="5"/>
        <v>C</v>
      </c>
    </row>
    <row r="345" spans="1:4" x14ac:dyDescent="0.3">
      <c r="A345" s="11" t="s">
        <v>350</v>
      </c>
      <c r="B345" s="11" t="s">
        <v>383</v>
      </c>
      <c r="C345" s="8">
        <f>VLOOKUP(B345,'ESGC PORTFOLIO'!B:M,$C$2,FALSE)</f>
        <v>30.393370177181598</v>
      </c>
      <c r="D345" s="8" t="str">
        <f t="shared" si="5"/>
        <v>C</v>
      </c>
    </row>
    <row r="346" spans="1:4" x14ac:dyDescent="0.3">
      <c r="A346" s="11" t="s">
        <v>351</v>
      </c>
      <c r="B346" s="11">
        <v>905010</v>
      </c>
      <c r="C346" s="8">
        <f>VLOOKUP(B346,'ESGC PORTFOLIO'!B:M,$C$2,FALSE)</f>
        <v>37.6340807431108</v>
      </c>
      <c r="D346" s="8" t="str">
        <f t="shared" si="5"/>
        <v>C</v>
      </c>
    </row>
    <row r="347" spans="1:4" x14ac:dyDescent="0.3">
      <c r="A347" s="11" t="s">
        <v>352</v>
      </c>
      <c r="B347" s="11">
        <v>905284</v>
      </c>
      <c r="C347" s="8">
        <f>VLOOKUP(B347,'ESGC PORTFOLIO'!B:M,$C$2,FALSE)</f>
        <v>45.5919569672131</v>
      </c>
      <c r="D347" s="8" t="str">
        <f t="shared" si="5"/>
        <v>C</v>
      </c>
    </row>
    <row r="348" spans="1:4" x14ac:dyDescent="0.3">
      <c r="A348" s="11" t="s">
        <v>353</v>
      </c>
      <c r="B348" s="11">
        <v>543542</v>
      </c>
      <c r="C348" s="8">
        <f>VLOOKUP(B348,'ESGC PORTFOLIO'!B:M,$C$2,FALSE)</f>
        <v>69.060437962906207</v>
      </c>
      <c r="D348" s="8" t="str">
        <f t="shared" si="5"/>
        <v>B</v>
      </c>
    </row>
    <row r="349" spans="1:4" x14ac:dyDescent="0.3">
      <c r="A349" s="11" t="s">
        <v>354</v>
      </c>
      <c r="B349" s="11">
        <v>878574</v>
      </c>
      <c r="C349" s="8">
        <f>VLOOKUP(B349,'ESGC PORTFOLIO'!B:M,$C$2,FALSE)</f>
        <v>30.600004915962899</v>
      </c>
      <c r="D349" s="8" t="str">
        <f t="shared" si="5"/>
        <v>C</v>
      </c>
    </row>
    <row r="350" spans="1:4" x14ac:dyDescent="0.3">
      <c r="A350" s="11" t="s">
        <v>355</v>
      </c>
      <c r="B350" s="11" t="s">
        <v>384</v>
      </c>
      <c r="C350" s="8">
        <f>VLOOKUP(B350,'ESGC PORTFOLIO'!B:M,$C$2,FALSE)</f>
        <v>47.7592213114754</v>
      </c>
      <c r="D350" s="8" t="str">
        <f t="shared" si="5"/>
        <v>C</v>
      </c>
    </row>
    <row r="351" spans="1:4" x14ac:dyDescent="0.3">
      <c r="A351" s="11" t="s">
        <v>356</v>
      </c>
      <c r="B351" s="11">
        <v>951584</v>
      </c>
      <c r="C351" s="8">
        <f>VLOOKUP(B351,'ESGC PORTFOLIO'!B:M,$C$2,FALSE)</f>
        <v>26.053496827075602</v>
      </c>
      <c r="D351" s="8" t="str">
        <f t="shared" si="5"/>
        <v>C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C2DC-DB05-420D-9643-769EB88D5806}">
  <sheetPr>
    <tabColor rgb="FFFFFF00"/>
  </sheetPr>
  <dimension ref="A1:D351"/>
  <sheetViews>
    <sheetView workbookViewId="0">
      <selection activeCell="A2" sqref="A2"/>
    </sheetView>
  </sheetViews>
  <sheetFormatPr baseColWidth="10" defaultRowHeight="14" x14ac:dyDescent="0.3"/>
  <cols>
    <col min="1" max="16384" width="10.90625" style="4"/>
  </cols>
  <sheetData>
    <row r="1" spans="1:4" ht="14.5" thickBot="1" x14ac:dyDescent="0.35">
      <c r="A1" s="72" t="s">
        <v>7395</v>
      </c>
      <c r="B1" s="72"/>
      <c r="C1" s="72"/>
      <c r="D1" s="72"/>
    </row>
    <row r="2" spans="1:4" x14ac:dyDescent="0.3">
      <c r="A2" s="18"/>
      <c r="B2" s="18"/>
      <c r="C2" s="18">
        <v>8</v>
      </c>
      <c r="D2" s="18"/>
    </row>
    <row r="3" spans="1:4" ht="14.5" thickBot="1" x14ac:dyDescent="0.35">
      <c r="A3" s="32" t="s">
        <v>357</v>
      </c>
      <c r="B3" s="32" t="s">
        <v>358</v>
      </c>
      <c r="C3" s="31" t="s">
        <v>7387</v>
      </c>
      <c r="D3" s="31" t="s">
        <v>7379</v>
      </c>
    </row>
    <row r="4" spans="1:4" x14ac:dyDescent="0.3">
      <c r="A4" s="29" t="s">
        <v>12</v>
      </c>
      <c r="B4" s="29">
        <v>902172</v>
      </c>
      <c r="C4" s="18">
        <f>VLOOKUP(B4,'ESGC PORTFOLIO'!B:M,$C$2,FALSE)</f>
        <v>55.2734479998418</v>
      </c>
      <c r="D4" s="18" t="str">
        <f>IF(C4&gt;75,"A",IF(C4&gt;50,"B",IF(C4&gt;25,"C","D")))</f>
        <v>B</v>
      </c>
    </row>
    <row r="5" spans="1:4" x14ac:dyDescent="0.3">
      <c r="A5" s="11" t="s">
        <v>13</v>
      </c>
      <c r="B5" s="11">
        <v>916328</v>
      </c>
      <c r="C5" s="8">
        <f>VLOOKUP(B5,'ESGC PORTFOLIO'!B:M,$C$2,FALSE)</f>
        <v>44.822484869247397</v>
      </c>
      <c r="D5" s="8" t="str">
        <f t="shared" ref="D5:D68" si="0">IF(C5&gt;75,"A",IF(C5&gt;50,"B",IF(C5&gt;25,"C","D")))</f>
        <v>C</v>
      </c>
    </row>
    <row r="6" spans="1:4" x14ac:dyDescent="0.3">
      <c r="A6" s="11" t="s">
        <v>14</v>
      </c>
      <c r="B6" s="11" t="s">
        <v>359</v>
      </c>
      <c r="C6" s="8">
        <f>VLOOKUP(B6,'ESGC PORTFOLIO'!B:M,$C$2,FALSE)</f>
        <v>47.959103840682701</v>
      </c>
      <c r="D6" s="8" t="str">
        <f t="shared" si="0"/>
        <v>C</v>
      </c>
    </row>
    <row r="7" spans="1:4" x14ac:dyDescent="0.3">
      <c r="A7" s="11" t="s">
        <v>15</v>
      </c>
      <c r="B7" s="11">
        <v>312367</v>
      </c>
      <c r="C7" s="8">
        <f>VLOOKUP(B7,'ESGC PORTFOLIO'!B:M,$C$2,FALSE)</f>
        <v>18.4242891401164</v>
      </c>
      <c r="D7" s="8" t="str">
        <f t="shared" si="0"/>
        <v>D</v>
      </c>
    </row>
    <row r="8" spans="1:4" x14ac:dyDescent="0.3">
      <c r="A8" s="11" t="s">
        <v>16</v>
      </c>
      <c r="B8" s="11">
        <v>749382</v>
      </c>
      <c r="C8" s="8">
        <f>VLOOKUP(B8,'ESGC PORTFOLIO'!B:M,$C$2,FALSE)</f>
        <v>48.863831967213102</v>
      </c>
      <c r="D8" s="8" t="str">
        <f t="shared" si="0"/>
        <v>C</v>
      </c>
    </row>
    <row r="9" spans="1:4" x14ac:dyDescent="0.3">
      <c r="A9" s="11" t="s">
        <v>17</v>
      </c>
      <c r="B9" s="11" t="s">
        <v>360</v>
      </c>
      <c r="C9" s="8">
        <f>VLOOKUP(B9,'ESGC PORTFOLIO'!B:M,$C$2,FALSE)</f>
        <v>46.424335373673202</v>
      </c>
      <c r="D9" s="8" t="str">
        <f t="shared" si="0"/>
        <v>C</v>
      </c>
    </row>
    <row r="10" spans="1:4" x14ac:dyDescent="0.3">
      <c r="A10" s="11" t="s">
        <v>18</v>
      </c>
      <c r="B10" s="11">
        <v>936365</v>
      </c>
      <c r="C10" s="8">
        <f>VLOOKUP(B10,'ESGC PORTFOLIO'!B:M,$C$2,FALSE)</f>
        <v>41.235470741947402</v>
      </c>
      <c r="D10" s="8" t="str">
        <f t="shared" si="0"/>
        <v>C</v>
      </c>
    </row>
    <row r="11" spans="1:4" x14ac:dyDescent="0.3">
      <c r="A11" s="11" t="s">
        <v>19</v>
      </c>
      <c r="B11" s="11">
        <v>545101</v>
      </c>
      <c r="C11" s="8">
        <f>VLOOKUP(B11,'ESGC PORTFOLIO'!B:M,$C$2,FALSE)</f>
        <v>53.846650152405502</v>
      </c>
      <c r="D11" s="8" t="str">
        <f t="shared" si="0"/>
        <v>B</v>
      </c>
    </row>
    <row r="12" spans="1:4" x14ac:dyDescent="0.3">
      <c r="A12" s="11" t="s">
        <v>20</v>
      </c>
      <c r="B12" s="11">
        <v>933185</v>
      </c>
      <c r="C12" s="8">
        <f>VLOOKUP(B12,'ESGC PORTFOLIO'!B:M,$C$2,FALSE)</f>
        <v>38.737109744560101</v>
      </c>
      <c r="D12" s="8" t="str">
        <f t="shared" si="0"/>
        <v>C</v>
      </c>
    </row>
    <row r="13" spans="1:4" x14ac:dyDescent="0.3">
      <c r="A13" s="11" t="s">
        <v>0</v>
      </c>
      <c r="B13" s="11">
        <v>277642</v>
      </c>
      <c r="C13" s="8">
        <f>VLOOKUP(B13,'ESGC PORTFOLIO'!B:M,$C$2,FALSE)</f>
        <v>84.716912184538103</v>
      </c>
      <c r="D13" s="8" t="str">
        <f t="shared" si="0"/>
        <v>A</v>
      </c>
    </row>
    <row r="14" spans="1:4" x14ac:dyDescent="0.3">
      <c r="A14" s="11" t="s">
        <v>21</v>
      </c>
      <c r="B14" s="11">
        <v>905271</v>
      </c>
      <c r="C14" s="8">
        <f>VLOOKUP(B14,'ESGC PORTFOLIO'!B:M,$C$2,FALSE)</f>
        <v>83.578388888036599</v>
      </c>
      <c r="D14" s="8" t="str">
        <f t="shared" si="0"/>
        <v>A</v>
      </c>
    </row>
    <row r="15" spans="1:4" x14ac:dyDescent="0.3">
      <c r="A15" s="11" t="s">
        <v>22</v>
      </c>
      <c r="B15" s="11">
        <v>277355</v>
      </c>
      <c r="C15" s="8">
        <f>VLOOKUP(B15,'ESGC PORTFOLIO'!B:M,$C$2,FALSE)</f>
        <v>27.501161573414102</v>
      </c>
      <c r="D15" s="8" t="str">
        <f t="shared" si="0"/>
        <v>C</v>
      </c>
    </row>
    <row r="16" spans="1:4" x14ac:dyDescent="0.3">
      <c r="A16" s="11" t="s">
        <v>23</v>
      </c>
      <c r="B16" s="11">
        <v>130298</v>
      </c>
      <c r="C16" s="8">
        <f>VLOOKUP(B16,'ESGC PORTFOLIO'!B:M,$C$2,FALSE)</f>
        <v>66.905454740685101</v>
      </c>
      <c r="D16" s="8" t="str">
        <f t="shared" si="0"/>
        <v>B</v>
      </c>
    </row>
    <row r="17" spans="1:4" x14ac:dyDescent="0.3">
      <c r="A17" s="11" t="s">
        <v>24</v>
      </c>
      <c r="B17" s="11">
        <v>325596</v>
      </c>
      <c r="C17" s="8">
        <f>VLOOKUP(B17,'ESGC PORTFOLIO'!B:M,$C$2,FALSE)</f>
        <v>24.326428571428501</v>
      </c>
      <c r="D17" s="8" t="str">
        <f t="shared" si="0"/>
        <v>D</v>
      </c>
    </row>
    <row r="18" spans="1:4" x14ac:dyDescent="0.3">
      <c r="A18" s="11" t="s">
        <v>25</v>
      </c>
      <c r="B18" s="11">
        <v>906979</v>
      </c>
      <c r="C18" s="8">
        <f>VLOOKUP(B18,'ESGC PORTFOLIO'!B:M,$C$2,FALSE)</f>
        <v>52.148238393718103</v>
      </c>
      <c r="D18" s="8" t="str">
        <f t="shared" si="0"/>
        <v>B</v>
      </c>
    </row>
    <row r="19" spans="1:4" x14ac:dyDescent="0.3">
      <c r="A19" s="11" t="s">
        <v>26</v>
      </c>
      <c r="B19" s="11">
        <v>322677</v>
      </c>
      <c r="C19" s="8">
        <f>VLOOKUP(B19,'ESGC PORTFOLIO'!B:M,$C$2,FALSE)</f>
        <v>49.170442170388498</v>
      </c>
      <c r="D19" s="8" t="str">
        <f t="shared" si="0"/>
        <v>C</v>
      </c>
    </row>
    <row r="20" spans="1:4" x14ac:dyDescent="0.3">
      <c r="A20" s="11" t="s">
        <v>27</v>
      </c>
      <c r="B20" s="11" t="s">
        <v>361</v>
      </c>
      <c r="C20" s="8">
        <f>VLOOKUP(B20,'ESGC PORTFOLIO'!B:M,$C$2,FALSE)</f>
        <v>31.3945718727681</v>
      </c>
      <c r="D20" s="8" t="str">
        <f t="shared" si="0"/>
        <v>C</v>
      </c>
    </row>
    <row r="21" spans="1:4" x14ac:dyDescent="0.3">
      <c r="A21" s="11" t="s">
        <v>28</v>
      </c>
      <c r="B21" s="11">
        <v>904853</v>
      </c>
      <c r="C21" s="8">
        <f>VLOOKUP(B21,'ESGC PORTFOLIO'!B:M,$C$2,FALSE)</f>
        <v>36.190228216098198</v>
      </c>
      <c r="D21" s="8" t="str">
        <f t="shared" si="0"/>
        <v>C</v>
      </c>
    </row>
    <row r="22" spans="1:4" x14ac:dyDescent="0.3">
      <c r="A22" s="11" t="s">
        <v>29</v>
      </c>
      <c r="B22" s="11">
        <v>891399</v>
      </c>
      <c r="C22" s="8">
        <f>VLOOKUP(B22,'ESGC PORTFOLIO'!B:M,$C$2,FALSE)</f>
        <v>30.935540326520901</v>
      </c>
      <c r="D22" s="8" t="str">
        <f t="shared" si="0"/>
        <v>C</v>
      </c>
    </row>
    <row r="23" spans="1:4" x14ac:dyDescent="0.3">
      <c r="A23" s="11" t="s">
        <v>30</v>
      </c>
      <c r="B23" s="11">
        <v>670942</v>
      </c>
      <c r="C23" s="8">
        <f>VLOOKUP(B23,'ESGC PORTFOLIO'!B:M,$C$2,FALSE)</f>
        <v>50.312170667447297</v>
      </c>
      <c r="D23" s="8" t="str">
        <f t="shared" si="0"/>
        <v>B</v>
      </c>
    </row>
    <row r="24" spans="1:4" x14ac:dyDescent="0.3">
      <c r="A24" s="11" t="s">
        <v>31</v>
      </c>
      <c r="B24" s="11">
        <v>905425</v>
      </c>
      <c r="C24" s="8">
        <f>VLOOKUP(B24,'ESGC PORTFOLIO'!B:M,$C$2,FALSE)</f>
        <v>37.659888801832203</v>
      </c>
      <c r="D24" s="8" t="str">
        <f t="shared" si="0"/>
        <v>C</v>
      </c>
    </row>
    <row r="25" spans="1:4" x14ac:dyDescent="0.3">
      <c r="A25" s="11" t="s">
        <v>32</v>
      </c>
      <c r="B25" s="11">
        <v>906156</v>
      </c>
      <c r="C25" s="8">
        <f>VLOOKUP(B25,'ESGC PORTFOLIO'!B:M,$C$2,FALSE)</f>
        <v>42.921951610685902</v>
      </c>
      <c r="D25" s="8" t="str">
        <f t="shared" si="0"/>
        <v>C</v>
      </c>
    </row>
    <row r="26" spans="1:4" x14ac:dyDescent="0.3">
      <c r="A26" s="11" t="s">
        <v>33</v>
      </c>
      <c r="B26" s="11">
        <v>916305</v>
      </c>
      <c r="C26" s="8">
        <f>VLOOKUP(B26,'ESGC PORTFOLIO'!B:M,$C$2,FALSE)</f>
        <v>21.9450718244581</v>
      </c>
      <c r="D26" s="8" t="str">
        <f t="shared" si="0"/>
        <v>D</v>
      </c>
    </row>
    <row r="27" spans="1:4" x14ac:dyDescent="0.3">
      <c r="A27" s="11" t="s">
        <v>34</v>
      </c>
      <c r="B27" s="11">
        <v>680902</v>
      </c>
      <c r="C27" s="8">
        <f>VLOOKUP(B27,'ESGC PORTFOLIO'!B:M,$C$2,FALSE)</f>
        <v>44.609068891066499</v>
      </c>
      <c r="D27" s="8" t="str">
        <f t="shared" si="0"/>
        <v>C</v>
      </c>
    </row>
    <row r="28" spans="1:4" x14ac:dyDescent="0.3">
      <c r="A28" s="11" t="s">
        <v>35</v>
      </c>
      <c r="B28" s="11" t="s">
        <v>362</v>
      </c>
      <c r="C28" s="8">
        <f>VLOOKUP(B28,'ESGC PORTFOLIO'!B:M,$C$2,FALSE)</f>
        <v>35.613222579830797</v>
      </c>
      <c r="D28" s="8" t="str">
        <f t="shared" si="0"/>
        <v>C</v>
      </c>
    </row>
    <row r="29" spans="1:4" x14ac:dyDescent="0.3">
      <c r="A29" s="11" t="s">
        <v>36</v>
      </c>
      <c r="B29" s="11">
        <v>154680</v>
      </c>
      <c r="C29" s="8">
        <f>VLOOKUP(B29,'ESGC PORTFOLIO'!B:M,$C$2,FALSE)</f>
        <v>29.2567932666853</v>
      </c>
      <c r="D29" s="8" t="str">
        <f t="shared" si="0"/>
        <v>C</v>
      </c>
    </row>
    <row r="30" spans="1:4" x14ac:dyDescent="0.3">
      <c r="A30" s="11" t="s">
        <v>37</v>
      </c>
      <c r="B30" s="11">
        <v>938692</v>
      </c>
      <c r="C30" s="8">
        <f>VLOOKUP(B30,'ESGC PORTFOLIO'!B:M,$C$2,FALSE)</f>
        <v>33.454488943407398</v>
      </c>
      <c r="D30" s="8" t="str">
        <f t="shared" si="0"/>
        <v>C</v>
      </c>
    </row>
    <row r="31" spans="1:4" x14ac:dyDescent="0.3">
      <c r="A31" s="11" t="s">
        <v>38</v>
      </c>
      <c r="B31" s="11">
        <v>546075</v>
      </c>
      <c r="C31" s="8">
        <f>VLOOKUP(B31,'ESGC PORTFOLIO'!B:M,$C$2,FALSE)</f>
        <v>27.9769467213114</v>
      </c>
      <c r="D31" s="8" t="str">
        <f t="shared" si="0"/>
        <v>C</v>
      </c>
    </row>
    <row r="32" spans="1:4" x14ac:dyDescent="0.3">
      <c r="A32" s="11" t="s">
        <v>39</v>
      </c>
      <c r="B32" s="11">
        <v>905276</v>
      </c>
      <c r="C32" s="8">
        <f>VLOOKUP(B32,'ESGC PORTFOLIO'!B:M,$C$2,FALSE)</f>
        <v>70.470766547855902</v>
      </c>
      <c r="D32" s="8" t="str">
        <f t="shared" si="0"/>
        <v>B</v>
      </c>
    </row>
    <row r="33" spans="1:4" x14ac:dyDescent="0.3">
      <c r="A33" s="11" t="s">
        <v>40</v>
      </c>
      <c r="B33" s="11" t="s">
        <v>363</v>
      </c>
      <c r="C33" s="8">
        <f>VLOOKUP(B33,'ESGC PORTFOLIO'!B:M,$C$2,FALSE)</f>
        <v>37.838787153815197</v>
      </c>
      <c r="D33" s="8" t="str">
        <f t="shared" si="0"/>
        <v>C</v>
      </c>
    </row>
    <row r="34" spans="1:4" x14ac:dyDescent="0.3">
      <c r="A34" s="11" t="s">
        <v>41</v>
      </c>
      <c r="B34" s="11">
        <v>922817</v>
      </c>
      <c r="C34" s="8">
        <f>VLOOKUP(B34,'ESGC PORTFOLIO'!B:M,$C$2,FALSE)</f>
        <v>40.121978740456399</v>
      </c>
      <c r="D34" s="8" t="str">
        <f t="shared" si="0"/>
        <v>C</v>
      </c>
    </row>
    <row r="35" spans="1:4" x14ac:dyDescent="0.3">
      <c r="A35" s="11" t="s">
        <v>42</v>
      </c>
      <c r="B35" s="11">
        <v>921983</v>
      </c>
      <c r="C35" s="8">
        <f>VLOOKUP(B35,'ESGC PORTFOLIO'!B:M,$C$2,FALSE)</f>
        <v>55.867503438613703</v>
      </c>
      <c r="D35" s="8" t="str">
        <f t="shared" si="0"/>
        <v>B</v>
      </c>
    </row>
    <row r="36" spans="1:4" x14ac:dyDescent="0.3">
      <c r="A36" s="11" t="s">
        <v>43</v>
      </c>
      <c r="B36" s="11">
        <v>132808</v>
      </c>
      <c r="C36" s="8">
        <f>VLOOKUP(B36,'ESGC PORTFOLIO'!B:M,$C$2,FALSE)</f>
        <v>50.092010225612697</v>
      </c>
      <c r="D36" s="8" t="str">
        <f t="shared" si="0"/>
        <v>B</v>
      </c>
    </row>
    <row r="37" spans="1:4" x14ac:dyDescent="0.3">
      <c r="A37" s="11" t="s">
        <v>44</v>
      </c>
      <c r="B37" s="11">
        <v>992816</v>
      </c>
      <c r="C37" s="8">
        <f>VLOOKUP(B37,'ESGC PORTFOLIO'!B:M,$C$2,FALSE)</f>
        <v>33.604773324197701</v>
      </c>
      <c r="D37" s="8" t="str">
        <f t="shared" si="0"/>
        <v>C</v>
      </c>
    </row>
    <row r="38" spans="1:4" x14ac:dyDescent="0.3">
      <c r="A38" s="11" t="s">
        <v>45</v>
      </c>
      <c r="B38" s="11">
        <v>905296</v>
      </c>
      <c r="C38" s="8">
        <f>VLOOKUP(B38,'ESGC PORTFOLIO'!B:M,$C$2,FALSE)</f>
        <v>79.113066082088693</v>
      </c>
      <c r="D38" s="8" t="str">
        <f t="shared" si="0"/>
        <v>A</v>
      </c>
    </row>
    <row r="39" spans="1:4" x14ac:dyDescent="0.3">
      <c r="A39" s="11" t="s">
        <v>46</v>
      </c>
      <c r="B39" s="11">
        <v>921093</v>
      </c>
      <c r="C39" s="8">
        <f>VLOOKUP(B39,'ESGC PORTFOLIO'!B:M,$C$2,FALSE)</f>
        <v>39.746869945903697</v>
      </c>
      <c r="D39" s="8" t="str">
        <f t="shared" si="0"/>
        <v>C</v>
      </c>
    </row>
    <row r="40" spans="1:4" x14ac:dyDescent="0.3">
      <c r="A40" s="11" t="s">
        <v>47</v>
      </c>
      <c r="B40" s="11">
        <v>905113</v>
      </c>
      <c r="C40" s="8">
        <f>VLOOKUP(B40,'ESGC PORTFOLIO'!B:M,$C$2,FALSE)</f>
        <v>41.752318574199599</v>
      </c>
      <c r="D40" s="8" t="str">
        <f t="shared" si="0"/>
        <v>C</v>
      </c>
    </row>
    <row r="41" spans="1:4" x14ac:dyDescent="0.3">
      <c r="A41" s="11" t="s">
        <v>48</v>
      </c>
      <c r="B41" s="11" t="s">
        <v>364</v>
      </c>
      <c r="C41" s="8">
        <f>VLOOKUP(B41,'ESGC PORTFOLIO'!B:M,$C$2,FALSE)</f>
        <v>52.7641723511937</v>
      </c>
      <c r="D41" s="8" t="str">
        <f t="shared" si="0"/>
        <v>B</v>
      </c>
    </row>
    <row r="42" spans="1:4" x14ac:dyDescent="0.3">
      <c r="A42" s="11" t="s">
        <v>49</v>
      </c>
      <c r="B42" s="11">
        <v>945388</v>
      </c>
      <c r="C42" s="8">
        <f>VLOOKUP(B42,'ESGC PORTFOLIO'!B:M,$C$2,FALSE)</f>
        <v>36.089256833735597</v>
      </c>
      <c r="D42" s="8" t="str">
        <f t="shared" si="0"/>
        <v>C</v>
      </c>
    </row>
    <row r="43" spans="1:4" x14ac:dyDescent="0.3">
      <c r="A43" s="11" t="s">
        <v>50</v>
      </c>
      <c r="B43" s="11">
        <v>702259</v>
      </c>
      <c r="C43" s="8">
        <f>VLOOKUP(B43,'ESGC PORTFOLIO'!B:M,$C$2,FALSE)</f>
        <v>81.665996742557496</v>
      </c>
      <c r="D43" s="8" t="str">
        <f t="shared" si="0"/>
        <v>A</v>
      </c>
    </row>
    <row r="44" spans="1:4" x14ac:dyDescent="0.3">
      <c r="A44" s="11" t="s">
        <v>51</v>
      </c>
      <c r="B44" s="11">
        <v>912669</v>
      </c>
      <c r="C44" s="8">
        <f>VLOOKUP(B44,'ESGC PORTFOLIO'!B:M,$C$2,FALSE)</f>
        <v>53.931979228647101</v>
      </c>
      <c r="D44" s="8" t="str">
        <f t="shared" si="0"/>
        <v>B</v>
      </c>
    </row>
    <row r="45" spans="1:4" x14ac:dyDescent="0.3">
      <c r="A45" s="11" t="s">
        <v>52</v>
      </c>
      <c r="B45" s="11">
        <v>544616</v>
      </c>
      <c r="C45" s="8">
        <f>VLOOKUP(B45,'ESGC PORTFOLIO'!B:M,$C$2,FALSE)</f>
        <v>28.1293304168296</v>
      </c>
      <c r="D45" s="8" t="str">
        <f t="shared" si="0"/>
        <v>C</v>
      </c>
    </row>
    <row r="46" spans="1:4" x14ac:dyDescent="0.3">
      <c r="A46" s="11" t="s">
        <v>53</v>
      </c>
      <c r="B46" s="11">
        <v>130502</v>
      </c>
      <c r="C46" s="8">
        <f>VLOOKUP(B46,'ESGC PORTFOLIO'!B:M,$C$2,FALSE)</f>
        <v>37.335247768172003</v>
      </c>
      <c r="D46" s="8" t="str">
        <f t="shared" si="0"/>
        <v>C</v>
      </c>
    </row>
    <row r="47" spans="1:4" x14ac:dyDescent="0.3">
      <c r="A47" s="11" t="s">
        <v>54</v>
      </c>
      <c r="B47" s="11">
        <v>921161</v>
      </c>
      <c r="C47" s="8">
        <f>VLOOKUP(B47,'ESGC PORTFOLIO'!B:M,$C$2,FALSE)</f>
        <v>75.717788175474595</v>
      </c>
      <c r="D47" s="8" t="str">
        <f t="shared" si="0"/>
        <v>A</v>
      </c>
    </row>
    <row r="48" spans="1:4" x14ac:dyDescent="0.3">
      <c r="A48" s="11" t="s">
        <v>55</v>
      </c>
      <c r="B48" s="11">
        <v>921431</v>
      </c>
      <c r="C48" s="8">
        <f>VLOOKUP(B48,'ESGC PORTFOLIO'!B:M,$C$2,FALSE)</f>
        <v>75.477880236794107</v>
      </c>
      <c r="D48" s="8" t="str">
        <f t="shared" si="0"/>
        <v>A</v>
      </c>
    </row>
    <row r="49" spans="1:4" x14ac:dyDescent="0.3">
      <c r="A49" s="11" t="s">
        <v>56</v>
      </c>
      <c r="B49" s="11">
        <v>932060</v>
      </c>
      <c r="C49" s="8">
        <f>VLOOKUP(B49,'ESGC PORTFOLIO'!B:M,$C$2,FALSE)</f>
        <v>63.916335896799801</v>
      </c>
      <c r="D49" s="8" t="str">
        <f t="shared" si="0"/>
        <v>B</v>
      </c>
    </row>
    <row r="50" spans="1:4" x14ac:dyDescent="0.3">
      <c r="A50" s="11" t="s">
        <v>57</v>
      </c>
      <c r="B50" s="11">
        <v>923937</v>
      </c>
      <c r="C50" s="8">
        <f>VLOOKUP(B50,'ESGC PORTFOLIO'!B:M,$C$2,FALSE)</f>
        <v>35.812935729669199</v>
      </c>
      <c r="D50" s="8" t="str">
        <f t="shared" si="0"/>
        <v>C</v>
      </c>
    </row>
    <row r="51" spans="1:4" x14ac:dyDescent="0.3">
      <c r="A51" s="11" t="s">
        <v>58</v>
      </c>
      <c r="B51" s="11">
        <v>905840</v>
      </c>
      <c r="C51" s="8">
        <f>VLOOKUP(B51,'ESGC PORTFOLIO'!B:M,$C$2,FALSE)</f>
        <v>41.303728070175403</v>
      </c>
      <c r="D51" s="8" t="str">
        <f t="shared" si="0"/>
        <v>C</v>
      </c>
    </row>
    <row r="52" spans="1:4" x14ac:dyDescent="0.3">
      <c r="A52" s="11" t="s">
        <v>59</v>
      </c>
      <c r="B52" s="11">
        <v>916365</v>
      </c>
      <c r="C52" s="8">
        <f>VLOOKUP(B52,'ESGC PORTFOLIO'!B:M,$C$2,FALSE)</f>
        <v>39.7942174692622</v>
      </c>
      <c r="D52" s="8" t="str">
        <f t="shared" si="0"/>
        <v>C</v>
      </c>
    </row>
    <row r="53" spans="1:4" x14ac:dyDescent="0.3">
      <c r="A53" s="11" t="s">
        <v>60</v>
      </c>
      <c r="B53" s="11">
        <v>992305</v>
      </c>
      <c r="C53" s="8">
        <f>VLOOKUP(B53,'ESGC PORTFOLIO'!B:M,$C$2,FALSE)</f>
        <v>32.0979210735061</v>
      </c>
      <c r="D53" s="8" t="str">
        <f t="shared" si="0"/>
        <v>C</v>
      </c>
    </row>
    <row r="54" spans="1:4" x14ac:dyDescent="0.3">
      <c r="A54" s="11" t="s">
        <v>61</v>
      </c>
      <c r="B54" s="11">
        <v>905876</v>
      </c>
      <c r="C54" s="8">
        <f>VLOOKUP(B54,'ESGC PORTFOLIO'!B:M,$C$2,FALSE)</f>
        <v>72.688677629325099</v>
      </c>
      <c r="D54" s="8" t="str">
        <f t="shared" si="0"/>
        <v>B</v>
      </c>
    </row>
    <row r="55" spans="1:4" x14ac:dyDescent="0.3">
      <c r="A55" s="11" t="s">
        <v>62</v>
      </c>
      <c r="B55" s="11">
        <v>874227</v>
      </c>
      <c r="C55" s="8">
        <f>VLOOKUP(B55,'ESGC PORTFOLIO'!B:M,$C$2,FALSE)</f>
        <v>12.629704845395199</v>
      </c>
      <c r="D55" s="8" t="str">
        <f t="shared" si="0"/>
        <v>D</v>
      </c>
    </row>
    <row r="56" spans="1:4" x14ac:dyDescent="0.3">
      <c r="A56" s="11" t="s">
        <v>63</v>
      </c>
      <c r="B56" s="11">
        <v>929302</v>
      </c>
      <c r="C56" s="8">
        <f>VLOOKUP(B56,'ESGC PORTFOLIO'!B:M,$C$2,FALSE)</f>
        <v>30.354871349443801</v>
      </c>
      <c r="D56" s="8" t="str">
        <f t="shared" si="0"/>
        <v>C</v>
      </c>
    </row>
    <row r="57" spans="1:4" x14ac:dyDescent="0.3">
      <c r="A57" s="11" t="s">
        <v>64</v>
      </c>
      <c r="B57" s="11">
        <v>545725</v>
      </c>
      <c r="C57" s="8">
        <f>VLOOKUP(B57,'ESGC PORTFOLIO'!B:M,$C$2,FALSE)</f>
        <v>44.211144448496498</v>
      </c>
      <c r="D57" s="8" t="str">
        <f t="shared" si="0"/>
        <v>C</v>
      </c>
    </row>
    <row r="58" spans="1:4" x14ac:dyDescent="0.3">
      <c r="A58" s="11" t="s">
        <v>65</v>
      </c>
      <c r="B58" s="11">
        <v>904818</v>
      </c>
      <c r="C58" s="8">
        <f>VLOOKUP(B58,'ESGC PORTFOLIO'!B:M,$C$2,FALSE)</f>
        <v>45.784087016101402</v>
      </c>
      <c r="D58" s="8" t="str">
        <f t="shared" si="0"/>
        <v>C</v>
      </c>
    </row>
    <row r="59" spans="1:4" x14ac:dyDescent="0.3">
      <c r="A59" s="11" t="s">
        <v>66</v>
      </c>
      <c r="B59" s="11">
        <v>894371</v>
      </c>
      <c r="C59" s="8">
        <f>VLOOKUP(B59,'ESGC PORTFOLIO'!B:M,$C$2,FALSE)</f>
        <v>29.4094346371642</v>
      </c>
      <c r="D59" s="8" t="str">
        <f t="shared" si="0"/>
        <v>C</v>
      </c>
    </row>
    <row r="60" spans="1:4" x14ac:dyDescent="0.3">
      <c r="A60" s="11" t="s">
        <v>67</v>
      </c>
      <c r="B60" s="11">
        <v>325824</v>
      </c>
      <c r="C60" s="8">
        <f>VLOOKUP(B60,'ESGC PORTFOLIO'!B:M,$C$2,FALSE)</f>
        <v>26.4650358606557</v>
      </c>
      <c r="D60" s="8" t="str">
        <f t="shared" si="0"/>
        <v>C</v>
      </c>
    </row>
    <row r="61" spans="1:4" x14ac:dyDescent="0.3">
      <c r="A61" s="11" t="s">
        <v>68</v>
      </c>
      <c r="B61" s="11">
        <v>905080</v>
      </c>
      <c r="C61" s="8">
        <f>VLOOKUP(B61,'ESGC PORTFOLIO'!B:M,$C$2,FALSE)</f>
        <v>48.740843688685402</v>
      </c>
      <c r="D61" s="8" t="str">
        <f t="shared" si="0"/>
        <v>C</v>
      </c>
    </row>
    <row r="62" spans="1:4" x14ac:dyDescent="0.3">
      <c r="A62" s="11" t="s">
        <v>69</v>
      </c>
      <c r="B62" s="11">
        <v>912216</v>
      </c>
      <c r="C62" s="8">
        <f>VLOOKUP(B62,'ESGC PORTFOLIO'!B:M,$C$2,FALSE)</f>
        <v>58.526705421377102</v>
      </c>
      <c r="D62" s="8" t="str">
        <f t="shared" si="0"/>
        <v>B</v>
      </c>
    </row>
    <row r="63" spans="1:4" x14ac:dyDescent="0.3">
      <c r="A63" s="11" t="s">
        <v>70</v>
      </c>
      <c r="B63" s="11">
        <v>879628</v>
      </c>
      <c r="C63" s="8">
        <f>VLOOKUP(B63,'ESGC PORTFOLIO'!B:M,$C$2,FALSE)</f>
        <v>36.908811475409799</v>
      </c>
      <c r="D63" s="8" t="str">
        <f t="shared" si="0"/>
        <v>C</v>
      </c>
    </row>
    <row r="64" spans="1:4" x14ac:dyDescent="0.3">
      <c r="A64" s="11" t="s">
        <v>71</v>
      </c>
      <c r="B64" s="11">
        <v>755148</v>
      </c>
      <c r="C64" s="8">
        <f>VLOOKUP(B64,'ESGC PORTFOLIO'!B:M,$C$2,FALSE)</f>
        <v>37.1332307035727</v>
      </c>
      <c r="D64" s="8" t="str">
        <f t="shared" si="0"/>
        <v>C</v>
      </c>
    </row>
    <row r="65" spans="1:4" x14ac:dyDescent="0.3">
      <c r="A65" s="11" t="s">
        <v>72</v>
      </c>
      <c r="B65" s="11">
        <v>905075</v>
      </c>
      <c r="C65" s="8">
        <f>VLOOKUP(B65,'ESGC PORTFOLIO'!B:M,$C$2,FALSE)</f>
        <v>48.6905054644808</v>
      </c>
      <c r="D65" s="8" t="str">
        <f t="shared" si="0"/>
        <v>C</v>
      </c>
    </row>
    <row r="66" spans="1:4" x14ac:dyDescent="0.3">
      <c r="A66" s="11" t="s">
        <v>73</v>
      </c>
      <c r="B66" s="11">
        <v>134843</v>
      </c>
      <c r="C66" s="8">
        <f>VLOOKUP(B66,'ESGC PORTFOLIO'!B:M,$C$2,FALSE)</f>
        <v>30.836585826879901</v>
      </c>
      <c r="D66" s="8" t="str">
        <f t="shared" si="0"/>
        <v>C</v>
      </c>
    </row>
    <row r="67" spans="1:4" x14ac:dyDescent="0.3">
      <c r="A67" s="11" t="s">
        <v>74</v>
      </c>
      <c r="B67" s="11">
        <v>944704</v>
      </c>
      <c r="C67" s="8">
        <f>VLOOKUP(B67,'ESGC PORTFOLIO'!B:M,$C$2,FALSE)</f>
        <v>35.045027619570398</v>
      </c>
      <c r="D67" s="8" t="str">
        <f t="shared" si="0"/>
        <v>C</v>
      </c>
    </row>
    <row r="68" spans="1:4" x14ac:dyDescent="0.3">
      <c r="A68" s="11" t="s">
        <v>75</v>
      </c>
      <c r="B68" s="11">
        <v>877723</v>
      </c>
      <c r="C68" s="8">
        <f>VLOOKUP(B68,'ESGC PORTFOLIO'!B:M,$C$2,FALSE)</f>
        <v>54.176058743169399</v>
      </c>
      <c r="D68" s="8" t="str">
        <f t="shared" si="0"/>
        <v>B</v>
      </c>
    </row>
    <row r="69" spans="1:4" x14ac:dyDescent="0.3">
      <c r="A69" s="11" t="s">
        <v>76</v>
      </c>
      <c r="B69" s="11">
        <v>755695</v>
      </c>
      <c r="C69" s="8">
        <f>VLOOKUP(B69,'ESGC PORTFOLIO'!B:M,$C$2,FALSE)</f>
        <v>43.039285714285697</v>
      </c>
      <c r="D69" s="8" t="str">
        <f t="shared" ref="D69:D130" si="1">IF(C69&gt;75,"A",IF(C69&gt;50,"B",IF(C69&gt;25,"C","D")))</f>
        <v>C</v>
      </c>
    </row>
    <row r="70" spans="1:4" x14ac:dyDescent="0.3">
      <c r="A70" s="11" t="s">
        <v>77</v>
      </c>
      <c r="B70" s="11">
        <v>902224</v>
      </c>
      <c r="C70" s="8">
        <f>VLOOKUP(B70,'ESGC PORTFOLIO'!B:M,$C$2,FALSE)</f>
        <v>42.103494658608597</v>
      </c>
      <c r="D70" s="8" t="str">
        <f t="shared" si="1"/>
        <v>C</v>
      </c>
    </row>
    <row r="71" spans="1:4" x14ac:dyDescent="0.3">
      <c r="A71" s="11" t="s">
        <v>78</v>
      </c>
      <c r="B71" s="11" t="s">
        <v>365</v>
      </c>
      <c r="C71" s="8">
        <f>VLOOKUP(B71,'ESGC PORTFOLIO'!B:M,$C$2,FALSE)</f>
        <v>83.001392492399603</v>
      </c>
      <c r="D71" s="8" t="str">
        <f t="shared" si="1"/>
        <v>A</v>
      </c>
    </row>
    <row r="72" spans="1:4" x14ac:dyDescent="0.3">
      <c r="A72" s="11" t="s">
        <v>79</v>
      </c>
      <c r="B72" s="11" t="s">
        <v>366</v>
      </c>
      <c r="C72" s="8">
        <f>VLOOKUP(B72,'ESGC PORTFOLIO'!B:M,$C$2,FALSE)</f>
        <v>34.316964285714199</v>
      </c>
      <c r="D72" s="8" t="str">
        <f t="shared" si="1"/>
        <v>C</v>
      </c>
    </row>
    <row r="73" spans="1:4" x14ac:dyDescent="0.3">
      <c r="A73" s="11" t="s">
        <v>80</v>
      </c>
      <c r="B73" s="11" t="s">
        <v>367</v>
      </c>
      <c r="C73" s="8">
        <f>VLOOKUP(B73,'ESGC PORTFOLIO'!B:M,$C$2,FALSE)</f>
        <v>52.118714623184097</v>
      </c>
      <c r="D73" s="8" t="str">
        <f t="shared" si="1"/>
        <v>B</v>
      </c>
    </row>
    <row r="74" spans="1:4" x14ac:dyDescent="0.3">
      <c r="A74" s="11" t="s">
        <v>81</v>
      </c>
      <c r="B74" s="11">
        <v>755790</v>
      </c>
      <c r="C74" s="8">
        <f>VLOOKUP(B74,'ESGC PORTFOLIO'!B:M,$C$2,FALSE)</f>
        <v>44.342605178529901</v>
      </c>
      <c r="D74" s="8" t="str">
        <f t="shared" si="1"/>
        <v>C</v>
      </c>
    </row>
    <row r="75" spans="1:4" x14ac:dyDescent="0.3">
      <c r="A75" s="11" t="s">
        <v>82</v>
      </c>
      <c r="B75" s="11">
        <v>904842</v>
      </c>
      <c r="C75" s="8">
        <f>VLOOKUP(B75,'ESGC PORTFOLIO'!B:M,$C$2,FALSE)</f>
        <v>35.849842652224801</v>
      </c>
      <c r="D75" s="8" t="str">
        <f t="shared" si="1"/>
        <v>C</v>
      </c>
    </row>
    <row r="76" spans="1:4" x14ac:dyDescent="0.3">
      <c r="A76" s="11" t="s">
        <v>83</v>
      </c>
      <c r="B76" s="11">
        <v>755741</v>
      </c>
      <c r="C76" s="8">
        <f>VLOOKUP(B76,'ESGC PORTFOLIO'!B:M,$C$2,FALSE)</f>
        <v>32.385192973440702</v>
      </c>
      <c r="D76" s="8" t="str">
        <f t="shared" si="1"/>
        <v>C</v>
      </c>
    </row>
    <row r="77" spans="1:4" x14ac:dyDescent="0.3">
      <c r="A77" s="11" t="s">
        <v>84</v>
      </c>
      <c r="B77" s="11">
        <v>905024</v>
      </c>
      <c r="C77" s="8">
        <f>VLOOKUP(B77,'ESGC PORTFOLIO'!B:M,$C$2,FALSE)</f>
        <v>42.166283817295799</v>
      </c>
      <c r="D77" s="8" t="str">
        <f t="shared" si="1"/>
        <v>C</v>
      </c>
    </row>
    <row r="78" spans="1:4" x14ac:dyDescent="0.3">
      <c r="A78" s="11" t="s">
        <v>85</v>
      </c>
      <c r="B78" s="11">
        <v>328314</v>
      </c>
      <c r="C78" s="8">
        <f>VLOOKUP(B78,'ESGC PORTFOLIO'!B:M,$C$2,FALSE)</f>
        <v>60.135960264900604</v>
      </c>
      <c r="D78" s="8" t="str">
        <f t="shared" si="1"/>
        <v>B</v>
      </c>
    </row>
    <row r="79" spans="1:4" x14ac:dyDescent="0.3">
      <c r="A79" s="11" t="s">
        <v>86</v>
      </c>
      <c r="B79" s="11">
        <v>912278</v>
      </c>
      <c r="C79" s="8">
        <f>VLOOKUP(B79,'ESGC PORTFOLIO'!B:M,$C$2,FALSE)</f>
        <v>40.782970501555198</v>
      </c>
      <c r="D79" s="8" t="str">
        <f t="shared" si="1"/>
        <v>C</v>
      </c>
    </row>
    <row r="80" spans="1:4" x14ac:dyDescent="0.3">
      <c r="A80" s="11" t="s">
        <v>87</v>
      </c>
      <c r="B80" s="11" t="s">
        <v>368</v>
      </c>
      <c r="C80" s="8">
        <f>VLOOKUP(B80,'ESGC PORTFOLIO'!B:M,$C$2,FALSE)</f>
        <v>24.216509355853599</v>
      </c>
      <c r="D80" s="8" t="str">
        <f t="shared" si="1"/>
        <v>D</v>
      </c>
    </row>
    <row r="81" spans="1:4" x14ac:dyDescent="0.3">
      <c r="A81" s="11" t="s">
        <v>88</v>
      </c>
      <c r="B81" s="11">
        <v>951545</v>
      </c>
      <c r="C81" s="8">
        <f>VLOOKUP(B81,'ESGC PORTFOLIO'!B:M,$C$2,FALSE)</f>
        <v>46.139406355710101</v>
      </c>
      <c r="D81" s="8" t="str">
        <f t="shared" si="1"/>
        <v>C</v>
      </c>
    </row>
    <row r="82" spans="1:4" x14ac:dyDescent="0.3">
      <c r="A82" s="11" t="s">
        <v>89</v>
      </c>
      <c r="B82" s="11">
        <v>944777</v>
      </c>
      <c r="C82" s="8">
        <f>VLOOKUP(B82,'ESGC PORTFOLIO'!B:M,$C$2,FALSE)</f>
        <v>66.494955914967207</v>
      </c>
      <c r="D82" s="8" t="str">
        <f t="shared" si="1"/>
        <v>B</v>
      </c>
    </row>
    <row r="83" spans="1:4" x14ac:dyDescent="0.3">
      <c r="A83" s="11" t="s">
        <v>90</v>
      </c>
      <c r="B83" s="11">
        <v>542868</v>
      </c>
      <c r="C83" s="8">
        <f>VLOOKUP(B83,'ESGC PORTFOLIO'!B:M,$C$2,FALSE)</f>
        <v>41.290576099105799</v>
      </c>
      <c r="D83" s="8" t="str">
        <f t="shared" si="1"/>
        <v>C</v>
      </c>
    </row>
    <row r="84" spans="1:4" x14ac:dyDescent="0.3">
      <c r="A84" s="11" t="s">
        <v>2</v>
      </c>
      <c r="B84" s="11">
        <v>741344</v>
      </c>
      <c r="C84" s="8">
        <f>VLOOKUP(B84,'ESGC PORTFOLIO'!B:M,$C$2,FALSE)</f>
        <v>38.4626831292018</v>
      </c>
      <c r="D84" s="8" t="str">
        <f t="shared" si="1"/>
        <v>C</v>
      </c>
    </row>
    <row r="85" spans="1:4" x14ac:dyDescent="0.3">
      <c r="A85" s="11" t="s">
        <v>91</v>
      </c>
      <c r="B85" s="11">
        <v>867705</v>
      </c>
      <c r="C85" s="8">
        <f>VLOOKUP(B85,'ESGC PORTFOLIO'!B:M,$C$2,FALSE)</f>
        <v>57.363177120456101</v>
      </c>
      <c r="D85" s="8" t="str">
        <f t="shared" si="1"/>
        <v>B</v>
      </c>
    </row>
    <row r="86" spans="1:4" x14ac:dyDescent="0.3">
      <c r="A86" s="11" t="s">
        <v>92</v>
      </c>
      <c r="B86" s="11">
        <v>916125</v>
      </c>
      <c r="C86" s="8">
        <f>VLOOKUP(B86,'ESGC PORTFOLIO'!B:M,$C$2,FALSE)</f>
        <v>81.235817015786196</v>
      </c>
      <c r="D86" s="8" t="str">
        <f t="shared" si="1"/>
        <v>A</v>
      </c>
    </row>
    <row r="87" spans="1:4" x14ac:dyDescent="0.3">
      <c r="A87" s="11" t="s">
        <v>93</v>
      </c>
      <c r="B87" s="11" t="s">
        <v>369</v>
      </c>
      <c r="C87" s="8">
        <f>VLOOKUP(B87,'ESGC PORTFOLIO'!B:M,$C$2,FALSE)</f>
        <v>28.368967607868498</v>
      </c>
      <c r="D87" s="8" t="str">
        <f t="shared" si="1"/>
        <v>C</v>
      </c>
    </row>
    <row r="88" spans="1:4" x14ac:dyDescent="0.3">
      <c r="A88" s="11" t="s">
        <v>94</v>
      </c>
      <c r="B88" s="11">
        <v>901686</v>
      </c>
      <c r="C88" s="8">
        <f>VLOOKUP(B88,'ESGC PORTFOLIO'!B:M,$C$2,FALSE)</f>
        <v>49.531474820143799</v>
      </c>
      <c r="D88" s="8" t="str">
        <f t="shared" si="1"/>
        <v>C</v>
      </c>
    </row>
    <row r="89" spans="1:4" x14ac:dyDescent="0.3">
      <c r="A89" s="11" t="s">
        <v>95</v>
      </c>
      <c r="B89" s="11">
        <v>904282</v>
      </c>
      <c r="C89" s="8">
        <f>VLOOKUP(B89,'ESGC PORTFOLIO'!B:M,$C$2,FALSE)</f>
        <v>37.985587422918798</v>
      </c>
      <c r="D89" s="8" t="str">
        <f t="shared" si="1"/>
        <v>C</v>
      </c>
    </row>
    <row r="90" spans="1:4" x14ac:dyDescent="0.3">
      <c r="A90" s="11" t="s">
        <v>96</v>
      </c>
      <c r="B90" s="11">
        <v>906148</v>
      </c>
      <c r="C90" s="8">
        <f>VLOOKUP(B90,'ESGC PORTFOLIO'!B:M,$C$2,FALSE)</f>
        <v>45.181321108526703</v>
      </c>
      <c r="D90" s="8" t="str">
        <f t="shared" si="1"/>
        <v>C</v>
      </c>
    </row>
    <row r="91" spans="1:4" x14ac:dyDescent="0.3">
      <c r="A91" s="11" t="s">
        <v>97</v>
      </c>
      <c r="B91" s="11">
        <v>981550</v>
      </c>
      <c r="C91" s="8">
        <f>VLOOKUP(B91,'ESGC PORTFOLIO'!B:M,$C$2,FALSE)</f>
        <v>26.830084146968101</v>
      </c>
      <c r="D91" s="8" t="str">
        <f t="shared" si="1"/>
        <v>C</v>
      </c>
    </row>
    <row r="92" spans="1:4" x14ac:dyDescent="0.3">
      <c r="A92" s="11" t="s">
        <v>98</v>
      </c>
      <c r="B92" s="11">
        <v>922964</v>
      </c>
      <c r="C92" s="8">
        <f>VLOOKUP(B92,'ESGC PORTFOLIO'!B:M,$C$2,FALSE)</f>
        <v>73.550057839767305</v>
      </c>
      <c r="D92" s="8" t="str">
        <f t="shared" si="1"/>
        <v>B</v>
      </c>
    </row>
    <row r="93" spans="1:4" x14ac:dyDescent="0.3">
      <c r="A93" s="11" t="s">
        <v>99</v>
      </c>
      <c r="B93" s="11">
        <v>929814</v>
      </c>
      <c r="C93" s="8">
        <f>VLOOKUP(B93,'ESGC PORTFOLIO'!B:M,$C$2,FALSE)</f>
        <v>78.349299863387898</v>
      </c>
      <c r="D93" s="8" t="str">
        <f t="shared" si="1"/>
        <v>A</v>
      </c>
    </row>
    <row r="94" spans="1:4" x14ac:dyDescent="0.3">
      <c r="A94" s="11" t="s">
        <v>100</v>
      </c>
      <c r="B94" s="11">
        <v>901666</v>
      </c>
      <c r="C94" s="8">
        <f>VLOOKUP(B94,'ESGC PORTFOLIO'!B:M,$C$2,FALSE)</f>
        <v>45.748880213526398</v>
      </c>
      <c r="D94" s="8" t="str">
        <f t="shared" si="1"/>
        <v>C</v>
      </c>
    </row>
    <row r="95" spans="1:4" x14ac:dyDescent="0.3">
      <c r="A95" s="11" t="s">
        <v>101</v>
      </c>
      <c r="B95" s="11">
        <v>902288</v>
      </c>
      <c r="C95" s="8">
        <f>VLOOKUP(B95,'ESGC PORTFOLIO'!B:M,$C$2,FALSE)</f>
        <v>73.538604830421306</v>
      </c>
      <c r="D95" s="8" t="str">
        <f t="shared" si="1"/>
        <v>B</v>
      </c>
    </row>
    <row r="96" spans="1:4" x14ac:dyDescent="0.3">
      <c r="A96" s="11" t="s">
        <v>102</v>
      </c>
      <c r="B96" s="11">
        <v>937083</v>
      </c>
      <c r="C96" s="8">
        <f>VLOOKUP(B96,'ESGC PORTFOLIO'!B:M,$C$2,FALSE)</f>
        <v>44.412675962223801</v>
      </c>
      <c r="D96" s="8" t="str">
        <f t="shared" si="1"/>
        <v>C</v>
      </c>
    </row>
    <row r="97" spans="1:4" x14ac:dyDescent="0.3">
      <c r="A97" s="11" t="s">
        <v>103</v>
      </c>
      <c r="B97" s="11">
        <v>938928</v>
      </c>
      <c r="C97" s="8">
        <f>VLOOKUP(B97,'ESGC PORTFOLIO'!B:M,$C$2,FALSE)</f>
        <v>30.962212185139101</v>
      </c>
      <c r="D97" s="8" t="str">
        <f t="shared" si="1"/>
        <v>C</v>
      </c>
    </row>
    <row r="98" spans="1:4" x14ac:dyDescent="0.3">
      <c r="A98" s="11" t="s">
        <v>104</v>
      </c>
      <c r="B98" s="11">
        <v>912273</v>
      </c>
      <c r="C98" s="8">
        <f>VLOOKUP(B98,'ESGC PORTFOLIO'!B:M,$C$2,FALSE)</f>
        <v>62.082316289825201</v>
      </c>
      <c r="D98" s="8" t="str">
        <f t="shared" si="1"/>
        <v>B</v>
      </c>
    </row>
    <row r="99" spans="1:4" x14ac:dyDescent="0.3">
      <c r="A99" s="11" t="s">
        <v>105</v>
      </c>
      <c r="B99" s="11">
        <v>312385</v>
      </c>
      <c r="C99" s="8">
        <f>VLOOKUP(B99,'ESGC PORTFOLIO'!B:M,$C$2,FALSE)</f>
        <v>36.053274347040798</v>
      </c>
      <c r="D99" s="8" t="str">
        <f t="shared" si="1"/>
        <v>C</v>
      </c>
    </row>
    <row r="100" spans="1:4" x14ac:dyDescent="0.3">
      <c r="A100" s="11" t="s">
        <v>106</v>
      </c>
      <c r="B100" s="11">
        <v>687197</v>
      </c>
      <c r="C100" s="8">
        <f>VLOOKUP(B100,'ESGC PORTFOLIO'!B:M,$C$2,FALSE)</f>
        <v>32.368478326582398</v>
      </c>
      <c r="D100" s="8" t="str">
        <f t="shared" si="1"/>
        <v>C</v>
      </c>
    </row>
    <row r="101" spans="1:4" x14ac:dyDescent="0.3">
      <c r="A101" s="11" t="s">
        <v>107</v>
      </c>
      <c r="B101" s="11">
        <v>993189</v>
      </c>
      <c r="C101" s="8">
        <f>VLOOKUP(B101,'ESGC PORTFOLIO'!B:M,$C$2,FALSE)</f>
        <v>44.5240795842588</v>
      </c>
      <c r="D101" s="8" t="str">
        <f t="shared" si="1"/>
        <v>C</v>
      </c>
    </row>
    <row r="102" spans="1:4" x14ac:dyDescent="0.3">
      <c r="A102" s="11" t="s">
        <v>108</v>
      </c>
      <c r="B102" s="11">
        <v>905966</v>
      </c>
      <c r="C102" s="8">
        <f>VLOOKUP(B102,'ESGC PORTFOLIO'!B:M,$C$2,FALSE)</f>
        <v>83.659372864290106</v>
      </c>
      <c r="D102" s="8" t="str">
        <f t="shared" si="1"/>
        <v>A</v>
      </c>
    </row>
    <row r="103" spans="1:4" x14ac:dyDescent="0.3">
      <c r="A103" s="11" t="s">
        <v>109</v>
      </c>
      <c r="B103" s="11">
        <v>912635</v>
      </c>
      <c r="C103" s="8">
        <f>VLOOKUP(B103,'ESGC PORTFOLIO'!B:M,$C$2,FALSE)</f>
        <v>45.841670170357197</v>
      </c>
      <c r="D103" s="8" t="str">
        <f t="shared" si="1"/>
        <v>C</v>
      </c>
    </row>
    <row r="104" spans="1:4" x14ac:dyDescent="0.3">
      <c r="A104" s="11" t="s">
        <v>110</v>
      </c>
      <c r="B104" s="11">
        <v>325922</v>
      </c>
      <c r="C104" s="8">
        <f>VLOOKUP(B104,'ESGC PORTFOLIO'!B:M,$C$2,FALSE)</f>
        <v>22.129156198850399</v>
      </c>
      <c r="D104" s="8" t="str">
        <f t="shared" si="1"/>
        <v>D</v>
      </c>
    </row>
    <row r="105" spans="1:4" x14ac:dyDescent="0.3">
      <c r="A105" s="11" t="s">
        <v>111</v>
      </c>
      <c r="B105" s="11">
        <v>912941</v>
      </c>
      <c r="C105" s="8">
        <f>VLOOKUP(B105,'ESGC PORTFOLIO'!B:M,$C$2,FALSE)</f>
        <v>41.557163809602997</v>
      </c>
      <c r="D105" s="8" t="str">
        <f t="shared" si="1"/>
        <v>C</v>
      </c>
    </row>
    <row r="106" spans="1:4" x14ac:dyDescent="0.3">
      <c r="A106" s="11" t="s">
        <v>112</v>
      </c>
      <c r="B106" s="11">
        <v>152719</v>
      </c>
      <c r="C106" s="8">
        <f>VLOOKUP(B106,'ESGC PORTFOLIO'!B:M,$C$2,FALSE)</f>
        <v>40.917163412127401</v>
      </c>
      <c r="D106" s="8" t="str">
        <f t="shared" si="1"/>
        <v>C</v>
      </c>
    </row>
    <row r="107" spans="1:4" x14ac:dyDescent="0.3">
      <c r="A107" s="11" t="s">
        <v>113</v>
      </c>
      <c r="B107" s="11">
        <v>867138</v>
      </c>
      <c r="C107" s="8">
        <f>VLOOKUP(B107,'ESGC PORTFOLIO'!B:M,$C$2,FALSE)</f>
        <v>37.637940866818703</v>
      </c>
      <c r="D107" s="8" t="str">
        <f t="shared" si="1"/>
        <v>C</v>
      </c>
    </row>
    <row r="108" spans="1:4" x14ac:dyDescent="0.3">
      <c r="A108" s="11" t="s">
        <v>114</v>
      </c>
      <c r="B108" s="11">
        <v>906189</v>
      </c>
      <c r="C108" s="8">
        <f>VLOOKUP(B108,'ESGC PORTFOLIO'!B:M,$C$2,FALSE)</f>
        <v>72.916257957476802</v>
      </c>
      <c r="D108" s="8" t="str">
        <f t="shared" si="1"/>
        <v>B</v>
      </c>
    </row>
    <row r="109" spans="1:4" x14ac:dyDescent="0.3">
      <c r="A109" s="11" t="s">
        <v>115</v>
      </c>
      <c r="B109" s="11">
        <v>510209</v>
      </c>
      <c r="C109" s="8">
        <f>VLOOKUP(B109,'ESGC PORTFOLIO'!B:M,$C$2,FALSE)</f>
        <v>42.287717725409799</v>
      </c>
      <c r="D109" s="8" t="str">
        <f t="shared" si="1"/>
        <v>C</v>
      </c>
    </row>
    <row r="110" spans="1:4" x14ac:dyDescent="0.3">
      <c r="A110" s="11" t="s">
        <v>116</v>
      </c>
      <c r="B110" s="11">
        <v>271980</v>
      </c>
      <c r="C110" s="8">
        <f>VLOOKUP(B110,'ESGC PORTFOLIO'!B:M,$C$2,FALSE)</f>
        <v>34.810837896846699</v>
      </c>
      <c r="D110" s="8" t="str">
        <f t="shared" si="1"/>
        <v>C</v>
      </c>
    </row>
    <row r="111" spans="1:4" x14ac:dyDescent="0.3">
      <c r="A111" s="11" t="s">
        <v>117</v>
      </c>
      <c r="B111" s="11" t="s">
        <v>370</v>
      </c>
      <c r="C111" s="8">
        <f>VLOOKUP(B111,'ESGC PORTFOLIO'!B:M,$C$2,FALSE)</f>
        <v>47.268178314491202</v>
      </c>
      <c r="D111" s="8" t="str">
        <f t="shared" si="1"/>
        <v>C</v>
      </c>
    </row>
    <row r="112" spans="1:4" x14ac:dyDescent="0.3">
      <c r="A112" s="11" t="s">
        <v>118</v>
      </c>
      <c r="B112" s="11">
        <v>135448</v>
      </c>
      <c r="C112" s="8">
        <f>VLOOKUP(B112,'ESGC PORTFOLIO'!B:M,$C$2,FALSE)</f>
        <v>13.327257836587799</v>
      </c>
      <c r="D112" s="8" t="str">
        <f t="shared" si="1"/>
        <v>D</v>
      </c>
    </row>
    <row r="113" spans="1:4" x14ac:dyDescent="0.3">
      <c r="A113" s="11" t="s">
        <v>119</v>
      </c>
      <c r="B113" s="11">
        <v>154259</v>
      </c>
      <c r="C113" s="8">
        <f>VLOOKUP(B113,'ESGC PORTFOLIO'!B:M,$C$2,FALSE)</f>
        <v>29.307440230485401</v>
      </c>
      <c r="D113" s="8" t="str">
        <f t="shared" si="1"/>
        <v>C</v>
      </c>
    </row>
    <row r="114" spans="1:4" x14ac:dyDescent="0.3">
      <c r="A114" s="11" t="s">
        <v>3</v>
      </c>
      <c r="B114" s="11">
        <v>944314</v>
      </c>
      <c r="C114" s="8">
        <f>VLOOKUP(B114,'ESGC PORTFOLIO'!B:M,$C$2,FALSE)</f>
        <v>39.969456577595103</v>
      </c>
      <c r="D114" s="8" t="str">
        <f t="shared" si="1"/>
        <v>C</v>
      </c>
    </row>
    <row r="115" spans="1:4" x14ac:dyDescent="0.3">
      <c r="A115" s="11" t="s">
        <v>120</v>
      </c>
      <c r="B115" s="11">
        <v>904830</v>
      </c>
      <c r="C115" s="8">
        <f>VLOOKUP(B115,'ESGC PORTFOLIO'!B:M,$C$2,FALSE)</f>
        <v>48.790429150515699</v>
      </c>
      <c r="D115" s="8" t="str">
        <f t="shared" si="1"/>
        <v>C</v>
      </c>
    </row>
    <row r="116" spans="1:4" x14ac:dyDescent="0.3">
      <c r="A116" s="11" t="s">
        <v>121</v>
      </c>
      <c r="B116" s="11">
        <v>905214</v>
      </c>
      <c r="C116" s="8">
        <f>VLOOKUP(B116,'ESGC PORTFOLIO'!B:M,$C$2,FALSE)</f>
        <v>42.078880851362797</v>
      </c>
      <c r="D116" s="8" t="str">
        <f t="shared" si="1"/>
        <v>C</v>
      </c>
    </row>
    <row r="117" spans="1:4" x14ac:dyDescent="0.3">
      <c r="A117" s="11" t="s">
        <v>122</v>
      </c>
      <c r="B117" s="11">
        <v>904383</v>
      </c>
      <c r="C117" s="8">
        <f>VLOOKUP(B117,'ESGC PORTFOLIO'!B:M,$C$2,FALSE)</f>
        <v>34.326010620075301</v>
      </c>
      <c r="D117" s="8" t="str">
        <f t="shared" si="1"/>
        <v>C</v>
      </c>
    </row>
    <row r="118" spans="1:4" x14ac:dyDescent="0.3">
      <c r="A118" s="11" t="s">
        <v>123</v>
      </c>
      <c r="B118" s="11">
        <v>513260</v>
      </c>
      <c r="C118" s="8">
        <f>VLOOKUP(B118,'ESGC PORTFOLIO'!B:M,$C$2,FALSE)</f>
        <v>51.652293291417202</v>
      </c>
      <c r="D118" s="8" t="str">
        <f t="shared" si="1"/>
        <v>B</v>
      </c>
    </row>
    <row r="119" spans="1:4" x14ac:dyDescent="0.3">
      <c r="A119" s="11" t="s">
        <v>124</v>
      </c>
      <c r="B119" s="11">
        <v>916091</v>
      </c>
      <c r="C119" s="8">
        <f>VLOOKUP(B119,'ESGC PORTFOLIO'!B:M,$C$2,FALSE)</f>
        <v>31.9552395613775</v>
      </c>
      <c r="D119" s="8" t="str">
        <f t="shared" si="1"/>
        <v>C</v>
      </c>
    </row>
    <row r="120" spans="1:4" x14ac:dyDescent="0.3">
      <c r="A120" s="11" t="s">
        <v>125</v>
      </c>
      <c r="B120" s="11">
        <v>883488</v>
      </c>
      <c r="C120" s="8">
        <f>VLOOKUP(B120,'ESGC PORTFOLIO'!B:M,$C$2,FALSE)</f>
        <v>16.1456913416635</v>
      </c>
      <c r="D120" s="8" t="str">
        <f t="shared" si="1"/>
        <v>D</v>
      </c>
    </row>
    <row r="121" spans="1:4" x14ac:dyDescent="0.3">
      <c r="A121" s="11" t="s">
        <v>126</v>
      </c>
      <c r="B121" s="11">
        <v>357922</v>
      </c>
      <c r="C121" s="8">
        <f>VLOOKUP(B121,'ESGC PORTFOLIO'!B:M,$C$2,FALSE)</f>
        <v>67.018975011888102</v>
      </c>
      <c r="D121" s="8" t="str">
        <f t="shared" si="1"/>
        <v>B</v>
      </c>
    </row>
    <row r="122" spans="1:4" x14ac:dyDescent="0.3">
      <c r="A122" s="11" t="s">
        <v>127</v>
      </c>
      <c r="B122" s="11">
        <v>903749</v>
      </c>
      <c r="C122" s="8">
        <f>VLOOKUP(B122,'ESGC PORTFOLIO'!B:M,$C$2,FALSE)</f>
        <v>33.7909354604786</v>
      </c>
      <c r="D122" s="8" t="str">
        <f t="shared" si="1"/>
        <v>C</v>
      </c>
    </row>
    <row r="123" spans="1:4" x14ac:dyDescent="0.3">
      <c r="A123" s="11" t="s">
        <v>128</v>
      </c>
      <c r="B123" s="11">
        <v>687609</v>
      </c>
      <c r="C123" s="8">
        <f>VLOOKUP(B123,'ESGC PORTFOLIO'!B:M,$C$2,FALSE)</f>
        <v>39.905117189541301</v>
      </c>
      <c r="D123" s="8" t="str">
        <f t="shared" si="1"/>
        <v>C</v>
      </c>
    </row>
    <row r="124" spans="1:4" x14ac:dyDescent="0.3">
      <c r="A124" s="11" t="s">
        <v>129</v>
      </c>
      <c r="B124" s="11">
        <v>921268</v>
      </c>
      <c r="C124" s="8">
        <f>VLOOKUP(B124,'ESGC PORTFOLIO'!B:M,$C$2,FALSE)</f>
        <v>43.4576459133445</v>
      </c>
      <c r="D124" s="8" t="str">
        <f t="shared" si="1"/>
        <v>C</v>
      </c>
    </row>
    <row r="125" spans="1:4" x14ac:dyDescent="0.3">
      <c r="A125" s="11" t="s">
        <v>130</v>
      </c>
      <c r="B125" s="11">
        <v>902324</v>
      </c>
      <c r="C125" s="8">
        <f>VLOOKUP(B125,'ESGC PORTFOLIO'!B:M,$C$2,FALSE)</f>
        <v>30.464544847638301</v>
      </c>
      <c r="D125" s="8" t="str">
        <f t="shared" si="1"/>
        <v>C</v>
      </c>
    </row>
    <row r="126" spans="1:4" x14ac:dyDescent="0.3">
      <c r="A126" s="11" t="s">
        <v>131</v>
      </c>
      <c r="B126" s="11">
        <v>500320</v>
      </c>
      <c r="C126" s="8">
        <f>VLOOKUP(B126,'ESGC PORTFOLIO'!B:M,$C$2,FALSE)</f>
        <v>28.6710346008907</v>
      </c>
      <c r="D126" s="8" t="str">
        <f t="shared" si="1"/>
        <v>C</v>
      </c>
    </row>
    <row r="127" spans="1:4" x14ac:dyDescent="0.3">
      <c r="A127" s="11" t="s">
        <v>132</v>
      </c>
      <c r="B127" s="11">
        <v>921290</v>
      </c>
      <c r="C127" s="8">
        <f>VLOOKUP(B127,'ESGC PORTFOLIO'!B:M,$C$2,FALSE)</f>
        <v>51.446942446043103</v>
      </c>
      <c r="D127" s="8" t="str">
        <f t="shared" si="1"/>
        <v>B</v>
      </c>
    </row>
    <row r="128" spans="1:4" x14ac:dyDescent="0.3">
      <c r="A128" s="11" t="s">
        <v>133</v>
      </c>
      <c r="B128" s="11">
        <v>905115</v>
      </c>
      <c r="C128" s="8">
        <f>VLOOKUP(B128,'ESGC PORTFOLIO'!B:M,$C$2,FALSE)</f>
        <v>29.97952913956</v>
      </c>
      <c r="D128" s="8" t="str">
        <f t="shared" si="1"/>
        <v>C</v>
      </c>
    </row>
    <row r="129" spans="1:4" x14ac:dyDescent="0.3">
      <c r="A129" s="11" t="s">
        <v>134</v>
      </c>
      <c r="B129" s="11">
        <v>902306</v>
      </c>
      <c r="C129" s="8">
        <f>VLOOKUP(B129,'ESGC PORTFOLIO'!B:M,$C$2,FALSE)</f>
        <v>42.849959592765302</v>
      </c>
      <c r="D129" s="8" t="str">
        <f t="shared" si="1"/>
        <v>C</v>
      </c>
    </row>
    <row r="130" spans="1:4" x14ac:dyDescent="0.3">
      <c r="A130" s="11" t="s">
        <v>135</v>
      </c>
      <c r="B130" s="11">
        <v>500373</v>
      </c>
      <c r="C130" s="8">
        <f>VLOOKUP(B130,'ESGC PORTFOLIO'!B:M,$C$2,FALSE)</f>
        <v>59.102924739195203</v>
      </c>
      <c r="D130" s="8" t="str">
        <f t="shared" si="1"/>
        <v>B</v>
      </c>
    </row>
    <row r="131" spans="1:4" x14ac:dyDescent="0.3">
      <c r="A131" s="11" t="s">
        <v>136</v>
      </c>
      <c r="B131" s="11">
        <v>906194</v>
      </c>
      <c r="C131" s="8">
        <f>VLOOKUP(B131,'ESGC PORTFOLIO'!B:M,$C$2,FALSE)</f>
        <v>25.757275382701302</v>
      </c>
      <c r="D131" s="8" t="str">
        <f t="shared" ref="D131:D194" si="2">IF(C131&gt;75,"A",IF(C131&gt;50,"B",IF(C131&gt;25,"C","D")))</f>
        <v>C</v>
      </c>
    </row>
    <row r="132" spans="1:4" x14ac:dyDescent="0.3">
      <c r="A132" s="11" t="s">
        <v>137</v>
      </c>
      <c r="B132" s="11">
        <v>329534</v>
      </c>
      <c r="C132" s="8">
        <f>VLOOKUP(B132,'ESGC PORTFOLIO'!B:M,$C$2,FALSE)</f>
        <v>52.690400620679902</v>
      </c>
      <c r="D132" s="8" t="str">
        <f t="shared" si="2"/>
        <v>B</v>
      </c>
    </row>
    <row r="133" spans="1:4" x14ac:dyDescent="0.3">
      <c r="A133" s="11" t="s">
        <v>138</v>
      </c>
      <c r="B133" s="11">
        <v>867375</v>
      </c>
      <c r="C133" s="8">
        <f>VLOOKUP(B133,'ESGC PORTFOLIO'!B:M,$C$2,FALSE)</f>
        <v>61.299009562841498</v>
      </c>
      <c r="D133" s="8" t="str">
        <f t="shared" si="2"/>
        <v>B</v>
      </c>
    </row>
    <row r="134" spans="1:4" x14ac:dyDescent="0.3">
      <c r="A134" s="11" t="s">
        <v>139</v>
      </c>
      <c r="B134" s="11">
        <v>311759</v>
      </c>
      <c r="C134" s="8">
        <f>VLOOKUP(B134,'ESGC PORTFOLIO'!B:M,$C$2,FALSE)</f>
        <v>39.3050703318929</v>
      </c>
      <c r="D134" s="8" t="str">
        <f t="shared" si="2"/>
        <v>C</v>
      </c>
    </row>
    <row r="135" spans="1:4" x14ac:dyDescent="0.3">
      <c r="A135" s="11" t="s">
        <v>140</v>
      </c>
      <c r="B135" s="11">
        <v>902317</v>
      </c>
      <c r="C135" s="8">
        <f>VLOOKUP(B135,'ESGC PORTFOLIO'!B:M,$C$2,FALSE)</f>
        <v>42.4987526462346</v>
      </c>
      <c r="D135" s="8" t="str">
        <f t="shared" si="2"/>
        <v>C</v>
      </c>
    </row>
    <row r="136" spans="1:4" x14ac:dyDescent="0.3">
      <c r="A136" s="11" t="s">
        <v>141</v>
      </c>
      <c r="B136" s="11" t="s">
        <v>371</v>
      </c>
      <c r="C136" s="8">
        <f>VLOOKUP(B136,'ESGC PORTFOLIO'!B:M,$C$2,FALSE)</f>
        <v>13.4446203841695</v>
      </c>
      <c r="D136" s="8" t="str">
        <f t="shared" si="2"/>
        <v>D</v>
      </c>
    </row>
    <row r="137" spans="1:4" x14ac:dyDescent="0.3">
      <c r="A137" s="11" t="s">
        <v>142</v>
      </c>
      <c r="B137" s="11">
        <v>910722</v>
      </c>
      <c r="C137" s="8">
        <f>VLOOKUP(B137,'ESGC PORTFOLIO'!B:M,$C$2,FALSE)</f>
        <v>38.641759319816799</v>
      </c>
      <c r="D137" s="8" t="str">
        <f t="shared" si="2"/>
        <v>C</v>
      </c>
    </row>
    <row r="138" spans="1:4" x14ac:dyDescent="0.3">
      <c r="A138" s="11" t="s">
        <v>143</v>
      </c>
      <c r="B138" s="11">
        <v>905039</v>
      </c>
      <c r="C138" s="8">
        <f>VLOOKUP(B138,'ESGC PORTFOLIO'!B:M,$C$2,FALSE)</f>
        <v>42.202859796737798</v>
      </c>
      <c r="D138" s="8" t="str">
        <f t="shared" si="2"/>
        <v>C</v>
      </c>
    </row>
    <row r="139" spans="1:4" x14ac:dyDescent="0.3">
      <c r="A139" s="11" t="s">
        <v>144</v>
      </c>
      <c r="B139" s="11">
        <v>755980</v>
      </c>
      <c r="C139" s="8">
        <f>VLOOKUP(B139,'ESGC PORTFOLIO'!B:M,$C$2,FALSE)</f>
        <v>24.832651645181301</v>
      </c>
      <c r="D139" s="8" t="str">
        <f t="shared" si="2"/>
        <v>D</v>
      </c>
    </row>
    <row r="140" spans="1:4" x14ac:dyDescent="0.3">
      <c r="A140" s="11" t="s">
        <v>145</v>
      </c>
      <c r="B140" s="11">
        <v>905994</v>
      </c>
      <c r="C140" s="8">
        <f>VLOOKUP(B140,'ESGC PORTFOLIO'!B:M,$C$2,FALSE)</f>
        <v>51.632816435926799</v>
      </c>
      <c r="D140" s="8" t="str">
        <f t="shared" si="2"/>
        <v>B</v>
      </c>
    </row>
    <row r="141" spans="1:4" x14ac:dyDescent="0.3">
      <c r="A141" s="11" t="s">
        <v>146</v>
      </c>
      <c r="B141" s="11">
        <v>951849</v>
      </c>
      <c r="C141" s="8">
        <f>VLOOKUP(B141,'ESGC PORTFOLIO'!B:M,$C$2,FALSE)</f>
        <v>34.795547690014899</v>
      </c>
      <c r="D141" s="8" t="str">
        <f t="shared" si="2"/>
        <v>C</v>
      </c>
    </row>
    <row r="142" spans="1:4" x14ac:dyDescent="0.3">
      <c r="A142" s="11" t="s">
        <v>147</v>
      </c>
      <c r="B142" s="11" t="s">
        <v>372</v>
      </c>
      <c r="C142" s="8">
        <f>VLOOKUP(B142,'ESGC PORTFOLIO'!B:M,$C$2,FALSE)</f>
        <v>36.163757438089497</v>
      </c>
      <c r="D142" s="8" t="str">
        <f t="shared" si="2"/>
        <v>C</v>
      </c>
    </row>
    <row r="143" spans="1:4" x14ac:dyDescent="0.3">
      <c r="A143" s="11" t="s">
        <v>148</v>
      </c>
      <c r="B143" s="11">
        <v>997198</v>
      </c>
      <c r="C143" s="8">
        <f>VLOOKUP(B143,'ESGC PORTFOLIO'!B:M,$C$2,FALSE)</f>
        <v>35.352909119474198</v>
      </c>
      <c r="D143" s="8" t="str">
        <f t="shared" si="2"/>
        <v>C</v>
      </c>
    </row>
    <row r="144" spans="1:4" x14ac:dyDescent="0.3">
      <c r="A144" s="11" t="s">
        <v>149</v>
      </c>
      <c r="B144" s="11">
        <v>905159</v>
      </c>
      <c r="C144" s="8">
        <f>VLOOKUP(B144,'ESGC PORTFOLIO'!B:M,$C$2,FALSE)</f>
        <v>36.355674800818598</v>
      </c>
      <c r="D144" s="8" t="str">
        <f t="shared" si="2"/>
        <v>C</v>
      </c>
    </row>
    <row r="145" spans="1:4" x14ac:dyDescent="0.3">
      <c r="A145" s="11" t="s">
        <v>150</v>
      </c>
      <c r="B145" s="11">
        <v>741123</v>
      </c>
      <c r="C145" s="8">
        <f>VLOOKUP(B145,'ESGC PORTFOLIO'!B:M,$C$2,FALSE)</f>
        <v>22.320847081733099</v>
      </c>
      <c r="D145" s="8" t="str">
        <f t="shared" si="2"/>
        <v>D</v>
      </c>
    </row>
    <row r="146" spans="1:4" x14ac:dyDescent="0.3">
      <c r="A146" s="11" t="s">
        <v>151</v>
      </c>
      <c r="B146" s="11">
        <v>905082</v>
      </c>
      <c r="C146" s="8">
        <f>VLOOKUP(B146,'ESGC PORTFOLIO'!B:M,$C$2,FALSE)</f>
        <v>55.087615621788203</v>
      </c>
      <c r="D146" s="8" t="str">
        <f t="shared" si="2"/>
        <v>B</v>
      </c>
    </row>
    <row r="147" spans="1:4" x14ac:dyDescent="0.3">
      <c r="A147" s="11" t="s">
        <v>152</v>
      </c>
      <c r="B147" s="11">
        <v>902230</v>
      </c>
      <c r="C147" s="8">
        <f>VLOOKUP(B147,'ESGC PORTFOLIO'!B:M,$C$2,FALSE)</f>
        <v>34.2524006768611</v>
      </c>
      <c r="D147" s="8" t="str">
        <f t="shared" si="2"/>
        <v>C</v>
      </c>
    </row>
    <row r="148" spans="1:4" x14ac:dyDescent="0.3">
      <c r="A148" s="11" t="s">
        <v>153</v>
      </c>
      <c r="B148" s="11">
        <v>938076</v>
      </c>
      <c r="C148" s="8">
        <f>VLOOKUP(B148,'ESGC PORTFOLIO'!B:M,$C$2,FALSE)</f>
        <v>39.654310010638099</v>
      </c>
      <c r="D148" s="8" t="str">
        <f t="shared" si="2"/>
        <v>C</v>
      </c>
    </row>
    <row r="149" spans="1:4" x14ac:dyDescent="0.3">
      <c r="A149" s="11" t="s">
        <v>154</v>
      </c>
      <c r="B149" s="11">
        <v>152594</v>
      </c>
      <c r="C149" s="8">
        <f>VLOOKUP(B149,'ESGC PORTFOLIO'!B:M,$C$2,FALSE)</f>
        <v>42.029397398707097</v>
      </c>
      <c r="D149" s="8" t="str">
        <f t="shared" si="2"/>
        <v>C</v>
      </c>
    </row>
    <row r="150" spans="1:4" x14ac:dyDescent="0.3">
      <c r="A150" s="11" t="s">
        <v>155</v>
      </c>
      <c r="B150" s="11">
        <v>951018</v>
      </c>
      <c r="C150" s="8">
        <f>VLOOKUP(B150,'ESGC PORTFOLIO'!B:M,$C$2,FALSE)</f>
        <v>90.851643139040604</v>
      </c>
      <c r="D150" s="8" t="str">
        <f t="shared" si="2"/>
        <v>A</v>
      </c>
    </row>
    <row r="151" spans="1:4" x14ac:dyDescent="0.3">
      <c r="A151" s="11" t="s">
        <v>156</v>
      </c>
      <c r="B151" s="11">
        <v>255781</v>
      </c>
      <c r="C151" s="8">
        <f>VLOOKUP(B151,'ESGC PORTFOLIO'!B:M,$C$2,FALSE)</f>
        <v>32.691912539515201</v>
      </c>
      <c r="D151" s="8" t="str">
        <f t="shared" si="2"/>
        <v>C</v>
      </c>
    </row>
    <row r="152" spans="1:4" x14ac:dyDescent="0.3">
      <c r="A152" s="11" t="s">
        <v>157</v>
      </c>
      <c r="B152" s="11">
        <v>907652</v>
      </c>
      <c r="C152" s="8">
        <f>VLOOKUP(B152,'ESGC PORTFOLIO'!B:M,$C$2,FALSE)</f>
        <v>42.221865364850899</v>
      </c>
      <c r="D152" s="8" t="str">
        <f t="shared" si="2"/>
        <v>C</v>
      </c>
    </row>
    <row r="153" spans="1:4" x14ac:dyDescent="0.3">
      <c r="A153" s="11" t="s">
        <v>158</v>
      </c>
      <c r="B153" s="11">
        <v>906150</v>
      </c>
      <c r="C153" s="8">
        <f>VLOOKUP(B153,'ESGC PORTFOLIO'!B:M,$C$2,FALSE)</f>
        <v>46.490702256869596</v>
      </c>
      <c r="D153" s="8" t="str">
        <f t="shared" si="2"/>
        <v>C</v>
      </c>
    </row>
    <row r="154" spans="1:4" x14ac:dyDescent="0.3">
      <c r="A154" s="11" t="s">
        <v>159</v>
      </c>
      <c r="B154" s="11">
        <v>905801</v>
      </c>
      <c r="C154" s="8">
        <f>VLOOKUP(B154,'ESGC PORTFOLIO'!B:M,$C$2,FALSE)</f>
        <v>47.485425204918002</v>
      </c>
      <c r="D154" s="8" t="str">
        <f t="shared" si="2"/>
        <v>C</v>
      </c>
    </row>
    <row r="155" spans="1:4" x14ac:dyDescent="0.3">
      <c r="A155" s="11" t="s">
        <v>160</v>
      </c>
      <c r="B155" s="11">
        <v>906511</v>
      </c>
      <c r="C155" s="8">
        <f>VLOOKUP(B155,'ESGC PORTFOLIO'!B:M,$C$2,FALSE)</f>
        <v>23.675163098026101</v>
      </c>
      <c r="D155" s="8" t="str">
        <f t="shared" si="2"/>
        <v>D</v>
      </c>
    </row>
    <row r="156" spans="1:4" x14ac:dyDescent="0.3">
      <c r="A156" s="11" t="s">
        <v>161</v>
      </c>
      <c r="B156" s="11">
        <v>546697</v>
      </c>
      <c r="C156" s="8">
        <f>VLOOKUP(B156,'ESGC PORTFOLIO'!B:M,$C$2,FALSE)</f>
        <v>61.138179204124803</v>
      </c>
      <c r="D156" s="8" t="str">
        <f t="shared" si="2"/>
        <v>B</v>
      </c>
    </row>
    <row r="157" spans="1:4" x14ac:dyDescent="0.3">
      <c r="A157" s="11" t="s">
        <v>162</v>
      </c>
      <c r="B157" s="11">
        <v>993394</v>
      </c>
      <c r="C157" s="8">
        <f>VLOOKUP(B157,'ESGC PORTFOLIO'!B:M,$C$2,FALSE)</f>
        <v>28.5450797356438</v>
      </c>
      <c r="D157" s="8" t="str">
        <f t="shared" si="2"/>
        <v>C</v>
      </c>
    </row>
    <row r="158" spans="1:4" x14ac:dyDescent="0.3">
      <c r="A158" s="11" t="s">
        <v>163</v>
      </c>
      <c r="B158" s="11">
        <v>696738</v>
      </c>
      <c r="C158" s="8">
        <f>VLOOKUP(B158,'ESGC PORTFOLIO'!B:M,$C$2,FALSE)</f>
        <v>34.184288283658702</v>
      </c>
      <c r="D158" s="8" t="str">
        <f t="shared" si="2"/>
        <v>C</v>
      </c>
    </row>
    <row r="159" spans="1:4" x14ac:dyDescent="0.3">
      <c r="A159" s="11" t="s">
        <v>164</v>
      </c>
      <c r="B159" s="11">
        <v>905596</v>
      </c>
      <c r="C159" s="8">
        <f>VLOOKUP(B159,'ESGC PORTFOLIO'!B:M,$C$2,FALSE)</f>
        <v>22.974736751951799</v>
      </c>
      <c r="D159" s="8" t="str">
        <f t="shared" si="2"/>
        <v>D</v>
      </c>
    </row>
    <row r="160" spans="1:4" x14ac:dyDescent="0.3">
      <c r="A160" s="11" t="s">
        <v>165</v>
      </c>
      <c r="B160" s="11">
        <v>904678</v>
      </c>
      <c r="C160" s="8">
        <f>VLOOKUP(B160,'ESGC PORTFOLIO'!B:M,$C$2,FALSE)</f>
        <v>47.442717415152899</v>
      </c>
      <c r="D160" s="8" t="str">
        <f t="shared" si="2"/>
        <v>C</v>
      </c>
    </row>
    <row r="161" spans="1:4" x14ac:dyDescent="0.3">
      <c r="A161" s="11" t="s">
        <v>166</v>
      </c>
      <c r="B161" s="11" t="s">
        <v>373</v>
      </c>
      <c r="C161" s="8">
        <f>VLOOKUP(B161,'ESGC PORTFOLIO'!B:M,$C$2,FALSE)</f>
        <v>64.932612351677093</v>
      </c>
      <c r="D161" s="8" t="str">
        <f t="shared" si="2"/>
        <v>B</v>
      </c>
    </row>
    <row r="162" spans="1:4" x14ac:dyDescent="0.3">
      <c r="A162" s="11" t="s">
        <v>167</v>
      </c>
      <c r="B162" s="11">
        <v>729665</v>
      </c>
      <c r="C162" s="8">
        <f>VLOOKUP(B162,'ESGC PORTFOLIO'!B:M,$C$2,FALSE)</f>
        <v>38.134738962077101</v>
      </c>
      <c r="D162" s="8" t="str">
        <f t="shared" si="2"/>
        <v>C</v>
      </c>
    </row>
    <row r="163" spans="1:4" x14ac:dyDescent="0.3">
      <c r="A163" s="11" t="s">
        <v>168</v>
      </c>
      <c r="B163" s="11">
        <v>867871</v>
      </c>
      <c r="C163" s="8">
        <f>VLOOKUP(B163,'ESGC PORTFOLIO'!B:M,$C$2,FALSE)</f>
        <v>43.3406222987551</v>
      </c>
      <c r="D163" s="8" t="str">
        <f t="shared" si="2"/>
        <v>C</v>
      </c>
    </row>
    <row r="164" spans="1:4" x14ac:dyDescent="0.3">
      <c r="A164" s="11" t="s">
        <v>169</v>
      </c>
      <c r="B164" s="11">
        <v>912030</v>
      </c>
      <c r="C164" s="8">
        <f>VLOOKUP(B164,'ESGC PORTFOLIO'!B:M,$C$2,FALSE)</f>
        <v>54.079456967213098</v>
      </c>
      <c r="D164" s="8" t="str">
        <f t="shared" si="2"/>
        <v>B</v>
      </c>
    </row>
    <row r="165" spans="1:4" x14ac:dyDescent="0.3">
      <c r="A165" s="11" t="s">
        <v>170</v>
      </c>
      <c r="B165" s="11">
        <v>749688</v>
      </c>
      <c r="C165" s="8">
        <f>VLOOKUP(B165,'ESGC PORTFOLIO'!B:M,$C$2,FALSE)</f>
        <v>29.1159625893232</v>
      </c>
      <c r="D165" s="8" t="str">
        <f t="shared" si="2"/>
        <v>C</v>
      </c>
    </row>
    <row r="166" spans="1:4" x14ac:dyDescent="0.3">
      <c r="A166" s="11" t="s">
        <v>171</v>
      </c>
      <c r="B166" s="11">
        <v>945589</v>
      </c>
      <c r="C166" s="8">
        <f>VLOOKUP(B166,'ESGC PORTFOLIO'!B:M,$C$2,FALSE)</f>
        <v>72.718114706840794</v>
      </c>
      <c r="D166" s="8" t="str">
        <f t="shared" si="2"/>
        <v>B</v>
      </c>
    </row>
    <row r="167" spans="1:4" x14ac:dyDescent="0.3">
      <c r="A167" s="11" t="s">
        <v>172</v>
      </c>
      <c r="B167" s="11">
        <v>905077</v>
      </c>
      <c r="C167" s="8">
        <f>VLOOKUP(B167,'ESGC PORTFOLIO'!B:M,$C$2,FALSE)</f>
        <v>41.202800546448103</v>
      </c>
      <c r="D167" s="8" t="str">
        <f t="shared" si="2"/>
        <v>C</v>
      </c>
    </row>
    <row r="168" spans="1:4" x14ac:dyDescent="0.3">
      <c r="A168" s="11" t="s">
        <v>173</v>
      </c>
      <c r="B168" s="11">
        <v>905802</v>
      </c>
      <c r="C168" s="8">
        <f>VLOOKUP(B168,'ESGC PORTFOLIO'!B:M,$C$2,FALSE)</f>
        <v>44.207223360655703</v>
      </c>
      <c r="D168" s="8" t="str">
        <f t="shared" si="2"/>
        <v>C</v>
      </c>
    </row>
    <row r="169" spans="1:4" x14ac:dyDescent="0.3">
      <c r="A169" s="11" t="s">
        <v>174</v>
      </c>
      <c r="B169" s="11">
        <v>542983</v>
      </c>
      <c r="C169" s="8">
        <f>VLOOKUP(B169,'ESGC PORTFOLIO'!B:M,$C$2,FALSE)</f>
        <v>30.9820572113737</v>
      </c>
      <c r="D169" s="8" t="str">
        <f t="shared" si="2"/>
        <v>C</v>
      </c>
    </row>
    <row r="170" spans="1:4" x14ac:dyDescent="0.3">
      <c r="A170" s="11" t="s">
        <v>175</v>
      </c>
      <c r="B170" s="11">
        <v>998171</v>
      </c>
      <c r="C170" s="8">
        <f>VLOOKUP(B170,'ESGC PORTFOLIO'!B:M,$C$2,FALSE)</f>
        <v>71.146696645415901</v>
      </c>
      <c r="D170" s="8" t="str">
        <f t="shared" si="2"/>
        <v>B</v>
      </c>
    </row>
    <row r="171" spans="1:4" x14ac:dyDescent="0.3">
      <c r="A171" s="11" t="s">
        <v>176</v>
      </c>
      <c r="B171" s="11">
        <v>906191</v>
      </c>
      <c r="C171" s="8">
        <f>VLOOKUP(B171,'ESGC PORTFOLIO'!B:M,$C$2,FALSE)</f>
        <v>51.6908187735525</v>
      </c>
      <c r="D171" s="8" t="str">
        <f t="shared" si="2"/>
        <v>B</v>
      </c>
    </row>
    <row r="172" spans="1:4" x14ac:dyDescent="0.3">
      <c r="A172" s="11" t="s">
        <v>177</v>
      </c>
      <c r="B172" s="11">
        <v>912588</v>
      </c>
      <c r="C172" s="8">
        <f>VLOOKUP(B172,'ESGC PORTFOLIO'!B:M,$C$2,FALSE)</f>
        <v>66.207382665296294</v>
      </c>
      <c r="D172" s="8" t="str">
        <f t="shared" si="2"/>
        <v>B</v>
      </c>
    </row>
    <row r="173" spans="1:4" x14ac:dyDescent="0.3">
      <c r="A173" s="11" t="s">
        <v>178</v>
      </c>
      <c r="B173" s="11">
        <v>905277</v>
      </c>
      <c r="C173" s="8">
        <f>VLOOKUP(B173,'ESGC PORTFOLIO'!B:M,$C$2,FALSE)</f>
        <v>43.057468311065399</v>
      </c>
      <c r="D173" s="8" t="str">
        <f t="shared" si="2"/>
        <v>C</v>
      </c>
    </row>
    <row r="174" spans="1:4" x14ac:dyDescent="0.3">
      <c r="A174" s="11" t="s">
        <v>179</v>
      </c>
      <c r="B174" s="11">
        <v>916860</v>
      </c>
      <c r="C174" s="8">
        <f>VLOOKUP(B174,'ESGC PORTFOLIO'!B:M,$C$2,FALSE)</f>
        <v>69.964523851302204</v>
      </c>
      <c r="D174" s="8" t="str">
        <f t="shared" si="2"/>
        <v>B</v>
      </c>
    </row>
    <row r="175" spans="1:4" x14ac:dyDescent="0.3">
      <c r="A175" s="11" t="s">
        <v>180</v>
      </c>
      <c r="B175" s="11">
        <v>951068</v>
      </c>
      <c r="C175" s="8">
        <f>VLOOKUP(B175,'ESGC PORTFOLIO'!B:M,$C$2,FALSE)</f>
        <v>30.1582308311676</v>
      </c>
      <c r="D175" s="8" t="str">
        <f t="shared" si="2"/>
        <v>C</v>
      </c>
    </row>
    <row r="176" spans="1:4" x14ac:dyDescent="0.3">
      <c r="A176" s="11" t="s">
        <v>181</v>
      </c>
      <c r="B176" s="11">
        <v>905052</v>
      </c>
      <c r="C176" s="8">
        <f>VLOOKUP(B176,'ESGC PORTFOLIO'!B:M,$C$2,FALSE)</f>
        <v>54.052617795873203</v>
      </c>
      <c r="D176" s="8" t="str">
        <f t="shared" si="2"/>
        <v>B</v>
      </c>
    </row>
    <row r="177" spans="1:4" x14ac:dyDescent="0.3">
      <c r="A177" s="11" t="s">
        <v>182</v>
      </c>
      <c r="B177" s="11">
        <v>905446</v>
      </c>
      <c r="C177" s="8">
        <f>VLOOKUP(B177,'ESGC PORTFOLIO'!B:M,$C$2,FALSE)</f>
        <v>8.4778090273014097</v>
      </c>
      <c r="D177" s="8" t="str">
        <f t="shared" si="2"/>
        <v>D</v>
      </c>
    </row>
    <row r="178" spans="1:4" x14ac:dyDescent="0.3">
      <c r="A178" s="11" t="s">
        <v>183</v>
      </c>
      <c r="B178" s="11">
        <v>922726</v>
      </c>
      <c r="C178" s="8">
        <f>VLOOKUP(B178,'ESGC PORTFOLIO'!B:M,$C$2,FALSE)</f>
        <v>52.393914959218002</v>
      </c>
      <c r="D178" s="8" t="str">
        <f t="shared" si="2"/>
        <v>B</v>
      </c>
    </row>
    <row r="179" spans="1:4" x14ac:dyDescent="0.3">
      <c r="A179" s="11" t="s">
        <v>184</v>
      </c>
      <c r="B179" s="11" t="s">
        <v>374</v>
      </c>
      <c r="C179" s="8">
        <f>VLOOKUP(B179,'ESGC PORTFOLIO'!B:M,$C$2,FALSE)</f>
        <v>29.2815604659129</v>
      </c>
      <c r="D179" s="8" t="str">
        <f t="shared" si="2"/>
        <v>C</v>
      </c>
    </row>
    <row r="180" spans="1:4" x14ac:dyDescent="0.3">
      <c r="A180" s="11" t="s">
        <v>185</v>
      </c>
      <c r="B180" s="11">
        <v>906187</v>
      </c>
      <c r="C180" s="8">
        <f>VLOOKUP(B180,'ESGC PORTFOLIO'!B:M,$C$2,FALSE)</f>
        <v>42.401659423066803</v>
      </c>
      <c r="D180" s="8" t="str">
        <f t="shared" si="2"/>
        <v>C</v>
      </c>
    </row>
    <row r="181" spans="1:4" x14ac:dyDescent="0.3">
      <c r="A181" s="11" t="s">
        <v>186</v>
      </c>
      <c r="B181" s="11">
        <v>905050</v>
      </c>
      <c r="C181" s="8">
        <f>VLOOKUP(B181,'ESGC PORTFOLIO'!B:M,$C$2,FALSE)</f>
        <v>68.077148807269893</v>
      </c>
      <c r="D181" s="8" t="str">
        <f t="shared" si="2"/>
        <v>B</v>
      </c>
    </row>
    <row r="182" spans="1:4" x14ac:dyDescent="0.3">
      <c r="A182" s="11" t="s">
        <v>187</v>
      </c>
      <c r="B182" s="11">
        <v>904069</v>
      </c>
      <c r="C182" s="8">
        <f>VLOOKUP(B182,'ESGC PORTFOLIO'!B:M,$C$2,FALSE)</f>
        <v>81.505758939646299</v>
      </c>
      <c r="D182" s="8" t="str">
        <f t="shared" si="2"/>
        <v>A</v>
      </c>
    </row>
    <row r="183" spans="1:4" x14ac:dyDescent="0.3">
      <c r="A183" s="11" t="s">
        <v>188</v>
      </c>
      <c r="B183" s="11">
        <v>923465</v>
      </c>
      <c r="C183" s="8">
        <f>VLOOKUP(B183,'ESGC PORTFOLIO'!B:M,$C$2,FALSE)</f>
        <v>66.157438335046194</v>
      </c>
      <c r="D183" s="8" t="str">
        <f t="shared" si="2"/>
        <v>B</v>
      </c>
    </row>
    <row r="184" spans="1:4" x14ac:dyDescent="0.3">
      <c r="A184" s="11" t="s">
        <v>189</v>
      </c>
      <c r="B184" s="11">
        <v>328184</v>
      </c>
      <c r="C184" s="8">
        <f>VLOOKUP(B184,'ESGC PORTFOLIO'!B:M,$C$2,FALSE)</f>
        <v>49.641187410905196</v>
      </c>
      <c r="D184" s="8" t="str">
        <f t="shared" si="2"/>
        <v>C</v>
      </c>
    </row>
    <row r="185" spans="1:4" x14ac:dyDescent="0.3">
      <c r="A185" s="11" t="s">
        <v>190</v>
      </c>
      <c r="B185" s="11" t="s">
        <v>375</v>
      </c>
      <c r="C185" s="8">
        <f>VLOOKUP(B185,'ESGC PORTFOLIO'!B:M,$C$2,FALSE)</f>
        <v>57.734769286229202</v>
      </c>
      <c r="D185" s="8" t="str">
        <f t="shared" si="2"/>
        <v>B</v>
      </c>
    </row>
    <row r="186" spans="1:4" x14ac:dyDescent="0.3">
      <c r="A186" s="11" t="s">
        <v>191</v>
      </c>
      <c r="B186" s="11">
        <v>894720</v>
      </c>
      <c r="C186" s="8">
        <f>VLOOKUP(B186,'ESGC PORTFOLIO'!B:M,$C$2,FALSE)</f>
        <v>30.114295538359201</v>
      </c>
      <c r="D186" s="8" t="str">
        <f t="shared" si="2"/>
        <v>C</v>
      </c>
    </row>
    <row r="187" spans="1:4" x14ac:dyDescent="0.3">
      <c r="A187" s="11" t="s">
        <v>192</v>
      </c>
      <c r="B187" s="11">
        <v>912142</v>
      </c>
      <c r="C187" s="8">
        <f>VLOOKUP(B187,'ESGC PORTFOLIO'!B:M,$C$2,FALSE)</f>
        <v>65.046073530785705</v>
      </c>
      <c r="D187" s="8" t="str">
        <f t="shared" si="2"/>
        <v>B</v>
      </c>
    </row>
    <row r="188" spans="1:4" x14ac:dyDescent="0.3">
      <c r="A188" s="11" t="s">
        <v>193</v>
      </c>
      <c r="B188" s="11">
        <v>921925</v>
      </c>
      <c r="C188" s="8">
        <f>VLOOKUP(B188,'ESGC PORTFOLIO'!B:M,$C$2,FALSE)</f>
        <v>21.1149794450154</v>
      </c>
      <c r="D188" s="8" t="str">
        <f t="shared" si="2"/>
        <v>D</v>
      </c>
    </row>
    <row r="189" spans="1:4" x14ac:dyDescent="0.3">
      <c r="A189" s="11" t="s">
        <v>194</v>
      </c>
      <c r="B189" s="11">
        <v>912212</v>
      </c>
      <c r="C189" s="8">
        <f>VLOOKUP(B189,'ESGC PORTFOLIO'!B:M,$C$2,FALSE)</f>
        <v>40.796926095487201</v>
      </c>
      <c r="D189" s="8" t="str">
        <f t="shared" si="2"/>
        <v>C</v>
      </c>
    </row>
    <row r="190" spans="1:4" x14ac:dyDescent="0.3">
      <c r="A190" s="11" t="s">
        <v>195</v>
      </c>
      <c r="B190" s="11">
        <v>545615</v>
      </c>
      <c r="C190" s="8">
        <f>VLOOKUP(B190,'ESGC PORTFOLIO'!B:M,$C$2,FALSE)</f>
        <v>52.277048585931801</v>
      </c>
      <c r="D190" s="8" t="str">
        <f t="shared" si="2"/>
        <v>B</v>
      </c>
    </row>
    <row r="191" spans="1:4" x14ac:dyDescent="0.3">
      <c r="A191" s="11" t="s">
        <v>196</v>
      </c>
      <c r="B191" s="11">
        <v>902242</v>
      </c>
      <c r="C191" s="8">
        <f>VLOOKUP(B191,'ESGC PORTFOLIO'!B:M,$C$2,FALSE)</f>
        <v>38.536185201065699</v>
      </c>
      <c r="D191" s="8" t="str">
        <f t="shared" si="2"/>
        <v>C</v>
      </c>
    </row>
    <row r="192" spans="1:4" x14ac:dyDescent="0.3">
      <c r="A192" s="11" t="s">
        <v>197</v>
      </c>
      <c r="B192" s="11">
        <v>699943</v>
      </c>
      <c r="C192" s="8">
        <f>VLOOKUP(B192,'ESGC PORTFOLIO'!B:M,$C$2,FALSE)</f>
        <v>61.412699710361501</v>
      </c>
      <c r="D192" s="8" t="str">
        <f t="shared" si="2"/>
        <v>B</v>
      </c>
    </row>
    <row r="193" spans="1:4" x14ac:dyDescent="0.3">
      <c r="A193" s="11" t="s">
        <v>198</v>
      </c>
      <c r="B193" s="11">
        <v>905922</v>
      </c>
      <c r="C193" s="8">
        <f>VLOOKUP(B193,'ESGC PORTFOLIO'!B:M,$C$2,FALSE)</f>
        <v>43.025189814925398</v>
      </c>
      <c r="D193" s="8" t="str">
        <f t="shared" si="2"/>
        <v>C</v>
      </c>
    </row>
    <row r="194" spans="1:4" x14ac:dyDescent="0.3">
      <c r="A194" s="11" t="s">
        <v>199</v>
      </c>
      <c r="B194" s="11">
        <v>916130</v>
      </c>
      <c r="C194" s="8">
        <f>VLOOKUP(B194,'ESGC PORTFOLIO'!B:M,$C$2,FALSE)</f>
        <v>44.363998876255899</v>
      </c>
      <c r="D194" s="8" t="str">
        <f t="shared" si="2"/>
        <v>C</v>
      </c>
    </row>
    <row r="195" spans="1:4" x14ac:dyDescent="0.3">
      <c r="A195" s="11" t="s">
        <v>200</v>
      </c>
      <c r="B195" s="11">
        <v>902354</v>
      </c>
      <c r="C195" s="8">
        <f>VLOOKUP(B195,'ESGC PORTFOLIO'!B:M,$C$2,FALSE)</f>
        <v>47.922762978142103</v>
      </c>
      <c r="D195" s="8" t="str">
        <f t="shared" ref="D195:D258" si="3">IF(C195&gt;75,"A",IF(C195&gt;50,"B",IF(C195&gt;25,"C","D")))</f>
        <v>C</v>
      </c>
    </row>
    <row r="196" spans="1:4" x14ac:dyDescent="0.3">
      <c r="A196" s="11" t="s">
        <v>201</v>
      </c>
      <c r="B196" s="11">
        <v>546169</v>
      </c>
      <c r="C196" s="8">
        <f>VLOOKUP(B196,'ESGC PORTFOLIO'!B:M,$C$2,FALSE)</f>
        <v>47.749098200431199</v>
      </c>
      <c r="D196" s="8" t="str">
        <f t="shared" si="3"/>
        <v>C</v>
      </c>
    </row>
    <row r="197" spans="1:4" x14ac:dyDescent="0.3">
      <c r="A197" s="11" t="s">
        <v>202</v>
      </c>
      <c r="B197" s="11">
        <v>993062</v>
      </c>
      <c r="C197" s="8">
        <f>VLOOKUP(B197,'ESGC PORTFOLIO'!B:M,$C$2,FALSE)</f>
        <v>30.724567028027501</v>
      </c>
      <c r="D197" s="8" t="str">
        <f t="shared" si="3"/>
        <v>C</v>
      </c>
    </row>
    <row r="198" spans="1:4" x14ac:dyDescent="0.3">
      <c r="A198" s="11" t="s">
        <v>203</v>
      </c>
      <c r="B198" s="11">
        <v>325849</v>
      </c>
      <c r="C198" s="8">
        <f>VLOOKUP(B198,'ESGC PORTFOLIO'!B:M,$C$2,FALSE)</f>
        <v>76.608697117247601</v>
      </c>
      <c r="D198" s="8" t="str">
        <f t="shared" si="3"/>
        <v>A</v>
      </c>
    </row>
    <row r="199" spans="1:4" x14ac:dyDescent="0.3">
      <c r="A199" s="11" t="s">
        <v>204</v>
      </c>
      <c r="B199" s="11">
        <v>912134</v>
      </c>
      <c r="C199" s="8">
        <f>VLOOKUP(B199,'ESGC PORTFOLIO'!B:M,$C$2,FALSE)</f>
        <v>49.417838456507504</v>
      </c>
      <c r="D199" s="8" t="str">
        <f t="shared" si="3"/>
        <v>C</v>
      </c>
    </row>
    <row r="200" spans="1:4" x14ac:dyDescent="0.3">
      <c r="A200" s="11" t="s">
        <v>205</v>
      </c>
      <c r="B200" s="11">
        <v>937343</v>
      </c>
      <c r="C200" s="8">
        <f>VLOOKUP(B200,'ESGC PORTFOLIO'!B:M,$C$2,FALSE)</f>
        <v>40.160769993360503</v>
      </c>
      <c r="D200" s="8" t="str">
        <f t="shared" si="3"/>
        <v>C</v>
      </c>
    </row>
    <row r="201" spans="1:4" x14ac:dyDescent="0.3">
      <c r="A201" s="11" t="s">
        <v>206</v>
      </c>
      <c r="B201" s="11">
        <v>905409</v>
      </c>
      <c r="C201" s="8">
        <f>VLOOKUP(B201,'ESGC PORTFOLIO'!B:M,$C$2,FALSE)</f>
        <v>46.790424803014702</v>
      </c>
      <c r="D201" s="8" t="str">
        <f t="shared" si="3"/>
        <v>C</v>
      </c>
    </row>
    <row r="202" spans="1:4" x14ac:dyDescent="0.3">
      <c r="A202" s="11" t="s">
        <v>207</v>
      </c>
      <c r="B202" s="11">
        <v>152533</v>
      </c>
      <c r="C202" s="8">
        <f>VLOOKUP(B202,'ESGC PORTFOLIO'!B:M,$C$2,FALSE)</f>
        <v>62.252882711252603</v>
      </c>
      <c r="D202" s="8" t="str">
        <f t="shared" si="3"/>
        <v>B</v>
      </c>
    </row>
    <row r="203" spans="1:4" x14ac:dyDescent="0.3">
      <c r="A203" s="11" t="s">
        <v>208</v>
      </c>
      <c r="B203" s="11">
        <v>906487</v>
      </c>
      <c r="C203" s="8">
        <f>VLOOKUP(B203,'ESGC PORTFOLIO'!B:M,$C$2,FALSE)</f>
        <v>46.186375899280499</v>
      </c>
      <c r="D203" s="8" t="str">
        <f t="shared" si="3"/>
        <v>C</v>
      </c>
    </row>
    <row r="204" spans="1:4" x14ac:dyDescent="0.3">
      <c r="A204" s="11" t="s">
        <v>209</v>
      </c>
      <c r="B204" s="11">
        <v>912219</v>
      </c>
      <c r="C204" s="8">
        <f>VLOOKUP(B204,'ESGC PORTFOLIO'!B:M,$C$2,FALSE)</f>
        <v>28.2457319858399</v>
      </c>
      <c r="D204" s="8" t="str">
        <f t="shared" si="3"/>
        <v>C</v>
      </c>
    </row>
    <row r="205" spans="1:4" x14ac:dyDescent="0.3">
      <c r="A205" s="11" t="s">
        <v>210</v>
      </c>
      <c r="B205" s="11">
        <v>912402</v>
      </c>
      <c r="C205" s="8">
        <f>VLOOKUP(B205,'ESGC PORTFOLIO'!B:M,$C$2,FALSE)</f>
        <v>35.982347896517197</v>
      </c>
      <c r="D205" s="8" t="str">
        <f t="shared" si="3"/>
        <v>C</v>
      </c>
    </row>
    <row r="206" spans="1:4" x14ac:dyDescent="0.3">
      <c r="A206" s="11" t="s">
        <v>211</v>
      </c>
      <c r="B206" s="11" t="s">
        <v>376</v>
      </c>
      <c r="C206" s="8">
        <f>VLOOKUP(B206,'ESGC PORTFOLIO'!B:M,$C$2,FALSE)</f>
        <v>84.287363856393696</v>
      </c>
      <c r="D206" s="8" t="str">
        <f t="shared" si="3"/>
        <v>A</v>
      </c>
    </row>
    <row r="207" spans="1:4" x14ac:dyDescent="0.3">
      <c r="A207" s="11" t="s">
        <v>212</v>
      </c>
      <c r="B207" s="11">
        <v>154423</v>
      </c>
      <c r="C207" s="8">
        <f>VLOOKUP(B207,'ESGC PORTFOLIO'!B:M,$C$2,FALSE)</f>
        <v>31.946856800274102</v>
      </c>
      <c r="D207" s="8" t="str">
        <f t="shared" si="3"/>
        <v>C</v>
      </c>
    </row>
    <row r="208" spans="1:4" x14ac:dyDescent="0.3">
      <c r="A208" s="11" t="s">
        <v>213</v>
      </c>
      <c r="B208" s="11">
        <v>922418</v>
      </c>
      <c r="C208" s="8">
        <f>VLOOKUP(B208,'ESGC PORTFOLIO'!B:M,$C$2,FALSE)</f>
        <v>38.446989492793399</v>
      </c>
      <c r="D208" s="8" t="str">
        <f t="shared" si="3"/>
        <v>C</v>
      </c>
    </row>
    <row r="209" spans="1:4" x14ac:dyDescent="0.3">
      <c r="A209" s="11" t="s">
        <v>214</v>
      </c>
      <c r="B209" s="11">
        <v>905620</v>
      </c>
      <c r="C209" s="8">
        <f>VLOOKUP(B209,'ESGC PORTFOLIO'!B:M,$C$2,FALSE)</f>
        <v>43.867426272128199</v>
      </c>
      <c r="D209" s="8" t="str">
        <f t="shared" si="3"/>
        <v>C</v>
      </c>
    </row>
    <row r="210" spans="1:4" x14ac:dyDescent="0.3">
      <c r="A210" s="11" t="s">
        <v>215</v>
      </c>
      <c r="B210" s="11">
        <v>951503</v>
      </c>
      <c r="C210" s="8">
        <f>VLOOKUP(B210,'ESGC PORTFOLIO'!B:M,$C$2,FALSE)</f>
        <v>41.795086769528801</v>
      </c>
      <c r="D210" s="8" t="str">
        <f t="shared" si="3"/>
        <v>C</v>
      </c>
    </row>
    <row r="211" spans="1:4" x14ac:dyDescent="0.3">
      <c r="A211" s="11" t="s">
        <v>216</v>
      </c>
      <c r="B211" s="11">
        <v>357366</v>
      </c>
      <c r="C211" s="8">
        <f>VLOOKUP(B211,'ESGC PORTFOLIO'!B:M,$C$2,FALSE)</f>
        <v>56.765743707554897</v>
      </c>
      <c r="D211" s="8" t="str">
        <f t="shared" si="3"/>
        <v>B</v>
      </c>
    </row>
    <row r="212" spans="1:4" x14ac:dyDescent="0.3">
      <c r="A212" s="11" t="s">
        <v>217</v>
      </c>
      <c r="B212" s="11">
        <v>546814</v>
      </c>
      <c r="C212" s="8">
        <f>VLOOKUP(B212,'ESGC PORTFOLIO'!B:M,$C$2,FALSE)</f>
        <v>63.767004195238599</v>
      </c>
      <c r="D212" s="8" t="str">
        <f t="shared" si="3"/>
        <v>B</v>
      </c>
    </row>
    <row r="213" spans="1:4" x14ac:dyDescent="0.3">
      <c r="A213" s="11" t="s">
        <v>218</v>
      </c>
      <c r="B213" s="11">
        <v>544682</v>
      </c>
      <c r="C213" s="8">
        <f>VLOOKUP(B213,'ESGC PORTFOLIO'!B:M,$C$2,FALSE)</f>
        <v>80.9703541563172</v>
      </c>
      <c r="D213" s="8" t="str">
        <f t="shared" si="3"/>
        <v>A</v>
      </c>
    </row>
    <row r="214" spans="1:4" x14ac:dyDescent="0.3">
      <c r="A214" s="11" t="s">
        <v>219</v>
      </c>
      <c r="B214" s="11">
        <v>904780</v>
      </c>
      <c r="C214" s="8">
        <f>VLOOKUP(B214,'ESGC PORTFOLIO'!B:M,$C$2,FALSE)</f>
        <v>39.5307591938057</v>
      </c>
      <c r="D214" s="8" t="str">
        <f t="shared" si="3"/>
        <v>C</v>
      </c>
    </row>
    <row r="215" spans="1:4" x14ac:dyDescent="0.3">
      <c r="A215" s="11" t="s">
        <v>220</v>
      </c>
      <c r="B215" s="11">
        <v>130062</v>
      </c>
      <c r="C215" s="8">
        <f>VLOOKUP(B215,'ESGC PORTFOLIO'!B:M,$C$2,FALSE)</f>
        <v>42.971180423179497</v>
      </c>
      <c r="D215" s="8" t="str">
        <f t="shared" si="3"/>
        <v>C</v>
      </c>
    </row>
    <row r="216" spans="1:4" x14ac:dyDescent="0.3">
      <c r="A216" s="11" t="s">
        <v>221</v>
      </c>
      <c r="B216" s="11">
        <v>905624</v>
      </c>
      <c r="C216" s="8">
        <f>VLOOKUP(B216,'ESGC PORTFOLIO'!B:M,$C$2,FALSE)</f>
        <v>76.791318568726297</v>
      </c>
      <c r="D216" s="8" t="str">
        <f t="shared" si="3"/>
        <v>A</v>
      </c>
    </row>
    <row r="217" spans="1:4" x14ac:dyDescent="0.3">
      <c r="A217" s="11" t="s">
        <v>222</v>
      </c>
      <c r="B217" s="11">
        <v>771830</v>
      </c>
      <c r="C217" s="8">
        <f>VLOOKUP(B217,'ESGC PORTFOLIO'!B:M,$C$2,FALSE)</f>
        <v>39.867608952351702</v>
      </c>
      <c r="D217" s="8" t="str">
        <f t="shared" si="3"/>
        <v>C</v>
      </c>
    </row>
    <row r="218" spans="1:4" x14ac:dyDescent="0.3">
      <c r="A218" s="11" t="s">
        <v>223</v>
      </c>
      <c r="B218" s="11">
        <v>510493</v>
      </c>
      <c r="C218" s="8">
        <f>VLOOKUP(B218,'ESGC PORTFOLIO'!B:M,$C$2,FALSE)</f>
        <v>54.000905054644797</v>
      </c>
      <c r="D218" s="8" t="str">
        <f t="shared" si="3"/>
        <v>B</v>
      </c>
    </row>
    <row r="219" spans="1:4" x14ac:dyDescent="0.3">
      <c r="A219" s="11" t="s">
        <v>224</v>
      </c>
      <c r="B219" s="11">
        <v>921910</v>
      </c>
      <c r="C219" s="8">
        <f>VLOOKUP(B219,'ESGC PORTFOLIO'!B:M,$C$2,FALSE)</f>
        <v>40.560485748882201</v>
      </c>
      <c r="D219" s="8" t="str">
        <f t="shared" si="3"/>
        <v>C</v>
      </c>
    </row>
    <row r="220" spans="1:4" x14ac:dyDescent="0.3">
      <c r="A220" s="11" t="s">
        <v>225</v>
      </c>
      <c r="B220" s="11">
        <v>134784</v>
      </c>
      <c r="C220" s="8">
        <f>VLOOKUP(B220,'ESGC PORTFOLIO'!B:M,$C$2,FALSE)</f>
        <v>39.644819415983598</v>
      </c>
      <c r="D220" s="8" t="str">
        <f t="shared" si="3"/>
        <v>C</v>
      </c>
    </row>
    <row r="221" spans="1:4" x14ac:dyDescent="0.3">
      <c r="A221" s="11" t="s">
        <v>226</v>
      </c>
      <c r="B221" s="11">
        <v>906496</v>
      </c>
      <c r="C221" s="8">
        <f>VLOOKUP(B221,'ESGC PORTFOLIO'!B:M,$C$2,FALSE)</f>
        <v>38.765401785714197</v>
      </c>
      <c r="D221" s="8" t="str">
        <f t="shared" si="3"/>
        <v>C</v>
      </c>
    </row>
    <row r="222" spans="1:4" x14ac:dyDescent="0.3">
      <c r="A222" s="11" t="s">
        <v>227</v>
      </c>
      <c r="B222" s="11">
        <v>905019</v>
      </c>
      <c r="C222" s="8">
        <f>VLOOKUP(B222,'ESGC PORTFOLIO'!B:M,$C$2,FALSE)</f>
        <v>41.063556946650401</v>
      </c>
      <c r="D222" s="8" t="str">
        <f t="shared" si="3"/>
        <v>C</v>
      </c>
    </row>
    <row r="223" spans="1:4" x14ac:dyDescent="0.3">
      <c r="A223" s="11" t="s">
        <v>228</v>
      </c>
      <c r="B223" s="11">
        <v>286738</v>
      </c>
      <c r="C223" s="8">
        <f>VLOOKUP(B223,'ESGC PORTFOLIO'!B:M,$C$2,FALSE)</f>
        <v>34.084875240772298</v>
      </c>
      <c r="D223" s="8" t="str">
        <f t="shared" si="3"/>
        <v>C</v>
      </c>
    </row>
    <row r="224" spans="1:4" x14ac:dyDescent="0.3">
      <c r="A224" s="11" t="s">
        <v>229</v>
      </c>
      <c r="B224" s="11">
        <v>516007</v>
      </c>
      <c r="C224" s="8">
        <f>VLOOKUP(B224,'ESGC PORTFOLIO'!B:M,$C$2,FALSE)</f>
        <v>62.052396402550102</v>
      </c>
      <c r="D224" s="8" t="str">
        <f t="shared" si="3"/>
        <v>B</v>
      </c>
    </row>
    <row r="225" spans="1:4" x14ac:dyDescent="0.3">
      <c r="A225" s="11" t="s">
        <v>230</v>
      </c>
      <c r="B225" s="11">
        <v>328228</v>
      </c>
      <c r="C225" s="8">
        <f>VLOOKUP(B225,'ESGC PORTFOLIO'!B:M,$C$2,FALSE)</f>
        <v>63.694906244491399</v>
      </c>
      <c r="D225" s="8" t="str">
        <f t="shared" si="3"/>
        <v>B</v>
      </c>
    </row>
    <row r="226" spans="1:4" x14ac:dyDescent="0.3">
      <c r="A226" s="11" t="s">
        <v>231</v>
      </c>
      <c r="B226" s="11">
        <v>999506</v>
      </c>
      <c r="C226" s="8">
        <f>VLOOKUP(B226,'ESGC PORTFOLIO'!B:M,$C$2,FALSE)</f>
        <v>24.5578081607662</v>
      </c>
      <c r="D226" s="8" t="str">
        <f t="shared" si="3"/>
        <v>D</v>
      </c>
    </row>
    <row r="227" spans="1:4" x14ac:dyDescent="0.3">
      <c r="A227" s="11" t="s">
        <v>232</v>
      </c>
      <c r="B227" s="11">
        <v>719643</v>
      </c>
      <c r="C227" s="8">
        <f>VLOOKUP(B227,'ESGC PORTFOLIO'!B:M,$C$2,FALSE)</f>
        <v>44.861898374762603</v>
      </c>
      <c r="D227" s="8" t="str">
        <f t="shared" si="3"/>
        <v>C</v>
      </c>
    </row>
    <row r="228" spans="1:4" x14ac:dyDescent="0.3">
      <c r="A228" s="11" t="s">
        <v>233</v>
      </c>
      <c r="B228" s="11">
        <v>325475</v>
      </c>
      <c r="C228" s="8">
        <f>VLOOKUP(B228,'ESGC PORTFOLIO'!B:M,$C$2,FALSE)</f>
        <v>37.8238694758478</v>
      </c>
      <c r="D228" s="8" t="str">
        <f t="shared" si="3"/>
        <v>C</v>
      </c>
    </row>
    <row r="229" spans="1:4" x14ac:dyDescent="0.3">
      <c r="A229" s="11" t="s">
        <v>234</v>
      </c>
      <c r="B229" s="11">
        <v>905997</v>
      </c>
      <c r="C229" s="8">
        <f>VLOOKUP(B229,'ESGC PORTFOLIO'!B:M,$C$2,FALSE)</f>
        <v>40.014800873128998</v>
      </c>
      <c r="D229" s="8" t="str">
        <f t="shared" si="3"/>
        <v>C</v>
      </c>
    </row>
    <row r="230" spans="1:4" x14ac:dyDescent="0.3">
      <c r="A230" s="11" t="s">
        <v>235</v>
      </c>
      <c r="B230" s="11" t="s">
        <v>377</v>
      </c>
      <c r="C230" s="8">
        <f>VLOOKUP(B230,'ESGC PORTFOLIO'!B:M,$C$2,FALSE)</f>
        <v>42.353709059330598</v>
      </c>
      <c r="D230" s="8" t="str">
        <f t="shared" si="3"/>
        <v>C</v>
      </c>
    </row>
    <row r="231" spans="1:4" x14ac:dyDescent="0.3">
      <c r="A231" s="11" t="s">
        <v>236</v>
      </c>
      <c r="B231" s="11">
        <v>683118</v>
      </c>
      <c r="C231" s="8">
        <f>VLOOKUP(B231,'ESGC PORTFOLIO'!B:M,$C$2,FALSE)</f>
        <v>31.479843944393298</v>
      </c>
      <c r="D231" s="8" t="str">
        <f t="shared" si="3"/>
        <v>C</v>
      </c>
    </row>
    <row r="232" spans="1:4" x14ac:dyDescent="0.3">
      <c r="A232" s="11" t="s">
        <v>237</v>
      </c>
      <c r="B232" s="11">
        <v>327998</v>
      </c>
      <c r="C232" s="8">
        <f>VLOOKUP(B232,'ESGC PORTFOLIO'!B:M,$C$2,FALSE)</f>
        <v>37.846403328465101</v>
      </c>
      <c r="D232" s="8" t="str">
        <f t="shared" si="3"/>
        <v>C</v>
      </c>
    </row>
    <row r="233" spans="1:4" x14ac:dyDescent="0.3">
      <c r="A233" s="11" t="s">
        <v>238</v>
      </c>
      <c r="B233" s="11">
        <v>771767</v>
      </c>
      <c r="C233" s="8">
        <f>VLOOKUP(B233,'ESGC PORTFOLIO'!B:M,$C$2,FALSE)</f>
        <v>39.001346044699403</v>
      </c>
      <c r="D233" s="8" t="str">
        <f t="shared" si="3"/>
        <v>C</v>
      </c>
    </row>
    <row r="234" spans="1:4" x14ac:dyDescent="0.3">
      <c r="A234" s="11" t="s">
        <v>239</v>
      </c>
      <c r="B234" s="11">
        <v>904878</v>
      </c>
      <c r="C234" s="8">
        <f>VLOOKUP(B234,'ESGC PORTFOLIO'!B:M,$C$2,FALSE)</f>
        <v>42.7921246274217</v>
      </c>
      <c r="D234" s="8" t="str">
        <f t="shared" si="3"/>
        <v>C</v>
      </c>
    </row>
    <row r="235" spans="1:4" x14ac:dyDescent="0.3">
      <c r="A235" s="11" t="s">
        <v>240</v>
      </c>
      <c r="B235" s="11">
        <v>906931</v>
      </c>
      <c r="C235" s="8">
        <f>VLOOKUP(B235,'ESGC PORTFOLIO'!B:M,$C$2,FALSE)</f>
        <v>25.2454220779221</v>
      </c>
      <c r="D235" s="8" t="str">
        <f t="shared" si="3"/>
        <v>C</v>
      </c>
    </row>
    <row r="236" spans="1:4" x14ac:dyDescent="0.3">
      <c r="A236" s="11" t="s">
        <v>241</v>
      </c>
      <c r="B236" s="11">
        <v>884383</v>
      </c>
      <c r="C236" s="8">
        <f>VLOOKUP(B236,'ESGC PORTFOLIO'!B:M,$C$2,FALSE)</f>
        <v>74.377562155732804</v>
      </c>
      <c r="D236" s="8" t="str">
        <f t="shared" si="3"/>
        <v>B</v>
      </c>
    </row>
    <row r="237" spans="1:4" x14ac:dyDescent="0.3">
      <c r="A237" s="11" t="s">
        <v>242</v>
      </c>
      <c r="B237" s="11">
        <v>867422</v>
      </c>
      <c r="C237" s="8">
        <f>VLOOKUP(B237,'ESGC PORTFOLIO'!B:M,$C$2,FALSE)</f>
        <v>34.542394655704001</v>
      </c>
      <c r="D237" s="8" t="str">
        <f t="shared" si="3"/>
        <v>C</v>
      </c>
    </row>
    <row r="238" spans="1:4" x14ac:dyDescent="0.3">
      <c r="A238" s="11" t="s">
        <v>243</v>
      </c>
      <c r="B238" s="11">
        <v>906933</v>
      </c>
      <c r="C238" s="8">
        <f>VLOOKUP(B238,'ESGC PORTFOLIO'!B:M,$C$2,FALSE)</f>
        <v>58.027104632083798</v>
      </c>
      <c r="D238" s="8" t="str">
        <f t="shared" si="3"/>
        <v>B</v>
      </c>
    </row>
    <row r="239" spans="1:4" x14ac:dyDescent="0.3">
      <c r="A239" s="11" t="s">
        <v>244</v>
      </c>
      <c r="B239" s="11">
        <v>912160</v>
      </c>
      <c r="C239" s="8">
        <f>VLOOKUP(B239,'ESGC PORTFOLIO'!B:M,$C$2,FALSE)</f>
        <v>40.3036792896253</v>
      </c>
      <c r="D239" s="8" t="str">
        <f t="shared" si="3"/>
        <v>C</v>
      </c>
    </row>
    <row r="240" spans="1:4" x14ac:dyDescent="0.3">
      <c r="A240" s="11" t="s">
        <v>245</v>
      </c>
      <c r="B240" s="11">
        <v>905016</v>
      </c>
      <c r="C240" s="8">
        <f>VLOOKUP(B240,'ESGC PORTFOLIO'!B:M,$C$2,FALSE)</f>
        <v>65.247496642099406</v>
      </c>
      <c r="D240" s="8" t="str">
        <f t="shared" si="3"/>
        <v>B</v>
      </c>
    </row>
    <row r="241" spans="1:4" x14ac:dyDescent="0.3">
      <c r="A241" s="11" t="s">
        <v>246</v>
      </c>
      <c r="B241" s="11">
        <v>993249</v>
      </c>
      <c r="C241" s="8">
        <f>VLOOKUP(B241,'ESGC PORTFOLIO'!B:M,$C$2,FALSE)</f>
        <v>69.461021442586102</v>
      </c>
      <c r="D241" s="8" t="str">
        <f t="shared" si="3"/>
        <v>B</v>
      </c>
    </row>
    <row r="242" spans="1:4" x14ac:dyDescent="0.3">
      <c r="A242" s="11" t="s">
        <v>247</v>
      </c>
      <c r="B242" s="11">
        <v>906176</v>
      </c>
      <c r="C242" s="8">
        <f>VLOOKUP(B242,'ESGC PORTFOLIO'!B:M,$C$2,FALSE)</f>
        <v>63.147995889003099</v>
      </c>
      <c r="D242" s="8" t="str">
        <f t="shared" si="3"/>
        <v>B</v>
      </c>
    </row>
    <row r="243" spans="1:4" x14ac:dyDescent="0.3">
      <c r="A243" s="11" t="s">
        <v>248</v>
      </c>
      <c r="B243" s="11">
        <v>906557</v>
      </c>
      <c r="C243" s="8">
        <f>VLOOKUP(B243,'ESGC PORTFOLIO'!B:M,$C$2,FALSE)</f>
        <v>57.853431966580203</v>
      </c>
      <c r="D243" s="8" t="str">
        <f t="shared" si="3"/>
        <v>B</v>
      </c>
    </row>
    <row r="244" spans="1:4" x14ac:dyDescent="0.3">
      <c r="A244" s="11" t="s">
        <v>249</v>
      </c>
      <c r="B244" s="11">
        <v>906560</v>
      </c>
      <c r="C244" s="8">
        <f>VLOOKUP(B244,'ESGC PORTFOLIO'!B:M,$C$2,FALSE)</f>
        <v>78.777694658432495</v>
      </c>
      <c r="D244" s="8" t="str">
        <f t="shared" si="3"/>
        <v>A</v>
      </c>
    </row>
    <row r="245" spans="1:4" x14ac:dyDescent="0.3">
      <c r="A245" s="11" t="s">
        <v>250</v>
      </c>
      <c r="B245" s="11">
        <v>901899</v>
      </c>
      <c r="C245" s="8">
        <f>VLOOKUP(B245,'ESGC PORTFOLIO'!B:M,$C$2,FALSE)</f>
        <v>39.070717378371199</v>
      </c>
      <c r="D245" s="8" t="str">
        <f t="shared" si="3"/>
        <v>C</v>
      </c>
    </row>
    <row r="246" spans="1:4" x14ac:dyDescent="0.3">
      <c r="A246" s="11" t="s">
        <v>251</v>
      </c>
      <c r="B246" s="11">
        <v>905861</v>
      </c>
      <c r="C246" s="8">
        <f>VLOOKUP(B246,'ESGC PORTFOLIO'!B:M,$C$2,FALSE)</f>
        <v>51.753787324355898</v>
      </c>
      <c r="D246" s="8" t="str">
        <f t="shared" si="3"/>
        <v>B</v>
      </c>
    </row>
    <row r="247" spans="1:4" x14ac:dyDescent="0.3">
      <c r="A247" s="11" t="s">
        <v>252</v>
      </c>
      <c r="B247" s="11">
        <v>905809</v>
      </c>
      <c r="C247" s="8">
        <f>VLOOKUP(B247,'ESGC PORTFOLIO'!B:M,$C$2,FALSE)</f>
        <v>68.002903005464404</v>
      </c>
      <c r="D247" s="8" t="str">
        <f t="shared" si="3"/>
        <v>B</v>
      </c>
    </row>
    <row r="248" spans="1:4" x14ac:dyDescent="0.3">
      <c r="A248" s="11" t="s">
        <v>253</v>
      </c>
      <c r="B248" s="11">
        <v>921482</v>
      </c>
      <c r="C248" s="8">
        <f>VLOOKUP(B248,'ESGC PORTFOLIO'!B:M,$C$2,FALSE)</f>
        <v>51.8327294283539</v>
      </c>
      <c r="D248" s="8" t="str">
        <f t="shared" si="3"/>
        <v>B</v>
      </c>
    </row>
    <row r="249" spans="1:4" x14ac:dyDescent="0.3">
      <c r="A249" s="11" t="s">
        <v>254</v>
      </c>
      <c r="B249" s="11">
        <v>694405</v>
      </c>
      <c r="C249" s="8">
        <f>VLOOKUP(B249,'ESGC PORTFOLIO'!B:M,$C$2,FALSE)</f>
        <v>67.282101070861899</v>
      </c>
      <c r="D249" s="8" t="str">
        <f t="shared" si="3"/>
        <v>B</v>
      </c>
    </row>
    <row r="250" spans="1:4" x14ac:dyDescent="0.3">
      <c r="A250" s="11" t="s">
        <v>255</v>
      </c>
      <c r="B250" s="11">
        <v>905102</v>
      </c>
      <c r="C250" s="8">
        <f>VLOOKUP(B250,'ESGC PORTFOLIO'!B:M,$C$2,FALSE)</f>
        <v>48.046405396174798</v>
      </c>
      <c r="D250" s="8" t="str">
        <f t="shared" si="3"/>
        <v>C</v>
      </c>
    </row>
    <row r="251" spans="1:4" x14ac:dyDescent="0.3">
      <c r="A251" s="11" t="s">
        <v>256</v>
      </c>
      <c r="B251" s="11">
        <v>932913</v>
      </c>
      <c r="C251" s="8">
        <f>VLOOKUP(B251,'ESGC PORTFOLIO'!B:M,$C$2,FALSE)</f>
        <v>60.803393595832702</v>
      </c>
      <c r="D251" s="8" t="str">
        <f t="shared" si="3"/>
        <v>B</v>
      </c>
    </row>
    <row r="252" spans="1:4" x14ac:dyDescent="0.3">
      <c r="A252" s="11" t="s">
        <v>257</v>
      </c>
      <c r="B252" s="11">
        <v>719618</v>
      </c>
      <c r="C252" s="8">
        <f>VLOOKUP(B252,'ESGC PORTFOLIO'!B:M,$C$2,FALSE)</f>
        <v>40.523966500356302</v>
      </c>
      <c r="D252" s="8" t="str">
        <f t="shared" si="3"/>
        <v>C</v>
      </c>
    </row>
    <row r="253" spans="1:4" x14ac:dyDescent="0.3">
      <c r="A253" s="11" t="s">
        <v>258</v>
      </c>
      <c r="B253" s="11">
        <v>921757</v>
      </c>
      <c r="C253" s="8">
        <f>VLOOKUP(B253,'ESGC PORTFOLIO'!B:M,$C$2,FALSE)</f>
        <v>45.533587053489903</v>
      </c>
      <c r="D253" s="8" t="str">
        <f t="shared" si="3"/>
        <v>C</v>
      </c>
    </row>
    <row r="254" spans="1:4" x14ac:dyDescent="0.3">
      <c r="A254" s="11" t="s">
        <v>259</v>
      </c>
      <c r="B254" s="11">
        <v>905150</v>
      </c>
      <c r="C254" s="8">
        <f>VLOOKUP(B254,'ESGC PORTFOLIO'!B:M,$C$2,FALSE)</f>
        <v>52.7012057055803</v>
      </c>
      <c r="D254" s="8" t="str">
        <f t="shared" si="3"/>
        <v>B</v>
      </c>
    </row>
    <row r="255" spans="1:4" x14ac:dyDescent="0.3">
      <c r="A255" s="11" t="s">
        <v>260</v>
      </c>
      <c r="B255" s="11">
        <v>945297</v>
      </c>
      <c r="C255" s="8">
        <f>VLOOKUP(B255,'ESGC PORTFOLIO'!B:M,$C$2,FALSE)</f>
        <v>42.881971114837398</v>
      </c>
      <c r="D255" s="8" t="str">
        <f t="shared" si="3"/>
        <v>C</v>
      </c>
    </row>
    <row r="256" spans="1:4" x14ac:dyDescent="0.3">
      <c r="A256" s="11" t="s">
        <v>261</v>
      </c>
      <c r="B256" s="11">
        <v>906585</v>
      </c>
      <c r="C256" s="8">
        <f>VLOOKUP(B256,'ESGC PORTFOLIO'!B:M,$C$2,FALSE)</f>
        <v>51.780964467005099</v>
      </c>
      <c r="D256" s="8" t="str">
        <f t="shared" si="3"/>
        <v>B</v>
      </c>
    </row>
    <row r="257" spans="1:4" x14ac:dyDescent="0.3">
      <c r="A257" s="11" t="s">
        <v>262</v>
      </c>
      <c r="B257" s="11">
        <v>517465</v>
      </c>
      <c r="C257" s="8">
        <f>VLOOKUP(B257,'ESGC PORTFOLIO'!B:M,$C$2,FALSE)</f>
        <v>34.660458166678602</v>
      </c>
      <c r="D257" s="8" t="str">
        <f t="shared" si="3"/>
        <v>C</v>
      </c>
    </row>
    <row r="258" spans="1:4" x14ac:dyDescent="0.3">
      <c r="A258" s="11" t="s">
        <v>263</v>
      </c>
      <c r="B258" s="11">
        <v>905677</v>
      </c>
      <c r="C258" s="8">
        <f>VLOOKUP(B258,'ESGC PORTFOLIO'!B:M,$C$2,FALSE)</f>
        <v>42.055667073484102</v>
      </c>
      <c r="D258" s="8" t="str">
        <f t="shared" si="3"/>
        <v>C</v>
      </c>
    </row>
    <row r="259" spans="1:4" x14ac:dyDescent="0.3">
      <c r="A259" s="11" t="s">
        <v>264</v>
      </c>
      <c r="B259" s="11">
        <v>912157</v>
      </c>
      <c r="C259" s="8">
        <f>VLOOKUP(B259,'ESGC PORTFOLIO'!B:M,$C$2,FALSE)</f>
        <v>70.853291495901601</v>
      </c>
      <c r="D259" s="8" t="str">
        <f t="shared" ref="D259:D322" si="4">IF(C259&gt;75,"A",IF(C259&gt;50,"B",IF(C259&gt;25,"C","D")))</f>
        <v>B</v>
      </c>
    </row>
    <row r="260" spans="1:4" x14ac:dyDescent="0.3">
      <c r="A260" s="11" t="s">
        <v>265</v>
      </c>
      <c r="B260" s="11">
        <v>904030</v>
      </c>
      <c r="C260" s="8">
        <f>VLOOKUP(B260,'ESGC PORTFOLIO'!B:M,$C$2,FALSE)</f>
        <v>36.923164066149603</v>
      </c>
      <c r="D260" s="8" t="str">
        <f t="shared" si="4"/>
        <v>C</v>
      </c>
    </row>
    <row r="261" spans="1:4" x14ac:dyDescent="0.3">
      <c r="A261" s="11" t="s">
        <v>266</v>
      </c>
      <c r="B261" s="11">
        <v>902607</v>
      </c>
      <c r="C261" s="8">
        <f>VLOOKUP(B261,'ESGC PORTFOLIO'!B:M,$C$2,FALSE)</f>
        <v>72.488435625126201</v>
      </c>
      <c r="D261" s="8" t="str">
        <f t="shared" si="4"/>
        <v>B</v>
      </c>
    </row>
    <row r="262" spans="1:4" x14ac:dyDescent="0.3">
      <c r="A262" s="11" t="s">
        <v>267</v>
      </c>
      <c r="B262" s="11">
        <v>895705</v>
      </c>
      <c r="C262" s="8">
        <f>VLOOKUP(B262,'ESGC PORTFOLIO'!B:M,$C$2,FALSE)</f>
        <v>36.1535306963073</v>
      </c>
      <c r="D262" s="8" t="str">
        <f t="shared" si="4"/>
        <v>C</v>
      </c>
    </row>
    <row r="263" spans="1:4" x14ac:dyDescent="0.3">
      <c r="A263" s="11" t="s">
        <v>268</v>
      </c>
      <c r="B263" s="11">
        <v>944175</v>
      </c>
      <c r="C263" s="8">
        <f>VLOOKUP(B263,'ESGC PORTFOLIO'!B:M,$C$2,FALSE)</f>
        <v>41.292564037941602</v>
      </c>
      <c r="D263" s="8" t="str">
        <f t="shared" si="4"/>
        <v>C</v>
      </c>
    </row>
    <row r="264" spans="1:4" x14ac:dyDescent="0.3">
      <c r="A264" s="11" t="s">
        <v>269</v>
      </c>
      <c r="B264" s="11">
        <v>901897</v>
      </c>
      <c r="C264" s="8">
        <f>VLOOKUP(B264,'ESGC PORTFOLIO'!B:M,$C$2,FALSE)</f>
        <v>40.086071121780599</v>
      </c>
      <c r="D264" s="8" t="str">
        <f t="shared" si="4"/>
        <v>C</v>
      </c>
    </row>
    <row r="265" spans="1:4" x14ac:dyDescent="0.3">
      <c r="A265" s="11" t="s">
        <v>270</v>
      </c>
      <c r="B265" s="11">
        <v>902107</v>
      </c>
      <c r="C265" s="8">
        <f>VLOOKUP(B265,'ESGC PORTFOLIO'!B:M,$C$2,FALSE)</f>
        <v>31.546848235697102</v>
      </c>
      <c r="D265" s="8" t="str">
        <f t="shared" si="4"/>
        <v>C</v>
      </c>
    </row>
    <row r="266" spans="1:4" x14ac:dyDescent="0.3">
      <c r="A266" s="11" t="s">
        <v>271</v>
      </c>
      <c r="B266" s="11" t="s">
        <v>378</v>
      </c>
      <c r="C266" s="8">
        <f>VLOOKUP(B266,'ESGC PORTFOLIO'!B:M,$C$2,FALSE)</f>
        <v>68.789644419078002</v>
      </c>
      <c r="D266" s="8" t="str">
        <f t="shared" si="4"/>
        <v>B</v>
      </c>
    </row>
    <row r="267" spans="1:4" x14ac:dyDescent="0.3">
      <c r="A267" s="11" t="s">
        <v>272</v>
      </c>
      <c r="B267" s="11">
        <v>912228</v>
      </c>
      <c r="C267" s="8">
        <f>VLOOKUP(B267,'ESGC PORTFOLIO'!B:M,$C$2,FALSE)</f>
        <v>50.518889399758301</v>
      </c>
      <c r="D267" s="8" t="str">
        <f t="shared" si="4"/>
        <v>B</v>
      </c>
    </row>
    <row r="268" spans="1:4" x14ac:dyDescent="0.3">
      <c r="A268" s="11" t="s">
        <v>273</v>
      </c>
      <c r="B268" s="11">
        <v>936324</v>
      </c>
      <c r="C268" s="8">
        <f>VLOOKUP(B268,'ESGC PORTFOLIO'!B:M,$C$2,FALSE)</f>
        <v>61.786941976565103</v>
      </c>
      <c r="D268" s="8" t="str">
        <f t="shared" si="4"/>
        <v>B</v>
      </c>
    </row>
    <row r="269" spans="1:4" x14ac:dyDescent="0.3">
      <c r="A269" s="11" t="s">
        <v>274</v>
      </c>
      <c r="B269" s="11">
        <v>670129</v>
      </c>
      <c r="C269" s="8">
        <f>VLOOKUP(B269,'ESGC PORTFOLIO'!B:M,$C$2,FALSE)</f>
        <v>82.3237578112319</v>
      </c>
      <c r="D269" s="8" t="str">
        <f t="shared" si="4"/>
        <v>A</v>
      </c>
    </row>
    <row r="270" spans="1:4" x14ac:dyDescent="0.3">
      <c r="A270" s="11" t="s">
        <v>275</v>
      </c>
      <c r="B270" s="11" t="s">
        <v>379</v>
      </c>
      <c r="C270" s="8">
        <f>VLOOKUP(B270,'ESGC PORTFOLIO'!B:M,$C$2,FALSE)</f>
        <v>41.693534198185397</v>
      </c>
      <c r="D270" s="8" t="str">
        <f t="shared" si="4"/>
        <v>C</v>
      </c>
    </row>
    <row r="271" spans="1:4" x14ac:dyDescent="0.3">
      <c r="A271" s="11" t="s">
        <v>276</v>
      </c>
      <c r="B271" s="11">
        <v>902321</v>
      </c>
      <c r="C271" s="8">
        <f>VLOOKUP(B271,'ESGC PORTFOLIO'!B:M,$C$2,FALSE)</f>
        <v>79.710251928640304</v>
      </c>
      <c r="D271" s="8" t="str">
        <f t="shared" si="4"/>
        <v>A</v>
      </c>
    </row>
    <row r="272" spans="1:4" x14ac:dyDescent="0.3">
      <c r="A272" s="11" t="s">
        <v>277</v>
      </c>
      <c r="B272" s="11">
        <v>905792</v>
      </c>
      <c r="C272" s="8">
        <f>VLOOKUP(B272,'ESGC PORTFOLIO'!B:M,$C$2,FALSE)</f>
        <v>34.696283526174398</v>
      </c>
      <c r="D272" s="8" t="str">
        <f t="shared" si="4"/>
        <v>C</v>
      </c>
    </row>
    <row r="273" spans="1:4" x14ac:dyDescent="0.3">
      <c r="A273" s="11" t="s">
        <v>278</v>
      </c>
      <c r="B273" s="11">
        <v>912518</v>
      </c>
      <c r="C273" s="8">
        <f>VLOOKUP(B273,'ESGC PORTFOLIO'!B:M,$C$2,FALSE)</f>
        <v>55.860031022800797</v>
      </c>
      <c r="D273" s="8" t="str">
        <f t="shared" si="4"/>
        <v>B</v>
      </c>
    </row>
    <row r="274" spans="1:4" x14ac:dyDescent="0.3">
      <c r="A274" s="11" t="s">
        <v>279</v>
      </c>
      <c r="B274" s="11">
        <v>546370</v>
      </c>
      <c r="C274" s="8">
        <f>VLOOKUP(B274,'ESGC PORTFOLIO'!B:M,$C$2,FALSE)</f>
        <v>80.617251049658606</v>
      </c>
      <c r="D274" s="8" t="str">
        <f t="shared" si="4"/>
        <v>A</v>
      </c>
    </row>
    <row r="275" spans="1:4" x14ac:dyDescent="0.3">
      <c r="A275" s="11" t="s">
        <v>280</v>
      </c>
      <c r="B275" s="11">
        <v>877181</v>
      </c>
      <c r="C275" s="8">
        <f>VLOOKUP(B275,'ESGC PORTFOLIO'!B:M,$C$2,FALSE)</f>
        <v>37.450918707542598</v>
      </c>
      <c r="D275" s="8" t="str">
        <f t="shared" si="4"/>
        <v>C</v>
      </c>
    </row>
    <row r="276" spans="1:4" x14ac:dyDescent="0.3">
      <c r="A276" s="11" t="s">
        <v>281</v>
      </c>
      <c r="B276" s="11">
        <v>894145</v>
      </c>
      <c r="C276" s="8">
        <f>VLOOKUP(B276,'ESGC PORTFOLIO'!B:M,$C$2,FALSE)</f>
        <v>29.266893627954701</v>
      </c>
      <c r="D276" s="8" t="str">
        <f t="shared" si="4"/>
        <v>C</v>
      </c>
    </row>
    <row r="277" spans="1:4" x14ac:dyDescent="0.3">
      <c r="A277" s="11" t="s">
        <v>282</v>
      </c>
      <c r="B277" s="11">
        <v>912633</v>
      </c>
      <c r="C277" s="8">
        <f>VLOOKUP(B277,'ESGC PORTFOLIO'!B:M,$C$2,FALSE)</f>
        <v>74.738437821171601</v>
      </c>
      <c r="D277" s="8" t="str">
        <f t="shared" si="4"/>
        <v>B</v>
      </c>
    </row>
    <row r="278" spans="1:4" x14ac:dyDescent="0.3">
      <c r="A278" s="11" t="s">
        <v>283</v>
      </c>
      <c r="B278" s="11">
        <v>312451</v>
      </c>
      <c r="C278" s="8">
        <f>VLOOKUP(B278,'ESGC PORTFOLIO'!B:M,$C$2,FALSE)</f>
        <v>54.897587812103197</v>
      </c>
      <c r="D278" s="8" t="str">
        <f t="shared" si="4"/>
        <v>B</v>
      </c>
    </row>
    <row r="279" spans="1:4" x14ac:dyDescent="0.3">
      <c r="A279" s="11" t="s">
        <v>284</v>
      </c>
      <c r="B279" s="11">
        <v>951051</v>
      </c>
      <c r="C279" s="8">
        <f>VLOOKUP(B279,'ESGC PORTFOLIO'!B:M,$C$2,FALSE)</f>
        <v>26.634372483814499</v>
      </c>
      <c r="D279" s="8" t="str">
        <f t="shared" si="4"/>
        <v>C</v>
      </c>
    </row>
    <row r="280" spans="1:4" x14ac:dyDescent="0.3">
      <c r="A280" s="11" t="s">
        <v>285</v>
      </c>
      <c r="B280" s="11">
        <v>683432</v>
      </c>
      <c r="C280" s="8">
        <f>VLOOKUP(B280,'ESGC PORTFOLIO'!B:M,$C$2,FALSE)</f>
        <v>31.250513874614501</v>
      </c>
      <c r="D280" s="8" t="str">
        <f t="shared" si="4"/>
        <v>C</v>
      </c>
    </row>
    <row r="281" spans="1:4" x14ac:dyDescent="0.3">
      <c r="A281" s="11" t="s">
        <v>286</v>
      </c>
      <c r="B281" s="11">
        <v>923649</v>
      </c>
      <c r="C281" s="8">
        <f>VLOOKUP(B281,'ESGC PORTFOLIO'!B:M,$C$2,FALSE)</f>
        <v>28.0906244928868</v>
      </c>
      <c r="D281" s="8" t="str">
        <f t="shared" si="4"/>
        <v>C</v>
      </c>
    </row>
    <row r="282" spans="1:4" x14ac:dyDescent="0.3">
      <c r="A282" s="11" t="s">
        <v>287</v>
      </c>
      <c r="B282" s="11">
        <v>902233</v>
      </c>
      <c r="C282" s="8">
        <f>VLOOKUP(B282,'ESGC PORTFOLIO'!B:M,$C$2,FALSE)</f>
        <v>66.145526943202498</v>
      </c>
      <c r="D282" s="8" t="str">
        <f t="shared" si="4"/>
        <v>B</v>
      </c>
    </row>
    <row r="283" spans="1:4" x14ac:dyDescent="0.3">
      <c r="A283" s="11" t="s">
        <v>288</v>
      </c>
      <c r="B283" s="11">
        <v>546965</v>
      </c>
      <c r="C283" s="8">
        <f>VLOOKUP(B283,'ESGC PORTFOLIO'!B:M,$C$2,FALSE)</f>
        <v>29.806111155031999</v>
      </c>
      <c r="D283" s="8" t="str">
        <f t="shared" si="4"/>
        <v>C</v>
      </c>
    </row>
    <row r="284" spans="1:4" x14ac:dyDescent="0.3">
      <c r="A284" s="11" t="s">
        <v>289</v>
      </c>
      <c r="B284" s="11">
        <v>702365</v>
      </c>
      <c r="C284" s="8">
        <f>VLOOKUP(B284,'ESGC PORTFOLIO'!B:M,$C$2,FALSE)</f>
        <v>44.986270907420703</v>
      </c>
      <c r="D284" s="8" t="str">
        <f t="shared" si="4"/>
        <v>C</v>
      </c>
    </row>
    <row r="285" spans="1:4" x14ac:dyDescent="0.3">
      <c r="A285" s="11" t="s">
        <v>290</v>
      </c>
      <c r="B285" s="11">
        <v>322549</v>
      </c>
      <c r="C285" s="8">
        <f>VLOOKUP(B285,'ESGC PORTFOLIO'!B:M,$C$2,FALSE)</f>
        <v>55.821428571428498</v>
      </c>
      <c r="D285" s="8" t="str">
        <f t="shared" si="4"/>
        <v>B</v>
      </c>
    </row>
    <row r="286" spans="1:4" x14ac:dyDescent="0.3">
      <c r="A286" s="11" t="s">
        <v>291</v>
      </c>
      <c r="B286" s="11">
        <v>905414</v>
      </c>
      <c r="C286" s="8">
        <f>VLOOKUP(B286,'ESGC PORTFOLIO'!B:M,$C$2,FALSE)</f>
        <v>33.1667550276401</v>
      </c>
      <c r="D286" s="8" t="str">
        <f t="shared" si="4"/>
        <v>C</v>
      </c>
    </row>
    <row r="287" spans="1:4" x14ac:dyDescent="0.3">
      <c r="A287" s="11" t="s">
        <v>292</v>
      </c>
      <c r="B287" s="11">
        <v>912090</v>
      </c>
      <c r="C287" s="8">
        <f>VLOOKUP(B287,'ESGC PORTFOLIO'!B:M,$C$2,FALSE)</f>
        <v>69.386111111111106</v>
      </c>
      <c r="D287" s="8" t="str">
        <f t="shared" si="4"/>
        <v>B</v>
      </c>
    </row>
    <row r="288" spans="1:4" x14ac:dyDescent="0.3">
      <c r="A288" s="11" t="s">
        <v>293</v>
      </c>
      <c r="B288" s="11" t="s">
        <v>380</v>
      </c>
      <c r="C288" s="8">
        <f>VLOOKUP(B288,'ESGC PORTFOLIO'!B:M,$C$2,FALSE)</f>
        <v>42.871494708994703</v>
      </c>
      <c r="D288" s="8" t="str">
        <f t="shared" si="4"/>
        <v>C</v>
      </c>
    </row>
    <row r="289" spans="1:4" x14ac:dyDescent="0.3">
      <c r="A289" s="11" t="s">
        <v>294</v>
      </c>
      <c r="B289" s="11">
        <v>923036</v>
      </c>
      <c r="C289" s="8">
        <f>VLOOKUP(B289,'ESGC PORTFOLIO'!B:M,$C$2,FALSE)</f>
        <v>56.945388135891498</v>
      </c>
      <c r="D289" s="8" t="str">
        <f t="shared" si="4"/>
        <v>B</v>
      </c>
    </row>
    <row r="290" spans="1:4" x14ac:dyDescent="0.3">
      <c r="A290" s="11" t="s">
        <v>295</v>
      </c>
      <c r="B290" s="11">
        <v>902103</v>
      </c>
      <c r="C290" s="8">
        <f>VLOOKUP(B290,'ESGC PORTFOLIO'!B:M,$C$2,FALSE)</f>
        <v>48.070056352458998</v>
      </c>
      <c r="D290" s="8" t="str">
        <f t="shared" si="4"/>
        <v>C</v>
      </c>
    </row>
    <row r="291" spans="1:4" x14ac:dyDescent="0.3">
      <c r="A291" s="11" t="s">
        <v>296</v>
      </c>
      <c r="B291" s="11">
        <v>905361</v>
      </c>
      <c r="C291" s="8">
        <f>VLOOKUP(B291,'ESGC PORTFOLIO'!B:M,$C$2,FALSE)</f>
        <v>38.002699401008798</v>
      </c>
      <c r="D291" s="8" t="str">
        <f t="shared" si="4"/>
        <v>C</v>
      </c>
    </row>
    <row r="292" spans="1:4" x14ac:dyDescent="0.3">
      <c r="A292" s="11" t="s">
        <v>297</v>
      </c>
      <c r="B292" s="11">
        <v>357834</v>
      </c>
      <c r="C292" s="8">
        <f>VLOOKUP(B292,'ESGC PORTFOLIO'!B:M,$C$2,FALSE)</f>
        <v>25.237954725288098</v>
      </c>
      <c r="D292" s="8" t="str">
        <f t="shared" si="4"/>
        <v>C</v>
      </c>
    </row>
    <row r="293" spans="1:4" x14ac:dyDescent="0.3">
      <c r="A293" s="11" t="s">
        <v>298</v>
      </c>
      <c r="B293" s="11">
        <v>895784</v>
      </c>
      <c r="C293" s="8">
        <f>VLOOKUP(B293,'ESGC PORTFOLIO'!B:M,$C$2,FALSE)</f>
        <v>58.679876440512899</v>
      </c>
      <c r="D293" s="8" t="str">
        <f t="shared" si="4"/>
        <v>B</v>
      </c>
    </row>
    <row r="294" spans="1:4" x14ac:dyDescent="0.3">
      <c r="A294" s="11" t="s">
        <v>299</v>
      </c>
      <c r="B294" s="11">
        <v>906400</v>
      </c>
      <c r="C294" s="8">
        <f>VLOOKUP(B294,'ESGC PORTFOLIO'!B:M,$C$2,FALSE)</f>
        <v>56.7792986785336</v>
      </c>
      <c r="D294" s="8" t="str">
        <f t="shared" si="4"/>
        <v>B</v>
      </c>
    </row>
    <row r="295" spans="1:4" x14ac:dyDescent="0.3">
      <c r="A295" s="11" t="s">
        <v>300</v>
      </c>
      <c r="B295" s="11">
        <v>902325</v>
      </c>
      <c r="C295" s="8">
        <f>VLOOKUP(B295,'ESGC PORTFOLIO'!B:M,$C$2,FALSE)</f>
        <v>55.496730088456701</v>
      </c>
      <c r="D295" s="8" t="str">
        <f t="shared" si="4"/>
        <v>B</v>
      </c>
    </row>
    <row r="296" spans="1:4" x14ac:dyDescent="0.3">
      <c r="A296" s="11" t="s">
        <v>301</v>
      </c>
      <c r="B296" s="11">
        <v>905647</v>
      </c>
      <c r="C296" s="8">
        <f>VLOOKUP(B296,'ESGC PORTFOLIO'!B:M,$C$2,FALSE)</f>
        <v>43.266122816032798</v>
      </c>
      <c r="D296" s="8" t="str">
        <f t="shared" si="4"/>
        <v>C</v>
      </c>
    </row>
    <row r="297" spans="1:4" x14ac:dyDescent="0.3">
      <c r="A297" s="11" t="s">
        <v>302</v>
      </c>
      <c r="B297" s="11">
        <v>921503</v>
      </c>
      <c r="C297" s="8">
        <f>VLOOKUP(B297,'ESGC PORTFOLIO'!B:M,$C$2,FALSE)</f>
        <v>57.977276047182499</v>
      </c>
      <c r="D297" s="8" t="str">
        <f t="shared" si="4"/>
        <v>B</v>
      </c>
    </row>
    <row r="298" spans="1:4" x14ac:dyDescent="0.3">
      <c r="A298" s="11" t="s">
        <v>303</v>
      </c>
      <c r="B298" s="11">
        <v>326143</v>
      </c>
      <c r="C298" s="8">
        <f>VLOOKUP(B298,'ESGC PORTFOLIO'!B:M,$C$2,FALSE)</f>
        <v>47.308504624871503</v>
      </c>
      <c r="D298" s="8" t="str">
        <f t="shared" si="4"/>
        <v>C</v>
      </c>
    </row>
    <row r="299" spans="1:4" x14ac:dyDescent="0.3">
      <c r="A299" s="11" t="s">
        <v>304</v>
      </c>
      <c r="B299" s="11">
        <v>951052</v>
      </c>
      <c r="C299" s="8">
        <f>VLOOKUP(B299,'ESGC PORTFOLIO'!B:M,$C$2,FALSE)</f>
        <v>51.417338309803199</v>
      </c>
      <c r="D299" s="8" t="str">
        <f t="shared" si="4"/>
        <v>B</v>
      </c>
    </row>
    <row r="300" spans="1:4" x14ac:dyDescent="0.3">
      <c r="A300" s="11" t="s">
        <v>305</v>
      </c>
      <c r="B300" s="11">
        <v>981722</v>
      </c>
      <c r="C300" s="8">
        <f>VLOOKUP(B300,'ESGC PORTFOLIO'!B:M,$C$2,FALSE)</f>
        <v>35.352061208176302</v>
      </c>
      <c r="D300" s="8" t="str">
        <f t="shared" si="4"/>
        <v>C</v>
      </c>
    </row>
    <row r="301" spans="1:4" x14ac:dyDescent="0.3">
      <c r="A301" s="11" t="s">
        <v>306</v>
      </c>
      <c r="B301" s="11">
        <v>922725</v>
      </c>
      <c r="C301" s="8">
        <f>VLOOKUP(B301,'ESGC PORTFOLIO'!B:M,$C$2,FALSE)</f>
        <v>26.400985853719199</v>
      </c>
      <c r="D301" s="8" t="str">
        <f t="shared" si="4"/>
        <v>C</v>
      </c>
    </row>
    <row r="302" spans="1:4" x14ac:dyDescent="0.3">
      <c r="A302" s="11" t="s">
        <v>307</v>
      </c>
      <c r="B302" s="11">
        <v>541900</v>
      </c>
      <c r="C302" s="8">
        <f>VLOOKUP(B302,'ESGC PORTFOLIO'!B:M,$C$2,FALSE)</f>
        <v>47.112643665359897</v>
      </c>
      <c r="D302" s="8" t="str">
        <f t="shared" si="4"/>
        <v>C</v>
      </c>
    </row>
    <row r="303" spans="1:4" x14ac:dyDescent="0.3">
      <c r="A303" s="11" t="s">
        <v>308</v>
      </c>
      <c r="B303" s="11">
        <v>325059</v>
      </c>
      <c r="C303" s="8">
        <f>VLOOKUP(B303,'ESGC PORTFOLIO'!B:M,$C$2,FALSE)</f>
        <v>37.434657358858601</v>
      </c>
      <c r="D303" s="8" t="str">
        <f t="shared" si="4"/>
        <v>C</v>
      </c>
    </row>
    <row r="304" spans="1:4" x14ac:dyDescent="0.3">
      <c r="A304" s="11" t="s">
        <v>309</v>
      </c>
      <c r="B304" s="11">
        <v>916079</v>
      </c>
      <c r="C304" s="8">
        <f>VLOOKUP(B304,'ESGC PORTFOLIO'!B:M,$C$2,FALSE)</f>
        <v>40.346695696721298</v>
      </c>
      <c r="D304" s="8" t="str">
        <f t="shared" si="4"/>
        <v>C</v>
      </c>
    </row>
    <row r="305" spans="1:4" x14ac:dyDescent="0.3">
      <c r="A305" s="11" t="s">
        <v>310</v>
      </c>
      <c r="B305" s="11">
        <v>729104</v>
      </c>
      <c r="C305" s="8">
        <f>VLOOKUP(B305,'ESGC PORTFOLIO'!B:M,$C$2,FALSE)</f>
        <v>44.527151639344197</v>
      </c>
      <c r="D305" s="8" t="str">
        <f t="shared" si="4"/>
        <v>C</v>
      </c>
    </row>
    <row r="306" spans="1:4" x14ac:dyDescent="0.3">
      <c r="A306" s="11" t="s">
        <v>311</v>
      </c>
      <c r="B306" s="11">
        <v>266220</v>
      </c>
      <c r="C306" s="8">
        <f>VLOOKUP(B306,'ESGC PORTFOLIO'!B:M,$C$2,FALSE)</f>
        <v>53.537988067194803</v>
      </c>
      <c r="D306" s="8" t="str">
        <f t="shared" si="4"/>
        <v>B</v>
      </c>
    </row>
    <row r="307" spans="1:4" x14ac:dyDescent="0.3">
      <c r="A307" s="11" t="s">
        <v>312</v>
      </c>
      <c r="B307" s="11">
        <v>923425</v>
      </c>
      <c r="C307" s="8">
        <f>VLOOKUP(B307,'ESGC PORTFOLIO'!B:M,$C$2,FALSE)</f>
        <v>49.7121459740872</v>
      </c>
      <c r="D307" s="8" t="str">
        <f t="shared" si="4"/>
        <v>C</v>
      </c>
    </row>
    <row r="308" spans="1:4" x14ac:dyDescent="0.3">
      <c r="A308" s="11" t="s">
        <v>313</v>
      </c>
      <c r="B308" s="11">
        <v>905061</v>
      </c>
      <c r="C308" s="8">
        <f>VLOOKUP(B308,'ESGC PORTFOLIO'!B:M,$C$2,FALSE)</f>
        <v>90.058691041088096</v>
      </c>
      <c r="D308" s="8" t="str">
        <f t="shared" si="4"/>
        <v>A</v>
      </c>
    </row>
    <row r="309" spans="1:4" x14ac:dyDescent="0.3">
      <c r="A309" s="11" t="s">
        <v>314</v>
      </c>
      <c r="B309" s="11">
        <v>906394</v>
      </c>
      <c r="C309" s="8">
        <f>VLOOKUP(B309,'ESGC PORTFOLIO'!B:M,$C$2,FALSE)</f>
        <v>64.840548155737693</v>
      </c>
      <c r="D309" s="8" t="str">
        <f t="shared" si="4"/>
        <v>B</v>
      </c>
    </row>
    <row r="310" spans="1:4" x14ac:dyDescent="0.3">
      <c r="A310" s="11" t="s">
        <v>315</v>
      </c>
      <c r="B310" s="11">
        <v>745110</v>
      </c>
      <c r="C310" s="8">
        <f>VLOOKUP(B310,'ESGC PORTFOLIO'!B:M,$C$2,FALSE)</f>
        <v>57.476719034608301</v>
      </c>
      <c r="D310" s="8" t="str">
        <f t="shared" si="4"/>
        <v>B</v>
      </c>
    </row>
    <row r="311" spans="1:4" x14ac:dyDescent="0.3">
      <c r="A311" s="11" t="s">
        <v>316</v>
      </c>
      <c r="B311" s="11">
        <v>921855</v>
      </c>
      <c r="C311" s="8">
        <f>VLOOKUP(B311,'ESGC PORTFOLIO'!B:M,$C$2,FALSE)</f>
        <v>79.696711824529402</v>
      </c>
      <c r="D311" s="8" t="str">
        <f t="shared" si="4"/>
        <v>A</v>
      </c>
    </row>
    <row r="312" spans="1:4" x14ac:dyDescent="0.3">
      <c r="A312" s="11" t="s">
        <v>317</v>
      </c>
      <c r="B312" s="11">
        <v>944738</v>
      </c>
      <c r="C312" s="8">
        <f>VLOOKUP(B312,'ESGC PORTFOLIO'!B:M,$C$2,FALSE)</f>
        <v>48.657988137335103</v>
      </c>
      <c r="D312" s="8" t="str">
        <f t="shared" si="4"/>
        <v>C</v>
      </c>
    </row>
    <row r="313" spans="1:4" x14ac:dyDescent="0.3">
      <c r="A313" s="11" t="s">
        <v>318</v>
      </c>
      <c r="B313" s="11">
        <v>933974</v>
      </c>
      <c r="C313" s="8">
        <f>VLOOKUP(B313,'ESGC PORTFOLIO'!B:M,$C$2,FALSE)</f>
        <v>36.1071828440747</v>
      </c>
      <c r="D313" s="8" t="str">
        <f t="shared" si="4"/>
        <v>C</v>
      </c>
    </row>
    <row r="314" spans="1:4" x14ac:dyDescent="0.3">
      <c r="A314" s="11" t="s">
        <v>319</v>
      </c>
      <c r="B314" s="11">
        <v>906643</v>
      </c>
      <c r="C314" s="8">
        <f>VLOOKUP(B314,'ESGC PORTFOLIO'!B:M,$C$2,FALSE)</f>
        <v>33.704441430244501</v>
      </c>
      <c r="D314" s="8" t="str">
        <f t="shared" si="4"/>
        <v>C</v>
      </c>
    </row>
    <row r="315" spans="1:4" x14ac:dyDescent="0.3">
      <c r="A315" s="11" t="s">
        <v>320</v>
      </c>
      <c r="B315" s="11">
        <v>951046</v>
      </c>
      <c r="C315" s="8">
        <f>VLOOKUP(B315,'ESGC PORTFOLIO'!B:M,$C$2,FALSE)</f>
        <v>37.039551979890099</v>
      </c>
      <c r="D315" s="8" t="str">
        <f t="shared" si="4"/>
        <v>C</v>
      </c>
    </row>
    <row r="316" spans="1:4" x14ac:dyDescent="0.3">
      <c r="A316" s="11" t="s">
        <v>321</v>
      </c>
      <c r="B316" s="11">
        <v>992656</v>
      </c>
      <c r="C316" s="8">
        <f>VLOOKUP(B316,'ESGC PORTFOLIO'!B:M,$C$2,FALSE)</f>
        <v>45.959741450537102</v>
      </c>
      <c r="D316" s="8" t="str">
        <f t="shared" si="4"/>
        <v>C</v>
      </c>
    </row>
    <row r="317" spans="1:4" x14ac:dyDescent="0.3">
      <c r="A317" s="11" t="s">
        <v>322</v>
      </c>
      <c r="B317" s="11">
        <v>905105</v>
      </c>
      <c r="C317" s="8">
        <f>VLOOKUP(B317,'ESGC PORTFOLIO'!B:M,$C$2,FALSE)</f>
        <v>34.558455347699599</v>
      </c>
      <c r="D317" s="8" t="str">
        <f t="shared" si="4"/>
        <v>C</v>
      </c>
    </row>
    <row r="318" spans="1:4" x14ac:dyDescent="0.3">
      <c r="A318" s="11" t="s">
        <v>323</v>
      </c>
      <c r="B318" s="11">
        <v>277487</v>
      </c>
      <c r="C318" s="8">
        <f>VLOOKUP(B318,'ESGC PORTFOLIO'!B:M,$C$2,FALSE)</f>
        <v>40.383208364381503</v>
      </c>
      <c r="D318" s="8" t="str">
        <f t="shared" si="4"/>
        <v>C</v>
      </c>
    </row>
    <row r="319" spans="1:4" x14ac:dyDescent="0.3">
      <c r="A319" s="11" t="s">
        <v>324</v>
      </c>
      <c r="B319" s="11">
        <v>905122</v>
      </c>
      <c r="C319" s="8">
        <f>VLOOKUP(B319,'ESGC PORTFOLIO'!B:M,$C$2,FALSE)</f>
        <v>53.938249400479599</v>
      </c>
      <c r="D319" s="8" t="str">
        <f t="shared" si="4"/>
        <v>B</v>
      </c>
    </row>
    <row r="320" spans="1:4" x14ac:dyDescent="0.3">
      <c r="A320" s="11" t="s">
        <v>325</v>
      </c>
      <c r="B320" s="11">
        <v>702635</v>
      </c>
      <c r="C320" s="8">
        <f>VLOOKUP(B320,'ESGC PORTFOLIO'!B:M,$C$2,FALSE)</f>
        <v>41.271921139046903</v>
      </c>
      <c r="D320" s="8" t="str">
        <f t="shared" si="4"/>
        <v>C</v>
      </c>
    </row>
    <row r="321" spans="1:4" x14ac:dyDescent="0.3">
      <c r="A321" s="11" t="s">
        <v>326</v>
      </c>
      <c r="B321" s="11">
        <v>741410</v>
      </c>
      <c r="C321" s="8">
        <f>VLOOKUP(B321,'ESGC PORTFOLIO'!B:M,$C$2,FALSE)</f>
        <v>36.980152869189901</v>
      </c>
      <c r="D321" s="8" t="str">
        <f t="shared" si="4"/>
        <v>C</v>
      </c>
    </row>
    <row r="322" spans="1:4" x14ac:dyDescent="0.3">
      <c r="A322" s="11" t="s">
        <v>327</v>
      </c>
      <c r="B322" s="11">
        <v>982852</v>
      </c>
      <c r="C322" s="8">
        <f>VLOOKUP(B322,'ESGC PORTFOLIO'!B:M,$C$2,FALSE)</f>
        <v>40.116846394952198</v>
      </c>
      <c r="D322" s="8" t="str">
        <f t="shared" si="4"/>
        <v>C</v>
      </c>
    </row>
    <row r="323" spans="1:4" x14ac:dyDescent="0.3">
      <c r="A323" s="11" t="s">
        <v>328</v>
      </c>
      <c r="B323" s="11">
        <v>906220</v>
      </c>
      <c r="C323" s="8">
        <f>VLOOKUP(B323,'ESGC PORTFOLIO'!B:M,$C$2,FALSE)</f>
        <v>51.283915724563201</v>
      </c>
      <c r="D323" s="8" t="str">
        <f t="shared" ref="D323:D351" si="5">IF(C323&gt;75,"A",IF(C323&gt;50,"B",IF(C323&gt;25,"C","D")))</f>
        <v>B</v>
      </c>
    </row>
    <row r="324" spans="1:4" x14ac:dyDescent="0.3">
      <c r="A324" s="11" t="s">
        <v>329</v>
      </c>
      <c r="B324" s="11">
        <v>674693</v>
      </c>
      <c r="C324" s="8">
        <f>VLOOKUP(B324,'ESGC PORTFOLIO'!B:M,$C$2,FALSE)</f>
        <v>44.872461111014303</v>
      </c>
      <c r="D324" s="8" t="str">
        <f t="shared" si="5"/>
        <v>C</v>
      </c>
    </row>
    <row r="325" spans="1:4" x14ac:dyDescent="0.3">
      <c r="A325" s="11" t="s">
        <v>330</v>
      </c>
      <c r="B325" s="11">
        <v>945384</v>
      </c>
      <c r="C325" s="8">
        <f>VLOOKUP(B325,'ESGC PORTFOLIO'!B:M,$C$2,FALSE)</f>
        <v>41.091368660868902</v>
      </c>
      <c r="D325" s="8" t="str">
        <f t="shared" si="5"/>
        <v>C</v>
      </c>
    </row>
    <row r="326" spans="1:4" x14ac:dyDescent="0.3">
      <c r="A326" s="11" t="s">
        <v>331</v>
      </c>
      <c r="B326" s="11">
        <v>545310</v>
      </c>
      <c r="C326" s="8">
        <f>VLOOKUP(B326,'ESGC PORTFOLIO'!B:M,$C$2,FALSE)</f>
        <v>35.928654311573702</v>
      </c>
      <c r="D326" s="8" t="str">
        <f t="shared" si="5"/>
        <v>C</v>
      </c>
    </row>
    <row r="327" spans="1:4" x14ac:dyDescent="0.3">
      <c r="A327" s="11" t="s">
        <v>332</v>
      </c>
      <c r="B327" s="11">
        <v>901892</v>
      </c>
      <c r="C327" s="8">
        <f>VLOOKUP(B327,'ESGC PORTFOLIO'!B:M,$C$2,FALSE)</f>
        <v>52.423125120493502</v>
      </c>
      <c r="D327" s="8" t="str">
        <f t="shared" si="5"/>
        <v>B</v>
      </c>
    </row>
    <row r="328" spans="1:4" x14ac:dyDescent="0.3">
      <c r="A328" s="11" t="s">
        <v>333</v>
      </c>
      <c r="B328" s="11">
        <v>543487</v>
      </c>
      <c r="C328" s="8">
        <f>VLOOKUP(B328,'ESGC PORTFOLIO'!B:M,$C$2,FALSE)</f>
        <v>37.506985483042101</v>
      </c>
      <c r="D328" s="8" t="str">
        <f t="shared" si="5"/>
        <v>C</v>
      </c>
    </row>
    <row r="329" spans="1:4" x14ac:dyDescent="0.3">
      <c r="A329" s="11" t="s">
        <v>334</v>
      </c>
      <c r="B329" s="11">
        <v>912146</v>
      </c>
      <c r="C329" s="8">
        <f>VLOOKUP(B329,'ESGC PORTFOLIO'!B:M,$C$2,FALSE)</f>
        <v>55.840985635448703</v>
      </c>
      <c r="D329" s="8" t="str">
        <f t="shared" si="5"/>
        <v>B</v>
      </c>
    </row>
    <row r="330" spans="1:4" x14ac:dyDescent="0.3">
      <c r="A330" s="11" t="s">
        <v>335</v>
      </c>
      <c r="B330" s="11">
        <v>905816</v>
      </c>
      <c r="C330" s="8">
        <f>VLOOKUP(B330,'ESGC PORTFOLIO'!B:M,$C$2,FALSE)</f>
        <v>66.681314084944603</v>
      </c>
      <c r="D330" s="8" t="str">
        <f t="shared" si="5"/>
        <v>B</v>
      </c>
    </row>
    <row r="331" spans="1:4" x14ac:dyDescent="0.3">
      <c r="A331" s="11" t="s">
        <v>336</v>
      </c>
      <c r="B331" s="11">
        <v>905898</v>
      </c>
      <c r="C331" s="8">
        <f>VLOOKUP(B331,'ESGC PORTFOLIO'!B:M,$C$2,FALSE)</f>
        <v>59.414778282849198</v>
      </c>
      <c r="D331" s="8" t="str">
        <f t="shared" si="5"/>
        <v>B</v>
      </c>
    </row>
    <row r="332" spans="1:4" x14ac:dyDescent="0.3">
      <c r="A332" s="11" t="s">
        <v>337</v>
      </c>
      <c r="B332" s="11">
        <v>904866</v>
      </c>
      <c r="C332" s="8">
        <f>VLOOKUP(B332,'ESGC PORTFOLIO'!B:M,$C$2,FALSE)</f>
        <v>41.919890061976297</v>
      </c>
      <c r="D332" s="8" t="str">
        <f t="shared" si="5"/>
        <v>C</v>
      </c>
    </row>
    <row r="333" spans="1:4" x14ac:dyDescent="0.3">
      <c r="A333" s="11" t="s">
        <v>338</v>
      </c>
      <c r="B333" s="11">
        <v>916548</v>
      </c>
      <c r="C333" s="8">
        <f>VLOOKUP(B333,'ESGC PORTFOLIO'!B:M,$C$2,FALSE)</f>
        <v>38.651117045473697</v>
      </c>
      <c r="D333" s="8" t="str">
        <f t="shared" si="5"/>
        <v>C</v>
      </c>
    </row>
    <row r="334" spans="1:4" x14ac:dyDescent="0.3">
      <c r="A334" s="11" t="s">
        <v>339</v>
      </c>
      <c r="B334" s="11">
        <v>921964</v>
      </c>
      <c r="C334" s="8">
        <f>VLOOKUP(B334,'ESGC PORTFOLIO'!B:M,$C$2,FALSE)</f>
        <v>40.3409323770491</v>
      </c>
      <c r="D334" s="8" t="str">
        <f t="shared" si="5"/>
        <v>C</v>
      </c>
    </row>
    <row r="335" spans="1:4" x14ac:dyDescent="0.3">
      <c r="A335" s="11" t="s">
        <v>340</v>
      </c>
      <c r="B335" s="11">
        <v>519514</v>
      </c>
      <c r="C335" s="8">
        <f>VLOOKUP(B335,'ESGC PORTFOLIO'!B:M,$C$2,FALSE)</f>
        <v>77.518621330537499</v>
      </c>
      <c r="D335" s="8" t="str">
        <f t="shared" si="5"/>
        <v>A</v>
      </c>
    </row>
    <row r="336" spans="1:4" x14ac:dyDescent="0.3">
      <c r="A336" s="11" t="s">
        <v>341</v>
      </c>
      <c r="B336" s="11">
        <v>867390</v>
      </c>
      <c r="C336" s="8">
        <f>VLOOKUP(B336,'ESGC PORTFOLIO'!B:M,$C$2,FALSE)</f>
        <v>69.7564036885245</v>
      </c>
      <c r="D336" s="8" t="str">
        <f t="shared" si="5"/>
        <v>B</v>
      </c>
    </row>
    <row r="337" spans="1:4" x14ac:dyDescent="0.3">
      <c r="A337" s="11" t="s">
        <v>342</v>
      </c>
      <c r="B337" s="11">
        <v>902335</v>
      </c>
      <c r="C337" s="8">
        <f>VLOOKUP(B337,'ESGC PORTFOLIO'!B:M,$C$2,FALSE)</f>
        <v>77.326613434527104</v>
      </c>
      <c r="D337" s="8" t="str">
        <f t="shared" si="5"/>
        <v>A</v>
      </c>
    </row>
    <row r="338" spans="1:4" x14ac:dyDescent="0.3">
      <c r="A338" s="11" t="s">
        <v>343</v>
      </c>
      <c r="B338" s="11">
        <v>906195</v>
      </c>
      <c r="C338" s="8">
        <f>VLOOKUP(B338,'ESGC PORTFOLIO'!B:M,$C$2,FALSE)</f>
        <v>37.809310786129899</v>
      </c>
      <c r="D338" s="8" t="str">
        <f t="shared" si="5"/>
        <v>C</v>
      </c>
    </row>
    <row r="339" spans="1:4" x14ac:dyDescent="0.3">
      <c r="A339" s="11" t="s">
        <v>344</v>
      </c>
      <c r="B339" s="11">
        <v>906785</v>
      </c>
      <c r="C339" s="8">
        <f>VLOOKUP(B339,'ESGC PORTFOLIO'!B:M,$C$2,FALSE)</f>
        <v>68.836724658162098</v>
      </c>
      <c r="D339" s="8" t="str">
        <f t="shared" si="5"/>
        <v>B</v>
      </c>
    </row>
    <row r="340" spans="1:4" x14ac:dyDescent="0.3">
      <c r="A340" s="11" t="s">
        <v>345</v>
      </c>
      <c r="B340" s="11" t="s">
        <v>381</v>
      </c>
      <c r="C340" s="8">
        <f>VLOOKUP(B340,'ESGC PORTFOLIO'!B:M,$C$2,FALSE)</f>
        <v>54.805011629793903</v>
      </c>
      <c r="D340" s="8" t="str">
        <f t="shared" si="5"/>
        <v>B</v>
      </c>
    </row>
    <row r="341" spans="1:4" x14ac:dyDescent="0.3">
      <c r="A341" s="11" t="s">
        <v>346</v>
      </c>
      <c r="B341" s="11">
        <v>905818</v>
      </c>
      <c r="C341" s="8">
        <f>VLOOKUP(B341,'ESGC PORTFOLIO'!B:M,$C$2,FALSE)</f>
        <v>44.554633436108197</v>
      </c>
      <c r="D341" s="8" t="str">
        <f t="shared" si="5"/>
        <v>C</v>
      </c>
    </row>
    <row r="342" spans="1:4" x14ac:dyDescent="0.3">
      <c r="A342" s="11" t="s">
        <v>347</v>
      </c>
      <c r="B342" s="11">
        <v>904869</v>
      </c>
      <c r="C342" s="8">
        <f>VLOOKUP(B342,'ESGC PORTFOLIO'!B:M,$C$2,FALSE)</f>
        <v>36.050648766700903</v>
      </c>
      <c r="D342" s="8" t="str">
        <f t="shared" si="5"/>
        <v>C</v>
      </c>
    </row>
    <row r="343" spans="1:4" x14ac:dyDescent="0.3">
      <c r="A343" s="11" t="s">
        <v>348</v>
      </c>
      <c r="B343" s="11">
        <v>922407</v>
      </c>
      <c r="C343" s="8">
        <f>VLOOKUP(B343,'ESGC PORTFOLIO'!B:M,$C$2,FALSE)</f>
        <v>56.675422987835702</v>
      </c>
      <c r="D343" s="8" t="str">
        <f t="shared" si="5"/>
        <v>B</v>
      </c>
    </row>
    <row r="344" spans="1:4" x14ac:dyDescent="0.3">
      <c r="A344" s="11" t="s">
        <v>349</v>
      </c>
      <c r="B344" s="11" t="s">
        <v>382</v>
      </c>
      <c r="C344" s="8">
        <f>VLOOKUP(B344,'ESGC PORTFOLIO'!B:M,$C$2,FALSE)</f>
        <v>44.642384105960197</v>
      </c>
      <c r="D344" s="8" t="str">
        <f t="shared" si="5"/>
        <v>C</v>
      </c>
    </row>
    <row r="345" spans="1:4" x14ac:dyDescent="0.3">
      <c r="A345" s="11" t="s">
        <v>350</v>
      </c>
      <c r="B345" s="11" t="s">
        <v>383</v>
      </c>
      <c r="C345" s="8">
        <f>VLOOKUP(B345,'ESGC PORTFOLIO'!B:M,$C$2,FALSE)</f>
        <v>19.982922233641599</v>
      </c>
      <c r="D345" s="8" t="str">
        <f t="shared" si="5"/>
        <v>D</v>
      </c>
    </row>
    <row r="346" spans="1:4" x14ac:dyDescent="0.3">
      <c r="A346" s="11" t="s">
        <v>351</v>
      </c>
      <c r="B346" s="11">
        <v>905010</v>
      </c>
      <c r="C346" s="8">
        <f>VLOOKUP(B346,'ESGC PORTFOLIO'!B:M,$C$2,FALSE)</f>
        <v>65.775184248205804</v>
      </c>
      <c r="D346" s="8" t="str">
        <f t="shared" si="5"/>
        <v>B</v>
      </c>
    </row>
    <row r="347" spans="1:4" x14ac:dyDescent="0.3">
      <c r="A347" s="11" t="s">
        <v>352</v>
      </c>
      <c r="B347" s="11">
        <v>905284</v>
      </c>
      <c r="C347" s="8">
        <f>VLOOKUP(B347,'ESGC PORTFOLIO'!B:M,$C$2,FALSE)</f>
        <v>45.5919569672131</v>
      </c>
      <c r="D347" s="8" t="str">
        <f t="shared" si="5"/>
        <v>C</v>
      </c>
    </row>
    <row r="348" spans="1:4" x14ac:dyDescent="0.3">
      <c r="A348" s="11" t="s">
        <v>353</v>
      </c>
      <c r="B348" s="11">
        <v>543542</v>
      </c>
      <c r="C348" s="8">
        <f>VLOOKUP(B348,'ESGC PORTFOLIO'!B:M,$C$2,FALSE)</f>
        <v>65.099277829190797</v>
      </c>
      <c r="D348" s="8" t="str">
        <f t="shared" si="5"/>
        <v>B</v>
      </c>
    </row>
    <row r="349" spans="1:4" x14ac:dyDescent="0.3">
      <c r="A349" s="11" t="s">
        <v>354</v>
      </c>
      <c r="B349" s="11">
        <v>878574</v>
      </c>
      <c r="C349" s="8">
        <f>VLOOKUP(B349,'ESGC PORTFOLIO'!B:M,$C$2,FALSE)</f>
        <v>31.232159986296601</v>
      </c>
      <c r="D349" s="8" t="str">
        <f t="shared" si="5"/>
        <v>C</v>
      </c>
    </row>
    <row r="350" spans="1:4" x14ac:dyDescent="0.3">
      <c r="A350" s="11" t="s">
        <v>355</v>
      </c>
      <c r="B350" s="11" t="s">
        <v>384</v>
      </c>
      <c r="C350" s="8">
        <f>VLOOKUP(B350,'ESGC PORTFOLIO'!B:M,$C$2,FALSE)</f>
        <v>48.3081392029233</v>
      </c>
      <c r="D350" s="8" t="str">
        <f t="shared" si="5"/>
        <v>C</v>
      </c>
    </row>
    <row r="351" spans="1:4" x14ac:dyDescent="0.3">
      <c r="A351" s="11" t="s">
        <v>356</v>
      </c>
      <c r="B351" s="11">
        <v>951584</v>
      </c>
      <c r="C351" s="8">
        <f>VLOOKUP(B351,'ESGC PORTFOLIO'!B:M,$C$2,FALSE)</f>
        <v>33.482903031532899</v>
      </c>
      <c r="D351" s="8" t="str">
        <f t="shared" si="5"/>
        <v>C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C282-66A6-4E9E-A006-90DECE93F301}">
  <sheetPr>
    <tabColor rgb="FFFFFF00"/>
  </sheetPr>
  <dimension ref="A1:D351"/>
  <sheetViews>
    <sheetView workbookViewId="0">
      <selection activeCell="C3" sqref="C3"/>
    </sheetView>
  </sheetViews>
  <sheetFormatPr baseColWidth="10" defaultRowHeight="14" x14ac:dyDescent="0.3"/>
  <cols>
    <col min="1" max="16384" width="10.90625" style="4"/>
  </cols>
  <sheetData>
    <row r="1" spans="1:4" ht="14.5" thickBot="1" x14ac:dyDescent="0.35">
      <c r="A1" s="72" t="s">
        <v>7388</v>
      </c>
      <c r="B1" s="72"/>
      <c r="C1" s="72"/>
      <c r="D1" s="72"/>
    </row>
    <row r="2" spans="1:4" x14ac:dyDescent="0.3">
      <c r="A2" s="18"/>
      <c r="B2" s="18"/>
      <c r="C2" s="18">
        <v>9</v>
      </c>
      <c r="D2" s="18"/>
    </row>
    <row r="3" spans="1:4" ht="14.5" thickBot="1" x14ac:dyDescent="0.35">
      <c r="A3" s="32" t="s">
        <v>357</v>
      </c>
      <c r="B3" s="32" t="s">
        <v>358</v>
      </c>
      <c r="C3" s="31" t="s">
        <v>7387</v>
      </c>
      <c r="D3" s="31" t="s">
        <v>7379</v>
      </c>
    </row>
    <row r="4" spans="1:4" x14ac:dyDescent="0.3">
      <c r="A4" s="29" t="s">
        <v>12</v>
      </c>
      <c r="B4" s="29">
        <v>902172</v>
      </c>
      <c r="C4" s="18">
        <f>VLOOKUP(B4,'ESGC PORTFOLIO'!B:M,$C$2,FALSE)</f>
        <v>88.864443649800293</v>
      </c>
      <c r="D4" s="18" t="str">
        <f>IF(C4&gt;75,"A",IF(C4&gt;50,"B",IF(C4&gt;25,"C","D")))</f>
        <v>A</v>
      </c>
    </row>
    <row r="5" spans="1:4" x14ac:dyDescent="0.3">
      <c r="A5" s="11" t="s">
        <v>13</v>
      </c>
      <c r="B5" s="11">
        <v>916328</v>
      </c>
      <c r="C5" s="8">
        <f>VLOOKUP(B5,'ESGC PORTFOLIO'!B:M,$C$2,FALSE)</f>
        <v>41.422323539344802</v>
      </c>
      <c r="D5" s="8" t="str">
        <f t="shared" ref="D5:D68" si="0">IF(C5&gt;75,"A",IF(C5&gt;50,"B",IF(C5&gt;25,"C","D")))</f>
        <v>C</v>
      </c>
    </row>
    <row r="6" spans="1:4" x14ac:dyDescent="0.3">
      <c r="A6" s="11" t="s">
        <v>14</v>
      </c>
      <c r="B6" s="11" t="s">
        <v>359</v>
      </c>
      <c r="C6" s="8">
        <f>VLOOKUP(B6,'ESGC PORTFOLIO'!B:M,$C$2,FALSE)</f>
        <v>88.9855263157894</v>
      </c>
      <c r="D6" s="8" t="str">
        <f t="shared" si="0"/>
        <v>A</v>
      </c>
    </row>
    <row r="7" spans="1:4" x14ac:dyDescent="0.3">
      <c r="A7" s="11" t="s">
        <v>15</v>
      </c>
      <c r="B7" s="11">
        <v>312367</v>
      </c>
      <c r="C7" s="8">
        <f>VLOOKUP(B7,'ESGC PORTFOLIO'!B:M,$C$2,FALSE)</f>
        <v>50.753358882868497</v>
      </c>
      <c r="D7" s="8" t="str">
        <f t="shared" si="0"/>
        <v>B</v>
      </c>
    </row>
    <row r="8" spans="1:4" x14ac:dyDescent="0.3">
      <c r="A8" s="11" t="s">
        <v>16</v>
      </c>
      <c r="B8" s="11">
        <v>749382</v>
      </c>
      <c r="C8" s="8">
        <f>VLOOKUP(B8,'ESGC PORTFOLIO'!B:M,$C$2,FALSE)</f>
        <v>43.561087745340501</v>
      </c>
      <c r="D8" s="8" t="str">
        <f t="shared" si="0"/>
        <v>C</v>
      </c>
    </row>
    <row r="9" spans="1:4" x14ac:dyDescent="0.3">
      <c r="A9" s="11" t="s">
        <v>17</v>
      </c>
      <c r="B9" s="11" t="s">
        <v>360</v>
      </c>
      <c r="C9" s="8">
        <f>VLOOKUP(B9,'ESGC PORTFOLIO'!B:M,$C$2,FALSE)</f>
        <v>46.259532825030398</v>
      </c>
      <c r="D9" s="8" t="str">
        <f t="shared" si="0"/>
        <v>C</v>
      </c>
    </row>
    <row r="10" spans="1:4" x14ac:dyDescent="0.3">
      <c r="A10" s="11" t="s">
        <v>18</v>
      </c>
      <c r="B10" s="11">
        <v>936365</v>
      </c>
      <c r="C10" s="8">
        <f>VLOOKUP(B10,'ESGC PORTFOLIO'!B:M,$C$2,FALSE)</f>
        <v>41.235470741947402</v>
      </c>
      <c r="D10" s="8" t="str">
        <f t="shared" si="0"/>
        <v>C</v>
      </c>
    </row>
    <row r="11" spans="1:4" x14ac:dyDescent="0.3">
      <c r="A11" s="11" t="s">
        <v>19</v>
      </c>
      <c r="B11" s="11">
        <v>545101</v>
      </c>
      <c r="C11" s="8">
        <f>VLOOKUP(B11,'ESGC PORTFOLIO'!B:M,$C$2,FALSE)</f>
        <v>53.846650152405502</v>
      </c>
      <c r="D11" s="8" t="str">
        <f t="shared" si="0"/>
        <v>B</v>
      </c>
    </row>
    <row r="12" spans="1:4" x14ac:dyDescent="0.3">
      <c r="A12" s="11" t="s">
        <v>20</v>
      </c>
      <c r="B12" s="11">
        <v>933185</v>
      </c>
      <c r="C12" s="8">
        <f>VLOOKUP(B12,'ESGC PORTFOLIO'!B:M,$C$2,FALSE)</f>
        <v>38.737109744560101</v>
      </c>
      <c r="D12" s="8" t="str">
        <f t="shared" si="0"/>
        <v>C</v>
      </c>
    </row>
    <row r="13" spans="1:4" x14ac:dyDescent="0.3">
      <c r="A13" s="11" t="s">
        <v>0</v>
      </c>
      <c r="B13" s="11">
        <v>277642</v>
      </c>
      <c r="C13" s="8">
        <f>VLOOKUP(B13,'ESGC PORTFOLIO'!B:M,$C$2,FALSE)</f>
        <v>84.716912184538103</v>
      </c>
      <c r="D13" s="8" t="str">
        <f t="shared" si="0"/>
        <v>A</v>
      </c>
    </row>
    <row r="14" spans="1:4" x14ac:dyDescent="0.3">
      <c r="A14" s="11" t="s">
        <v>21</v>
      </c>
      <c r="B14" s="11">
        <v>905271</v>
      </c>
      <c r="C14" s="8">
        <f>VLOOKUP(B14,'ESGC PORTFOLIO'!B:M,$C$2,FALSE)</f>
        <v>45.614554424915198</v>
      </c>
      <c r="D14" s="8" t="str">
        <f t="shared" si="0"/>
        <v>C</v>
      </c>
    </row>
    <row r="15" spans="1:4" x14ac:dyDescent="0.3">
      <c r="A15" s="11" t="s">
        <v>22</v>
      </c>
      <c r="B15" s="11">
        <v>277355</v>
      </c>
      <c r="C15" s="8">
        <f>VLOOKUP(B15,'ESGC PORTFOLIO'!B:M,$C$2,FALSE)</f>
        <v>35.5353785254824</v>
      </c>
      <c r="D15" s="8" t="str">
        <f t="shared" si="0"/>
        <v>C</v>
      </c>
    </row>
    <row r="16" spans="1:4" x14ac:dyDescent="0.3">
      <c r="A16" s="11" t="s">
        <v>23</v>
      </c>
      <c r="B16" s="11">
        <v>130298</v>
      </c>
      <c r="C16" s="8">
        <f>VLOOKUP(B16,'ESGC PORTFOLIO'!B:M,$C$2,FALSE)</f>
        <v>66.905454740685101</v>
      </c>
      <c r="D16" s="8" t="str">
        <f t="shared" si="0"/>
        <v>B</v>
      </c>
    </row>
    <row r="17" spans="1:4" x14ac:dyDescent="0.3">
      <c r="A17" s="11" t="s">
        <v>24</v>
      </c>
      <c r="B17" s="11">
        <v>325596</v>
      </c>
      <c r="C17" s="8">
        <f>VLOOKUP(B17,'ESGC PORTFOLIO'!B:M,$C$2,FALSE)</f>
        <v>26.7179273429273</v>
      </c>
      <c r="D17" s="8" t="str">
        <f t="shared" si="0"/>
        <v>C</v>
      </c>
    </row>
    <row r="18" spans="1:4" x14ac:dyDescent="0.3">
      <c r="A18" s="11" t="s">
        <v>25</v>
      </c>
      <c r="B18" s="11">
        <v>906979</v>
      </c>
      <c r="C18" s="8">
        <f>VLOOKUP(B18,'ESGC PORTFOLIO'!B:M,$C$2,FALSE)</f>
        <v>47.864747973657501</v>
      </c>
      <c r="D18" s="8" t="str">
        <f t="shared" si="0"/>
        <v>C</v>
      </c>
    </row>
    <row r="19" spans="1:4" x14ac:dyDescent="0.3">
      <c r="A19" s="11" t="s">
        <v>26</v>
      </c>
      <c r="B19" s="11">
        <v>322677</v>
      </c>
      <c r="C19" s="8">
        <f>VLOOKUP(B19,'ESGC PORTFOLIO'!B:M,$C$2,FALSE)</f>
        <v>49.501078929935296</v>
      </c>
      <c r="D19" s="8" t="str">
        <f t="shared" si="0"/>
        <v>C</v>
      </c>
    </row>
    <row r="20" spans="1:4" x14ac:dyDescent="0.3">
      <c r="A20" s="11" t="s">
        <v>27</v>
      </c>
      <c r="B20" s="11" t="s">
        <v>361</v>
      </c>
      <c r="C20" s="8">
        <f>VLOOKUP(B20,'ESGC PORTFOLIO'!B:M,$C$2,FALSE)</f>
        <v>31.3945718727681</v>
      </c>
      <c r="D20" s="8" t="str">
        <f t="shared" si="0"/>
        <v>C</v>
      </c>
    </row>
    <row r="21" spans="1:4" x14ac:dyDescent="0.3">
      <c r="A21" s="11" t="s">
        <v>28</v>
      </c>
      <c r="B21" s="11">
        <v>904853</v>
      </c>
      <c r="C21" s="8">
        <f>VLOOKUP(B21,'ESGC PORTFOLIO'!B:M,$C$2,FALSE)</f>
        <v>41.335359675785199</v>
      </c>
      <c r="D21" s="8" t="str">
        <f t="shared" si="0"/>
        <v>C</v>
      </c>
    </row>
    <row r="22" spans="1:4" x14ac:dyDescent="0.3">
      <c r="A22" s="11" t="s">
        <v>29</v>
      </c>
      <c r="B22" s="11">
        <v>891399</v>
      </c>
      <c r="C22" s="8">
        <f>VLOOKUP(B22,'ESGC PORTFOLIO'!B:M,$C$2,FALSE)</f>
        <v>29.745064747973601</v>
      </c>
      <c r="D22" s="8" t="str">
        <f t="shared" si="0"/>
        <v>C</v>
      </c>
    </row>
    <row r="23" spans="1:4" x14ac:dyDescent="0.3">
      <c r="A23" s="11" t="s">
        <v>30</v>
      </c>
      <c r="B23" s="11">
        <v>670942</v>
      </c>
      <c r="C23" s="8">
        <f>VLOOKUP(B23,'ESGC PORTFOLIO'!B:M,$C$2,FALSE)</f>
        <v>55.378436921356901</v>
      </c>
      <c r="D23" s="8" t="str">
        <f t="shared" si="0"/>
        <v>B</v>
      </c>
    </row>
    <row r="24" spans="1:4" x14ac:dyDescent="0.3">
      <c r="A24" s="11" t="s">
        <v>31</v>
      </c>
      <c r="B24" s="11">
        <v>905425</v>
      </c>
      <c r="C24" s="8">
        <f>VLOOKUP(B24,'ESGC PORTFOLIO'!B:M,$C$2,FALSE)</f>
        <v>67.414439876670102</v>
      </c>
      <c r="D24" s="8" t="str">
        <f t="shared" si="0"/>
        <v>B</v>
      </c>
    </row>
    <row r="25" spans="1:4" x14ac:dyDescent="0.3">
      <c r="A25" s="11" t="s">
        <v>32</v>
      </c>
      <c r="B25" s="11">
        <v>906156</v>
      </c>
      <c r="C25" s="8">
        <f>VLOOKUP(B25,'ESGC PORTFOLIO'!B:M,$C$2,FALSE)</f>
        <v>36.082542681021501</v>
      </c>
      <c r="D25" s="8" t="str">
        <f t="shared" si="0"/>
        <v>C</v>
      </c>
    </row>
    <row r="26" spans="1:4" x14ac:dyDescent="0.3">
      <c r="A26" s="11" t="s">
        <v>33</v>
      </c>
      <c r="B26" s="11">
        <v>916305</v>
      </c>
      <c r="C26" s="8">
        <f>VLOOKUP(B26,'ESGC PORTFOLIO'!B:M,$C$2,FALSE)</f>
        <v>20.5672912001524</v>
      </c>
      <c r="D26" s="8" t="str">
        <f t="shared" si="0"/>
        <v>D</v>
      </c>
    </row>
    <row r="27" spans="1:4" x14ac:dyDescent="0.3">
      <c r="A27" s="11" t="s">
        <v>34</v>
      </c>
      <c r="B27" s="11">
        <v>680902</v>
      </c>
      <c r="C27" s="8">
        <f>VLOOKUP(B27,'ESGC PORTFOLIO'!B:M,$C$2,FALSE)</f>
        <v>44.928901810492903</v>
      </c>
      <c r="D27" s="8" t="str">
        <f t="shared" si="0"/>
        <v>C</v>
      </c>
    </row>
    <row r="28" spans="1:4" x14ac:dyDescent="0.3">
      <c r="A28" s="11" t="s">
        <v>35</v>
      </c>
      <c r="B28" s="11" t="s">
        <v>362</v>
      </c>
      <c r="C28" s="8">
        <f>VLOOKUP(B28,'ESGC PORTFOLIO'!B:M,$C$2,FALSE)</f>
        <v>36.151044521401097</v>
      </c>
      <c r="D28" s="8" t="str">
        <f t="shared" si="0"/>
        <v>C</v>
      </c>
    </row>
    <row r="29" spans="1:4" x14ac:dyDescent="0.3">
      <c r="A29" s="11" t="s">
        <v>36</v>
      </c>
      <c r="B29" s="11">
        <v>154680</v>
      </c>
      <c r="C29" s="8">
        <f>VLOOKUP(B29,'ESGC PORTFOLIO'!B:M,$C$2,FALSE)</f>
        <v>28.4050983683406</v>
      </c>
      <c r="D29" s="8" t="str">
        <f t="shared" si="0"/>
        <v>C</v>
      </c>
    </row>
    <row r="30" spans="1:4" x14ac:dyDescent="0.3">
      <c r="A30" s="11" t="s">
        <v>37</v>
      </c>
      <c r="B30" s="11">
        <v>938692</v>
      </c>
      <c r="C30" s="8">
        <f>VLOOKUP(B30,'ESGC PORTFOLIO'!B:M,$C$2,FALSE)</f>
        <v>36.733915906788198</v>
      </c>
      <c r="D30" s="8" t="str">
        <f t="shared" si="0"/>
        <v>C</v>
      </c>
    </row>
    <row r="31" spans="1:4" x14ac:dyDescent="0.3">
      <c r="A31" s="11" t="s">
        <v>38</v>
      </c>
      <c r="B31" s="11">
        <v>546075</v>
      </c>
      <c r="C31" s="8">
        <f>VLOOKUP(B31,'ESGC PORTFOLIO'!B:M,$C$2,FALSE)</f>
        <v>30.560114826072201</v>
      </c>
      <c r="D31" s="8" t="str">
        <f t="shared" si="0"/>
        <v>C</v>
      </c>
    </row>
    <row r="32" spans="1:4" x14ac:dyDescent="0.3">
      <c r="A32" s="11" t="s">
        <v>39</v>
      </c>
      <c r="B32" s="11">
        <v>905276</v>
      </c>
      <c r="C32" s="8">
        <f>VLOOKUP(B32,'ESGC PORTFOLIO'!B:M,$C$2,FALSE)</f>
        <v>81.260928918039795</v>
      </c>
      <c r="D32" s="8" t="str">
        <f t="shared" si="0"/>
        <v>A</v>
      </c>
    </row>
    <row r="33" spans="1:4" x14ac:dyDescent="0.3">
      <c r="A33" s="11" t="s">
        <v>40</v>
      </c>
      <c r="B33" s="11" t="s">
        <v>363</v>
      </c>
      <c r="C33" s="8">
        <f>VLOOKUP(B33,'ESGC PORTFOLIO'!B:M,$C$2,FALSE)</f>
        <v>39.065899968825399</v>
      </c>
      <c r="D33" s="8" t="str">
        <f t="shared" si="0"/>
        <v>C</v>
      </c>
    </row>
    <row r="34" spans="1:4" x14ac:dyDescent="0.3">
      <c r="A34" s="11" t="s">
        <v>41</v>
      </c>
      <c r="B34" s="11">
        <v>922817</v>
      </c>
      <c r="C34" s="8">
        <f>VLOOKUP(B34,'ESGC PORTFOLIO'!B:M,$C$2,FALSE)</f>
        <v>43.430164604060501</v>
      </c>
      <c r="D34" s="8" t="str">
        <f t="shared" si="0"/>
        <v>C</v>
      </c>
    </row>
    <row r="35" spans="1:4" x14ac:dyDescent="0.3">
      <c r="A35" s="11" t="s">
        <v>42</v>
      </c>
      <c r="B35" s="11">
        <v>921983</v>
      </c>
      <c r="C35" s="8">
        <f>VLOOKUP(B35,'ESGC PORTFOLIO'!B:M,$C$2,FALSE)</f>
        <v>57.738284615894401</v>
      </c>
      <c r="D35" s="8" t="str">
        <f t="shared" si="0"/>
        <v>B</v>
      </c>
    </row>
    <row r="36" spans="1:4" x14ac:dyDescent="0.3">
      <c r="A36" s="11" t="s">
        <v>43</v>
      </c>
      <c r="B36" s="11">
        <v>132808</v>
      </c>
      <c r="C36" s="8">
        <f>VLOOKUP(B36,'ESGC PORTFOLIO'!B:M,$C$2,FALSE)</f>
        <v>50.996674928964403</v>
      </c>
      <c r="D36" s="8" t="str">
        <f t="shared" si="0"/>
        <v>B</v>
      </c>
    </row>
    <row r="37" spans="1:4" x14ac:dyDescent="0.3">
      <c r="A37" s="11" t="s">
        <v>44</v>
      </c>
      <c r="B37" s="11">
        <v>992816</v>
      </c>
      <c r="C37" s="8">
        <f>VLOOKUP(B37,'ESGC PORTFOLIO'!B:M,$C$2,FALSE)</f>
        <v>34.111772486772402</v>
      </c>
      <c r="D37" s="8" t="str">
        <f t="shared" si="0"/>
        <v>C</v>
      </c>
    </row>
    <row r="38" spans="1:4" x14ac:dyDescent="0.3">
      <c r="A38" s="11" t="s">
        <v>45</v>
      </c>
      <c r="B38" s="11">
        <v>905296</v>
      </c>
      <c r="C38" s="8">
        <f>VLOOKUP(B38,'ESGC PORTFOLIO'!B:M,$C$2,FALSE)</f>
        <v>79.113066082088693</v>
      </c>
      <c r="D38" s="8" t="str">
        <f t="shared" si="0"/>
        <v>A</v>
      </c>
    </row>
    <row r="39" spans="1:4" x14ac:dyDescent="0.3">
      <c r="A39" s="11" t="s">
        <v>46</v>
      </c>
      <c r="B39" s="11">
        <v>921093</v>
      </c>
      <c r="C39" s="8">
        <f>VLOOKUP(B39,'ESGC PORTFOLIO'!B:M,$C$2,FALSE)</f>
        <v>37.671363596317299</v>
      </c>
      <c r="D39" s="8" t="str">
        <f t="shared" si="0"/>
        <v>C</v>
      </c>
    </row>
    <row r="40" spans="1:4" x14ac:dyDescent="0.3">
      <c r="A40" s="11" t="s">
        <v>47</v>
      </c>
      <c r="B40" s="11">
        <v>905113</v>
      </c>
      <c r="C40" s="8">
        <f>VLOOKUP(B40,'ESGC PORTFOLIO'!B:M,$C$2,FALSE)</f>
        <v>44.234441681250097</v>
      </c>
      <c r="D40" s="8" t="str">
        <f t="shared" si="0"/>
        <v>C</v>
      </c>
    </row>
    <row r="41" spans="1:4" x14ac:dyDescent="0.3">
      <c r="A41" s="11" t="s">
        <v>48</v>
      </c>
      <c r="B41" s="11" t="s">
        <v>364</v>
      </c>
      <c r="C41" s="8">
        <f>VLOOKUP(B41,'ESGC PORTFOLIO'!B:M,$C$2,FALSE)</f>
        <v>34.884340172239099</v>
      </c>
      <c r="D41" s="8" t="str">
        <f t="shared" si="0"/>
        <v>C</v>
      </c>
    </row>
    <row r="42" spans="1:4" x14ac:dyDescent="0.3">
      <c r="A42" s="11" t="s">
        <v>49</v>
      </c>
      <c r="B42" s="11">
        <v>945388</v>
      </c>
      <c r="C42" s="8">
        <f>VLOOKUP(B42,'ESGC PORTFOLIO'!B:M,$C$2,FALSE)</f>
        <v>36.355265186555599</v>
      </c>
      <c r="D42" s="8" t="str">
        <f t="shared" si="0"/>
        <v>C</v>
      </c>
    </row>
    <row r="43" spans="1:4" x14ac:dyDescent="0.3">
      <c r="A43" s="11" t="s">
        <v>50</v>
      </c>
      <c r="B43" s="11">
        <v>702259</v>
      </c>
      <c r="C43" s="8">
        <f>VLOOKUP(B43,'ESGC PORTFOLIO'!B:M,$C$2,FALSE)</f>
        <v>81.561573714097193</v>
      </c>
      <c r="D43" s="8" t="str">
        <f t="shared" si="0"/>
        <v>A</v>
      </c>
    </row>
    <row r="44" spans="1:4" x14ac:dyDescent="0.3">
      <c r="A44" s="11" t="s">
        <v>51</v>
      </c>
      <c r="B44" s="11">
        <v>912669</v>
      </c>
      <c r="C44" s="8">
        <f>VLOOKUP(B44,'ESGC PORTFOLIO'!B:M,$C$2,FALSE)</f>
        <v>53.931979228647101</v>
      </c>
      <c r="D44" s="8" t="str">
        <f t="shared" si="0"/>
        <v>B</v>
      </c>
    </row>
    <row r="45" spans="1:4" x14ac:dyDescent="0.3">
      <c r="A45" s="11" t="s">
        <v>52</v>
      </c>
      <c r="B45" s="11">
        <v>544616</v>
      </c>
      <c r="C45" s="8">
        <f>VLOOKUP(B45,'ESGC PORTFOLIO'!B:M,$C$2,FALSE)</f>
        <v>37.830200444764898</v>
      </c>
      <c r="D45" s="8" t="str">
        <f t="shared" si="0"/>
        <v>C</v>
      </c>
    </row>
    <row r="46" spans="1:4" x14ac:dyDescent="0.3">
      <c r="A46" s="11" t="s">
        <v>53</v>
      </c>
      <c r="B46" s="11">
        <v>130502</v>
      </c>
      <c r="C46" s="8">
        <f>VLOOKUP(B46,'ESGC PORTFOLIO'!B:M,$C$2,FALSE)</f>
        <v>37.335247768172003</v>
      </c>
      <c r="D46" s="8" t="str">
        <f t="shared" si="0"/>
        <v>C</v>
      </c>
    </row>
    <row r="47" spans="1:4" x14ac:dyDescent="0.3">
      <c r="A47" s="11" t="s">
        <v>54</v>
      </c>
      <c r="B47" s="11">
        <v>921161</v>
      </c>
      <c r="C47" s="8">
        <f>VLOOKUP(B47,'ESGC PORTFOLIO'!B:M,$C$2,FALSE)</f>
        <v>72.650595238095207</v>
      </c>
      <c r="D47" s="8" t="str">
        <f t="shared" si="0"/>
        <v>B</v>
      </c>
    </row>
    <row r="48" spans="1:4" x14ac:dyDescent="0.3">
      <c r="A48" s="11" t="s">
        <v>55</v>
      </c>
      <c r="B48" s="11">
        <v>921431</v>
      </c>
      <c r="C48" s="8">
        <f>VLOOKUP(B48,'ESGC PORTFOLIO'!B:M,$C$2,FALSE)</f>
        <v>38.844277226693698</v>
      </c>
      <c r="D48" s="8" t="str">
        <f t="shared" si="0"/>
        <v>C</v>
      </c>
    </row>
    <row r="49" spans="1:4" x14ac:dyDescent="0.3">
      <c r="A49" s="11" t="s">
        <v>56</v>
      </c>
      <c r="B49" s="11">
        <v>932060</v>
      </c>
      <c r="C49" s="8">
        <f>VLOOKUP(B49,'ESGC PORTFOLIO'!B:M,$C$2,FALSE)</f>
        <v>64.434438016799007</v>
      </c>
      <c r="D49" s="8" t="str">
        <f t="shared" si="0"/>
        <v>B</v>
      </c>
    </row>
    <row r="50" spans="1:4" x14ac:dyDescent="0.3">
      <c r="A50" s="11" t="s">
        <v>57</v>
      </c>
      <c r="B50" s="11">
        <v>923937</v>
      </c>
      <c r="C50" s="8">
        <f>VLOOKUP(B50,'ESGC PORTFOLIO'!B:M,$C$2,FALSE)</f>
        <v>36.193049361323297</v>
      </c>
      <c r="D50" s="8" t="str">
        <f t="shared" si="0"/>
        <v>C</v>
      </c>
    </row>
    <row r="51" spans="1:4" x14ac:dyDescent="0.3">
      <c r="A51" s="11" t="s">
        <v>58</v>
      </c>
      <c r="B51" s="11">
        <v>905840</v>
      </c>
      <c r="C51" s="8">
        <f>VLOOKUP(B51,'ESGC PORTFOLIO'!B:M,$C$2,FALSE)</f>
        <v>39.175890054312603</v>
      </c>
      <c r="D51" s="8" t="str">
        <f t="shared" si="0"/>
        <v>C</v>
      </c>
    </row>
    <row r="52" spans="1:4" x14ac:dyDescent="0.3">
      <c r="A52" s="11" t="s">
        <v>59</v>
      </c>
      <c r="B52" s="11">
        <v>916365</v>
      </c>
      <c r="C52" s="8">
        <f>VLOOKUP(B52,'ESGC PORTFOLIO'!B:M,$C$2,FALSE)</f>
        <v>78.142519419115104</v>
      </c>
      <c r="D52" s="8" t="str">
        <f t="shared" si="0"/>
        <v>A</v>
      </c>
    </row>
    <row r="53" spans="1:4" x14ac:dyDescent="0.3">
      <c r="A53" s="11" t="s">
        <v>60</v>
      </c>
      <c r="B53" s="11">
        <v>992305</v>
      </c>
      <c r="C53" s="8">
        <f>VLOOKUP(B53,'ESGC PORTFOLIO'!B:M,$C$2,FALSE)</f>
        <v>32.113816680959097</v>
      </c>
      <c r="D53" s="8" t="str">
        <f t="shared" si="0"/>
        <v>C</v>
      </c>
    </row>
    <row r="54" spans="1:4" x14ac:dyDescent="0.3">
      <c r="A54" s="11" t="s">
        <v>61</v>
      </c>
      <c r="B54" s="11">
        <v>905876</v>
      </c>
      <c r="C54" s="8">
        <f>VLOOKUP(B54,'ESGC PORTFOLIO'!B:M,$C$2,FALSE)</f>
        <v>40.312774400540299</v>
      </c>
      <c r="D54" s="8" t="str">
        <f t="shared" si="0"/>
        <v>C</v>
      </c>
    </row>
    <row r="55" spans="1:4" x14ac:dyDescent="0.3">
      <c r="A55" s="11" t="s">
        <v>62</v>
      </c>
      <c r="B55" s="11">
        <v>874227</v>
      </c>
      <c r="C55" s="8">
        <f>VLOOKUP(B55,'ESGC PORTFOLIO'!B:M,$C$2,FALSE)</f>
        <v>12.6424406710311</v>
      </c>
      <c r="D55" s="8" t="str">
        <f t="shared" si="0"/>
        <v>D</v>
      </c>
    </row>
    <row r="56" spans="1:4" x14ac:dyDescent="0.3">
      <c r="A56" s="11" t="s">
        <v>63</v>
      </c>
      <c r="B56" s="11">
        <v>929302</v>
      </c>
      <c r="C56" s="8">
        <f>VLOOKUP(B56,'ESGC PORTFOLIO'!B:M,$C$2,FALSE)</f>
        <v>35.185182800130498</v>
      </c>
      <c r="D56" s="8" t="str">
        <f t="shared" si="0"/>
        <v>C</v>
      </c>
    </row>
    <row r="57" spans="1:4" x14ac:dyDescent="0.3">
      <c r="A57" s="11" t="s">
        <v>64</v>
      </c>
      <c r="B57" s="11">
        <v>545725</v>
      </c>
      <c r="C57" s="8">
        <f>VLOOKUP(B57,'ESGC PORTFOLIO'!B:M,$C$2,FALSE)</f>
        <v>80.373505572441701</v>
      </c>
      <c r="D57" s="8" t="str">
        <f t="shared" si="0"/>
        <v>A</v>
      </c>
    </row>
    <row r="58" spans="1:4" x14ac:dyDescent="0.3">
      <c r="A58" s="11" t="s">
        <v>65</v>
      </c>
      <c r="B58" s="11">
        <v>904818</v>
      </c>
      <c r="C58" s="8">
        <f>VLOOKUP(B58,'ESGC PORTFOLIO'!B:M,$C$2,FALSE)</f>
        <v>43.050278622087099</v>
      </c>
      <c r="D58" s="8" t="str">
        <f t="shared" si="0"/>
        <v>C</v>
      </c>
    </row>
    <row r="59" spans="1:4" x14ac:dyDescent="0.3">
      <c r="A59" s="11" t="s">
        <v>66</v>
      </c>
      <c r="B59" s="11">
        <v>894371</v>
      </c>
      <c r="C59" s="8">
        <f>VLOOKUP(B59,'ESGC PORTFOLIO'!B:M,$C$2,FALSE)</f>
        <v>52.818810444874202</v>
      </c>
      <c r="D59" s="8" t="str">
        <f t="shared" si="0"/>
        <v>B</v>
      </c>
    </row>
    <row r="60" spans="1:4" x14ac:dyDescent="0.3">
      <c r="A60" s="11" t="s">
        <v>67</v>
      </c>
      <c r="B60" s="11">
        <v>325824</v>
      </c>
      <c r="C60" s="8">
        <f>VLOOKUP(B60,'ESGC PORTFOLIO'!B:M,$C$2,FALSE)</f>
        <v>35.195129610597199</v>
      </c>
      <c r="D60" s="8" t="str">
        <f t="shared" si="0"/>
        <v>C</v>
      </c>
    </row>
    <row r="61" spans="1:4" x14ac:dyDescent="0.3">
      <c r="A61" s="11" t="s">
        <v>68</v>
      </c>
      <c r="B61" s="11">
        <v>905080</v>
      </c>
      <c r="C61" s="8">
        <f>VLOOKUP(B61,'ESGC PORTFOLIO'!B:M,$C$2,FALSE)</f>
        <v>51.5594388637655</v>
      </c>
      <c r="D61" s="8" t="str">
        <f t="shared" si="0"/>
        <v>B</v>
      </c>
    </row>
    <row r="62" spans="1:4" x14ac:dyDescent="0.3">
      <c r="A62" s="11" t="s">
        <v>69</v>
      </c>
      <c r="B62" s="11">
        <v>912216</v>
      </c>
      <c r="C62" s="8">
        <f>VLOOKUP(B62,'ESGC PORTFOLIO'!B:M,$C$2,FALSE)</f>
        <v>60.261815364443599</v>
      </c>
      <c r="D62" s="8" t="str">
        <f t="shared" si="0"/>
        <v>B</v>
      </c>
    </row>
    <row r="63" spans="1:4" x14ac:dyDescent="0.3">
      <c r="A63" s="11" t="s">
        <v>70</v>
      </c>
      <c r="B63" s="11">
        <v>879628</v>
      </c>
      <c r="C63" s="8">
        <f>VLOOKUP(B63,'ESGC PORTFOLIO'!B:M,$C$2,FALSE)</f>
        <v>37.3669273131352</v>
      </c>
      <c r="D63" s="8" t="str">
        <f t="shared" si="0"/>
        <v>C</v>
      </c>
    </row>
    <row r="64" spans="1:4" x14ac:dyDescent="0.3">
      <c r="A64" s="11" t="s">
        <v>71</v>
      </c>
      <c r="B64" s="11">
        <v>755148</v>
      </c>
      <c r="C64" s="8">
        <f>VLOOKUP(B64,'ESGC PORTFOLIO'!B:M,$C$2,FALSE)</f>
        <v>36.782056266346203</v>
      </c>
      <c r="D64" s="8" t="str">
        <f t="shared" si="0"/>
        <v>C</v>
      </c>
    </row>
    <row r="65" spans="1:4" x14ac:dyDescent="0.3">
      <c r="A65" s="11" t="s">
        <v>72</v>
      </c>
      <c r="B65" s="11">
        <v>905075</v>
      </c>
      <c r="C65" s="8">
        <f>VLOOKUP(B65,'ESGC PORTFOLIO'!B:M,$C$2,FALSE)</f>
        <v>83.231272851416193</v>
      </c>
      <c r="D65" s="8" t="str">
        <f t="shared" si="0"/>
        <v>A</v>
      </c>
    </row>
    <row r="66" spans="1:4" x14ac:dyDescent="0.3">
      <c r="A66" s="11" t="s">
        <v>73</v>
      </c>
      <c r="B66" s="11">
        <v>134843</v>
      </c>
      <c r="C66" s="8">
        <f>VLOOKUP(B66,'ESGC PORTFOLIO'!B:M,$C$2,FALSE)</f>
        <v>30.836585826879901</v>
      </c>
      <c r="D66" s="8" t="str">
        <f t="shared" si="0"/>
        <v>C</v>
      </c>
    </row>
    <row r="67" spans="1:4" x14ac:dyDescent="0.3">
      <c r="A67" s="11" t="s">
        <v>74</v>
      </c>
      <c r="B67" s="11">
        <v>944704</v>
      </c>
      <c r="C67" s="8">
        <f>VLOOKUP(B67,'ESGC PORTFOLIO'!B:M,$C$2,FALSE)</f>
        <v>58.768857082369301</v>
      </c>
      <c r="D67" s="8" t="str">
        <f t="shared" si="0"/>
        <v>B</v>
      </c>
    </row>
    <row r="68" spans="1:4" x14ac:dyDescent="0.3">
      <c r="A68" s="11" t="s">
        <v>75</v>
      </c>
      <c r="B68" s="11">
        <v>877723</v>
      </c>
      <c r="C68" s="8">
        <f>VLOOKUP(B68,'ESGC PORTFOLIO'!B:M,$C$2,FALSE)</f>
        <v>53.949562533271497</v>
      </c>
      <c r="D68" s="8" t="str">
        <f t="shared" si="0"/>
        <v>B</v>
      </c>
    </row>
    <row r="69" spans="1:4" x14ac:dyDescent="0.3">
      <c r="A69" s="11" t="s">
        <v>76</v>
      </c>
      <c r="B69" s="11">
        <v>755695</v>
      </c>
      <c r="C69" s="8">
        <f>VLOOKUP(B69,'ESGC PORTFOLIO'!B:M,$C$2,FALSE)</f>
        <v>41.290519877675798</v>
      </c>
      <c r="D69" s="8" t="str">
        <f t="shared" ref="D69:D130" si="1">IF(C69&gt;75,"A",IF(C69&gt;50,"B",IF(C69&gt;25,"C","D")))</f>
        <v>C</v>
      </c>
    </row>
    <row r="70" spans="1:4" x14ac:dyDescent="0.3">
      <c r="A70" s="11" t="s">
        <v>77</v>
      </c>
      <c r="B70" s="11">
        <v>902224</v>
      </c>
      <c r="C70" s="8">
        <f>VLOOKUP(B70,'ESGC PORTFOLIO'!B:M,$C$2,FALSE)</f>
        <v>40.423696496667702</v>
      </c>
      <c r="D70" s="8" t="str">
        <f t="shared" si="1"/>
        <v>C</v>
      </c>
    </row>
    <row r="71" spans="1:4" x14ac:dyDescent="0.3">
      <c r="A71" s="11" t="s">
        <v>78</v>
      </c>
      <c r="B71" s="11" t="s">
        <v>365</v>
      </c>
      <c r="C71" s="8">
        <f>VLOOKUP(B71,'ESGC PORTFOLIO'!B:M,$C$2,FALSE)</f>
        <v>88.138620696505498</v>
      </c>
      <c r="D71" s="8" t="str">
        <f t="shared" si="1"/>
        <v>A</v>
      </c>
    </row>
    <row r="72" spans="1:4" x14ac:dyDescent="0.3">
      <c r="A72" s="11" t="s">
        <v>79</v>
      </c>
      <c r="B72" s="11" t="s">
        <v>366</v>
      </c>
      <c r="C72" s="8">
        <f>VLOOKUP(B72,'ESGC PORTFOLIO'!B:M,$C$2,FALSE)</f>
        <v>57.288734315329997</v>
      </c>
      <c r="D72" s="8" t="str">
        <f t="shared" si="1"/>
        <v>B</v>
      </c>
    </row>
    <row r="73" spans="1:4" x14ac:dyDescent="0.3">
      <c r="A73" s="11" t="s">
        <v>80</v>
      </c>
      <c r="B73" s="11" t="s">
        <v>367</v>
      </c>
      <c r="C73" s="8">
        <f>VLOOKUP(B73,'ESGC PORTFOLIO'!B:M,$C$2,FALSE)</f>
        <v>60.472159816748103</v>
      </c>
      <c r="D73" s="8" t="str">
        <f t="shared" si="1"/>
        <v>B</v>
      </c>
    </row>
    <row r="74" spans="1:4" x14ac:dyDescent="0.3">
      <c r="A74" s="11" t="s">
        <v>81</v>
      </c>
      <c r="B74" s="11">
        <v>755790</v>
      </c>
      <c r="C74" s="8">
        <f>VLOOKUP(B74,'ESGC PORTFOLIO'!B:M,$C$2,FALSE)</f>
        <v>50.7253039513677</v>
      </c>
      <c r="D74" s="8" t="str">
        <f t="shared" si="1"/>
        <v>B</v>
      </c>
    </row>
    <row r="75" spans="1:4" x14ac:dyDescent="0.3">
      <c r="A75" s="11" t="s">
        <v>82</v>
      </c>
      <c r="B75" s="11">
        <v>904842</v>
      </c>
      <c r="C75" s="8">
        <f>VLOOKUP(B75,'ESGC PORTFOLIO'!B:M,$C$2,FALSE)</f>
        <v>46.584982014388402</v>
      </c>
      <c r="D75" s="8" t="str">
        <f t="shared" si="1"/>
        <v>C</v>
      </c>
    </row>
    <row r="76" spans="1:4" x14ac:dyDescent="0.3">
      <c r="A76" s="11" t="s">
        <v>83</v>
      </c>
      <c r="B76" s="11">
        <v>755741</v>
      </c>
      <c r="C76" s="8">
        <f>VLOOKUP(B76,'ESGC PORTFOLIO'!B:M,$C$2,FALSE)</f>
        <v>27.9231453568521</v>
      </c>
      <c r="D76" s="8" t="str">
        <f t="shared" si="1"/>
        <v>C</v>
      </c>
    </row>
    <row r="77" spans="1:4" x14ac:dyDescent="0.3">
      <c r="A77" s="11" t="s">
        <v>84</v>
      </c>
      <c r="B77" s="11">
        <v>905024</v>
      </c>
      <c r="C77" s="8">
        <f>VLOOKUP(B77,'ESGC PORTFOLIO'!B:M,$C$2,FALSE)</f>
        <v>41.659052495525899</v>
      </c>
      <c r="D77" s="8" t="str">
        <f t="shared" si="1"/>
        <v>C</v>
      </c>
    </row>
    <row r="78" spans="1:4" x14ac:dyDescent="0.3">
      <c r="A78" s="11" t="s">
        <v>85</v>
      </c>
      <c r="B78" s="11">
        <v>328314</v>
      </c>
      <c r="C78" s="8">
        <f>VLOOKUP(B78,'ESGC PORTFOLIO'!B:M,$C$2,FALSE)</f>
        <v>60.135960264900604</v>
      </c>
      <c r="D78" s="8" t="str">
        <f t="shared" si="1"/>
        <v>B</v>
      </c>
    </row>
    <row r="79" spans="1:4" x14ac:dyDescent="0.3">
      <c r="A79" s="11" t="s">
        <v>86</v>
      </c>
      <c r="B79" s="11">
        <v>912278</v>
      </c>
      <c r="C79" s="8">
        <f>VLOOKUP(B79,'ESGC PORTFOLIO'!B:M,$C$2,FALSE)</f>
        <v>40.782970501555198</v>
      </c>
      <c r="D79" s="8" t="str">
        <f t="shared" si="1"/>
        <v>C</v>
      </c>
    </row>
    <row r="80" spans="1:4" x14ac:dyDescent="0.3">
      <c r="A80" s="11" t="s">
        <v>87</v>
      </c>
      <c r="B80" s="11" t="s">
        <v>368</v>
      </c>
      <c r="C80" s="8">
        <f>VLOOKUP(B80,'ESGC PORTFOLIO'!B:M,$C$2,FALSE)</f>
        <v>23.002495231959401</v>
      </c>
      <c r="D80" s="8" t="str">
        <f t="shared" si="1"/>
        <v>D</v>
      </c>
    </row>
    <row r="81" spans="1:4" x14ac:dyDescent="0.3">
      <c r="A81" s="11" t="s">
        <v>88</v>
      </c>
      <c r="B81" s="11">
        <v>951545</v>
      </c>
      <c r="C81" s="8">
        <f>VLOOKUP(B81,'ESGC PORTFOLIO'!B:M,$C$2,FALSE)</f>
        <v>50.056849622009103</v>
      </c>
      <c r="D81" s="8" t="str">
        <f t="shared" si="1"/>
        <v>B</v>
      </c>
    </row>
    <row r="82" spans="1:4" x14ac:dyDescent="0.3">
      <c r="A82" s="11" t="s">
        <v>89</v>
      </c>
      <c r="B82" s="11">
        <v>944777</v>
      </c>
      <c r="C82" s="8">
        <f>VLOOKUP(B82,'ESGC PORTFOLIO'!B:M,$C$2,FALSE)</f>
        <v>66.494955914967207</v>
      </c>
      <c r="D82" s="8" t="str">
        <f t="shared" si="1"/>
        <v>B</v>
      </c>
    </row>
    <row r="83" spans="1:4" x14ac:dyDescent="0.3">
      <c r="A83" s="11" t="s">
        <v>90</v>
      </c>
      <c r="B83" s="11">
        <v>542868</v>
      </c>
      <c r="C83" s="8">
        <f>VLOOKUP(B83,'ESGC PORTFOLIO'!B:M,$C$2,FALSE)</f>
        <v>46.412898936170201</v>
      </c>
      <c r="D83" s="8" t="str">
        <f t="shared" si="1"/>
        <v>C</v>
      </c>
    </row>
    <row r="84" spans="1:4" x14ac:dyDescent="0.3">
      <c r="A84" s="11" t="s">
        <v>2</v>
      </c>
      <c r="B84" s="11">
        <v>741344</v>
      </c>
      <c r="C84" s="8">
        <f>VLOOKUP(B84,'ESGC PORTFOLIO'!B:M,$C$2,FALSE)</f>
        <v>40.1333704987264</v>
      </c>
      <c r="D84" s="8" t="str">
        <f t="shared" si="1"/>
        <v>C</v>
      </c>
    </row>
    <row r="85" spans="1:4" x14ac:dyDescent="0.3">
      <c r="A85" s="11" t="s">
        <v>91</v>
      </c>
      <c r="B85" s="11">
        <v>867705</v>
      </c>
      <c r="C85" s="8">
        <f>VLOOKUP(B85,'ESGC PORTFOLIO'!B:M,$C$2,FALSE)</f>
        <v>57.390459787133899</v>
      </c>
      <c r="D85" s="8" t="str">
        <f t="shared" si="1"/>
        <v>B</v>
      </c>
    </row>
    <row r="86" spans="1:4" x14ac:dyDescent="0.3">
      <c r="A86" s="11" t="s">
        <v>92</v>
      </c>
      <c r="B86" s="11">
        <v>916125</v>
      </c>
      <c r="C86" s="8">
        <f>VLOOKUP(B86,'ESGC PORTFOLIO'!B:M,$C$2,FALSE)</f>
        <v>53.167845931536199</v>
      </c>
      <c r="D86" s="8" t="str">
        <f t="shared" si="1"/>
        <v>B</v>
      </c>
    </row>
    <row r="87" spans="1:4" x14ac:dyDescent="0.3">
      <c r="A87" s="11" t="s">
        <v>93</v>
      </c>
      <c r="B87" s="11" t="s">
        <v>369</v>
      </c>
      <c r="C87" s="8">
        <f>VLOOKUP(B87,'ESGC PORTFOLIO'!B:M,$C$2,FALSE)</f>
        <v>36.963690891424498</v>
      </c>
      <c r="D87" s="8" t="str">
        <f t="shared" si="1"/>
        <v>C</v>
      </c>
    </row>
    <row r="88" spans="1:4" x14ac:dyDescent="0.3">
      <c r="A88" s="11" t="s">
        <v>94</v>
      </c>
      <c r="B88" s="11">
        <v>901686</v>
      </c>
      <c r="C88" s="8">
        <f>VLOOKUP(B88,'ESGC PORTFOLIO'!B:M,$C$2,FALSE)</f>
        <v>34.4907853823848</v>
      </c>
      <c r="D88" s="8" t="str">
        <f t="shared" si="1"/>
        <v>C</v>
      </c>
    </row>
    <row r="89" spans="1:4" x14ac:dyDescent="0.3">
      <c r="A89" s="11" t="s">
        <v>95</v>
      </c>
      <c r="B89" s="11">
        <v>904282</v>
      </c>
      <c r="C89" s="8">
        <f>VLOOKUP(B89,'ESGC PORTFOLIO'!B:M,$C$2,FALSE)</f>
        <v>37.064537517134497</v>
      </c>
      <c r="D89" s="8" t="str">
        <f t="shared" si="1"/>
        <v>C</v>
      </c>
    </row>
    <row r="90" spans="1:4" x14ac:dyDescent="0.3">
      <c r="A90" s="11" t="s">
        <v>96</v>
      </c>
      <c r="B90" s="11">
        <v>906148</v>
      </c>
      <c r="C90" s="8">
        <f>VLOOKUP(B90,'ESGC PORTFOLIO'!B:M,$C$2,FALSE)</f>
        <v>53.0462300895244</v>
      </c>
      <c r="D90" s="8" t="str">
        <f t="shared" si="1"/>
        <v>B</v>
      </c>
    </row>
    <row r="91" spans="1:4" x14ac:dyDescent="0.3">
      <c r="A91" s="11" t="s">
        <v>97</v>
      </c>
      <c r="B91" s="11">
        <v>981550</v>
      </c>
      <c r="C91" s="8">
        <f>VLOOKUP(B91,'ESGC PORTFOLIO'!B:M,$C$2,FALSE)</f>
        <v>29.315430727664701</v>
      </c>
      <c r="D91" s="8" t="str">
        <f t="shared" si="1"/>
        <v>C</v>
      </c>
    </row>
    <row r="92" spans="1:4" x14ac:dyDescent="0.3">
      <c r="A92" s="11" t="s">
        <v>98</v>
      </c>
      <c r="B92" s="11">
        <v>922964</v>
      </c>
      <c r="C92" s="8">
        <f>VLOOKUP(B92,'ESGC PORTFOLIO'!B:M,$C$2,FALSE)</f>
        <v>44.816452661346801</v>
      </c>
      <c r="D92" s="8" t="str">
        <f t="shared" si="1"/>
        <v>C</v>
      </c>
    </row>
    <row r="93" spans="1:4" x14ac:dyDescent="0.3">
      <c r="A93" s="11" t="s">
        <v>99</v>
      </c>
      <c r="B93" s="11">
        <v>929814</v>
      </c>
      <c r="C93" s="8">
        <f>VLOOKUP(B93,'ESGC PORTFOLIO'!B:M,$C$2,FALSE)</f>
        <v>51.051715106320202</v>
      </c>
      <c r="D93" s="8" t="str">
        <f t="shared" si="1"/>
        <v>B</v>
      </c>
    </row>
    <row r="94" spans="1:4" x14ac:dyDescent="0.3">
      <c r="A94" s="11" t="s">
        <v>100</v>
      </c>
      <c r="B94" s="11">
        <v>901666</v>
      </c>
      <c r="C94" s="8">
        <f>VLOOKUP(B94,'ESGC PORTFOLIO'!B:M,$C$2,FALSE)</f>
        <v>49.0547195314793</v>
      </c>
      <c r="D94" s="8" t="str">
        <f t="shared" si="1"/>
        <v>C</v>
      </c>
    </row>
    <row r="95" spans="1:4" x14ac:dyDescent="0.3">
      <c r="A95" s="11" t="s">
        <v>101</v>
      </c>
      <c r="B95" s="11">
        <v>902288</v>
      </c>
      <c r="C95" s="8">
        <f>VLOOKUP(B95,'ESGC PORTFOLIO'!B:M,$C$2,FALSE)</f>
        <v>69.311628760087999</v>
      </c>
      <c r="D95" s="8" t="str">
        <f t="shared" si="1"/>
        <v>B</v>
      </c>
    </row>
    <row r="96" spans="1:4" x14ac:dyDescent="0.3">
      <c r="A96" s="11" t="s">
        <v>102</v>
      </c>
      <c r="B96" s="11">
        <v>937083</v>
      </c>
      <c r="C96" s="8">
        <f>VLOOKUP(B96,'ESGC PORTFOLIO'!B:M,$C$2,FALSE)</f>
        <v>42.901293251113401</v>
      </c>
      <c r="D96" s="8" t="str">
        <f t="shared" si="1"/>
        <v>C</v>
      </c>
    </row>
    <row r="97" spans="1:4" x14ac:dyDescent="0.3">
      <c r="A97" s="11" t="s">
        <v>103</v>
      </c>
      <c r="B97" s="11">
        <v>938928</v>
      </c>
      <c r="C97" s="8">
        <f>VLOOKUP(B97,'ESGC PORTFOLIO'!B:M,$C$2,FALSE)</f>
        <v>31.692411181424099</v>
      </c>
      <c r="D97" s="8" t="str">
        <f t="shared" si="1"/>
        <v>C</v>
      </c>
    </row>
    <row r="98" spans="1:4" x14ac:dyDescent="0.3">
      <c r="A98" s="11" t="s">
        <v>104</v>
      </c>
      <c r="B98" s="11">
        <v>912273</v>
      </c>
      <c r="C98" s="8">
        <f>VLOOKUP(B98,'ESGC PORTFOLIO'!B:M,$C$2,FALSE)</f>
        <v>37.2826325565687</v>
      </c>
      <c r="D98" s="8" t="str">
        <f t="shared" si="1"/>
        <v>C</v>
      </c>
    </row>
    <row r="99" spans="1:4" x14ac:dyDescent="0.3">
      <c r="A99" s="11" t="s">
        <v>105</v>
      </c>
      <c r="B99" s="11">
        <v>312385</v>
      </c>
      <c r="C99" s="8">
        <f>VLOOKUP(B99,'ESGC PORTFOLIO'!B:M,$C$2,FALSE)</f>
        <v>35.970091660334298</v>
      </c>
      <c r="D99" s="8" t="str">
        <f t="shared" si="1"/>
        <v>C</v>
      </c>
    </row>
    <row r="100" spans="1:4" x14ac:dyDescent="0.3">
      <c r="A100" s="11" t="s">
        <v>106</v>
      </c>
      <c r="B100" s="11">
        <v>687197</v>
      </c>
      <c r="C100" s="8">
        <f>VLOOKUP(B100,'ESGC PORTFOLIO'!B:M,$C$2,FALSE)</f>
        <v>38.804460256055997</v>
      </c>
      <c r="D100" s="8" t="str">
        <f t="shared" si="1"/>
        <v>C</v>
      </c>
    </row>
    <row r="101" spans="1:4" x14ac:dyDescent="0.3">
      <c r="A101" s="11" t="s">
        <v>107</v>
      </c>
      <c r="B101" s="11">
        <v>993189</v>
      </c>
      <c r="C101" s="8">
        <f>VLOOKUP(B101,'ESGC PORTFOLIO'!B:M,$C$2,FALSE)</f>
        <v>44.5240795842588</v>
      </c>
      <c r="D101" s="8" t="str">
        <f t="shared" si="1"/>
        <v>C</v>
      </c>
    </row>
    <row r="102" spans="1:4" x14ac:dyDescent="0.3">
      <c r="A102" s="11" t="s">
        <v>108</v>
      </c>
      <c r="B102" s="11">
        <v>905966</v>
      </c>
      <c r="C102" s="8">
        <f>VLOOKUP(B102,'ESGC PORTFOLIO'!B:M,$C$2,FALSE)</f>
        <v>83.659372864290106</v>
      </c>
      <c r="D102" s="8" t="str">
        <f t="shared" si="1"/>
        <v>A</v>
      </c>
    </row>
    <row r="103" spans="1:4" x14ac:dyDescent="0.3">
      <c r="A103" s="11" t="s">
        <v>109</v>
      </c>
      <c r="B103" s="11">
        <v>912635</v>
      </c>
      <c r="C103" s="8">
        <f>VLOOKUP(B103,'ESGC PORTFOLIO'!B:M,$C$2,FALSE)</f>
        <v>46.304964539007102</v>
      </c>
      <c r="D103" s="8" t="str">
        <f t="shared" si="1"/>
        <v>C</v>
      </c>
    </row>
    <row r="104" spans="1:4" x14ac:dyDescent="0.3">
      <c r="A104" s="11" t="s">
        <v>110</v>
      </c>
      <c r="B104" s="11">
        <v>325922</v>
      </c>
      <c r="C104" s="8">
        <f>VLOOKUP(B104,'ESGC PORTFOLIO'!B:M,$C$2,FALSE)</f>
        <v>42.229894883485301</v>
      </c>
      <c r="D104" s="8" t="str">
        <f t="shared" si="1"/>
        <v>C</v>
      </c>
    </row>
    <row r="105" spans="1:4" x14ac:dyDescent="0.3">
      <c r="A105" s="11" t="s">
        <v>111</v>
      </c>
      <c r="B105" s="11">
        <v>912941</v>
      </c>
      <c r="C105" s="8">
        <f>VLOOKUP(B105,'ESGC PORTFOLIO'!B:M,$C$2,FALSE)</f>
        <v>52.977246923574299</v>
      </c>
      <c r="D105" s="8" t="str">
        <f t="shared" si="1"/>
        <v>B</v>
      </c>
    </row>
    <row r="106" spans="1:4" x14ac:dyDescent="0.3">
      <c r="A106" s="11" t="s">
        <v>112</v>
      </c>
      <c r="B106" s="11">
        <v>152719</v>
      </c>
      <c r="C106" s="8">
        <f>VLOOKUP(B106,'ESGC PORTFOLIO'!B:M,$C$2,FALSE)</f>
        <v>40.917163412127401</v>
      </c>
      <c r="D106" s="8" t="str">
        <f t="shared" si="1"/>
        <v>C</v>
      </c>
    </row>
    <row r="107" spans="1:4" x14ac:dyDescent="0.3">
      <c r="A107" s="11" t="s">
        <v>113</v>
      </c>
      <c r="B107" s="11">
        <v>867138</v>
      </c>
      <c r="C107" s="8">
        <f>VLOOKUP(B107,'ESGC PORTFOLIO'!B:M,$C$2,FALSE)</f>
        <v>37.637940866818703</v>
      </c>
      <c r="D107" s="8" t="str">
        <f t="shared" si="1"/>
        <v>C</v>
      </c>
    </row>
    <row r="108" spans="1:4" x14ac:dyDescent="0.3">
      <c r="A108" s="11" t="s">
        <v>114</v>
      </c>
      <c r="B108" s="11">
        <v>906189</v>
      </c>
      <c r="C108" s="8">
        <f>VLOOKUP(B108,'ESGC PORTFOLIO'!B:M,$C$2,FALSE)</f>
        <v>68.727595678493699</v>
      </c>
      <c r="D108" s="8" t="str">
        <f t="shared" si="1"/>
        <v>B</v>
      </c>
    </row>
    <row r="109" spans="1:4" x14ac:dyDescent="0.3">
      <c r="A109" s="11" t="s">
        <v>115</v>
      </c>
      <c r="B109" s="11">
        <v>510209</v>
      </c>
      <c r="C109" s="8">
        <f>VLOOKUP(B109,'ESGC PORTFOLIO'!B:M,$C$2,FALSE)</f>
        <v>33.862082066869299</v>
      </c>
      <c r="D109" s="8" t="str">
        <f t="shared" si="1"/>
        <v>C</v>
      </c>
    </row>
    <row r="110" spans="1:4" x14ac:dyDescent="0.3">
      <c r="A110" s="11" t="s">
        <v>116</v>
      </c>
      <c r="B110" s="11">
        <v>271980</v>
      </c>
      <c r="C110" s="8">
        <f>VLOOKUP(B110,'ESGC PORTFOLIO'!B:M,$C$2,FALSE)</f>
        <v>54.586630874262603</v>
      </c>
      <c r="D110" s="8" t="str">
        <f t="shared" si="1"/>
        <v>B</v>
      </c>
    </row>
    <row r="111" spans="1:4" x14ac:dyDescent="0.3">
      <c r="A111" s="11" t="s">
        <v>117</v>
      </c>
      <c r="B111" s="11" t="s">
        <v>370</v>
      </c>
      <c r="C111" s="8">
        <f>VLOOKUP(B111,'ESGC PORTFOLIO'!B:M,$C$2,FALSE)</f>
        <v>46.003650014288297</v>
      </c>
      <c r="D111" s="8" t="str">
        <f t="shared" si="1"/>
        <v>C</v>
      </c>
    </row>
    <row r="112" spans="1:4" x14ac:dyDescent="0.3">
      <c r="A112" s="11" t="s">
        <v>118</v>
      </c>
      <c r="B112" s="11">
        <v>135448</v>
      </c>
      <c r="C112" s="8">
        <f>VLOOKUP(B112,'ESGC PORTFOLIO'!B:M,$C$2,FALSE)</f>
        <v>19.516308159925099</v>
      </c>
      <c r="D112" s="8" t="str">
        <f t="shared" si="1"/>
        <v>D</v>
      </c>
    </row>
    <row r="113" spans="1:4" x14ac:dyDescent="0.3">
      <c r="A113" s="11" t="s">
        <v>119</v>
      </c>
      <c r="B113" s="11">
        <v>154259</v>
      </c>
      <c r="C113" s="8">
        <f>VLOOKUP(B113,'ESGC PORTFOLIO'!B:M,$C$2,FALSE)</f>
        <v>43.6305407801418</v>
      </c>
      <c r="D113" s="8" t="str">
        <f t="shared" si="1"/>
        <v>C</v>
      </c>
    </row>
    <row r="114" spans="1:4" x14ac:dyDescent="0.3">
      <c r="A114" s="11" t="s">
        <v>3</v>
      </c>
      <c r="B114" s="11">
        <v>944314</v>
      </c>
      <c r="C114" s="8">
        <f>VLOOKUP(B114,'ESGC PORTFOLIO'!B:M,$C$2,FALSE)</f>
        <v>39.969456577595103</v>
      </c>
      <c r="D114" s="8" t="str">
        <f t="shared" si="1"/>
        <v>C</v>
      </c>
    </row>
    <row r="115" spans="1:4" x14ac:dyDescent="0.3">
      <c r="A115" s="11" t="s">
        <v>120</v>
      </c>
      <c r="B115" s="11">
        <v>904830</v>
      </c>
      <c r="C115" s="8">
        <f>VLOOKUP(B115,'ESGC PORTFOLIO'!B:M,$C$2,FALSE)</f>
        <v>50.890130744909897</v>
      </c>
      <c r="D115" s="8" t="str">
        <f t="shared" si="1"/>
        <v>B</v>
      </c>
    </row>
    <row r="116" spans="1:4" x14ac:dyDescent="0.3">
      <c r="A116" s="11" t="s">
        <v>121</v>
      </c>
      <c r="B116" s="11">
        <v>905214</v>
      </c>
      <c r="C116" s="8">
        <f>VLOOKUP(B116,'ESGC PORTFOLIO'!B:M,$C$2,FALSE)</f>
        <v>42.078880851362797</v>
      </c>
      <c r="D116" s="8" t="str">
        <f t="shared" si="1"/>
        <v>C</v>
      </c>
    </row>
    <row r="117" spans="1:4" x14ac:dyDescent="0.3">
      <c r="A117" s="11" t="s">
        <v>122</v>
      </c>
      <c r="B117" s="11">
        <v>904383</v>
      </c>
      <c r="C117" s="8">
        <f>VLOOKUP(B117,'ESGC PORTFOLIO'!B:M,$C$2,FALSE)</f>
        <v>35.870801671732501</v>
      </c>
      <c r="D117" s="8" t="str">
        <f t="shared" si="1"/>
        <v>C</v>
      </c>
    </row>
    <row r="118" spans="1:4" x14ac:dyDescent="0.3">
      <c r="A118" s="11" t="s">
        <v>123</v>
      </c>
      <c r="B118" s="11">
        <v>513260</v>
      </c>
      <c r="C118" s="8">
        <f>VLOOKUP(B118,'ESGC PORTFOLIO'!B:M,$C$2,FALSE)</f>
        <v>28.464388182739199</v>
      </c>
      <c r="D118" s="8" t="str">
        <f t="shared" si="1"/>
        <v>C</v>
      </c>
    </row>
    <row r="119" spans="1:4" x14ac:dyDescent="0.3">
      <c r="A119" s="11" t="s">
        <v>124</v>
      </c>
      <c r="B119" s="11">
        <v>916091</v>
      </c>
      <c r="C119" s="8">
        <f>VLOOKUP(B119,'ESGC PORTFOLIO'!B:M,$C$2,FALSE)</f>
        <v>31.9552395613775</v>
      </c>
      <c r="D119" s="8" t="str">
        <f t="shared" si="1"/>
        <v>C</v>
      </c>
    </row>
    <row r="120" spans="1:4" x14ac:dyDescent="0.3">
      <c r="A120" s="11" t="s">
        <v>125</v>
      </c>
      <c r="B120" s="11">
        <v>883488</v>
      </c>
      <c r="C120" s="8">
        <f>VLOOKUP(B120,'ESGC PORTFOLIO'!B:M,$C$2,FALSE)</f>
        <v>22.982947373228999</v>
      </c>
      <c r="D120" s="8" t="str">
        <f t="shared" si="1"/>
        <v>D</v>
      </c>
    </row>
    <row r="121" spans="1:4" x14ac:dyDescent="0.3">
      <c r="A121" s="11" t="s">
        <v>126</v>
      </c>
      <c r="B121" s="11">
        <v>357922</v>
      </c>
      <c r="C121" s="8">
        <f>VLOOKUP(B121,'ESGC PORTFOLIO'!B:M,$C$2,FALSE)</f>
        <v>67.018975011888102</v>
      </c>
      <c r="D121" s="8" t="str">
        <f t="shared" si="1"/>
        <v>B</v>
      </c>
    </row>
    <row r="122" spans="1:4" x14ac:dyDescent="0.3">
      <c r="A122" s="11" t="s">
        <v>127</v>
      </c>
      <c r="B122" s="11">
        <v>903749</v>
      </c>
      <c r="C122" s="8">
        <f>VLOOKUP(B122,'ESGC PORTFOLIO'!B:M,$C$2,FALSE)</f>
        <v>38.570002743860599</v>
      </c>
      <c r="D122" s="8" t="str">
        <f t="shared" si="1"/>
        <v>C</v>
      </c>
    </row>
    <row r="123" spans="1:4" x14ac:dyDescent="0.3">
      <c r="A123" s="11" t="s">
        <v>128</v>
      </c>
      <c r="B123" s="11">
        <v>687609</v>
      </c>
      <c r="C123" s="8">
        <f>VLOOKUP(B123,'ESGC PORTFOLIO'!B:M,$C$2,FALSE)</f>
        <v>35.056210386183103</v>
      </c>
      <c r="D123" s="8" t="str">
        <f t="shared" si="1"/>
        <v>C</v>
      </c>
    </row>
    <row r="124" spans="1:4" x14ac:dyDescent="0.3">
      <c r="A124" s="11" t="s">
        <v>129</v>
      </c>
      <c r="B124" s="11">
        <v>921268</v>
      </c>
      <c r="C124" s="8">
        <f>VLOOKUP(B124,'ESGC PORTFOLIO'!B:M,$C$2,FALSE)</f>
        <v>41.750284954407199</v>
      </c>
      <c r="D124" s="8" t="str">
        <f t="shared" si="1"/>
        <v>C</v>
      </c>
    </row>
    <row r="125" spans="1:4" x14ac:dyDescent="0.3">
      <c r="A125" s="11" t="s">
        <v>130</v>
      </c>
      <c r="B125" s="11">
        <v>902324</v>
      </c>
      <c r="C125" s="8">
        <f>VLOOKUP(B125,'ESGC PORTFOLIO'!B:M,$C$2,FALSE)</f>
        <v>30.464544847638301</v>
      </c>
      <c r="D125" s="8" t="str">
        <f t="shared" si="1"/>
        <v>C</v>
      </c>
    </row>
    <row r="126" spans="1:4" x14ac:dyDescent="0.3">
      <c r="A126" s="11" t="s">
        <v>131</v>
      </c>
      <c r="B126" s="11">
        <v>500320</v>
      </c>
      <c r="C126" s="8">
        <f>VLOOKUP(B126,'ESGC PORTFOLIO'!B:M,$C$2,FALSE)</f>
        <v>24.127147482489701</v>
      </c>
      <c r="D126" s="8" t="str">
        <f t="shared" si="1"/>
        <v>D</v>
      </c>
    </row>
    <row r="127" spans="1:4" x14ac:dyDescent="0.3">
      <c r="A127" s="11" t="s">
        <v>132</v>
      </c>
      <c r="B127" s="11">
        <v>921290</v>
      </c>
      <c r="C127" s="8">
        <f>VLOOKUP(B127,'ESGC PORTFOLIO'!B:M,$C$2,FALSE)</f>
        <v>45.187761015148098</v>
      </c>
      <c r="D127" s="8" t="str">
        <f t="shared" si="1"/>
        <v>C</v>
      </c>
    </row>
    <row r="128" spans="1:4" x14ac:dyDescent="0.3">
      <c r="A128" s="11" t="s">
        <v>133</v>
      </c>
      <c r="B128" s="11">
        <v>905115</v>
      </c>
      <c r="C128" s="8">
        <f>VLOOKUP(B128,'ESGC PORTFOLIO'!B:M,$C$2,FALSE)</f>
        <v>45.426388528254201</v>
      </c>
      <c r="D128" s="8" t="str">
        <f t="shared" si="1"/>
        <v>C</v>
      </c>
    </row>
    <row r="129" spans="1:4" x14ac:dyDescent="0.3">
      <c r="A129" s="11" t="s">
        <v>134</v>
      </c>
      <c r="B129" s="11">
        <v>902306</v>
      </c>
      <c r="C129" s="8">
        <f>VLOOKUP(B129,'ESGC PORTFOLIO'!B:M,$C$2,FALSE)</f>
        <v>39.166834473150899</v>
      </c>
      <c r="D129" s="8" t="str">
        <f t="shared" si="1"/>
        <v>C</v>
      </c>
    </row>
    <row r="130" spans="1:4" x14ac:dyDescent="0.3">
      <c r="A130" s="11" t="s">
        <v>135</v>
      </c>
      <c r="B130" s="11">
        <v>500373</v>
      </c>
      <c r="C130" s="8">
        <f>VLOOKUP(B130,'ESGC PORTFOLIO'!B:M,$C$2,FALSE)</f>
        <v>36.0401622967739</v>
      </c>
      <c r="D130" s="8" t="str">
        <f t="shared" si="1"/>
        <v>C</v>
      </c>
    </row>
    <row r="131" spans="1:4" x14ac:dyDescent="0.3">
      <c r="A131" s="11" t="s">
        <v>136</v>
      </c>
      <c r="B131" s="11">
        <v>906194</v>
      </c>
      <c r="C131" s="8">
        <f>VLOOKUP(B131,'ESGC PORTFOLIO'!B:M,$C$2,FALSE)</f>
        <v>22.926589412360599</v>
      </c>
      <c r="D131" s="8" t="str">
        <f t="shared" ref="D131:D194" si="2">IF(C131&gt;75,"A",IF(C131&gt;50,"B",IF(C131&gt;25,"C","D")))</f>
        <v>D</v>
      </c>
    </row>
    <row r="132" spans="1:4" x14ac:dyDescent="0.3">
      <c r="A132" s="11" t="s">
        <v>137</v>
      </c>
      <c r="B132" s="11">
        <v>329534</v>
      </c>
      <c r="C132" s="8">
        <f>VLOOKUP(B132,'ESGC PORTFOLIO'!B:M,$C$2,FALSE)</f>
        <v>56.292435755733599</v>
      </c>
      <c r="D132" s="8" t="str">
        <f t="shared" si="2"/>
        <v>B</v>
      </c>
    </row>
    <row r="133" spans="1:4" x14ac:dyDescent="0.3">
      <c r="A133" s="11" t="s">
        <v>138</v>
      </c>
      <c r="B133" s="11">
        <v>867375</v>
      </c>
      <c r="C133" s="8">
        <f>VLOOKUP(B133,'ESGC PORTFOLIO'!B:M,$C$2,FALSE)</f>
        <v>41.365274697535199</v>
      </c>
      <c r="D133" s="8" t="str">
        <f t="shared" si="2"/>
        <v>C</v>
      </c>
    </row>
    <row r="134" spans="1:4" x14ac:dyDescent="0.3">
      <c r="A134" s="11" t="s">
        <v>139</v>
      </c>
      <c r="B134" s="11">
        <v>311759</v>
      </c>
      <c r="C134" s="8">
        <f>VLOOKUP(B134,'ESGC PORTFOLIO'!B:M,$C$2,FALSE)</f>
        <v>36.4812664428921</v>
      </c>
      <c r="D134" s="8" t="str">
        <f t="shared" si="2"/>
        <v>C</v>
      </c>
    </row>
    <row r="135" spans="1:4" x14ac:dyDescent="0.3">
      <c r="A135" s="11" t="s">
        <v>140</v>
      </c>
      <c r="B135" s="11">
        <v>902317</v>
      </c>
      <c r="C135" s="8">
        <f>VLOOKUP(B135,'ESGC PORTFOLIO'!B:M,$C$2,FALSE)</f>
        <v>40.590207066869297</v>
      </c>
      <c r="D135" s="8" t="str">
        <f t="shared" si="2"/>
        <v>C</v>
      </c>
    </row>
    <row r="136" spans="1:4" x14ac:dyDescent="0.3">
      <c r="A136" s="11" t="s">
        <v>141</v>
      </c>
      <c r="B136" s="11" t="s">
        <v>371</v>
      </c>
      <c r="C136" s="8">
        <f>VLOOKUP(B136,'ESGC PORTFOLIO'!B:M,$C$2,FALSE)</f>
        <v>12.8044707091469</v>
      </c>
      <c r="D136" s="8" t="str">
        <f t="shared" si="2"/>
        <v>D</v>
      </c>
    </row>
    <row r="137" spans="1:4" x14ac:dyDescent="0.3">
      <c r="A137" s="11" t="s">
        <v>142</v>
      </c>
      <c r="B137" s="11">
        <v>910722</v>
      </c>
      <c r="C137" s="8">
        <f>VLOOKUP(B137,'ESGC PORTFOLIO'!B:M,$C$2,FALSE)</f>
        <v>36.153242147923002</v>
      </c>
      <c r="D137" s="8" t="str">
        <f t="shared" si="2"/>
        <v>C</v>
      </c>
    </row>
    <row r="138" spans="1:4" x14ac:dyDescent="0.3">
      <c r="A138" s="11" t="s">
        <v>143</v>
      </c>
      <c r="B138" s="11">
        <v>905039</v>
      </c>
      <c r="C138" s="8">
        <f>VLOOKUP(B138,'ESGC PORTFOLIO'!B:M,$C$2,FALSE)</f>
        <v>40.675662703936197</v>
      </c>
      <c r="D138" s="8" t="str">
        <f t="shared" si="2"/>
        <v>C</v>
      </c>
    </row>
    <row r="139" spans="1:4" x14ac:dyDescent="0.3">
      <c r="A139" s="11" t="s">
        <v>144</v>
      </c>
      <c r="B139" s="11">
        <v>755980</v>
      </c>
      <c r="C139" s="8">
        <f>VLOOKUP(B139,'ESGC PORTFOLIO'!B:M,$C$2,FALSE)</f>
        <v>30.189839776389501</v>
      </c>
      <c r="D139" s="8" t="str">
        <f t="shared" si="2"/>
        <v>C</v>
      </c>
    </row>
    <row r="140" spans="1:4" x14ac:dyDescent="0.3">
      <c r="A140" s="11" t="s">
        <v>145</v>
      </c>
      <c r="B140" s="11">
        <v>905994</v>
      </c>
      <c r="C140" s="8">
        <f>VLOOKUP(B140,'ESGC PORTFOLIO'!B:M,$C$2,FALSE)</f>
        <v>53.657766878511502</v>
      </c>
      <c r="D140" s="8" t="str">
        <f t="shared" si="2"/>
        <v>B</v>
      </c>
    </row>
    <row r="141" spans="1:4" x14ac:dyDescent="0.3">
      <c r="A141" s="11" t="s">
        <v>146</v>
      </c>
      <c r="B141" s="11">
        <v>951849</v>
      </c>
      <c r="C141" s="8">
        <f>VLOOKUP(B141,'ESGC PORTFOLIO'!B:M,$C$2,FALSE)</f>
        <v>30.723558815285401</v>
      </c>
      <c r="D141" s="8" t="str">
        <f t="shared" si="2"/>
        <v>C</v>
      </c>
    </row>
    <row r="142" spans="1:4" x14ac:dyDescent="0.3">
      <c r="A142" s="11" t="s">
        <v>147</v>
      </c>
      <c r="B142" s="11" t="s">
        <v>372</v>
      </c>
      <c r="C142" s="8">
        <f>VLOOKUP(B142,'ESGC PORTFOLIO'!B:M,$C$2,FALSE)</f>
        <v>34.343680462839302</v>
      </c>
      <c r="D142" s="8" t="str">
        <f t="shared" si="2"/>
        <v>C</v>
      </c>
    </row>
    <row r="143" spans="1:4" x14ac:dyDescent="0.3">
      <c r="A143" s="11" t="s">
        <v>148</v>
      </c>
      <c r="B143" s="11">
        <v>997198</v>
      </c>
      <c r="C143" s="8">
        <f>VLOOKUP(B143,'ESGC PORTFOLIO'!B:M,$C$2,FALSE)</f>
        <v>30.1553548939957</v>
      </c>
      <c r="D143" s="8" t="str">
        <f t="shared" si="2"/>
        <v>C</v>
      </c>
    </row>
    <row r="144" spans="1:4" x14ac:dyDescent="0.3">
      <c r="A144" s="11" t="s">
        <v>149</v>
      </c>
      <c r="B144" s="11">
        <v>905159</v>
      </c>
      <c r="C144" s="8">
        <f>VLOOKUP(B144,'ESGC PORTFOLIO'!B:M,$C$2,FALSE)</f>
        <v>36.355674800818598</v>
      </c>
      <c r="D144" s="8" t="str">
        <f t="shared" si="2"/>
        <v>C</v>
      </c>
    </row>
    <row r="145" spans="1:4" x14ac:dyDescent="0.3">
      <c r="A145" s="11" t="s">
        <v>150</v>
      </c>
      <c r="B145" s="11">
        <v>741123</v>
      </c>
      <c r="C145" s="8">
        <f>VLOOKUP(B145,'ESGC PORTFOLIO'!B:M,$C$2,FALSE)</f>
        <v>23.692895136778102</v>
      </c>
      <c r="D145" s="8" t="str">
        <f t="shared" si="2"/>
        <v>D</v>
      </c>
    </row>
    <row r="146" spans="1:4" x14ac:dyDescent="0.3">
      <c r="A146" s="11" t="s">
        <v>151</v>
      </c>
      <c r="B146" s="11">
        <v>905082</v>
      </c>
      <c r="C146" s="8">
        <f>VLOOKUP(B146,'ESGC PORTFOLIO'!B:M,$C$2,FALSE)</f>
        <v>52.181054799347997</v>
      </c>
      <c r="D146" s="8" t="str">
        <f t="shared" si="2"/>
        <v>B</v>
      </c>
    </row>
    <row r="147" spans="1:4" x14ac:dyDescent="0.3">
      <c r="A147" s="11" t="s">
        <v>152</v>
      </c>
      <c r="B147" s="11">
        <v>902230</v>
      </c>
      <c r="C147" s="8">
        <f>VLOOKUP(B147,'ESGC PORTFOLIO'!B:M,$C$2,FALSE)</f>
        <v>34.458605250610802</v>
      </c>
      <c r="D147" s="8" t="str">
        <f t="shared" si="2"/>
        <v>C</v>
      </c>
    </row>
    <row r="148" spans="1:4" x14ac:dyDescent="0.3">
      <c r="A148" s="11" t="s">
        <v>153</v>
      </c>
      <c r="B148" s="11">
        <v>938076</v>
      </c>
      <c r="C148" s="8">
        <f>VLOOKUP(B148,'ESGC PORTFOLIO'!B:M,$C$2,FALSE)</f>
        <v>59.360101400169398</v>
      </c>
      <c r="D148" s="8" t="str">
        <f t="shared" si="2"/>
        <v>B</v>
      </c>
    </row>
    <row r="149" spans="1:4" x14ac:dyDescent="0.3">
      <c r="A149" s="11" t="s">
        <v>154</v>
      </c>
      <c r="B149" s="11">
        <v>152594</v>
      </c>
      <c r="C149" s="8">
        <f>VLOOKUP(B149,'ESGC PORTFOLIO'!B:M,$C$2,FALSE)</f>
        <v>41.424887169568002</v>
      </c>
      <c r="D149" s="8" t="str">
        <f t="shared" si="2"/>
        <v>C</v>
      </c>
    </row>
    <row r="150" spans="1:4" x14ac:dyDescent="0.3">
      <c r="A150" s="11" t="s">
        <v>155</v>
      </c>
      <c r="B150" s="11">
        <v>951018</v>
      </c>
      <c r="C150" s="8">
        <f>VLOOKUP(B150,'ESGC PORTFOLIO'!B:M,$C$2,FALSE)</f>
        <v>51.943329407270603</v>
      </c>
      <c r="D150" s="8" t="str">
        <f t="shared" si="2"/>
        <v>B</v>
      </c>
    </row>
    <row r="151" spans="1:4" x14ac:dyDescent="0.3">
      <c r="A151" s="11" t="s">
        <v>156</v>
      </c>
      <c r="B151" s="11">
        <v>255781</v>
      </c>
      <c r="C151" s="8">
        <f>VLOOKUP(B151,'ESGC PORTFOLIO'!B:M,$C$2,FALSE)</f>
        <v>41.127380952380904</v>
      </c>
      <c r="D151" s="8" t="str">
        <f t="shared" si="2"/>
        <v>C</v>
      </c>
    </row>
    <row r="152" spans="1:4" x14ac:dyDescent="0.3">
      <c r="A152" s="11" t="s">
        <v>157</v>
      </c>
      <c r="B152" s="11">
        <v>907652</v>
      </c>
      <c r="C152" s="8">
        <f>VLOOKUP(B152,'ESGC PORTFOLIO'!B:M,$C$2,FALSE)</f>
        <v>42.221865364850899</v>
      </c>
      <c r="D152" s="8" t="str">
        <f t="shared" si="2"/>
        <v>C</v>
      </c>
    </row>
    <row r="153" spans="1:4" x14ac:dyDescent="0.3">
      <c r="A153" s="11" t="s">
        <v>158</v>
      </c>
      <c r="B153" s="11">
        <v>906150</v>
      </c>
      <c r="C153" s="8">
        <f>VLOOKUP(B153,'ESGC PORTFOLIO'!B:M,$C$2,FALSE)</f>
        <v>49.552802985948396</v>
      </c>
      <c r="D153" s="8" t="str">
        <f t="shared" si="2"/>
        <v>C</v>
      </c>
    </row>
    <row r="154" spans="1:4" x14ac:dyDescent="0.3">
      <c r="A154" s="11" t="s">
        <v>159</v>
      </c>
      <c r="B154" s="11">
        <v>905801</v>
      </c>
      <c r="C154" s="8">
        <f>VLOOKUP(B154,'ESGC PORTFOLIO'!B:M,$C$2,FALSE)</f>
        <v>48.615237378203702</v>
      </c>
      <c r="D154" s="8" t="str">
        <f t="shared" si="2"/>
        <v>C</v>
      </c>
    </row>
    <row r="155" spans="1:4" x14ac:dyDescent="0.3">
      <c r="A155" s="11" t="s">
        <v>160</v>
      </c>
      <c r="B155" s="11">
        <v>906511</v>
      </c>
      <c r="C155" s="8">
        <f>VLOOKUP(B155,'ESGC PORTFOLIO'!B:M,$C$2,FALSE)</f>
        <v>24.066876750700199</v>
      </c>
      <c r="D155" s="8" t="str">
        <f t="shared" si="2"/>
        <v>D</v>
      </c>
    </row>
    <row r="156" spans="1:4" x14ac:dyDescent="0.3">
      <c r="A156" s="11" t="s">
        <v>161</v>
      </c>
      <c r="B156" s="11">
        <v>546697</v>
      </c>
      <c r="C156" s="8">
        <f>VLOOKUP(B156,'ESGC PORTFOLIO'!B:M,$C$2,FALSE)</f>
        <v>43.537411347517697</v>
      </c>
      <c r="D156" s="8" t="str">
        <f t="shared" si="2"/>
        <v>C</v>
      </c>
    </row>
    <row r="157" spans="1:4" x14ac:dyDescent="0.3">
      <c r="A157" s="11" t="s">
        <v>162</v>
      </c>
      <c r="B157" s="11">
        <v>993394</v>
      </c>
      <c r="C157" s="8">
        <f>VLOOKUP(B157,'ESGC PORTFOLIO'!B:M,$C$2,FALSE)</f>
        <v>28.5450797356438</v>
      </c>
      <c r="D157" s="8" t="str">
        <f t="shared" si="2"/>
        <v>C</v>
      </c>
    </row>
    <row r="158" spans="1:4" x14ac:dyDescent="0.3">
      <c r="A158" s="11" t="s">
        <v>163</v>
      </c>
      <c r="B158" s="11">
        <v>696738</v>
      </c>
      <c r="C158" s="8">
        <f>VLOOKUP(B158,'ESGC PORTFOLIO'!B:M,$C$2,FALSE)</f>
        <v>35.0390880628498</v>
      </c>
      <c r="D158" s="8" t="str">
        <f t="shared" si="2"/>
        <v>C</v>
      </c>
    </row>
    <row r="159" spans="1:4" x14ac:dyDescent="0.3">
      <c r="A159" s="11" t="s">
        <v>164</v>
      </c>
      <c r="B159" s="11">
        <v>905596</v>
      </c>
      <c r="C159" s="8">
        <f>VLOOKUP(B159,'ESGC PORTFOLIO'!B:M,$C$2,FALSE)</f>
        <v>26.408202119354801</v>
      </c>
      <c r="D159" s="8" t="str">
        <f t="shared" si="2"/>
        <v>C</v>
      </c>
    </row>
    <row r="160" spans="1:4" x14ac:dyDescent="0.3">
      <c r="A160" s="11" t="s">
        <v>165</v>
      </c>
      <c r="B160" s="11">
        <v>904678</v>
      </c>
      <c r="C160" s="8">
        <f>VLOOKUP(B160,'ESGC PORTFOLIO'!B:M,$C$2,FALSE)</f>
        <v>43.363135159244102</v>
      </c>
      <c r="D160" s="8" t="str">
        <f t="shared" si="2"/>
        <v>C</v>
      </c>
    </row>
    <row r="161" spans="1:4" x14ac:dyDescent="0.3">
      <c r="A161" s="11" t="s">
        <v>166</v>
      </c>
      <c r="B161" s="11" t="s">
        <v>373</v>
      </c>
      <c r="C161" s="8">
        <f>VLOOKUP(B161,'ESGC PORTFOLIO'!B:M,$C$2,FALSE)</f>
        <v>62.447283434650402</v>
      </c>
      <c r="D161" s="8" t="str">
        <f t="shared" si="2"/>
        <v>B</v>
      </c>
    </row>
    <row r="162" spans="1:4" x14ac:dyDescent="0.3">
      <c r="A162" s="11" t="s">
        <v>167</v>
      </c>
      <c r="B162" s="11">
        <v>729665</v>
      </c>
      <c r="C162" s="8">
        <f>VLOOKUP(B162,'ESGC PORTFOLIO'!B:M,$C$2,FALSE)</f>
        <v>40.366447642886897</v>
      </c>
      <c r="D162" s="8" t="str">
        <f t="shared" si="2"/>
        <v>C</v>
      </c>
    </row>
    <row r="163" spans="1:4" x14ac:dyDescent="0.3">
      <c r="A163" s="11" t="s">
        <v>168</v>
      </c>
      <c r="B163" s="11">
        <v>867871</v>
      </c>
      <c r="C163" s="8">
        <f>VLOOKUP(B163,'ESGC PORTFOLIO'!B:M,$C$2,FALSE)</f>
        <v>42.655923641960797</v>
      </c>
      <c r="D163" s="8" t="str">
        <f t="shared" si="2"/>
        <v>C</v>
      </c>
    </row>
    <row r="164" spans="1:4" x14ac:dyDescent="0.3">
      <c r="A164" s="11" t="s">
        <v>169</v>
      </c>
      <c r="B164" s="11">
        <v>912030</v>
      </c>
      <c r="C164" s="8">
        <f>VLOOKUP(B164,'ESGC PORTFOLIO'!B:M,$C$2,FALSE)</f>
        <v>73.397075018721594</v>
      </c>
      <c r="D164" s="8" t="str">
        <f t="shared" si="2"/>
        <v>B</v>
      </c>
    </row>
    <row r="165" spans="1:4" x14ac:dyDescent="0.3">
      <c r="A165" s="11" t="s">
        <v>170</v>
      </c>
      <c r="B165" s="11">
        <v>749688</v>
      </c>
      <c r="C165" s="8">
        <f>VLOOKUP(B165,'ESGC PORTFOLIO'!B:M,$C$2,FALSE)</f>
        <v>27.624940898345098</v>
      </c>
      <c r="D165" s="8" t="str">
        <f t="shared" si="2"/>
        <v>C</v>
      </c>
    </row>
    <row r="166" spans="1:4" x14ac:dyDescent="0.3">
      <c r="A166" s="11" t="s">
        <v>171</v>
      </c>
      <c r="B166" s="11">
        <v>945589</v>
      </c>
      <c r="C166" s="8">
        <f>VLOOKUP(B166,'ESGC PORTFOLIO'!B:M,$C$2,FALSE)</f>
        <v>70.559169199594706</v>
      </c>
      <c r="D166" s="8" t="str">
        <f t="shared" si="2"/>
        <v>B</v>
      </c>
    </row>
    <row r="167" spans="1:4" x14ac:dyDescent="0.3">
      <c r="A167" s="11" t="s">
        <v>172</v>
      </c>
      <c r="B167" s="11">
        <v>905077</v>
      </c>
      <c r="C167" s="8">
        <f>VLOOKUP(B167,'ESGC PORTFOLIO'!B:M,$C$2,FALSE)</f>
        <v>45.986426141478802</v>
      </c>
      <c r="D167" s="8" t="str">
        <f t="shared" si="2"/>
        <v>C</v>
      </c>
    </row>
    <row r="168" spans="1:4" x14ac:dyDescent="0.3">
      <c r="A168" s="11" t="s">
        <v>173</v>
      </c>
      <c r="B168" s="11">
        <v>905802</v>
      </c>
      <c r="C168" s="8">
        <f>VLOOKUP(B168,'ESGC PORTFOLIO'!B:M,$C$2,FALSE)</f>
        <v>65.910713646566705</v>
      </c>
      <c r="D168" s="8" t="str">
        <f t="shared" si="2"/>
        <v>B</v>
      </c>
    </row>
    <row r="169" spans="1:4" x14ac:dyDescent="0.3">
      <c r="A169" s="11" t="s">
        <v>174</v>
      </c>
      <c r="B169" s="11">
        <v>542983</v>
      </c>
      <c r="C169" s="8">
        <f>VLOOKUP(B169,'ESGC PORTFOLIO'!B:M,$C$2,FALSE)</f>
        <v>34.125928740290398</v>
      </c>
      <c r="D169" s="8" t="str">
        <f t="shared" si="2"/>
        <v>C</v>
      </c>
    </row>
    <row r="170" spans="1:4" x14ac:dyDescent="0.3">
      <c r="A170" s="11" t="s">
        <v>175</v>
      </c>
      <c r="B170" s="11">
        <v>998171</v>
      </c>
      <c r="C170" s="8">
        <f>VLOOKUP(B170,'ESGC PORTFOLIO'!B:M,$C$2,FALSE)</f>
        <v>80.292531082592802</v>
      </c>
      <c r="D170" s="8" t="str">
        <f t="shared" si="2"/>
        <v>A</v>
      </c>
    </row>
    <row r="171" spans="1:4" x14ac:dyDescent="0.3">
      <c r="A171" s="11" t="s">
        <v>176</v>
      </c>
      <c r="B171" s="11">
        <v>906191</v>
      </c>
      <c r="C171" s="8">
        <f>VLOOKUP(B171,'ESGC PORTFOLIO'!B:M,$C$2,FALSE)</f>
        <v>43.683383991894601</v>
      </c>
      <c r="D171" s="8" t="str">
        <f t="shared" si="2"/>
        <v>C</v>
      </c>
    </row>
    <row r="172" spans="1:4" x14ac:dyDescent="0.3">
      <c r="A172" s="11" t="s">
        <v>177</v>
      </c>
      <c r="B172" s="11">
        <v>912588</v>
      </c>
      <c r="C172" s="8">
        <f>VLOOKUP(B172,'ESGC PORTFOLIO'!B:M,$C$2,FALSE)</f>
        <v>66.207382665296294</v>
      </c>
      <c r="D172" s="8" t="str">
        <f t="shared" si="2"/>
        <v>B</v>
      </c>
    </row>
    <row r="173" spans="1:4" x14ac:dyDescent="0.3">
      <c r="A173" s="11" t="s">
        <v>178</v>
      </c>
      <c r="B173" s="11">
        <v>905277</v>
      </c>
      <c r="C173" s="8">
        <f>VLOOKUP(B173,'ESGC PORTFOLIO'!B:M,$C$2,FALSE)</f>
        <v>42.438238770685501</v>
      </c>
      <c r="D173" s="8" t="str">
        <f t="shared" si="2"/>
        <v>C</v>
      </c>
    </row>
    <row r="174" spans="1:4" x14ac:dyDescent="0.3">
      <c r="A174" s="11" t="s">
        <v>179</v>
      </c>
      <c r="B174" s="11">
        <v>916860</v>
      </c>
      <c r="C174" s="8">
        <f>VLOOKUP(B174,'ESGC PORTFOLIO'!B:M,$C$2,FALSE)</f>
        <v>45.819267139479898</v>
      </c>
      <c r="D174" s="8" t="str">
        <f t="shared" si="2"/>
        <v>C</v>
      </c>
    </row>
    <row r="175" spans="1:4" x14ac:dyDescent="0.3">
      <c r="A175" s="11" t="s">
        <v>180</v>
      </c>
      <c r="B175" s="11">
        <v>951068</v>
      </c>
      <c r="C175" s="8">
        <f>VLOOKUP(B175,'ESGC PORTFOLIO'!B:M,$C$2,FALSE)</f>
        <v>31.372023217718102</v>
      </c>
      <c r="D175" s="8" t="str">
        <f t="shared" si="2"/>
        <v>C</v>
      </c>
    </row>
    <row r="176" spans="1:4" x14ac:dyDescent="0.3">
      <c r="A176" s="11" t="s">
        <v>181</v>
      </c>
      <c r="B176" s="11">
        <v>905052</v>
      </c>
      <c r="C176" s="8">
        <f>VLOOKUP(B176,'ESGC PORTFOLIO'!B:M,$C$2,FALSE)</f>
        <v>54.052617795873203</v>
      </c>
      <c r="D176" s="8" t="str">
        <f t="shared" si="2"/>
        <v>B</v>
      </c>
    </row>
    <row r="177" spans="1:4" x14ac:dyDescent="0.3">
      <c r="A177" s="11" t="s">
        <v>182</v>
      </c>
      <c r="B177" s="11">
        <v>905446</v>
      </c>
      <c r="C177" s="8">
        <f>VLOOKUP(B177,'ESGC PORTFOLIO'!B:M,$C$2,FALSE)</f>
        <v>71.429185400687601</v>
      </c>
      <c r="D177" s="8" t="str">
        <f t="shared" si="2"/>
        <v>B</v>
      </c>
    </row>
    <row r="178" spans="1:4" x14ac:dyDescent="0.3">
      <c r="A178" s="11" t="s">
        <v>183</v>
      </c>
      <c r="B178" s="11">
        <v>922726</v>
      </c>
      <c r="C178" s="8">
        <f>VLOOKUP(B178,'ESGC PORTFOLIO'!B:M,$C$2,FALSE)</f>
        <v>44.883730603103501</v>
      </c>
      <c r="D178" s="8" t="str">
        <f t="shared" si="2"/>
        <v>C</v>
      </c>
    </row>
    <row r="179" spans="1:4" x14ac:dyDescent="0.3">
      <c r="A179" s="11" t="s">
        <v>184</v>
      </c>
      <c r="B179" s="11" t="s">
        <v>374</v>
      </c>
      <c r="C179" s="8">
        <f>VLOOKUP(B179,'ESGC PORTFOLIO'!B:M,$C$2,FALSE)</f>
        <v>35.176123623498903</v>
      </c>
      <c r="D179" s="8" t="str">
        <f t="shared" si="2"/>
        <v>C</v>
      </c>
    </row>
    <row r="180" spans="1:4" x14ac:dyDescent="0.3">
      <c r="A180" s="11" t="s">
        <v>185</v>
      </c>
      <c r="B180" s="11">
        <v>906187</v>
      </c>
      <c r="C180" s="8">
        <f>VLOOKUP(B180,'ESGC PORTFOLIO'!B:M,$C$2,FALSE)</f>
        <v>43.761577837468401</v>
      </c>
      <c r="D180" s="8" t="str">
        <f t="shared" si="2"/>
        <v>C</v>
      </c>
    </row>
    <row r="181" spans="1:4" x14ac:dyDescent="0.3">
      <c r="A181" s="11" t="s">
        <v>186</v>
      </c>
      <c r="B181" s="11">
        <v>905050</v>
      </c>
      <c r="C181" s="8">
        <f>VLOOKUP(B181,'ESGC PORTFOLIO'!B:M,$C$2,FALSE)</f>
        <v>70.847766870961806</v>
      </c>
      <c r="D181" s="8" t="str">
        <f t="shared" si="2"/>
        <v>B</v>
      </c>
    </row>
    <row r="182" spans="1:4" x14ac:dyDescent="0.3">
      <c r="A182" s="11" t="s">
        <v>187</v>
      </c>
      <c r="B182" s="11">
        <v>904069</v>
      </c>
      <c r="C182" s="8">
        <f>VLOOKUP(B182,'ESGC PORTFOLIO'!B:M,$C$2,FALSE)</f>
        <v>43.171585449553803</v>
      </c>
      <c r="D182" s="8" t="str">
        <f t="shared" si="2"/>
        <v>C</v>
      </c>
    </row>
    <row r="183" spans="1:4" x14ac:dyDescent="0.3">
      <c r="A183" s="11" t="s">
        <v>188</v>
      </c>
      <c r="B183" s="11">
        <v>923465</v>
      </c>
      <c r="C183" s="8">
        <f>VLOOKUP(B183,'ESGC PORTFOLIO'!B:M,$C$2,FALSE)</f>
        <v>66.157438335046194</v>
      </c>
      <c r="D183" s="8" t="str">
        <f t="shared" si="2"/>
        <v>B</v>
      </c>
    </row>
    <row r="184" spans="1:4" x14ac:dyDescent="0.3">
      <c r="A184" s="11" t="s">
        <v>189</v>
      </c>
      <c r="B184" s="11">
        <v>328184</v>
      </c>
      <c r="C184" s="8">
        <f>VLOOKUP(B184,'ESGC PORTFOLIO'!B:M,$C$2,FALSE)</f>
        <v>79.272054145755206</v>
      </c>
      <c r="D184" s="8" t="str">
        <f t="shared" si="2"/>
        <v>A</v>
      </c>
    </row>
    <row r="185" spans="1:4" x14ac:dyDescent="0.3">
      <c r="A185" s="11" t="s">
        <v>190</v>
      </c>
      <c r="B185" s="11" t="s">
        <v>375</v>
      </c>
      <c r="C185" s="8">
        <f>VLOOKUP(B185,'ESGC PORTFOLIO'!B:M,$C$2,FALSE)</f>
        <v>58.919488783433998</v>
      </c>
      <c r="D185" s="8" t="str">
        <f t="shared" si="2"/>
        <v>B</v>
      </c>
    </row>
    <row r="186" spans="1:4" x14ac:dyDescent="0.3">
      <c r="A186" s="11" t="s">
        <v>191</v>
      </c>
      <c r="B186" s="11">
        <v>894720</v>
      </c>
      <c r="C186" s="8">
        <f>VLOOKUP(B186,'ESGC PORTFOLIO'!B:M,$C$2,FALSE)</f>
        <v>31.5853159252095</v>
      </c>
      <c r="D186" s="8" t="str">
        <f t="shared" si="2"/>
        <v>C</v>
      </c>
    </row>
    <row r="187" spans="1:4" x14ac:dyDescent="0.3">
      <c r="A187" s="11" t="s">
        <v>192</v>
      </c>
      <c r="B187" s="11">
        <v>912142</v>
      </c>
      <c r="C187" s="8">
        <f>VLOOKUP(B187,'ESGC PORTFOLIO'!B:M,$C$2,FALSE)</f>
        <v>42.849863442139103</v>
      </c>
      <c r="D187" s="8" t="str">
        <f t="shared" si="2"/>
        <v>C</v>
      </c>
    </row>
    <row r="188" spans="1:4" x14ac:dyDescent="0.3">
      <c r="A188" s="11" t="s">
        <v>193</v>
      </c>
      <c r="B188" s="11">
        <v>921925</v>
      </c>
      <c r="C188" s="8">
        <f>VLOOKUP(B188,'ESGC PORTFOLIO'!B:M,$C$2,FALSE)</f>
        <v>24.153659336074799</v>
      </c>
      <c r="D188" s="8" t="str">
        <f t="shared" si="2"/>
        <v>D</v>
      </c>
    </row>
    <row r="189" spans="1:4" x14ac:dyDescent="0.3">
      <c r="A189" s="11" t="s">
        <v>194</v>
      </c>
      <c r="B189" s="11">
        <v>912212</v>
      </c>
      <c r="C189" s="8">
        <f>VLOOKUP(B189,'ESGC PORTFOLIO'!B:M,$C$2,FALSE)</f>
        <v>43.339619319445397</v>
      </c>
      <c r="D189" s="8" t="str">
        <f t="shared" si="2"/>
        <v>C</v>
      </c>
    </row>
    <row r="190" spans="1:4" x14ac:dyDescent="0.3">
      <c r="A190" s="11" t="s">
        <v>195</v>
      </c>
      <c r="B190" s="11">
        <v>545615</v>
      </c>
      <c r="C190" s="8">
        <f>VLOOKUP(B190,'ESGC PORTFOLIO'!B:M,$C$2,FALSE)</f>
        <v>46.774018116900201</v>
      </c>
      <c r="D190" s="8" t="str">
        <f t="shared" si="2"/>
        <v>C</v>
      </c>
    </row>
    <row r="191" spans="1:4" x14ac:dyDescent="0.3">
      <c r="A191" s="11" t="s">
        <v>196</v>
      </c>
      <c r="B191" s="11">
        <v>902242</v>
      </c>
      <c r="C191" s="8">
        <f>VLOOKUP(B191,'ESGC PORTFOLIO'!B:M,$C$2,FALSE)</f>
        <v>39.4607396149949</v>
      </c>
      <c r="D191" s="8" t="str">
        <f t="shared" si="2"/>
        <v>C</v>
      </c>
    </row>
    <row r="192" spans="1:4" x14ac:dyDescent="0.3">
      <c r="A192" s="11" t="s">
        <v>197</v>
      </c>
      <c r="B192" s="11">
        <v>699943</v>
      </c>
      <c r="C192" s="8">
        <f>VLOOKUP(B192,'ESGC PORTFOLIO'!B:M,$C$2,FALSE)</f>
        <v>37.216027102330202</v>
      </c>
      <c r="D192" s="8" t="str">
        <f t="shared" si="2"/>
        <v>C</v>
      </c>
    </row>
    <row r="193" spans="1:4" x14ac:dyDescent="0.3">
      <c r="A193" s="11" t="s">
        <v>198</v>
      </c>
      <c r="B193" s="11">
        <v>905922</v>
      </c>
      <c r="C193" s="8">
        <f>VLOOKUP(B193,'ESGC PORTFOLIO'!B:M,$C$2,FALSE)</f>
        <v>37.451546738029101</v>
      </c>
      <c r="D193" s="8" t="str">
        <f t="shared" si="2"/>
        <v>C</v>
      </c>
    </row>
    <row r="194" spans="1:4" x14ac:dyDescent="0.3">
      <c r="A194" s="11" t="s">
        <v>199</v>
      </c>
      <c r="B194" s="11">
        <v>916130</v>
      </c>
      <c r="C194" s="8">
        <f>VLOOKUP(B194,'ESGC PORTFOLIO'!B:M,$C$2,FALSE)</f>
        <v>46.394315351911203</v>
      </c>
      <c r="D194" s="8" t="str">
        <f t="shared" si="2"/>
        <v>C</v>
      </c>
    </row>
    <row r="195" spans="1:4" x14ac:dyDescent="0.3">
      <c r="A195" s="11" t="s">
        <v>200</v>
      </c>
      <c r="B195" s="11">
        <v>902354</v>
      </c>
      <c r="C195" s="8">
        <f>VLOOKUP(B195,'ESGC PORTFOLIO'!B:M,$C$2,FALSE)</f>
        <v>75.9720023980815</v>
      </c>
      <c r="D195" s="8" t="str">
        <f t="shared" ref="D195:D258" si="3">IF(C195&gt;75,"A",IF(C195&gt;50,"B",IF(C195&gt;25,"C","D")))</f>
        <v>A</v>
      </c>
    </row>
    <row r="196" spans="1:4" x14ac:dyDescent="0.3">
      <c r="A196" s="11" t="s">
        <v>201</v>
      </c>
      <c r="B196" s="11">
        <v>546169</v>
      </c>
      <c r="C196" s="8">
        <f>VLOOKUP(B196,'ESGC PORTFOLIO'!B:M,$C$2,FALSE)</f>
        <v>52.363693930183302</v>
      </c>
      <c r="D196" s="8" t="str">
        <f t="shared" si="3"/>
        <v>B</v>
      </c>
    </row>
    <row r="197" spans="1:4" x14ac:dyDescent="0.3">
      <c r="A197" s="11" t="s">
        <v>202</v>
      </c>
      <c r="B197" s="11">
        <v>993062</v>
      </c>
      <c r="C197" s="8">
        <f>VLOOKUP(B197,'ESGC PORTFOLIO'!B:M,$C$2,FALSE)</f>
        <v>30.724567028027501</v>
      </c>
      <c r="D197" s="8" t="str">
        <f t="shared" si="3"/>
        <v>C</v>
      </c>
    </row>
    <row r="198" spans="1:4" x14ac:dyDescent="0.3">
      <c r="A198" s="11" t="s">
        <v>203</v>
      </c>
      <c r="B198" s="11">
        <v>325849</v>
      </c>
      <c r="C198" s="8">
        <f>VLOOKUP(B198,'ESGC PORTFOLIO'!B:M,$C$2,FALSE)</f>
        <v>44.8190104166666</v>
      </c>
      <c r="D198" s="8" t="str">
        <f t="shared" si="3"/>
        <v>C</v>
      </c>
    </row>
    <row r="199" spans="1:4" x14ac:dyDescent="0.3">
      <c r="A199" s="11" t="s">
        <v>204</v>
      </c>
      <c r="B199" s="11">
        <v>912134</v>
      </c>
      <c r="C199" s="8">
        <f>VLOOKUP(B199,'ESGC PORTFOLIO'!B:M,$C$2,FALSE)</f>
        <v>46.998858292126002</v>
      </c>
      <c r="D199" s="8" t="str">
        <f t="shared" si="3"/>
        <v>C</v>
      </c>
    </row>
    <row r="200" spans="1:4" x14ac:dyDescent="0.3">
      <c r="A200" s="11" t="s">
        <v>205</v>
      </c>
      <c r="B200" s="11">
        <v>937343</v>
      </c>
      <c r="C200" s="8">
        <f>VLOOKUP(B200,'ESGC PORTFOLIO'!B:M,$C$2,FALSE)</f>
        <v>68.778695069805707</v>
      </c>
      <c r="D200" s="8" t="str">
        <f t="shared" si="3"/>
        <v>B</v>
      </c>
    </row>
    <row r="201" spans="1:4" x14ac:dyDescent="0.3">
      <c r="A201" s="11" t="s">
        <v>206</v>
      </c>
      <c r="B201" s="11">
        <v>905409</v>
      </c>
      <c r="C201" s="8">
        <f>VLOOKUP(B201,'ESGC PORTFOLIO'!B:M,$C$2,FALSE)</f>
        <v>47.052684903748698</v>
      </c>
      <c r="D201" s="8" t="str">
        <f t="shared" si="3"/>
        <v>C</v>
      </c>
    </row>
    <row r="202" spans="1:4" x14ac:dyDescent="0.3">
      <c r="A202" s="11" t="s">
        <v>207</v>
      </c>
      <c r="B202" s="11">
        <v>152533</v>
      </c>
      <c r="C202" s="8">
        <f>VLOOKUP(B202,'ESGC PORTFOLIO'!B:M,$C$2,FALSE)</f>
        <v>59.598345153664297</v>
      </c>
      <c r="D202" s="8" t="str">
        <f t="shared" si="3"/>
        <v>B</v>
      </c>
    </row>
    <row r="203" spans="1:4" x14ac:dyDescent="0.3">
      <c r="A203" s="11" t="s">
        <v>208</v>
      </c>
      <c r="B203" s="11">
        <v>906487</v>
      </c>
      <c r="C203" s="8">
        <f>VLOOKUP(B203,'ESGC PORTFOLIO'!B:M,$C$2,FALSE)</f>
        <v>44.7270770010131</v>
      </c>
      <c r="D203" s="8" t="str">
        <f t="shared" si="3"/>
        <v>C</v>
      </c>
    </row>
    <row r="204" spans="1:4" x14ac:dyDescent="0.3">
      <c r="A204" s="11" t="s">
        <v>209</v>
      </c>
      <c r="B204" s="11">
        <v>912219</v>
      </c>
      <c r="C204" s="8">
        <f>VLOOKUP(B204,'ESGC PORTFOLIO'!B:M,$C$2,FALSE)</f>
        <v>27.3498290273556</v>
      </c>
      <c r="D204" s="8" t="str">
        <f t="shared" si="3"/>
        <v>C</v>
      </c>
    </row>
    <row r="205" spans="1:4" x14ac:dyDescent="0.3">
      <c r="A205" s="11" t="s">
        <v>210</v>
      </c>
      <c r="B205" s="11">
        <v>912402</v>
      </c>
      <c r="C205" s="8">
        <f>VLOOKUP(B205,'ESGC PORTFOLIO'!B:M,$C$2,FALSE)</f>
        <v>35.982347896517197</v>
      </c>
      <c r="D205" s="8" t="str">
        <f t="shared" si="3"/>
        <v>C</v>
      </c>
    </row>
    <row r="206" spans="1:4" x14ac:dyDescent="0.3">
      <c r="A206" s="11" t="s">
        <v>211</v>
      </c>
      <c r="B206" s="11" t="s">
        <v>376</v>
      </c>
      <c r="C206" s="8">
        <f>VLOOKUP(B206,'ESGC PORTFOLIO'!B:M,$C$2,FALSE)</f>
        <v>47.628861556064102</v>
      </c>
      <c r="D206" s="8" t="str">
        <f t="shared" si="3"/>
        <v>C</v>
      </c>
    </row>
    <row r="207" spans="1:4" x14ac:dyDescent="0.3">
      <c r="A207" s="11" t="s">
        <v>212</v>
      </c>
      <c r="B207" s="11">
        <v>154423</v>
      </c>
      <c r="C207" s="8">
        <f>VLOOKUP(B207,'ESGC PORTFOLIO'!B:M,$C$2,FALSE)</f>
        <v>38.347011144883403</v>
      </c>
      <c r="D207" s="8" t="str">
        <f t="shared" si="3"/>
        <v>C</v>
      </c>
    </row>
    <row r="208" spans="1:4" x14ac:dyDescent="0.3">
      <c r="A208" s="11" t="s">
        <v>213</v>
      </c>
      <c r="B208" s="11">
        <v>922418</v>
      </c>
      <c r="C208" s="8">
        <f>VLOOKUP(B208,'ESGC PORTFOLIO'!B:M,$C$2,FALSE)</f>
        <v>27.490601375574698</v>
      </c>
      <c r="D208" s="8" t="str">
        <f t="shared" si="3"/>
        <v>C</v>
      </c>
    </row>
    <row r="209" spans="1:4" x14ac:dyDescent="0.3">
      <c r="A209" s="11" t="s">
        <v>214</v>
      </c>
      <c r="B209" s="11">
        <v>905620</v>
      </c>
      <c r="C209" s="8">
        <f>VLOOKUP(B209,'ESGC PORTFOLIO'!B:M,$C$2,FALSE)</f>
        <v>46.118362831858398</v>
      </c>
      <c r="D209" s="8" t="str">
        <f t="shared" si="3"/>
        <v>C</v>
      </c>
    </row>
    <row r="210" spans="1:4" x14ac:dyDescent="0.3">
      <c r="A210" s="11" t="s">
        <v>215</v>
      </c>
      <c r="B210" s="11">
        <v>951503</v>
      </c>
      <c r="C210" s="8">
        <f>VLOOKUP(B210,'ESGC PORTFOLIO'!B:M,$C$2,FALSE)</f>
        <v>29.7141969434423</v>
      </c>
      <c r="D210" s="8" t="str">
        <f t="shared" si="3"/>
        <v>C</v>
      </c>
    </row>
    <row r="211" spans="1:4" x14ac:dyDescent="0.3">
      <c r="A211" s="11" t="s">
        <v>216</v>
      </c>
      <c r="B211" s="11">
        <v>357366</v>
      </c>
      <c r="C211" s="8">
        <f>VLOOKUP(B211,'ESGC PORTFOLIO'!B:M,$C$2,FALSE)</f>
        <v>56.765743707554897</v>
      </c>
      <c r="D211" s="8" t="str">
        <f t="shared" si="3"/>
        <v>B</v>
      </c>
    </row>
    <row r="212" spans="1:4" x14ac:dyDescent="0.3">
      <c r="A212" s="11" t="s">
        <v>217</v>
      </c>
      <c r="B212" s="11">
        <v>546814</v>
      </c>
      <c r="C212" s="8">
        <f>VLOOKUP(B212,'ESGC PORTFOLIO'!B:M,$C$2,FALSE)</f>
        <v>63.767004195238599</v>
      </c>
      <c r="D212" s="8" t="str">
        <f t="shared" si="3"/>
        <v>B</v>
      </c>
    </row>
    <row r="213" spans="1:4" x14ac:dyDescent="0.3">
      <c r="A213" s="11" t="s">
        <v>218</v>
      </c>
      <c r="B213" s="11">
        <v>544682</v>
      </c>
      <c r="C213" s="8">
        <f>VLOOKUP(B213,'ESGC PORTFOLIO'!B:M,$C$2,FALSE)</f>
        <v>49.437733763220898</v>
      </c>
      <c r="D213" s="8" t="str">
        <f t="shared" si="3"/>
        <v>C</v>
      </c>
    </row>
    <row r="214" spans="1:4" x14ac:dyDescent="0.3">
      <c r="A214" s="11" t="s">
        <v>219</v>
      </c>
      <c r="B214" s="11">
        <v>904780</v>
      </c>
      <c r="C214" s="8">
        <f>VLOOKUP(B214,'ESGC PORTFOLIO'!B:M,$C$2,FALSE)</f>
        <v>61.587214050897401</v>
      </c>
      <c r="D214" s="8" t="str">
        <f t="shared" si="3"/>
        <v>B</v>
      </c>
    </row>
    <row r="215" spans="1:4" x14ac:dyDescent="0.3">
      <c r="A215" s="11" t="s">
        <v>220</v>
      </c>
      <c r="B215" s="11">
        <v>130062</v>
      </c>
      <c r="C215" s="8">
        <f>VLOOKUP(B215,'ESGC PORTFOLIO'!B:M,$C$2,FALSE)</f>
        <v>43.188830995004601</v>
      </c>
      <c r="D215" s="8" t="str">
        <f t="shared" si="3"/>
        <v>C</v>
      </c>
    </row>
    <row r="216" spans="1:4" x14ac:dyDescent="0.3">
      <c r="A216" s="11" t="s">
        <v>221</v>
      </c>
      <c r="B216" s="11">
        <v>905624</v>
      </c>
      <c r="C216" s="8">
        <f>VLOOKUP(B216,'ESGC PORTFOLIO'!B:M,$C$2,FALSE)</f>
        <v>39.905410967578497</v>
      </c>
      <c r="D216" s="8" t="str">
        <f t="shared" si="3"/>
        <v>C</v>
      </c>
    </row>
    <row r="217" spans="1:4" x14ac:dyDescent="0.3">
      <c r="A217" s="11" t="s">
        <v>222</v>
      </c>
      <c r="B217" s="11">
        <v>771830</v>
      </c>
      <c r="C217" s="8">
        <f>VLOOKUP(B217,'ESGC PORTFOLIO'!B:M,$C$2,FALSE)</f>
        <v>35.298392257238802</v>
      </c>
      <c r="D217" s="8" t="str">
        <f t="shared" si="3"/>
        <v>C</v>
      </c>
    </row>
    <row r="218" spans="1:4" x14ac:dyDescent="0.3">
      <c r="A218" s="11" t="s">
        <v>223</v>
      </c>
      <c r="B218" s="11">
        <v>510493</v>
      </c>
      <c r="C218" s="8">
        <f>VLOOKUP(B218,'ESGC PORTFOLIO'!B:M,$C$2,FALSE)</f>
        <v>61.089792299898598</v>
      </c>
      <c r="D218" s="8" t="str">
        <f t="shared" si="3"/>
        <v>B</v>
      </c>
    </row>
    <row r="219" spans="1:4" x14ac:dyDescent="0.3">
      <c r="A219" s="11" t="s">
        <v>224</v>
      </c>
      <c r="B219" s="11">
        <v>921910</v>
      </c>
      <c r="C219" s="8">
        <f>VLOOKUP(B219,'ESGC PORTFOLIO'!B:M,$C$2,FALSE)</f>
        <v>33.048312778348702</v>
      </c>
      <c r="D219" s="8" t="str">
        <f t="shared" si="3"/>
        <v>C</v>
      </c>
    </row>
    <row r="220" spans="1:4" x14ac:dyDescent="0.3">
      <c r="A220" s="11" t="s">
        <v>225</v>
      </c>
      <c r="B220" s="11">
        <v>134784</v>
      </c>
      <c r="C220" s="8">
        <f>VLOOKUP(B220,'ESGC PORTFOLIO'!B:M,$C$2,FALSE)</f>
        <v>37.0675006426832</v>
      </c>
      <c r="D220" s="8" t="str">
        <f t="shared" si="3"/>
        <v>C</v>
      </c>
    </row>
    <row r="221" spans="1:4" x14ac:dyDescent="0.3">
      <c r="A221" s="11" t="s">
        <v>226</v>
      </c>
      <c r="B221" s="11">
        <v>906496</v>
      </c>
      <c r="C221" s="8">
        <f>VLOOKUP(B221,'ESGC PORTFOLIO'!B:M,$C$2,FALSE)</f>
        <v>39.741906850459401</v>
      </c>
      <c r="D221" s="8" t="str">
        <f t="shared" si="3"/>
        <v>C</v>
      </c>
    </row>
    <row r="222" spans="1:4" x14ac:dyDescent="0.3">
      <c r="A222" s="11" t="s">
        <v>227</v>
      </c>
      <c r="B222" s="11">
        <v>905019</v>
      </c>
      <c r="C222" s="8">
        <f>VLOOKUP(B222,'ESGC PORTFOLIO'!B:M,$C$2,FALSE)</f>
        <v>42.9031680134431</v>
      </c>
      <c r="D222" s="8" t="str">
        <f t="shared" si="3"/>
        <v>C</v>
      </c>
    </row>
    <row r="223" spans="1:4" x14ac:dyDescent="0.3">
      <c r="A223" s="11" t="s">
        <v>228</v>
      </c>
      <c r="B223" s="11">
        <v>286738</v>
      </c>
      <c r="C223" s="8">
        <f>VLOOKUP(B223,'ESGC PORTFOLIO'!B:M,$C$2,FALSE)</f>
        <v>39.564976911386402</v>
      </c>
      <c r="D223" s="8" t="str">
        <f t="shared" si="3"/>
        <v>C</v>
      </c>
    </row>
    <row r="224" spans="1:4" x14ac:dyDescent="0.3">
      <c r="A224" s="11" t="s">
        <v>229</v>
      </c>
      <c r="B224" s="11">
        <v>516007</v>
      </c>
      <c r="C224" s="8">
        <f>VLOOKUP(B224,'ESGC PORTFOLIO'!B:M,$C$2,FALSE)</f>
        <v>39.6838215142172</v>
      </c>
      <c r="D224" s="8" t="str">
        <f t="shared" si="3"/>
        <v>C</v>
      </c>
    </row>
    <row r="225" spans="1:4" x14ac:dyDescent="0.3">
      <c r="A225" s="11" t="s">
        <v>230</v>
      </c>
      <c r="B225" s="11">
        <v>328228</v>
      </c>
      <c r="C225" s="8">
        <f>VLOOKUP(B225,'ESGC PORTFOLIO'!B:M,$C$2,FALSE)</f>
        <v>56.710740526120098</v>
      </c>
      <c r="D225" s="8" t="str">
        <f t="shared" si="3"/>
        <v>B</v>
      </c>
    </row>
    <row r="226" spans="1:4" x14ac:dyDescent="0.3">
      <c r="A226" s="11" t="s">
        <v>231</v>
      </c>
      <c r="B226" s="11">
        <v>999506</v>
      </c>
      <c r="C226" s="8">
        <f>VLOOKUP(B226,'ESGC PORTFOLIO'!B:M,$C$2,FALSE)</f>
        <v>52.413325867861097</v>
      </c>
      <c r="D226" s="8" t="str">
        <f t="shared" si="3"/>
        <v>B</v>
      </c>
    </row>
    <row r="227" spans="1:4" x14ac:dyDescent="0.3">
      <c r="A227" s="11" t="s">
        <v>232</v>
      </c>
      <c r="B227" s="11">
        <v>719643</v>
      </c>
      <c r="C227" s="8">
        <f>VLOOKUP(B227,'ESGC PORTFOLIO'!B:M,$C$2,FALSE)</f>
        <v>44.861898374762603</v>
      </c>
      <c r="D227" s="8" t="str">
        <f t="shared" si="3"/>
        <v>C</v>
      </c>
    </row>
    <row r="228" spans="1:4" x14ac:dyDescent="0.3">
      <c r="A228" s="11" t="s">
        <v>233</v>
      </c>
      <c r="B228" s="11">
        <v>325475</v>
      </c>
      <c r="C228" s="8">
        <f>VLOOKUP(B228,'ESGC PORTFOLIO'!B:M,$C$2,FALSE)</f>
        <v>37.8238694758478</v>
      </c>
      <c r="D228" s="8" t="str">
        <f t="shared" si="3"/>
        <v>C</v>
      </c>
    </row>
    <row r="229" spans="1:4" x14ac:dyDescent="0.3">
      <c r="A229" s="11" t="s">
        <v>234</v>
      </c>
      <c r="B229" s="11">
        <v>905997</v>
      </c>
      <c r="C229" s="8">
        <f>VLOOKUP(B229,'ESGC PORTFOLIO'!B:M,$C$2,FALSE)</f>
        <v>41.164007092198503</v>
      </c>
      <c r="D229" s="8" t="str">
        <f t="shared" si="3"/>
        <v>C</v>
      </c>
    </row>
    <row r="230" spans="1:4" x14ac:dyDescent="0.3">
      <c r="A230" s="11" t="s">
        <v>235</v>
      </c>
      <c r="B230" s="11" t="s">
        <v>377</v>
      </c>
      <c r="C230" s="8">
        <f>VLOOKUP(B230,'ESGC PORTFOLIO'!B:M,$C$2,FALSE)</f>
        <v>43.639035725298399</v>
      </c>
      <c r="D230" s="8" t="str">
        <f t="shared" si="3"/>
        <v>C</v>
      </c>
    </row>
    <row r="231" spans="1:4" x14ac:dyDescent="0.3">
      <c r="A231" s="11" t="s">
        <v>236</v>
      </c>
      <c r="B231" s="11">
        <v>683118</v>
      </c>
      <c r="C231" s="8">
        <f>VLOOKUP(B231,'ESGC PORTFOLIO'!B:M,$C$2,FALSE)</f>
        <v>37.246510891590603</v>
      </c>
      <c r="D231" s="8" t="str">
        <f t="shared" si="3"/>
        <v>C</v>
      </c>
    </row>
    <row r="232" spans="1:4" x14ac:dyDescent="0.3">
      <c r="A232" s="11" t="s">
        <v>237</v>
      </c>
      <c r="B232" s="11">
        <v>327998</v>
      </c>
      <c r="C232" s="8">
        <f>VLOOKUP(B232,'ESGC PORTFOLIO'!B:M,$C$2,FALSE)</f>
        <v>37.263262577441097</v>
      </c>
      <c r="D232" s="8" t="str">
        <f t="shared" si="3"/>
        <v>C</v>
      </c>
    </row>
    <row r="233" spans="1:4" x14ac:dyDescent="0.3">
      <c r="A233" s="11" t="s">
        <v>238</v>
      </c>
      <c r="B233" s="11">
        <v>771767</v>
      </c>
      <c r="C233" s="8">
        <f>VLOOKUP(B233,'ESGC PORTFOLIO'!B:M,$C$2,FALSE)</f>
        <v>35.150422888859502</v>
      </c>
      <c r="D233" s="8" t="str">
        <f t="shared" si="3"/>
        <v>C</v>
      </c>
    </row>
    <row r="234" spans="1:4" x14ac:dyDescent="0.3">
      <c r="A234" s="11" t="s">
        <v>239</v>
      </c>
      <c r="B234" s="11">
        <v>904878</v>
      </c>
      <c r="C234" s="8">
        <f>VLOOKUP(B234,'ESGC PORTFOLIO'!B:M,$C$2,FALSE)</f>
        <v>55.163785460992898</v>
      </c>
      <c r="D234" s="8" t="str">
        <f t="shared" si="3"/>
        <v>B</v>
      </c>
    </row>
    <row r="235" spans="1:4" x14ac:dyDescent="0.3">
      <c r="A235" s="11" t="s">
        <v>240</v>
      </c>
      <c r="B235" s="11">
        <v>906931</v>
      </c>
      <c r="C235" s="8">
        <f>VLOOKUP(B235,'ESGC PORTFOLIO'!B:M,$C$2,FALSE)</f>
        <v>26.404653704555901</v>
      </c>
      <c r="D235" s="8" t="str">
        <f t="shared" si="3"/>
        <v>C</v>
      </c>
    </row>
    <row r="236" spans="1:4" x14ac:dyDescent="0.3">
      <c r="A236" s="11" t="s">
        <v>241</v>
      </c>
      <c r="B236" s="11">
        <v>884383</v>
      </c>
      <c r="C236" s="8">
        <f>VLOOKUP(B236,'ESGC PORTFOLIO'!B:M,$C$2,FALSE)</f>
        <v>42.004051308312398</v>
      </c>
      <c r="D236" s="8" t="str">
        <f t="shared" si="3"/>
        <v>C</v>
      </c>
    </row>
    <row r="237" spans="1:4" x14ac:dyDescent="0.3">
      <c r="A237" s="11" t="s">
        <v>242</v>
      </c>
      <c r="B237" s="11">
        <v>867422</v>
      </c>
      <c r="C237" s="8">
        <f>VLOOKUP(B237,'ESGC PORTFOLIO'!B:M,$C$2,FALSE)</f>
        <v>34.542394655704001</v>
      </c>
      <c r="D237" s="8" t="str">
        <f t="shared" si="3"/>
        <v>C</v>
      </c>
    </row>
    <row r="238" spans="1:4" x14ac:dyDescent="0.3">
      <c r="A238" s="11" t="s">
        <v>243</v>
      </c>
      <c r="B238" s="11">
        <v>906933</v>
      </c>
      <c r="C238" s="8">
        <f>VLOOKUP(B238,'ESGC PORTFOLIO'!B:M,$C$2,FALSE)</f>
        <v>61.5561479562177</v>
      </c>
      <c r="D238" s="8" t="str">
        <f t="shared" si="3"/>
        <v>B</v>
      </c>
    </row>
    <row r="239" spans="1:4" x14ac:dyDescent="0.3">
      <c r="A239" s="11" t="s">
        <v>244</v>
      </c>
      <c r="B239" s="11">
        <v>912160</v>
      </c>
      <c r="C239" s="8">
        <f>VLOOKUP(B239,'ESGC PORTFOLIO'!B:M,$C$2,FALSE)</f>
        <v>41.390592858677898</v>
      </c>
      <c r="D239" s="8" t="str">
        <f t="shared" si="3"/>
        <v>C</v>
      </c>
    </row>
    <row r="240" spans="1:4" x14ac:dyDescent="0.3">
      <c r="A240" s="11" t="s">
        <v>245</v>
      </c>
      <c r="B240" s="11">
        <v>905016</v>
      </c>
      <c r="C240" s="8">
        <f>VLOOKUP(B240,'ESGC PORTFOLIO'!B:M,$C$2,FALSE)</f>
        <v>39.746222801978199</v>
      </c>
      <c r="D240" s="8" t="str">
        <f t="shared" si="3"/>
        <v>C</v>
      </c>
    </row>
    <row r="241" spans="1:4" x14ac:dyDescent="0.3">
      <c r="A241" s="11" t="s">
        <v>246</v>
      </c>
      <c r="B241" s="11">
        <v>993249</v>
      </c>
      <c r="C241" s="8">
        <f>VLOOKUP(B241,'ESGC PORTFOLIO'!B:M,$C$2,FALSE)</f>
        <v>69.461021442586102</v>
      </c>
      <c r="D241" s="8" t="str">
        <f t="shared" si="3"/>
        <v>B</v>
      </c>
    </row>
    <row r="242" spans="1:4" x14ac:dyDescent="0.3">
      <c r="A242" s="11" t="s">
        <v>247</v>
      </c>
      <c r="B242" s="11">
        <v>906176</v>
      </c>
      <c r="C242" s="8">
        <f>VLOOKUP(B242,'ESGC PORTFOLIO'!B:M,$C$2,FALSE)</f>
        <v>63.147995889003099</v>
      </c>
      <c r="D242" s="8" t="str">
        <f t="shared" si="3"/>
        <v>B</v>
      </c>
    </row>
    <row r="243" spans="1:4" x14ac:dyDescent="0.3">
      <c r="A243" s="11" t="s">
        <v>248</v>
      </c>
      <c r="B243" s="11">
        <v>906557</v>
      </c>
      <c r="C243" s="8">
        <f>VLOOKUP(B243,'ESGC PORTFOLIO'!B:M,$C$2,FALSE)</f>
        <v>59.298048698501098</v>
      </c>
      <c r="D243" s="8" t="str">
        <f t="shared" si="3"/>
        <v>B</v>
      </c>
    </row>
    <row r="244" spans="1:4" x14ac:dyDescent="0.3">
      <c r="A244" s="11" t="s">
        <v>249</v>
      </c>
      <c r="B244" s="11">
        <v>906560</v>
      </c>
      <c r="C244" s="8">
        <f>VLOOKUP(B244,'ESGC PORTFOLIO'!B:M,$C$2,FALSE)</f>
        <v>76.492905654869205</v>
      </c>
      <c r="D244" s="8" t="str">
        <f t="shared" si="3"/>
        <v>A</v>
      </c>
    </row>
    <row r="245" spans="1:4" x14ac:dyDescent="0.3">
      <c r="A245" s="11" t="s">
        <v>250</v>
      </c>
      <c r="B245" s="11">
        <v>901899</v>
      </c>
      <c r="C245" s="8">
        <f>VLOOKUP(B245,'ESGC PORTFOLIO'!B:M,$C$2,FALSE)</f>
        <v>36.127477775598898</v>
      </c>
      <c r="D245" s="8" t="str">
        <f t="shared" si="3"/>
        <v>C</v>
      </c>
    </row>
    <row r="246" spans="1:4" x14ac:dyDescent="0.3">
      <c r="A246" s="11" t="s">
        <v>251</v>
      </c>
      <c r="B246" s="11">
        <v>905861</v>
      </c>
      <c r="C246" s="8">
        <f>VLOOKUP(B246,'ESGC PORTFOLIO'!B:M,$C$2,FALSE)</f>
        <v>85.087905060873297</v>
      </c>
      <c r="D246" s="8" t="str">
        <f t="shared" si="3"/>
        <v>A</v>
      </c>
    </row>
    <row r="247" spans="1:4" x14ac:dyDescent="0.3">
      <c r="A247" s="11" t="s">
        <v>252</v>
      </c>
      <c r="B247" s="11">
        <v>905809</v>
      </c>
      <c r="C247" s="8">
        <f>VLOOKUP(B247,'ESGC PORTFOLIO'!B:M,$C$2,FALSE)</f>
        <v>44.1690729483282</v>
      </c>
      <c r="D247" s="8" t="str">
        <f t="shared" si="3"/>
        <v>C</v>
      </c>
    </row>
    <row r="248" spans="1:4" x14ac:dyDescent="0.3">
      <c r="A248" s="11" t="s">
        <v>253</v>
      </c>
      <c r="B248" s="11">
        <v>921482</v>
      </c>
      <c r="C248" s="8">
        <f>VLOOKUP(B248,'ESGC PORTFOLIO'!B:M,$C$2,FALSE)</f>
        <v>35.749071259709503</v>
      </c>
      <c r="D248" s="8" t="str">
        <f t="shared" si="3"/>
        <v>C</v>
      </c>
    </row>
    <row r="249" spans="1:4" x14ac:dyDescent="0.3">
      <c r="A249" s="11" t="s">
        <v>254</v>
      </c>
      <c r="B249" s="11">
        <v>694405</v>
      </c>
      <c r="C249" s="8">
        <f>VLOOKUP(B249,'ESGC PORTFOLIO'!B:M,$C$2,FALSE)</f>
        <v>80.752580920386094</v>
      </c>
      <c r="D249" s="8" t="str">
        <f t="shared" si="3"/>
        <v>A</v>
      </c>
    </row>
    <row r="250" spans="1:4" x14ac:dyDescent="0.3">
      <c r="A250" s="11" t="s">
        <v>255</v>
      </c>
      <c r="B250" s="11">
        <v>905102</v>
      </c>
      <c r="C250" s="8">
        <f>VLOOKUP(B250,'ESGC PORTFOLIO'!B:M,$C$2,FALSE)</f>
        <v>79.5164606055028</v>
      </c>
      <c r="D250" s="8" t="str">
        <f t="shared" si="3"/>
        <v>A</v>
      </c>
    </row>
    <row r="251" spans="1:4" x14ac:dyDescent="0.3">
      <c r="A251" s="11" t="s">
        <v>256</v>
      </c>
      <c r="B251" s="11">
        <v>932913</v>
      </c>
      <c r="C251" s="8">
        <f>VLOOKUP(B251,'ESGC PORTFOLIO'!B:M,$C$2,FALSE)</f>
        <v>33.747285220689399</v>
      </c>
      <c r="D251" s="8" t="str">
        <f t="shared" si="3"/>
        <v>C</v>
      </c>
    </row>
    <row r="252" spans="1:4" x14ac:dyDescent="0.3">
      <c r="A252" s="11" t="s">
        <v>257</v>
      </c>
      <c r="B252" s="11">
        <v>719618</v>
      </c>
      <c r="C252" s="8">
        <f>VLOOKUP(B252,'ESGC PORTFOLIO'!B:M,$C$2,FALSE)</f>
        <v>40.225218614454597</v>
      </c>
      <c r="D252" s="8" t="str">
        <f t="shared" si="3"/>
        <v>C</v>
      </c>
    </row>
    <row r="253" spans="1:4" x14ac:dyDescent="0.3">
      <c r="A253" s="11" t="s">
        <v>258</v>
      </c>
      <c r="B253" s="11">
        <v>921757</v>
      </c>
      <c r="C253" s="8">
        <f>VLOOKUP(B253,'ESGC PORTFOLIO'!B:M,$C$2,FALSE)</f>
        <v>45.533587053489903</v>
      </c>
      <c r="D253" s="8" t="str">
        <f t="shared" si="3"/>
        <v>C</v>
      </c>
    </row>
    <row r="254" spans="1:4" x14ac:dyDescent="0.3">
      <c r="A254" s="11" t="s">
        <v>259</v>
      </c>
      <c r="B254" s="11">
        <v>905150</v>
      </c>
      <c r="C254" s="8">
        <f>VLOOKUP(B254,'ESGC PORTFOLIO'!B:M,$C$2,FALSE)</f>
        <v>49.725100557697402</v>
      </c>
      <c r="D254" s="8" t="str">
        <f t="shared" si="3"/>
        <v>C</v>
      </c>
    </row>
    <row r="255" spans="1:4" x14ac:dyDescent="0.3">
      <c r="A255" s="11" t="s">
        <v>260</v>
      </c>
      <c r="B255" s="11">
        <v>945297</v>
      </c>
      <c r="C255" s="8">
        <f>VLOOKUP(B255,'ESGC PORTFOLIO'!B:M,$C$2,FALSE)</f>
        <v>37.942515197568298</v>
      </c>
      <c r="D255" s="8" t="str">
        <f t="shared" si="3"/>
        <v>C</v>
      </c>
    </row>
    <row r="256" spans="1:4" x14ac:dyDescent="0.3">
      <c r="A256" s="11" t="s">
        <v>261</v>
      </c>
      <c r="B256" s="11">
        <v>906585</v>
      </c>
      <c r="C256" s="8">
        <f>VLOOKUP(B256,'ESGC PORTFOLIO'!B:M,$C$2,FALSE)</f>
        <v>50.376157101295902</v>
      </c>
      <c r="D256" s="8" t="str">
        <f t="shared" si="3"/>
        <v>B</v>
      </c>
    </row>
    <row r="257" spans="1:4" x14ac:dyDescent="0.3">
      <c r="A257" s="11" t="s">
        <v>262</v>
      </c>
      <c r="B257" s="11">
        <v>517465</v>
      </c>
      <c r="C257" s="8">
        <f>VLOOKUP(B257,'ESGC PORTFOLIO'!B:M,$C$2,FALSE)</f>
        <v>32.901753164976398</v>
      </c>
      <c r="D257" s="8" t="str">
        <f t="shared" si="3"/>
        <v>C</v>
      </c>
    </row>
    <row r="258" spans="1:4" x14ac:dyDescent="0.3">
      <c r="A258" s="11" t="s">
        <v>263</v>
      </c>
      <c r="B258" s="11">
        <v>905677</v>
      </c>
      <c r="C258" s="8">
        <f>VLOOKUP(B258,'ESGC PORTFOLIO'!B:M,$C$2,FALSE)</f>
        <v>42.844388819357498</v>
      </c>
      <c r="D258" s="8" t="str">
        <f t="shared" si="3"/>
        <v>C</v>
      </c>
    </row>
    <row r="259" spans="1:4" x14ac:dyDescent="0.3">
      <c r="A259" s="11" t="s">
        <v>264</v>
      </c>
      <c r="B259" s="11">
        <v>912157</v>
      </c>
      <c r="C259" s="8">
        <f>VLOOKUP(B259,'ESGC PORTFOLIO'!B:M,$C$2,FALSE)</f>
        <v>70.853291495901601</v>
      </c>
      <c r="D259" s="8" t="str">
        <f t="shared" ref="D259:D322" si="4">IF(C259&gt;75,"A",IF(C259&gt;50,"B",IF(C259&gt;25,"C","D")))</f>
        <v>B</v>
      </c>
    </row>
    <row r="260" spans="1:4" x14ac:dyDescent="0.3">
      <c r="A260" s="11" t="s">
        <v>265</v>
      </c>
      <c r="B260" s="11">
        <v>904030</v>
      </c>
      <c r="C260" s="8">
        <f>VLOOKUP(B260,'ESGC PORTFOLIO'!B:M,$C$2,FALSE)</f>
        <v>43.3846621938863</v>
      </c>
      <c r="D260" s="8" t="str">
        <f t="shared" si="4"/>
        <v>C</v>
      </c>
    </row>
    <row r="261" spans="1:4" x14ac:dyDescent="0.3">
      <c r="A261" s="11" t="s">
        <v>266</v>
      </c>
      <c r="B261" s="11">
        <v>902607</v>
      </c>
      <c r="C261" s="8">
        <f>VLOOKUP(B261,'ESGC PORTFOLIO'!B:M,$C$2,FALSE)</f>
        <v>69.305059523809504</v>
      </c>
      <c r="D261" s="8" t="str">
        <f t="shared" si="4"/>
        <v>B</v>
      </c>
    </row>
    <row r="262" spans="1:4" x14ac:dyDescent="0.3">
      <c r="A262" s="11" t="s">
        <v>267</v>
      </c>
      <c r="B262" s="11">
        <v>895705</v>
      </c>
      <c r="C262" s="8">
        <f>VLOOKUP(B262,'ESGC PORTFOLIO'!B:M,$C$2,FALSE)</f>
        <v>36.5099885976081</v>
      </c>
      <c r="D262" s="8" t="str">
        <f t="shared" si="4"/>
        <v>C</v>
      </c>
    </row>
    <row r="263" spans="1:4" x14ac:dyDescent="0.3">
      <c r="A263" s="11" t="s">
        <v>268</v>
      </c>
      <c r="B263" s="11">
        <v>944175</v>
      </c>
      <c r="C263" s="8">
        <f>VLOOKUP(B263,'ESGC PORTFOLIO'!B:M,$C$2,FALSE)</f>
        <v>34.903670615193697</v>
      </c>
      <c r="D263" s="8" t="str">
        <f t="shared" si="4"/>
        <v>C</v>
      </c>
    </row>
    <row r="264" spans="1:4" x14ac:dyDescent="0.3">
      <c r="A264" s="11" t="s">
        <v>269</v>
      </c>
      <c r="B264" s="11">
        <v>901897</v>
      </c>
      <c r="C264" s="8">
        <f>VLOOKUP(B264,'ESGC PORTFOLIO'!B:M,$C$2,FALSE)</f>
        <v>39.302921677459103</v>
      </c>
      <c r="D264" s="8" t="str">
        <f t="shared" si="4"/>
        <v>C</v>
      </c>
    </row>
    <row r="265" spans="1:4" x14ac:dyDescent="0.3">
      <c r="A265" s="11" t="s">
        <v>270</v>
      </c>
      <c r="B265" s="11">
        <v>902107</v>
      </c>
      <c r="C265" s="8">
        <f>VLOOKUP(B265,'ESGC PORTFOLIO'!B:M,$C$2,FALSE)</f>
        <v>32.320000633231999</v>
      </c>
      <c r="D265" s="8" t="str">
        <f t="shared" si="4"/>
        <v>C</v>
      </c>
    </row>
    <row r="266" spans="1:4" x14ac:dyDescent="0.3">
      <c r="A266" s="11" t="s">
        <v>271</v>
      </c>
      <c r="B266" s="11" t="s">
        <v>378</v>
      </c>
      <c r="C266" s="8">
        <f>VLOOKUP(B266,'ESGC PORTFOLIO'!B:M,$C$2,FALSE)</f>
        <v>70.337785778945403</v>
      </c>
      <c r="D266" s="8" t="str">
        <f t="shared" si="4"/>
        <v>B</v>
      </c>
    </row>
    <row r="267" spans="1:4" x14ac:dyDescent="0.3">
      <c r="A267" s="11" t="s">
        <v>272</v>
      </c>
      <c r="B267" s="11">
        <v>912228</v>
      </c>
      <c r="C267" s="8">
        <f>VLOOKUP(B267,'ESGC PORTFOLIO'!B:M,$C$2,FALSE)</f>
        <v>40.734663328184403</v>
      </c>
      <c r="D267" s="8" t="str">
        <f t="shared" si="4"/>
        <v>C</v>
      </c>
    </row>
    <row r="268" spans="1:4" x14ac:dyDescent="0.3">
      <c r="A268" s="11" t="s">
        <v>273</v>
      </c>
      <c r="B268" s="11">
        <v>936324</v>
      </c>
      <c r="C268" s="8">
        <f>VLOOKUP(B268,'ESGC PORTFOLIO'!B:M,$C$2,FALSE)</f>
        <v>69.511119770219693</v>
      </c>
      <c r="D268" s="8" t="str">
        <f t="shared" si="4"/>
        <v>B</v>
      </c>
    </row>
    <row r="269" spans="1:4" x14ac:dyDescent="0.3">
      <c r="A269" s="11" t="s">
        <v>274</v>
      </c>
      <c r="B269" s="11">
        <v>670129</v>
      </c>
      <c r="C269" s="8">
        <f>VLOOKUP(B269,'ESGC PORTFOLIO'!B:M,$C$2,FALSE)</f>
        <v>74.853832900066493</v>
      </c>
      <c r="D269" s="8" t="str">
        <f t="shared" si="4"/>
        <v>B</v>
      </c>
    </row>
    <row r="270" spans="1:4" x14ac:dyDescent="0.3">
      <c r="A270" s="11" t="s">
        <v>275</v>
      </c>
      <c r="B270" s="11" t="s">
        <v>379</v>
      </c>
      <c r="C270" s="8">
        <f>VLOOKUP(B270,'ESGC PORTFOLIO'!B:M,$C$2,FALSE)</f>
        <v>41.846321896188897</v>
      </c>
      <c r="D270" s="8" t="str">
        <f t="shared" si="4"/>
        <v>C</v>
      </c>
    </row>
    <row r="271" spans="1:4" x14ac:dyDescent="0.3">
      <c r="A271" s="11" t="s">
        <v>276</v>
      </c>
      <c r="B271" s="11">
        <v>902321</v>
      </c>
      <c r="C271" s="8">
        <f>VLOOKUP(B271,'ESGC PORTFOLIO'!B:M,$C$2,FALSE)</f>
        <v>78.778527102330301</v>
      </c>
      <c r="D271" s="8" t="str">
        <f t="shared" si="4"/>
        <v>A</v>
      </c>
    </row>
    <row r="272" spans="1:4" x14ac:dyDescent="0.3">
      <c r="A272" s="11" t="s">
        <v>277</v>
      </c>
      <c r="B272" s="11">
        <v>905792</v>
      </c>
      <c r="C272" s="8">
        <f>VLOOKUP(B272,'ESGC PORTFOLIO'!B:M,$C$2,FALSE)</f>
        <v>34.319823021864799</v>
      </c>
      <c r="D272" s="8" t="str">
        <f t="shared" si="4"/>
        <v>C</v>
      </c>
    </row>
    <row r="273" spans="1:4" x14ac:dyDescent="0.3">
      <c r="A273" s="11" t="s">
        <v>278</v>
      </c>
      <c r="B273" s="11">
        <v>912518</v>
      </c>
      <c r="C273" s="8">
        <f>VLOOKUP(B273,'ESGC PORTFOLIO'!B:M,$C$2,FALSE)</f>
        <v>55.514342705167103</v>
      </c>
      <c r="D273" s="8" t="str">
        <f t="shared" si="4"/>
        <v>B</v>
      </c>
    </row>
    <row r="274" spans="1:4" x14ac:dyDescent="0.3">
      <c r="A274" s="11" t="s">
        <v>279</v>
      </c>
      <c r="B274" s="11">
        <v>546370</v>
      </c>
      <c r="C274" s="8">
        <f>VLOOKUP(B274,'ESGC PORTFOLIO'!B:M,$C$2,FALSE)</f>
        <v>55.027407933571197</v>
      </c>
      <c r="D274" s="8" t="str">
        <f t="shared" si="4"/>
        <v>B</v>
      </c>
    </row>
    <row r="275" spans="1:4" x14ac:dyDescent="0.3">
      <c r="A275" s="11" t="s">
        <v>280</v>
      </c>
      <c r="B275" s="11">
        <v>877181</v>
      </c>
      <c r="C275" s="8">
        <f>VLOOKUP(B275,'ESGC PORTFOLIO'!B:M,$C$2,FALSE)</f>
        <v>37.450918707542598</v>
      </c>
      <c r="D275" s="8" t="str">
        <f t="shared" si="4"/>
        <v>C</v>
      </c>
    </row>
    <row r="276" spans="1:4" x14ac:dyDescent="0.3">
      <c r="A276" s="11" t="s">
        <v>281</v>
      </c>
      <c r="B276" s="11">
        <v>894145</v>
      </c>
      <c r="C276" s="8">
        <f>VLOOKUP(B276,'ESGC PORTFOLIO'!B:M,$C$2,FALSE)</f>
        <v>34.790384371833802</v>
      </c>
      <c r="D276" s="8" t="str">
        <f t="shared" si="4"/>
        <v>C</v>
      </c>
    </row>
    <row r="277" spans="1:4" x14ac:dyDescent="0.3">
      <c r="A277" s="11" t="s">
        <v>282</v>
      </c>
      <c r="B277" s="11">
        <v>912633</v>
      </c>
      <c r="C277" s="8">
        <f>VLOOKUP(B277,'ESGC PORTFOLIO'!B:M,$C$2,FALSE)</f>
        <v>53.907548125633198</v>
      </c>
      <c r="D277" s="8" t="str">
        <f t="shared" si="4"/>
        <v>B</v>
      </c>
    </row>
    <row r="278" spans="1:4" x14ac:dyDescent="0.3">
      <c r="A278" s="11" t="s">
        <v>283</v>
      </c>
      <c r="B278" s="11">
        <v>312451</v>
      </c>
      <c r="C278" s="8">
        <f>VLOOKUP(B278,'ESGC PORTFOLIO'!B:M,$C$2,FALSE)</f>
        <v>56.402341807128998</v>
      </c>
      <c r="D278" s="8" t="str">
        <f t="shared" si="4"/>
        <v>B</v>
      </c>
    </row>
    <row r="279" spans="1:4" x14ac:dyDescent="0.3">
      <c r="A279" s="11" t="s">
        <v>284</v>
      </c>
      <c r="B279" s="11">
        <v>951051</v>
      </c>
      <c r="C279" s="8">
        <f>VLOOKUP(B279,'ESGC PORTFOLIO'!B:M,$C$2,FALSE)</f>
        <v>32.009834625836803</v>
      </c>
      <c r="D279" s="8" t="str">
        <f t="shared" si="4"/>
        <v>C</v>
      </c>
    </row>
    <row r="280" spans="1:4" x14ac:dyDescent="0.3">
      <c r="A280" s="11" t="s">
        <v>285</v>
      </c>
      <c r="B280" s="11">
        <v>683432</v>
      </c>
      <c r="C280" s="8">
        <f>VLOOKUP(B280,'ESGC PORTFOLIO'!B:M,$C$2,FALSE)</f>
        <v>26.505984042553099</v>
      </c>
      <c r="D280" s="8" t="str">
        <f t="shared" si="4"/>
        <v>C</v>
      </c>
    </row>
    <row r="281" spans="1:4" x14ac:dyDescent="0.3">
      <c r="A281" s="11" t="s">
        <v>286</v>
      </c>
      <c r="B281" s="11">
        <v>923649</v>
      </c>
      <c r="C281" s="8">
        <f>VLOOKUP(B281,'ESGC PORTFOLIO'!B:M,$C$2,FALSE)</f>
        <v>42.753356129685898</v>
      </c>
      <c r="D281" s="8" t="str">
        <f t="shared" si="4"/>
        <v>C</v>
      </c>
    </row>
    <row r="282" spans="1:4" x14ac:dyDescent="0.3">
      <c r="A282" s="11" t="s">
        <v>287</v>
      </c>
      <c r="B282" s="11">
        <v>902233</v>
      </c>
      <c r="C282" s="8">
        <f>VLOOKUP(B282,'ESGC PORTFOLIO'!B:M,$C$2,FALSE)</f>
        <v>67.494232815546795</v>
      </c>
      <c r="D282" s="8" t="str">
        <f t="shared" si="4"/>
        <v>B</v>
      </c>
    </row>
    <row r="283" spans="1:4" x14ac:dyDescent="0.3">
      <c r="A283" s="11" t="s">
        <v>288</v>
      </c>
      <c r="B283" s="11">
        <v>546965</v>
      </c>
      <c r="C283" s="8">
        <f>VLOOKUP(B283,'ESGC PORTFOLIO'!B:M,$C$2,FALSE)</f>
        <v>27.640741402944101</v>
      </c>
      <c r="D283" s="8" t="str">
        <f t="shared" si="4"/>
        <v>C</v>
      </c>
    </row>
    <row r="284" spans="1:4" x14ac:dyDescent="0.3">
      <c r="A284" s="11" t="s">
        <v>289</v>
      </c>
      <c r="B284" s="11">
        <v>702365</v>
      </c>
      <c r="C284" s="8">
        <f>VLOOKUP(B284,'ESGC PORTFOLIO'!B:M,$C$2,FALSE)</f>
        <v>46.255613226177601</v>
      </c>
      <c r="D284" s="8" t="str">
        <f t="shared" si="4"/>
        <v>C</v>
      </c>
    </row>
    <row r="285" spans="1:4" x14ac:dyDescent="0.3">
      <c r="A285" s="11" t="s">
        <v>290</v>
      </c>
      <c r="B285" s="11">
        <v>322549</v>
      </c>
      <c r="C285" s="8">
        <f>VLOOKUP(B285,'ESGC PORTFOLIO'!B:M,$C$2,FALSE)</f>
        <v>55.821428571428498</v>
      </c>
      <c r="D285" s="8" t="str">
        <f t="shared" si="4"/>
        <v>B</v>
      </c>
    </row>
    <row r="286" spans="1:4" x14ac:dyDescent="0.3">
      <c r="A286" s="11" t="s">
        <v>291</v>
      </c>
      <c r="B286" s="11">
        <v>905414</v>
      </c>
      <c r="C286" s="8">
        <f>VLOOKUP(B286,'ESGC PORTFOLIO'!B:M,$C$2,FALSE)</f>
        <v>40.503874344133699</v>
      </c>
      <c r="D286" s="8" t="str">
        <f t="shared" si="4"/>
        <v>C</v>
      </c>
    </row>
    <row r="287" spans="1:4" x14ac:dyDescent="0.3">
      <c r="A287" s="11" t="s">
        <v>292</v>
      </c>
      <c r="B287" s="11">
        <v>912090</v>
      </c>
      <c r="C287" s="8">
        <f>VLOOKUP(B287,'ESGC PORTFOLIO'!B:M,$C$2,FALSE)</f>
        <v>75.384831460674107</v>
      </c>
      <c r="D287" s="8" t="str">
        <f t="shared" si="4"/>
        <v>A</v>
      </c>
    </row>
    <row r="288" spans="1:4" x14ac:dyDescent="0.3">
      <c r="A288" s="11" t="s">
        <v>293</v>
      </c>
      <c r="B288" s="11" t="s">
        <v>380</v>
      </c>
      <c r="C288" s="8">
        <f>VLOOKUP(B288,'ESGC PORTFOLIO'!B:M,$C$2,FALSE)</f>
        <v>65.132007007007005</v>
      </c>
      <c r="D288" s="8" t="str">
        <f t="shared" si="4"/>
        <v>B</v>
      </c>
    </row>
    <row r="289" spans="1:4" x14ac:dyDescent="0.3">
      <c r="A289" s="11" t="s">
        <v>294</v>
      </c>
      <c r="B289" s="11">
        <v>923036</v>
      </c>
      <c r="C289" s="8">
        <f>VLOOKUP(B289,'ESGC PORTFOLIO'!B:M,$C$2,FALSE)</f>
        <v>27.194373072970102</v>
      </c>
      <c r="D289" s="8" t="str">
        <f t="shared" si="4"/>
        <v>C</v>
      </c>
    </row>
    <row r="290" spans="1:4" x14ac:dyDescent="0.3">
      <c r="A290" s="11" t="s">
        <v>295</v>
      </c>
      <c r="B290" s="11">
        <v>902103</v>
      </c>
      <c r="C290" s="8">
        <f>VLOOKUP(B290,'ESGC PORTFOLIO'!B:M,$C$2,FALSE)</f>
        <v>41.834146968139699</v>
      </c>
      <c r="D290" s="8" t="str">
        <f t="shared" si="4"/>
        <v>C</v>
      </c>
    </row>
    <row r="291" spans="1:4" x14ac:dyDescent="0.3">
      <c r="A291" s="11" t="s">
        <v>296</v>
      </c>
      <c r="B291" s="11">
        <v>905361</v>
      </c>
      <c r="C291" s="8">
        <f>VLOOKUP(B291,'ESGC PORTFOLIO'!B:M,$C$2,FALSE)</f>
        <v>34.567783357561296</v>
      </c>
      <c r="D291" s="8" t="str">
        <f t="shared" si="4"/>
        <v>C</v>
      </c>
    </row>
    <row r="292" spans="1:4" x14ac:dyDescent="0.3">
      <c r="A292" s="11" t="s">
        <v>297</v>
      </c>
      <c r="B292" s="11">
        <v>357834</v>
      </c>
      <c r="C292" s="8">
        <f>VLOOKUP(B292,'ESGC PORTFOLIO'!B:M,$C$2,FALSE)</f>
        <v>25.982692042000501</v>
      </c>
      <c r="D292" s="8" t="str">
        <f t="shared" si="4"/>
        <v>C</v>
      </c>
    </row>
    <row r="293" spans="1:4" x14ac:dyDescent="0.3">
      <c r="A293" s="11" t="s">
        <v>298</v>
      </c>
      <c r="B293" s="11">
        <v>895784</v>
      </c>
      <c r="C293" s="8">
        <f>VLOOKUP(B293,'ESGC PORTFOLIO'!B:M,$C$2,FALSE)</f>
        <v>62.8526439352719</v>
      </c>
      <c r="D293" s="8" t="str">
        <f t="shared" si="4"/>
        <v>B</v>
      </c>
    </row>
    <row r="294" spans="1:4" x14ac:dyDescent="0.3">
      <c r="A294" s="11" t="s">
        <v>299</v>
      </c>
      <c r="B294" s="11">
        <v>906400</v>
      </c>
      <c r="C294" s="8">
        <f>VLOOKUP(B294,'ESGC PORTFOLIO'!B:M,$C$2,FALSE)</f>
        <v>54.259478751406398</v>
      </c>
      <c r="D294" s="8" t="str">
        <f t="shared" si="4"/>
        <v>B</v>
      </c>
    </row>
    <row r="295" spans="1:4" x14ac:dyDescent="0.3">
      <c r="A295" s="11" t="s">
        <v>300</v>
      </c>
      <c r="B295" s="11">
        <v>902325</v>
      </c>
      <c r="C295" s="8">
        <f>VLOOKUP(B295,'ESGC PORTFOLIO'!B:M,$C$2,FALSE)</f>
        <v>30.360559143870301</v>
      </c>
      <c r="D295" s="8" t="str">
        <f t="shared" si="4"/>
        <v>C</v>
      </c>
    </row>
    <row r="296" spans="1:4" x14ac:dyDescent="0.3">
      <c r="A296" s="11" t="s">
        <v>301</v>
      </c>
      <c r="B296" s="11">
        <v>905647</v>
      </c>
      <c r="C296" s="8">
        <f>VLOOKUP(B296,'ESGC PORTFOLIO'!B:M,$C$2,FALSE)</f>
        <v>45.957265885077398</v>
      </c>
      <c r="D296" s="8" t="str">
        <f t="shared" si="4"/>
        <v>C</v>
      </c>
    </row>
    <row r="297" spans="1:4" x14ac:dyDescent="0.3">
      <c r="A297" s="11" t="s">
        <v>302</v>
      </c>
      <c r="B297" s="11">
        <v>921503</v>
      </c>
      <c r="C297" s="8">
        <f>VLOOKUP(B297,'ESGC PORTFOLIO'!B:M,$C$2,FALSE)</f>
        <v>33.096368366655902</v>
      </c>
      <c r="D297" s="8" t="str">
        <f t="shared" si="4"/>
        <v>C</v>
      </c>
    </row>
    <row r="298" spans="1:4" x14ac:dyDescent="0.3">
      <c r="A298" s="11" t="s">
        <v>303</v>
      </c>
      <c r="B298" s="11">
        <v>326143</v>
      </c>
      <c r="C298" s="8">
        <f>VLOOKUP(B298,'ESGC PORTFOLIO'!B:M,$C$2,FALSE)</f>
        <v>47.308504624871503</v>
      </c>
      <c r="D298" s="8" t="str">
        <f t="shared" si="4"/>
        <v>C</v>
      </c>
    </row>
    <row r="299" spans="1:4" x14ac:dyDescent="0.3">
      <c r="A299" s="11" t="s">
        <v>304</v>
      </c>
      <c r="B299" s="11">
        <v>951052</v>
      </c>
      <c r="C299" s="8">
        <f>VLOOKUP(B299,'ESGC PORTFOLIO'!B:M,$C$2,FALSE)</f>
        <v>52.666166309565298</v>
      </c>
      <c r="D299" s="8" t="str">
        <f t="shared" si="4"/>
        <v>B</v>
      </c>
    </row>
    <row r="300" spans="1:4" x14ac:dyDescent="0.3">
      <c r="A300" s="11" t="s">
        <v>305</v>
      </c>
      <c r="B300" s="11">
        <v>981722</v>
      </c>
      <c r="C300" s="8">
        <f>VLOOKUP(B300,'ESGC PORTFOLIO'!B:M,$C$2,FALSE)</f>
        <v>27.1392266126308</v>
      </c>
      <c r="D300" s="8" t="str">
        <f t="shared" si="4"/>
        <v>C</v>
      </c>
    </row>
    <row r="301" spans="1:4" x14ac:dyDescent="0.3">
      <c r="A301" s="11" t="s">
        <v>306</v>
      </c>
      <c r="B301" s="11">
        <v>922725</v>
      </c>
      <c r="C301" s="8">
        <f>VLOOKUP(B301,'ESGC PORTFOLIO'!B:M,$C$2,FALSE)</f>
        <v>29.384169436316899</v>
      </c>
      <c r="D301" s="8" t="str">
        <f t="shared" si="4"/>
        <v>C</v>
      </c>
    </row>
    <row r="302" spans="1:4" x14ac:dyDescent="0.3">
      <c r="A302" s="11" t="s">
        <v>307</v>
      </c>
      <c r="B302" s="11">
        <v>541900</v>
      </c>
      <c r="C302" s="8">
        <f>VLOOKUP(B302,'ESGC PORTFOLIO'!B:M,$C$2,FALSE)</f>
        <v>45.2274009801842</v>
      </c>
      <c r="D302" s="8" t="str">
        <f t="shared" si="4"/>
        <v>C</v>
      </c>
    </row>
    <row r="303" spans="1:4" x14ac:dyDescent="0.3">
      <c r="A303" s="11" t="s">
        <v>308</v>
      </c>
      <c r="B303" s="11">
        <v>325059</v>
      </c>
      <c r="C303" s="8">
        <f>VLOOKUP(B303,'ESGC PORTFOLIO'!B:M,$C$2,FALSE)</f>
        <v>38.138386230296099</v>
      </c>
      <c r="D303" s="8" t="str">
        <f t="shared" si="4"/>
        <v>C</v>
      </c>
    </row>
    <row r="304" spans="1:4" x14ac:dyDescent="0.3">
      <c r="A304" s="11" t="s">
        <v>309</v>
      </c>
      <c r="B304" s="11">
        <v>916079</v>
      </c>
      <c r="C304" s="8">
        <f>VLOOKUP(B304,'ESGC PORTFOLIO'!B:M,$C$2,FALSE)</f>
        <v>40.346695696721298</v>
      </c>
      <c r="D304" s="8" t="str">
        <f t="shared" si="4"/>
        <v>C</v>
      </c>
    </row>
    <row r="305" spans="1:4" x14ac:dyDescent="0.3">
      <c r="A305" s="11" t="s">
        <v>310</v>
      </c>
      <c r="B305" s="11">
        <v>729104</v>
      </c>
      <c r="C305" s="8">
        <f>VLOOKUP(B305,'ESGC PORTFOLIO'!B:M,$C$2,FALSE)</f>
        <v>63.110209361037697</v>
      </c>
      <c r="D305" s="8" t="str">
        <f t="shared" si="4"/>
        <v>B</v>
      </c>
    </row>
    <row r="306" spans="1:4" x14ac:dyDescent="0.3">
      <c r="A306" s="11" t="s">
        <v>311</v>
      </c>
      <c r="B306" s="11">
        <v>266220</v>
      </c>
      <c r="C306" s="8">
        <f>VLOOKUP(B306,'ESGC PORTFOLIO'!B:M,$C$2,FALSE)</f>
        <v>53.537988067194803</v>
      </c>
      <c r="D306" s="8" t="str">
        <f t="shared" si="4"/>
        <v>B</v>
      </c>
    </row>
    <row r="307" spans="1:4" x14ac:dyDescent="0.3">
      <c r="A307" s="11" t="s">
        <v>312</v>
      </c>
      <c r="B307" s="11">
        <v>923425</v>
      </c>
      <c r="C307" s="8">
        <f>VLOOKUP(B307,'ESGC PORTFOLIO'!B:M,$C$2,FALSE)</f>
        <v>49.7121459740872</v>
      </c>
      <c r="D307" s="8" t="str">
        <f t="shared" si="4"/>
        <v>C</v>
      </c>
    </row>
    <row r="308" spans="1:4" x14ac:dyDescent="0.3">
      <c r="A308" s="11" t="s">
        <v>313</v>
      </c>
      <c r="B308" s="11">
        <v>905061</v>
      </c>
      <c r="C308" s="8">
        <f>VLOOKUP(B308,'ESGC PORTFOLIO'!B:M,$C$2,FALSE)</f>
        <v>90.713413853783393</v>
      </c>
      <c r="D308" s="8" t="str">
        <f t="shared" si="4"/>
        <v>A</v>
      </c>
    </row>
    <row r="309" spans="1:4" x14ac:dyDescent="0.3">
      <c r="A309" s="11" t="s">
        <v>314</v>
      </c>
      <c r="B309" s="11">
        <v>906394</v>
      </c>
      <c r="C309" s="8">
        <f>VLOOKUP(B309,'ESGC PORTFOLIO'!B:M,$C$2,FALSE)</f>
        <v>71.555724417426504</v>
      </c>
      <c r="D309" s="8" t="str">
        <f t="shared" si="4"/>
        <v>B</v>
      </c>
    </row>
    <row r="310" spans="1:4" x14ac:dyDescent="0.3">
      <c r="A310" s="11" t="s">
        <v>315</v>
      </c>
      <c r="B310" s="11">
        <v>745110</v>
      </c>
      <c r="C310" s="8">
        <f>VLOOKUP(B310,'ESGC PORTFOLIO'!B:M,$C$2,FALSE)</f>
        <v>63.277521851039999</v>
      </c>
      <c r="D310" s="8" t="str">
        <f t="shared" si="4"/>
        <v>B</v>
      </c>
    </row>
    <row r="311" spans="1:4" x14ac:dyDescent="0.3">
      <c r="A311" s="11" t="s">
        <v>316</v>
      </c>
      <c r="B311" s="11">
        <v>921855</v>
      </c>
      <c r="C311" s="8">
        <f>VLOOKUP(B311,'ESGC PORTFOLIO'!B:M,$C$2,FALSE)</f>
        <v>76.665505383545394</v>
      </c>
      <c r="D311" s="8" t="str">
        <f t="shared" si="4"/>
        <v>A</v>
      </c>
    </row>
    <row r="312" spans="1:4" x14ac:dyDescent="0.3">
      <c r="A312" s="11" t="s">
        <v>317</v>
      </c>
      <c r="B312" s="11">
        <v>944738</v>
      </c>
      <c r="C312" s="8">
        <f>VLOOKUP(B312,'ESGC PORTFOLIO'!B:M,$C$2,FALSE)</f>
        <v>53.257569331542598</v>
      </c>
      <c r="D312" s="8" t="str">
        <f t="shared" si="4"/>
        <v>B</v>
      </c>
    </row>
    <row r="313" spans="1:4" x14ac:dyDescent="0.3">
      <c r="A313" s="11" t="s">
        <v>318</v>
      </c>
      <c r="B313" s="11">
        <v>933974</v>
      </c>
      <c r="C313" s="8">
        <f>VLOOKUP(B313,'ESGC PORTFOLIO'!B:M,$C$2,FALSE)</f>
        <v>60.023424713584198</v>
      </c>
      <c r="D313" s="8" t="str">
        <f t="shared" si="4"/>
        <v>B</v>
      </c>
    </row>
    <row r="314" spans="1:4" x14ac:dyDescent="0.3">
      <c r="A314" s="11" t="s">
        <v>319</v>
      </c>
      <c r="B314" s="11">
        <v>906643</v>
      </c>
      <c r="C314" s="8">
        <f>VLOOKUP(B314,'ESGC PORTFOLIO'!B:M,$C$2,FALSE)</f>
        <v>33.313389278005303</v>
      </c>
      <c r="D314" s="8" t="str">
        <f t="shared" si="4"/>
        <v>C</v>
      </c>
    </row>
    <row r="315" spans="1:4" x14ac:dyDescent="0.3">
      <c r="A315" s="11" t="s">
        <v>320</v>
      </c>
      <c r="B315" s="11">
        <v>951046</v>
      </c>
      <c r="C315" s="8">
        <f>VLOOKUP(B315,'ESGC PORTFOLIO'!B:M,$C$2,FALSE)</f>
        <v>35.690227632114599</v>
      </c>
      <c r="D315" s="8" t="str">
        <f t="shared" si="4"/>
        <v>C</v>
      </c>
    </row>
    <row r="316" spans="1:4" x14ac:dyDescent="0.3">
      <c r="A316" s="11" t="s">
        <v>321</v>
      </c>
      <c r="B316" s="11">
        <v>992656</v>
      </c>
      <c r="C316" s="8">
        <f>VLOOKUP(B316,'ESGC PORTFOLIO'!B:M,$C$2,FALSE)</f>
        <v>48.7479391176199</v>
      </c>
      <c r="D316" s="8" t="str">
        <f t="shared" si="4"/>
        <v>C</v>
      </c>
    </row>
    <row r="317" spans="1:4" x14ac:dyDescent="0.3">
      <c r="A317" s="11" t="s">
        <v>322</v>
      </c>
      <c r="B317" s="11">
        <v>905105</v>
      </c>
      <c r="C317" s="8">
        <f>VLOOKUP(B317,'ESGC PORTFOLIO'!B:M,$C$2,FALSE)</f>
        <v>35.090419403863102</v>
      </c>
      <c r="D317" s="8" t="str">
        <f t="shared" si="4"/>
        <v>C</v>
      </c>
    </row>
    <row r="318" spans="1:4" x14ac:dyDescent="0.3">
      <c r="A318" s="11" t="s">
        <v>323</v>
      </c>
      <c r="B318" s="11">
        <v>277487</v>
      </c>
      <c r="C318" s="8">
        <f>VLOOKUP(B318,'ESGC PORTFOLIO'!B:M,$C$2,FALSE)</f>
        <v>31.0460043059777</v>
      </c>
      <c r="D318" s="8" t="str">
        <f t="shared" si="4"/>
        <v>C</v>
      </c>
    </row>
    <row r="319" spans="1:4" x14ac:dyDescent="0.3">
      <c r="A319" s="11" t="s">
        <v>324</v>
      </c>
      <c r="B319" s="11">
        <v>905122</v>
      </c>
      <c r="C319" s="8">
        <f>VLOOKUP(B319,'ESGC PORTFOLIO'!B:M,$C$2,FALSE)</f>
        <v>53.938249400479599</v>
      </c>
      <c r="D319" s="8" t="str">
        <f t="shared" si="4"/>
        <v>B</v>
      </c>
    </row>
    <row r="320" spans="1:4" x14ac:dyDescent="0.3">
      <c r="A320" s="11" t="s">
        <v>325</v>
      </c>
      <c r="B320" s="11">
        <v>702635</v>
      </c>
      <c r="C320" s="8">
        <f>VLOOKUP(B320,'ESGC PORTFOLIO'!B:M,$C$2,FALSE)</f>
        <v>45.259945964201201</v>
      </c>
      <c r="D320" s="8" t="str">
        <f t="shared" si="4"/>
        <v>C</v>
      </c>
    </row>
    <row r="321" spans="1:4" x14ac:dyDescent="0.3">
      <c r="A321" s="11" t="s">
        <v>326</v>
      </c>
      <c r="B321" s="11">
        <v>741410</v>
      </c>
      <c r="C321" s="8">
        <f>VLOOKUP(B321,'ESGC PORTFOLIO'!B:M,$C$2,FALSE)</f>
        <v>31.2932960213545</v>
      </c>
      <c r="D321" s="8" t="str">
        <f t="shared" si="4"/>
        <v>C</v>
      </c>
    </row>
    <row r="322" spans="1:4" x14ac:dyDescent="0.3">
      <c r="A322" s="11" t="s">
        <v>327</v>
      </c>
      <c r="B322" s="11">
        <v>982852</v>
      </c>
      <c r="C322" s="8">
        <f>VLOOKUP(B322,'ESGC PORTFOLIO'!B:M,$C$2,FALSE)</f>
        <v>73.321452243653397</v>
      </c>
      <c r="D322" s="8" t="str">
        <f t="shared" si="4"/>
        <v>B</v>
      </c>
    </row>
    <row r="323" spans="1:4" x14ac:dyDescent="0.3">
      <c r="A323" s="11" t="s">
        <v>328</v>
      </c>
      <c r="B323" s="11">
        <v>906220</v>
      </c>
      <c r="C323" s="8">
        <f>VLOOKUP(B323,'ESGC PORTFOLIO'!B:M,$C$2,FALSE)</f>
        <v>53.917595406957098</v>
      </c>
      <c r="D323" s="8" t="str">
        <f t="shared" ref="D323:D351" si="5">IF(C323&gt;75,"A",IF(C323&gt;50,"B",IF(C323&gt;25,"C","D")))</f>
        <v>B</v>
      </c>
    </row>
    <row r="324" spans="1:4" x14ac:dyDescent="0.3">
      <c r="A324" s="11" t="s">
        <v>329</v>
      </c>
      <c r="B324" s="11">
        <v>674693</v>
      </c>
      <c r="C324" s="8">
        <f>VLOOKUP(B324,'ESGC PORTFOLIO'!B:M,$C$2,FALSE)</f>
        <v>26.918896232416699</v>
      </c>
      <c r="D324" s="8" t="str">
        <f t="shared" si="5"/>
        <v>C</v>
      </c>
    </row>
    <row r="325" spans="1:4" x14ac:dyDescent="0.3">
      <c r="A325" s="11" t="s">
        <v>330</v>
      </c>
      <c r="B325" s="11">
        <v>945384</v>
      </c>
      <c r="C325" s="8">
        <f>VLOOKUP(B325,'ESGC PORTFOLIO'!B:M,$C$2,FALSE)</f>
        <v>43.432406612043501</v>
      </c>
      <c r="D325" s="8" t="str">
        <f t="shared" si="5"/>
        <v>C</v>
      </c>
    </row>
    <row r="326" spans="1:4" x14ac:dyDescent="0.3">
      <c r="A326" s="11" t="s">
        <v>331</v>
      </c>
      <c r="B326" s="11">
        <v>545310</v>
      </c>
      <c r="C326" s="8">
        <f>VLOOKUP(B326,'ESGC PORTFOLIO'!B:M,$C$2,FALSE)</f>
        <v>26.613627152988801</v>
      </c>
      <c r="D326" s="8" t="str">
        <f t="shared" si="5"/>
        <v>C</v>
      </c>
    </row>
    <row r="327" spans="1:4" x14ac:dyDescent="0.3">
      <c r="A327" s="11" t="s">
        <v>332</v>
      </c>
      <c r="B327" s="11">
        <v>901892</v>
      </c>
      <c r="C327" s="8">
        <f>VLOOKUP(B327,'ESGC PORTFOLIO'!B:M,$C$2,FALSE)</f>
        <v>33.617326917686597</v>
      </c>
      <c r="D327" s="8" t="str">
        <f t="shared" si="5"/>
        <v>C</v>
      </c>
    </row>
    <row r="328" spans="1:4" x14ac:dyDescent="0.3">
      <c r="A328" s="11" t="s">
        <v>333</v>
      </c>
      <c r="B328" s="11">
        <v>543487</v>
      </c>
      <c r="C328" s="8">
        <f>VLOOKUP(B328,'ESGC PORTFOLIO'!B:M,$C$2,FALSE)</f>
        <v>30.323474397942402</v>
      </c>
      <c r="D328" s="8" t="str">
        <f t="shared" si="5"/>
        <v>C</v>
      </c>
    </row>
    <row r="329" spans="1:4" x14ac:dyDescent="0.3">
      <c r="A329" s="11" t="s">
        <v>334</v>
      </c>
      <c r="B329" s="11">
        <v>912146</v>
      </c>
      <c r="C329" s="8">
        <f>VLOOKUP(B329,'ESGC PORTFOLIO'!B:M,$C$2,FALSE)</f>
        <v>54.2673407492493</v>
      </c>
      <c r="D329" s="8" t="str">
        <f t="shared" si="5"/>
        <v>B</v>
      </c>
    </row>
    <row r="330" spans="1:4" x14ac:dyDescent="0.3">
      <c r="A330" s="11" t="s">
        <v>335</v>
      </c>
      <c r="B330" s="11">
        <v>905816</v>
      </c>
      <c r="C330" s="8">
        <f>VLOOKUP(B330,'ESGC PORTFOLIO'!B:M,$C$2,FALSE)</f>
        <v>68.3849820392373</v>
      </c>
      <c r="D330" s="8" t="str">
        <f t="shared" si="5"/>
        <v>B</v>
      </c>
    </row>
    <row r="331" spans="1:4" x14ac:dyDescent="0.3">
      <c r="A331" s="11" t="s">
        <v>336</v>
      </c>
      <c r="B331" s="11">
        <v>905898</v>
      </c>
      <c r="C331" s="8">
        <f>VLOOKUP(B331,'ESGC PORTFOLIO'!B:M,$C$2,FALSE)</f>
        <v>71.396880552712901</v>
      </c>
      <c r="D331" s="8" t="str">
        <f t="shared" si="5"/>
        <v>B</v>
      </c>
    </row>
    <row r="332" spans="1:4" x14ac:dyDescent="0.3">
      <c r="A332" s="11" t="s">
        <v>337</v>
      </c>
      <c r="B332" s="11">
        <v>904866</v>
      </c>
      <c r="C332" s="8">
        <f>VLOOKUP(B332,'ESGC PORTFOLIO'!B:M,$C$2,FALSE)</f>
        <v>31.899289645994902</v>
      </c>
      <c r="D332" s="8" t="str">
        <f t="shared" si="5"/>
        <v>C</v>
      </c>
    </row>
    <row r="333" spans="1:4" x14ac:dyDescent="0.3">
      <c r="A333" s="11" t="s">
        <v>338</v>
      </c>
      <c r="B333" s="11">
        <v>916548</v>
      </c>
      <c r="C333" s="8">
        <f>VLOOKUP(B333,'ESGC PORTFOLIO'!B:M,$C$2,FALSE)</f>
        <v>41.046962069402198</v>
      </c>
      <c r="D333" s="8" t="str">
        <f t="shared" si="5"/>
        <v>C</v>
      </c>
    </row>
    <row r="334" spans="1:4" x14ac:dyDescent="0.3">
      <c r="A334" s="11" t="s">
        <v>339</v>
      </c>
      <c r="B334" s="11">
        <v>921964</v>
      </c>
      <c r="C334" s="8">
        <f>VLOOKUP(B334,'ESGC PORTFOLIO'!B:M,$C$2,FALSE)</f>
        <v>36.875733899670102</v>
      </c>
      <c r="D334" s="8" t="str">
        <f t="shared" si="5"/>
        <v>C</v>
      </c>
    </row>
    <row r="335" spans="1:4" x14ac:dyDescent="0.3">
      <c r="A335" s="11" t="s">
        <v>340</v>
      </c>
      <c r="B335" s="11">
        <v>519514</v>
      </c>
      <c r="C335" s="8">
        <f>VLOOKUP(B335,'ESGC PORTFOLIO'!B:M,$C$2,FALSE)</f>
        <v>39.542455509276699</v>
      </c>
      <c r="D335" s="8" t="str">
        <f t="shared" si="5"/>
        <v>C</v>
      </c>
    </row>
    <row r="336" spans="1:4" x14ac:dyDescent="0.3">
      <c r="A336" s="11" t="s">
        <v>341</v>
      </c>
      <c r="B336" s="11">
        <v>867390</v>
      </c>
      <c r="C336" s="8">
        <f>VLOOKUP(B336,'ESGC PORTFOLIO'!B:M,$C$2,FALSE)</f>
        <v>41.326494427558202</v>
      </c>
      <c r="D336" s="8" t="str">
        <f t="shared" si="5"/>
        <v>C</v>
      </c>
    </row>
    <row r="337" spans="1:4" x14ac:dyDescent="0.3">
      <c r="A337" s="11" t="s">
        <v>342</v>
      </c>
      <c r="B337" s="11">
        <v>902335</v>
      </c>
      <c r="C337" s="8">
        <f>VLOOKUP(B337,'ESGC PORTFOLIO'!B:M,$C$2,FALSE)</f>
        <v>76.893579027355599</v>
      </c>
      <c r="D337" s="8" t="str">
        <f t="shared" si="5"/>
        <v>A</v>
      </c>
    </row>
    <row r="338" spans="1:4" x14ac:dyDescent="0.3">
      <c r="A338" s="11" t="s">
        <v>343</v>
      </c>
      <c r="B338" s="11">
        <v>906195</v>
      </c>
      <c r="C338" s="8">
        <f>VLOOKUP(B338,'ESGC PORTFOLIO'!B:M,$C$2,FALSE)</f>
        <v>37.809310786129899</v>
      </c>
      <c r="D338" s="8" t="str">
        <f t="shared" si="5"/>
        <v>C</v>
      </c>
    </row>
    <row r="339" spans="1:4" x14ac:dyDescent="0.3">
      <c r="A339" s="11" t="s">
        <v>344</v>
      </c>
      <c r="B339" s="11">
        <v>906785</v>
      </c>
      <c r="C339" s="8">
        <f>VLOOKUP(B339,'ESGC PORTFOLIO'!B:M,$C$2,FALSE)</f>
        <v>42.772858796296198</v>
      </c>
      <c r="D339" s="8" t="str">
        <f t="shared" si="5"/>
        <v>C</v>
      </c>
    </row>
    <row r="340" spans="1:4" x14ac:dyDescent="0.3">
      <c r="A340" s="11" t="s">
        <v>345</v>
      </c>
      <c r="B340" s="11" t="s">
        <v>381</v>
      </c>
      <c r="C340" s="8">
        <f>VLOOKUP(B340,'ESGC PORTFOLIO'!B:M,$C$2,FALSE)</f>
        <v>50.502241641337299</v>
      </c>
      <c r="D340" s="8" t="str">
        <f t="shared" si="5"/>
        <v>B</v>
      </c>
    </row>
    <row r="341" spans="1:4" x14ac:dyDescent="0.3">
      <c r="A341" s="11" t="s">
        <v>346</v>
      </c>
      <c r="B341" s="11">
        <v>905818</v>
      </c>
      <c r="C341" s="8">
        <f>VLOOKUP(B341,'ESGC PORTFOLIO'!B:M,$C$2,FALSE)</f>
        <v>86.418709350589893</v>
      </c>
      <c r="D341" s="8" t="str">
        <f t="shared" si="5"/>
        <v>A</v>
      </c>
    </row>
    <row r="342" spans="1:4" x14ac:dyDescent="0.3">
      <c r="A342" s="11" t="s">
        <v>347</v>
      </c>
      <c r="B342" s="11">
        <v>904869</v>
      </c>
      <c r="C342" s="8">
        <f>VLOOKUP(B342,'ESGC PORTFOLIO'!B:M,$C$2,FALSE)</f>
        <v>32.492496200607903</v>
      </c>
      <c r="D342" s="8" t="str">
        <f t="shared" si="5"/>
        <v>C</v>
      </c>
    </row>
    <row r="343" spans="1:4" x14ac:dyDescent="0.3">
      <c r="A343" s="11" t="s">
        <v>348</v>
      </c>
      <c r="B343" s="11">
        <v>922407</v>
      </c>
      <c r="C343" s="8">
        <f>VLOOKUP(B343,'ESGC PORTFOLIO'!B:M,$C$2,FALSE)</f>
        <v>34.097857426923802</v>
      </c>
      <c r="D343" s="8" t="str">
        <f t="shared" si="5"/>
        <v>C</v>
      </c>
    </row>
    <row r="344" spans="1:4" x14ac:dyDescent="0.3">
      <c r="A344" s="11" t="s">
        <v>349</v>
      </c>
      <c r="B344" s="11" t="s">
        <v>382</v>
      </c>
      <c r="C344" s="8">
        <f>VLOOKUP(B344,'ESGC PORTFOLIO'!B:M,$C$2,FALSE)</f>
        <v>44.642384105960197</v>
      </c>
      <c r="D344" s="8" t="str">
        <f t="shared" si="5"/>
        <v>C</v>
      </c>
    </row>
    <row r="345" spans="1:4" x14ac:dyDescent="0.3">
      <c r="A345" s="11" t="s">
        <v>350</v>
      </c>
      <c r="B345" s="11" t="s">
        <v>383</v>
      </c>
      <c r="C345" s="8">
        <f>VLOOKUP(B345,'ESGC PORTFOLIO'!B:M,$C$2,FALSE)</f>
        <v>19.982922233641599</v>
      </c>
      <c r="D345" s="8" t="str">
        <f t="shared" si="5"/>
        <v>D</v>
      </c>
    </row>
    <row r="346" spans="1:4" x14ac:dyDescent="0.3">
      <c r="A346" s="11" t="s">
        <v>351</v>
      </c>
      <c r="B346" s="11">
        <v>905010</v>
      </c>
      <c r="C346" s="8">
        <f>VLOOKUP(B346,'ESGC PORTFOLIO'!B:M,$C$2,FALSE)</f>
        <v>65.775184248205804</v>
      </c>
      <c r="D346" s="8" t="str">
        <f t="shared" si="5"/>
        <v>B</v>
      </c>
    </row>
    <row r="347" spans="1:4" x14ac:dyDescent="0.3">
      <c r="A347" s="11" t="s">
        <v>352</v>
      </c>
      <c r="B347" s="11">
        <v>905284</v>
      </c>
      <c r="C347" s="8">
        <f>VLOOKUP(B347,'ESGC PORTFOLIO'!B:M,$C$2,FALSE)</f>
        <v>48.9671833961402</v>
      </c>
      <c r="D347" s="8" t="str">
        <f t="shared" si="5"/>
        <v>C</v>
      </c>
    </row>
    <row r="348" spans="1:4" x14ac:dyDescent="0.3">
      <c r="A348" s="11" t="s">
        <v>353</v>
      </c>
      <c r="B348" s="11">
        <v>543542</v>
      </c>
      <c r="C348" s="8">
        <f>VLOOKUP(B348,'ESGC PORTFOLIO'!B:M,$C$2,FALSE)</f>
        <v>65.099277829190797</v>
      </c>
      <c r="D348" s="8" t="str">
        <f t="shared" si="5"/>
        <v>B</v>
      </c>
    </row>
    <row r="349" spans="1:4" x14ac:dyDescent="0.3">
      <c r="A349" s="11" t="s">
        <v>354</v>
      </c>
      <c r="B349" s="11">
        <v>878574</v>
      </c>
      <c r="C349" s="8">
        <f>VLOOKUP(B349,'ESGC PORTFOLIO'!B:M,$C$2,FALSE)</f>
        <v>31.983202504113098</v>
      </c>
      <c r="D349" s="8" t="str">
        <f t="shared" si="5"/>
        <v>C</v>
      </c>
    </row>
    <row r="350" spans="1:4" x14ac:dyDescent="0.3">
      <c r="A350" s="11" t="s">
        <v>355</v>
      </c>
      <c r="B350" s="11" t="s">
        <v>384</v>
      </c>
      <c r="C350" s="8">
        <f>VLOOKUP(B350,'ESGC PORTFOLIO'!B:M,$C$2,FALSE)</f>
        <v>45.161854103343401</v>
      </c>
      <c r="D350" s="8" t="str">
        <f t="shared" si="5"/>
        <v>C</v>
      </c>
    </row>
    <row r="351" spans="1:4" x14ac:dyDescent="0.3">
      <c r="A351" s="11" t="s">
        <v>356</v>
      </c>
      <c r="B351" s="11">
        <v>951584</v>
      </c>
      <c r="C351" s="8">
        <f>VLOOKUP(B351,'ESGC PORTFOLIO'!B:M,$C$2,FALSE)</f>
        <v>31.5833380677783</v>
      </c>
      <c r="D351" s="8" t="str">
        <f t="shared" si="5"/>
        <v>C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DE34-FAC6-4CA0-830E-90BF7F0C42F4}">
  <sheetPr>
    <tabColor rgb="FFFFFF00"/>
  </sheetPr>
  <dimension ref="A1:D351"/>
  <sheetViews>
    <sheetView workbookViewId="0">
      <selection activeCell="A2" sqref="A2"/>
    </sheetView>
  </sheetViews>
  <sheetFormatPr baseColWidth="10" defaultRowHeight="14" x14ac:dyDescent="0.3"/>
  <cols>
    <col min="1" max="16384" width="10.90625" style="4"/>
  </cols>
  <sheetData>
    <row r="1" spans="1:4" ht="14.5" thickBot="1" x14ac:dyDescent="0.35">
      <c r="A1" s="72" t="s">
        <v>7396</v>
      </c>
      <c r="B1" s="72"/>
      <c r="C1" s="72"/>
      <c r="D1" s="72"/>
    </row>
    <row r="2" spans="1:4" x14ac:dyDescent="0.3">
      <c r="A2" s="18"/>
      <c r="B2" s="18"/>
      <c r="C2" s="18">
        <v>10</v>
      </c>
      <c r="D2" s="18"/>
    </row>
    <row r="3" spans="1:4" ht="14.5" thickBot="1" x14ac:dyDescent="0.35">
      <c r="A3" s="32" t="s">
        <v>357</v>
      </c>
      <c r="B3" s="32" t="s">
        <v>358</v>
      </c>
      <c r="C3" s="31" t="s">
        <v>7387</v>
      </c>
      <c r="D3" s="31" t="s">
        <v>7379</v>
      </c>
    </row>
    <row r="4" spans="1:4" x14ac:dyDescent="0.3">
      <c r="A4" s="29" t="s">
        <v>12</v>
      </c>
      <c r="B4" s="29">
        <v>902172</v>
      </c>
      <c r="C4" s="18">
        <f>VLOOKUP(B4,'ESGC PORTFOLIO'!B:M,$C$2,FALSE)</f>
        <v>50.953109390609399</v>
      </c>
      <c r="D4" s="18" t="str">
        <f>IF(C4&gt;75,"A",IF(C4&gt;50,"B",IF(C4&gt;25,"C","D")))</f>
        <v>B</v>
      </c>
    </row>
    <row r="5" spans="1:4" x14ac:dyDescent="0.3">
      <c r="A5" s="11" t="s">
        <v>13</v>
      </c>
      <c r="B5" s="11">
        <v>916328</v>
      </c>
      <c r="C5" s="8">
        <f>VLOOKUP(B5,'ESGC PORTFOLIO'!B:M,$C$2,FALSE)</f>
        <v>42.586138861138799</v>
      </c>
      <c r="D5" s="8" t="str">
        <f t="shared" ref="D5:D68" si="0">IF(C5&gt;75,"A",IF(C5&gt;50,"B",IF(C5&gt;25,"C","D")))</f>
        <v>C</v>
      </c>
    </row>
    <row r="6" spans="1:4" x14ac:dyDescent="0.3">
      <c r="A6" s="11" t="s">
        <v>14</v>
      </c>
      <c r="B6" s="11" t="s">
        <v>359</v>
      </c>
      <c r="C6" s="8">
        <f>VLOOKUP(B6,'ESGC PORTFOLIO'!B:M,$C$2,FALSE)</f>
        <v>86.682500000000005</v>
      </c>
      <c r="D6" s="8" t="str">
        <f t="shared" si="0"/>
        <v>A</v>
      </c>
    </row>
    <row r="7" spans="1:4" x14ac:dyDescent="0.3">
      <c r="A7" s="11" t="s">
        <v>15</v>
      </c>
      <c r="B7" s="11">
        <v>312367</v>
      </c>
      <c r="C7" s="8">
        <f>VLOOKUP(B7,'ESGC PORTFOLIO'!B:M,$C$2,FALSE)</f>
        <v>33.499075924075903</v>
      </c>
      <c r="D7" s="8" t="str">
        <f t="shared" si="0"/>
        <v>C</v>
      </c>
    </row>
    <row r="8" spans="1:4" x14ac:dyDescent="0.3">
      <c r="A8" s="11" t="s">
        <v>16</v>
      </c>
      <c r="B8" s="11">
        <v>749382</v>
      </c>
      <c r="C8" s="8">
        <f>VLOOKUP(B8,'ESGC PORTFOLIO'!B:M,$C$2,FALSE)</f>
        <v>47.510669502910801</v>
      </c>
      <c r="D8" s="8" t="str">
        <f t="shared" si="0"/>
        <v>C</v>
      </c>
    </row>
    <row r="9" spans="1:4" x14ac:dyDescent="0.3">
      <c r="A9" s="11" t="s">
        <v>17</v>
      </c>
      <c r="B9" s="11" t="s">
        <v>360</v>
      </c>
      <c r="C9" s="8">
        <f>VLOOKUP(B9,'ESGC PORTFOLIO'!B:M,$C$2,FALSE)</f>
        <v>46.259532825030398</v>
      </c>
      <c r="D9" s="8" t="str">
        <f t="shared" si="0"/>
        <v>C</v>
      </c>
    </row>
    <row r="10" spans="1:4" x14ac:dyDescent="0.3">
      <c r="A10" s="11" t="s">
        <v>18</v>
      </c>
      <c r="B10" s="11">
        <v>936365</v>
      </c>
      <c r="C10" s="8">
        <f>VLOOKUP(B10,'ESGC PORTFOLIO'!B:M,$C$2,FALSE)</f>
        <v>78.280173838852406</v>
      </c>
      <c r="D10" s="8" t="str">
        <f t="shared" si="0"/>
        <v>A</v>
      </c>
    </row>
    <row r="11" spans="1:4" x14ac:dyDescent="0.3">
      <c r="A11" s="11" t="s">
        <v>19</v>
      </c>
      <c r="B11" s="11">
        <v>545101</v>
      </c>
      <c r="C11" s="8">
        <f>VLOOKUP(B11,'ESGC PORTFOLIO'!B:M,$C$2,FALSE)</f>
        <v>32.588883611955403</v>
      </c>
      <c r="D11" s="8" t="str">
        <f t="shared" si="0"/>
        <v>C</v>
      </c>
    </row>
    <row r="12" spans="1:4" x14ac:dyDescent="0.3">
      <c r="A12" s="11" t="s">
        <v>20</v>
      </c>
      <c r="B12" s="11">
        <v>933185</v>
      </c>
      <c r="C12" s="8">
        <f>VLOOKUP(B12,'ESGC PORTFOLIO'!B:M,$C$2,FALSE)</f>
        <v>69.659622985709902</v>
      </c>
      <c r="D12" s="8" t="str">
        <f t="shared" si="0"/>
        <v>B</v>
      </c>
    </row>
    <row r="13" spans="1:4" x14ac:dyDescent="0.3">
      <c r="A13" s="11" t="s">
        <v>0</v>
      </c>
      <c r="B13" s="11">
        <v>277642</v>
      </c>
      <c r="C13" s="8">
        <f>VLOOKUP(B13,'ESGC PORTFOLIO'!B:M,$C$2,FALSE)</f>
        <v>82.687352245862797</v>
      </c>
      <c r="D13" s="8" t="str">
        <f t="shared" si="0"/>
        <v>A</v>
      </c>
    </row>
    <row r="14" spans="1:4" x14ac:dyDescent="0.3">
      <c r="A14" s="11" t="s">
        <v>21</v>
      </c>
      <c r="B14" s="11">
        <v>905271</v>
      </c>
      <c r="C14" s="8">
        <f>VLOOKUP(B14,'ESGC PORTFOLIO'!B:M,$C$2,FALSE)</f>
        <v>46.770640706810902</v>
      </c>
      <c r="D14" s="8" t="str">
        <f t="shared" si="0"/>
        <v>C</v>
      </c>
    </row>
    <row r="15" spans="1:4" x14ac:dyDescent="0.3">
      <c r="A15" s="11" t="s">
        <v>22</v>
      </c>
      <c r="B15" s="11">
        <v>277355</v>
      </c>
      <c r="C15" s="8">
        <f>VLOOKUP(B15,'ESGC PORTFOLIO'!B:M,$C$2,FALSE)</f>
        <v>58.519485686727101</v>
      </c>
      <c r="D15" s="8" t="str">
        <f t="shared" si="0"/>
        <v>B</v>
      </c>
    </row>
    <row r="16" spans="1:4" x14ac:dyDescent="0.3">
      <c r="A16" s="11" t="s">
        <v>23</v>
      </c>
      <c r="B16" s="11">
        <v>130298</v>
      </c>
      <c r="C16" s="8">
        <f>VLOOKUP(B16,'ESGC PORTFOLIO'!B:M,$C$2,FALSE)</f>
        <v>63.243954010836497</v>
      </c>
      <c r="D16" s="8" t="str">
        <f t="shared" si="0"/>
        <v>B</v>
      </c>
    </row>
    <row r="17" spans="1:4" x14ac:dyDescent="0.3">
      <c r="A17" s="11" t="s">
        <v>24</v>
      </c>
      <c r="B17" s="11">
        <v>325596</v>
      </c>
      <c r="C17" s="8">
        <f>VLOOKUP(B17,'ESGC PORTFOLIO'!B:M,$C$2,FALSE)</f>
        <v>22.6146501925545</v>
      </c>
      <c r="D17" s="8" t="str">
        <f t="shared" si="0"/>
        <v>D</v>
      </c>
    </row>
    <row r="18" spans="1:4" x14ac:dyDescent="0.3">
      <c r="A18" s="11" t="s">
        <v>25</v>
      </c>
      <c r="B18" s="11">
        <v>906979</v>
      </c>
      <c r="C18" s="8">
        <f>VLOOKUP(B18,'ESGC PORTFOLIO'!B:M,$C$2,FALSE)</f>
        <v>47.864747973657501</v>
      </c>
      <c r="D18" s="8" t="str">
        <f t="shared" si="0"/>
        <v>C</v>
      </c>
    </row>
    <row r="19" spans="1:4" x14ac:dyDescent="0.3">
      <c r="A19" s="11" t="s">
        <v>26</v>
      </c>
      <c r="B19" s="11">
        <v>322677</v>
      </c>
      <c r="C19" s="8">
        <f>VLOOKUP(B19,'ESGC PORTFOLIO'!B:M,$C$2,FALSE)</f>
        <v>49.501078929935296</v>
      </c>
      <c r="D19" s="8" t="str">
        <f t="shared" si="0"/>
        <v>C</v>
      </c>
    </row>
    <row r="20" spans="1:4" x14ac:dyDescent="0.3">
      <c r="A20" s="11" t="s">
        <v>27</v>
      </c>
      <c r="B20" s="11" t="s">
        <v>361</v>
      </c>
      <c r="C20" s="8">
        <f>VLOOKUP(B20,'ESGC PORTFOLIO'!B:M,$C$2,FALSE)</f>
        <v>34.141110613524397</v>
      </c>
      <c r="D20" s="8" t="str">
        <f t="shared" si="0"/>
        <v>C</v>
      </c>
    </row>
    <row r="21" spans="1:4" x14ac:dyDescent="0.3">
      <c r="A21" s="11" t="s">
        <v>28</v>
      </c>
      <c r="B21" s="11">
        <v>904853</v>
      </c>
      <c r="C21" s="8">
        <f>VLOOKUP(B21,'ESGC PORTFOLIO'!B:M,$C$2,FALSE)</f>
        <v>36.510948253135702</v>
      </c>
      <c r="D21" s="8" t="str">
        <f t="shared" si="0"/>
        <v>C</v>
      </c>
    </row>
    <row r="22" spans="1:4" x14ac:dyDescent="0.3">
      <c r="A22" s="11" t="s">
        <v>29</v>
      </c>
      <c r="B22" s="11">
        <v>891399</v>
      </c>
      <c r="C22" s="8">
        <f>VLOOKUP(B22,'ESGC PORTFOLIO'!B:M,$C$2,FALSE)</f>
        <v>29.745064747973601</v>
      </c>
      <c r="D22" s="8" t="str">
        <f t="shared" si="0"/>
        <v>C</v>
      </c>
    </row>
    <row r="23" spans="1:4" x14ac:dyDescent="0.3">
      <c r="A23" s="11" t="s">
        <v>30</v>
      </c>
      <c r="B23" s="11">
        <v>670942</v>
      </c>
      <c r="C23" s="8">
        <f>VLOOKUP(B23,'ESGC PORTFOLIO'!B:M,$C$2,FALSE)</f>
        <v>32.437475024975001</v>
      </c>
      <c r="D23" s="8" t="str">
        <f t="shared" si="0"/>
        <v>C</v>
      </c>
    </row>
    <row r="24" spans="1:4" x14ac:dyDescent="0.3">
      <c r="A24" s="11" t="s">
        <v>31</v>
      </c>
      <c r="B24" s="11">
        <v>905425</v>
      </c>
      <c r="C24" s="8">
        <f>VLOOKUP(B24,'ESGC PORTFOLIO'!B:M,$C$2,FALSE)</f>
        <v>67.202399949341398</v>
      </c>
      <c r="D24" s="8" t="str">
        <f t="shared" si="0"/>
        <v>B</v>
      </c>
    </row>
    <row r="25" spans="1:4" x14ac:dyDescent="0.3">
      <c r="A25" s="11" t="s">
        <v>32</v>
      </c>
      <c r="B25" s="11">
        <v>906156</v>
      </c>
      <c r="C25" s="8">
        <f>VLOOKUP(B25,'ESGC PORTFOLIO'!B:M,$C$2,FALSE)</f>
        <v>40.5570067991709</v>
      </c>
      <c r="D25" s="8" t="str">
        <f t="shared" si="0"/>
        <v>C</v>
      </c>
    </row>
    <row r="26" spans="1:4" x14ac:dyDescent="0.3">
      <c r="A26" s="11" t="s">
        <v>33</v>
      </c>
      <c r="B26" s="11">
        <v>916305</v>
      </c>
      <c r="C26" s="8">
        <f>VLOOKUP(B26,'ESGC PORTFOLIO'!B:M,$C$2,FALSE)</f>
        <v>28.8565890631108</v>
      </c>
      <c r="D26" s="8" t="str">
        <f t="shared" si="0"/>
        <v>C</v>
      </c>
    </row>
    <row r="27" spans="1:4" x14ac:dyDescent="0.3">
      <c r="A27" s="11" t="s">
        <v>34</v>
      </c>
      <c r="B27" s="11">
        <v>680902</v>
      </c>
      <c r="C27" s="8">
        <f>VLOOKUP(B27,'ESGC PORTFOLIO'!B:M,$C$2,FALSE)</f>
        <v>42.111836080586102</v>
      </c>
      <c r="D27" s="8" t="str">
        <f t="shared" si="0"/>
        <v>C</v>
      </c>
    </row>
    <row r="28" spans="1:4" x14ac:dyDescent="0.3">
      <c r="A28" s="11" t="s">
        <v>35</v>
      </c>
      <c r="B28" s="11" t="s">
        <v>362</v>
      </c>
      <c r="C28" s="8">
        <f>VLOOKUP(B28,'ESGC PORTFOLIO'!B:M,$C$2,FALSE)</f>
        <v>60.885962462734099</v>
      </c>
      <c r="D28" s="8" t="str">
        <f t="shared" si="0"/>
        <v>B</v>
      </c>
    </row>
    <row r="29" spans="1:4" x14ac:dyDescent="0.3">
      <c r="A29" s="11" t="s">
        <v>36</v>
      </c>
      <c r="B29" s="11">
        <v>154680</v>
      </c>
      <c r="C29" s="8">
        <f>VLOOKUP(B29,'ESGC PORTFOLIO'!B:M,$C$2,FALSE)</f>
        <v>35.240693130399002</v>
      </c>
      <c r="D29" s="8" t="str">
        <f t="shared" si="0"/>
        <v>C</v>
      </c>
    </row>
    <row r="30" spans="1:4" x14ac:dyDescent="0.3">
      <c r="A30" s="11" t="s">
        <v>37</v>
      </c>
      <c r="B30" s="11">
        <v>938692</v>
      </c>
      <c r="C30" s="8">
        <f>VLOOKUP(B30,'ESGC PORTFOLIO'!B:M,$C$2,FALSE)</f>
        <v>39.040834165834099</v>
      </c>
      <c r="D30" s="8" t="str">
        <f t="shared" si="0"/>
        <v>C</v>
      </c>
    </row>
    <row r="31" spans="1:4" x14ac:dyDescent="0.3">
      <c r="A31" s="11" t="s">
        <v>38</v>
      </c>
      <c r="B31" s="11">
        <v>546075</v>
      </c>
      <c r="C31" s="8">
        <f>VLOOKUP(B31,'ESGC PORTFOLIO'!B:M,$C$2,FALSE)</f>
        <v>30.560114826072201</v>
      </c>
      <c r="D31" s="8" t="str">
        <f t="shared" si="0"/>
        <v>C</v>
      </c>
    </row>
    <row r="32" spans="1:4" x14ac:dyDescent="0.3">
      <c r="A32" s="11" t="s">
        <v>39</v>
      </c>
      <c r="B32" s="11">
        <v>905276</v>
      </c>
      <c r="C32" s="8">
        <f>VLOOKUP(B32,'ESGC PORTFOLIO'!B:M,$C$2,FALSE)</f>
        <v>80.235967640606802</v>
      </c>
      <c r="D32" s="8" t="str">
        <f t="shared" si="0"/>
        <v>A</v>
      </c>
    </row>
    <row r="33" spans="1:4" x14ac:dyDescent="0.3">
      <c r="A33" s="11" t="s">
        <v>40</v>
      </c>
      <c r="B33" s="11" t="s">
        <v>363</v>
      </c>
      <c r="C33" s="8">
        <f>VLOOKUP(B33,'ESGC PORTFOLIO'!B:M,$C$2,FALSE)</f>
        <v>37.596903096903098</v>
      </c>
      <c r="D33" s="8" t="str">
        <f t="shared" si="0"/>
        <v>C</v>
      </c>
    </row>
    <row r="34" spans="1:4" x14ac:dyDescent="0.3">
      <c r="A34" s="11" t="s">
        <v>41</v>
      </c>
      <c r="B34" s="11">
        <v>922817</v>
      </c>
      <c r="C34" s="8">
        <f>VLOOKUP(B34,'ESGC PORTFOLIO'!B:M,$C$2,FALSE)</f>
        <v>38.364368206521704</v>
      </c>
      <c r="D34" s="8" t="str">
        <f t="shared" si="0"/>
        <v>C</v>
      </c>
    </row>
    <row r="35" spans="1:4" x14ac:dyDescent="0.3">
      <c r="A35" s="11" t="s">
        <v>42</v>
      </c>
      <c r="B35" s="11">
        <v>921983</v>
      </c>
      <c r="C35" s="8">
        <f>VLOOKUP(B35,'ESGC PORTFOLIO'!B:M,$C$2,FALSE)</f>
        <v>57.738284615894401</v>
      </c>
      <c r="D35" s="8" t="str">
        <f t="shared" si="0"/>
        <v>B</v>
      </c>
    </row>
    <row r="36" spans="1:4" x14ac:dyDescent="0.3">
      <c r="A36" s="11" t="s">
        <v>43</v>
      </c>
      <c r="B36" s="11">
        <v>132808</v>
      </c>
      <c r="C36" s="8">
        <f>VLOOKUP(B36,'ESGC PORTFOLIO'!B:M,$C$2,FALSE)</f>
        <v>54.1063069908814</v>
      </c>
      <c r="D36" s="8" t="str">
        <f t="shared" si="0"/>
        <v>B</v>
      </c>
    </row>
    <row r="37" spans="1:4" x14ac:dyDescent="0.3">
      <c r="A37" s="11" t="s">
        <v>44</v>
      </c>
      <c r="B37" s="11">
        <v>992816</v>
      </c>
      <c r="C37" s="8">
        <f>VLOOKUP(B37,'ESGC PORTFOLIO'!B:M,$C$2,FALSE)</f>
        <v>37.293275121105303</v>
      </c>
      <c r="D37" s="8" t="str">
        <f t="shared" si="0"/>
        <v>C</v>
      </c>
    </row>
    <row r="38" spans="1:4" x14ac:dyDescent="0.3">
      <c r="A38" s="11" t="s">
        <v>45</v>
      </c>
      <c r="B38" s="11">
        <v>905296</v>
      </c>
      <c r="C38" s="8">
        <f>VLOOKUP(B38,'ESGC PORTFOLIO'!B:M,$C$2,FALSE)</f>
        <v>73.812075401269098</v>
      </c>
      <c r="D38" s="8" t="str">
        <f t="shared" si="0"/>
        <v>B</v>
      </c>
    </row>
    <row r="39" spans="1:4" x14ac:dyDescent="0.3">
      <c r="A39" s="11" t="s">
        <v>46</v>
      </c>
      <c r="B39" s="11">
        <v>921093</v>
      </c>
      <c r="C39" s="8">
        <f>VLOOKUP(B39,'ESGC PORTFOLIO'!B:M,$C$2,FALSE)</f>
        <v>68.191556707181704</v>
      </c>
      <c r="D39" s="8" t="str">
        <f t="shared" si="0"/>
        <v>B</v>
      </c>
    </row>
    <row r="40" spans="1:4" x14ac:dyDescent="0.3">
      <c r="A40" s="11" t="s">
        <v>47</v>
      </c>
      <c r="B40" s="11">
        <v>905113</v>
      </c>
      <c r="C40" s="8">
        <f>VLOOKUP(B40,'ESGC PORTFOLIO'!B:M,$C$2,FALSE)</f>
        <v>40.864487023044099</v>
      </c>
      <c r="D40" s="8" t="str">
        <f t="shared" si="0"/>
        <v>C</v>
      </c>
    </row>
    <row r="41" spans="1:4" x14ac:dyDescent="0.3">
      <c r="A41" s="11" t="s">
        <v>48</v>
      </c>
      <c r="B41" s="11" t="s">
        <v>364</v>
      </c>
      <c r="C41" s="8">
        <f>VLOOKUP(B41,'ESGC PORTFOLIO'!B:M,$C$2,FALSE)</f>
        <v>34.884340172239099</v>
      </c>
      <c r="D41" s="8" t="str">
        <f t="shared" si="0"/>
        <v>C</v>
      </c>
    </row>
    <row r="42" spans="1:4" x14ac:dyDescent="0.3">
      <c r="A42" s="11" t="s">
        <v>49</v>
      </c>
      <c r="B42" s="11">
        <v>945388</v>
      </c>
      <c r="C42" s="8">
        <f>VLOOKUP(B42,'ESGC PORTFOLIO'!B:M,$C$2,FALSE)</f>
        <v>34.979601995226901</v>
      </c>
      <c r="D42" s="8" t="str">
        <f t="shared" si="0"/>
        <v>C</v>
      </c>
    </row>
    <row r="43" spans="1:4" x14ac:dyDescent="0.3">
      <c r="A43" s="11" t="s">
        <v>50</v>
      </c>
      <c r="B43" s="11">
        <v>702259</v>
      </c>
      <c r="C43" s="8">
        <f>VLOOKUP(B43,'ESGC PORTFOLIO'!B:M,$C$2,FALSE)</f>
        <v>81.561573714097193</v>
      </c>
      <c r="D43" s="8" t="str">
        <f t="shared" si="0"/>
        <v>A</v>
      </c>
    </row>
    <row r="44" spans="1:4" x14ac:dyDescent="0.3">
      <c r="A44" s="11" t="s">
        <v>51</v>
      </c>
      <c r="B44" s="11">
        <v>912669</v>
      </c>
      <c r="C44" s="8">
        <f>VLOOKUP(B44,'ESGC PORTFOLIO'!B:M,$C$2,FALSE)</f>
        <v>53.931979228647101</v>
      </c>
      <c r="D44" s="8" t="str">
        <f t="shared" si="0"/>
        <v>B</v>
      </c>
    </row>
    <row r="45" spans="1:4" x14ac:dyDescent="0.3">
      <c r="A45" s="11" t="s">
        <v>52</v>
      </c>
      <c r="B45" s="11">
        <v>544616</v>
      </c>
      <c r="C45" s="8">
        <f>VLOOKUP(B45,'ESGC PORTFOLIO'!B:M,$C$2,FALSE)</f>
        <v>30.208586867677699</v>
      </c>
      <c r="D45" s="8" t="str">
        <f t="shared" si="0"/>
        <v>C</v>
      </c>
    </row>
    <row r="46" spans="1:4" x14ac:dyDescent="0.3">
      <c r="A46" s="11" t="s">
        <v>53</v>
      </c>
      <c r="B46" s="11">
        <v>130502</v>
      </c>
      <c r="C46" s="8">
        <f>VLOOKUP(B46,'ESGC PORTFOLIO'!B:M,$C$2,FALSE)</f>
        <v>81.890418405124194</v>
      </c>
      <c r="D46" s="8" t="str">
        <f t="shared" si="0"/>
        <v>A</v>
      </c>
    </row>
    <row r="47" spans="1:4" x14ac:dyDescent="0.3">
      <c r="A47" s="11" t="s">
        <v>54</v>
      </c>
      <c r="B47" s="11">
        <v>921161</v>
      </c>
      <c r="C47" s="8">
        <f>VLOOKUP(B47,'ESGC PORTFOLIO'!B:M,$C$2,FALSE)</f>
        <v>72.650595238095207</v>
      </c>
      <c r="D47" s="8" t="str">
        <f t="shared" si="0"/>
        <v>B</v>
      </c>
    </row>
    <row r="48" spans="1:4" x14ac:dyDescent="0.3">
      <c r="A48" s="11" t="s">
        <v>55</v>
      </c>
      <c r="B48" s="11">
        <v>921431</v>
      </c>
      <c r="C48" s="8">
        <f>VLOOKUP(B48,'ESGC PORTFOLIO'!B:M,$C$2,FALSE)</f>
        <v>44.060842803030297</v>
      </c>
      <c r="D48" s="8" t="str">
        <f t="shared" si="0"/>
        <v>C</v>
      </c>
    </row>
    <row r="49" spans="1:4" x14ac:dyDescent="0.3">
      <c r="A49" s="11" t="s">
        <v>56</v>
      </c>
      <c r="B49" s="11">
        <v>932060</v>
      </c>
      <c r="C49" s="8">
        <f>VLOOKUP(B49,'ESGC PORTFOLIO'!B:M,$C$2,FALSE)</f>
        <v>67.269803725686103</v>
      </c>
      <c r="D49" s="8" t="str">
        <f t="shared" si="0"/>
        <v>B</v>
      </c>
    </row>
    <row r="50" spans="1:4" x14ac:dyDescent="0.3">
      <c r="A50" s="11" t="s">
        <v>57</v>
      </c>
      <c r="B50" s="11">
        <v>923937</v>
      </c>
      <c r="C50" s="8">
        <f>VLOOKUP(B50,'ESGC PORTFOLIO'!B:M,$C$2,FALSE)</f>
        <v>35.751754215933303</v>
      </c>
      <c r="D50" s="8" t="str">
        <f t="shared" si="0"/>
        <v>C</v>
      </c>
    </row>
    <row r="51" spans="1:4" x14ac:dyDescent="0.3">
      <c r="A51" s="11" t="s">
        <v>58</v>
      </c>
      <c r="B51" s="11">
        <v>905840</v>
      </c>
      <c r="C51" s="8">
        <f>VLOOKUP(B51,'ESGC PORTFOLIO'!B:M,$C$2,FALSE)</f>
        <v>48.104712216916901</v>
      </c>
      <c r="D51" s="8" t="str">
        <f t="shared" si="0"/>
        <v>C</v>
      </c>
    </row>
    <row r="52" spans="1:4" x14ac:dyDescent="0.3">
      <c r="A52" s="11" t="s">
        <v>59</v>
      </c>
      <c r="B52" s="11">
        <v>916365</v>
      </c>
      <c r="C52" s="8">
        <f>VLOOKUP(B52,'ESGC PORTFOLIO'!B:M,$C$2,FALSE)</f>
        <v>78.142519419115104</v>
      </c>
      <c r="D52" s="8" t="str">
        <f t="shared" si="0"/>
        <v>A</v>
      </c>
    </row>
    <row r="53" spans="1:4" x14ac:dyDescent="0.3">
      <c r="A53" s="11" t="s">
        <v>60</v>
      </c>
      <c r="B53" s="11">
        <v>992305</v>
      </c>
      <c r="C53" s="8">
        <f>VLOOKUP(B53,'ESGC PORTFOLIO'!B:M,$C$2,FALSE)</f>
        <v>25.545076565225799</v>
      </c>
      <c r="D53" s="8" t="str">
        <f t="shared" si="0"/>
        <v>C</v>
      </c>
    </row>
    <row r="54" spans="1:4" x14ac:dyDescent="0.3">
      <c r="A54" s="11" t="s">
        <v>61</v>
      </c>
      <c r="B54" s="11">
        <v>905876</v>
      </c>
      <c r="C54" s="8">
        <f>VLOOKUP(B54,'ESGC PORTFOLIO'!B:M,$C$2,FALSE)</f>
        <v>76.407992007991993</v>
      </c>
      <c r="D54" s="8" t="str">
        <f t="shared" si="0"/>
        <v>A</v>
      </c>
    </row>
    <row r="55" spans="1:4" x14ac:dyDescent="0.3">
      <c r="A55" s="11" t="s">
        <v>62</v>
      </c>
      <c r="B55" s="11">
        <v>874227</v>
      </c>
      <c r="C55" s="8">
        <f>VLOOKUP(B55,'ESGC PORTFOLIO'!B:M,$C$2,FALSE)</f>
        <v>12.234765234765201</v>
      </c>
      <c r="D55" s="8" t="str">
        <f t="shared" si="0"/>
        <v>D</v>
      </c>
    </row>
    <row r="56" spans="1:4" x14ac:dyDescent="0.3">
      <c r="A56" s="11" t="s">
        <v>63</v>
      </c>
      <c r="B56" s="11">
        <v>929302</v>
      </c>
      <c r="C56" s="8">
        <f>VLOOKUP(B56,'ESGC PORTFOLIO'!B:M,$C$2,FALSE)</f>
        <v>41.780219780219703</v>
      </c>
      <c r="D56" s="8" t="str">
        <f t="shared" si="0"/>
        <v>C</v>
      </c>
    </row>
    <row r="57" spans="1:4" x14ac:dyDescent="0.3">
      <c r="A57" s="11" t="s">
        <v>64</v>
      </c>
      <c r="B57" s="11">
        <v>545725</v>
      </c>
      <c r="C57" s="8">
        <f>VLOOKUP(B57,'ESGC PORTFOLIO'!B:M,$C$2,FALSE)</f>
        <v>80.373505572441701</v>
      </c>
      <c r="D57" s="8" t="str">
        <f t="shared" si="0"/>
        <v>A</v>
      </c>
    </row>
    <row r="58" spans="1:4" x14ac:dyDescent="0.3">
      <c r="A58" s="11" t="s">
        <v>65</v>
      </c>
      <c r="B58" s="11">
        <v>904818</v>
      </c>
      <c r="C58" s="8">
        <f>VLOOKUP(B58,'ESGC PORTFOLIO'!B:M,$C$2,FALSE)</f>
        <v>43.050278622087099</v>
      </c>
      <c r="D58" s="8" t="str">
        <f t="shared" si="0"/>
        <v>C</v>
      </c>
    </row>
    <row r="59" spans="1:4" x14ac:dyDescent="0.3">
      <c r="A59" s="11" t="s">
        <v>66</v>
      </c>
      <c r="B59" s="11">
        <v>894371</v>
      </c>
      <c r="C59" s="8">
        <f>VLOOKUP(B59,'ESGC PORTFOLIO'!B:M,$C$2,FALSE)</f>
        <v>53.653199741435003</v>
      </c>
      <c r="D59" s="8" t="str">
        <f t="shared" si="0"/>
        <v>B</v>
      </c>
    </row>
    <row r="60" spans="1:4" x14ac:dyDescent="0.3">
      <c r="A60" s="11" t="s">
        <v>67</v>
      </c>
      <c r="B60" s="11">
        <v>325824</v>
      </c>
      <c r="C60" s="8">
        <f>VLOOKUP(B60,'ESGC PORTFOLIO'!B:M,$C$2,FALSE)</f>
        <v>35.496242823370402</v>
      </c>
      <c r="D60" s="8" t="str">
        <f t="shared" si="0"/>
        <v>C</v>
      </c>
    </row>
    <row r="61" spans="1:4" x14ac:dyDescent="0.3">
      <c r="A61" s="11" t="s">
        <v>68</v>
      </c>
      <c r="B61" s="11">
        <v>905080</v>
      </c>
      <c r="C61" s="8">
        <f>VLOOKUP(B61,'ESGC PORTFOLIO'!B:M,$C$2,FALSE)</f>
        <v>51.5594388637655</v>
      </c>
      <c r="D61" s="8" t="str">
        <f t="shared" si="0"/>
        <v>B</v>
      </c>
    </row>
    <row r="62" spans="1:4" x14ac:dyDescent="0.3">
      <c r="A62" s="11" t="s">
        <v>69</v>
      </c>
      <c r="B62" s="11">
        <v>912216</v>
      </c>
      <c r="C62" s="8">
        <f>VLOOKUP(B62,'ESGC PORTFOLIO'!B:M,$C$2,FALSE)</f>
        <v>61.919700299700303</v>
      </c>
      <c r="D62" s="8" t="str">
        <f t="shared" si="0"/>
        <v>B</v>
      </c>
    </row>
    <row r="63" spans="1:4" x14ac:dyDescent="0.3">
      <c r="A63" s="11" t="s">
        <v>70</v>
      </c>
      <c r="B63" s="11">
        <v>879628</v>
      </c>
      <c r="C63" s="8">
        <f>VLOOKUP(B63,'ESGC PORTFOLIO'!B:M,$C$2,FALSE)</f>
        <v>37.3669273131352</v>
      </c>
      <c r="D63" s="8" t="str">
        <f t="shared" si="0"/>
        <v>C</v>
      </c>
    </row>
    <row r="64" spans="1:4" x14ac:dyDescent="0.3">
      <c r="A64" s="11" t="s">
        <v>71</v>
      </c>
      <c r="B64" s="11">
        <v>755148</v>
      </c>
      <c r="C64" s="8">
        <f>VLOOKUP(B64,'ESGC PORTFOLIO'!B:M,$C$2,FALSE)</f>
        <v>36.782056266346203</v>
      </c>
      <c r="D64" s="8" t="str">
        <f t="shared" si="0"/>
        <v>C</v>
      </c>
    </row>
    <row r="65" spans="1:4" x14ac:dyDescent="0.3">
      <c r="A65" s="11" t="s">
        <v>72</v>
      </c>
      <c r="B65" s="11">
        <v>905075</v>
      </c>
      <c r="C65" s="8">
        <f>VLOOKUP(B65,'ESGC PORTFOLIO'!B:M,$C$2,FALSE)</f>
        <v>82.0885902292152</v>
      </c>
      <c r="D65" s="8" t="str">
        <f t="shared" si="0"/>
        <v>A</v>
      </c>
    </row>
    <row r="66" spans="1:4" x14ac:dyDescent="0.3">
      <c r="A66" s="11" t="s">
        <v>73</v>
      </c>
      <c r="B66" s="11">
        <v>134843</v>
      </c>
      <c r="C66" s="8">
        <f>VLOOKUP(B66,'ESGC PORTFOLIO'!B:M,$C$2,FALSE)</f>
        <v>39.097912907987499</v>
      </c>
      <c r="D66" s="8" t="str">
        <f t="shared" si="0"/>
        <v>C</v>
      </c>
    </row>
    <row r="67" spans="1:4" x14ac:dyDescent="0.3">
      <c r="A67" s="11" t="s">
        <v>74</v>
      </c>
      <c r="B67" s="11">
        <v>944704</v>
      </c>
      <c r="C67" s="8">
        <f>VLOOKUP(B67,'ESGC PORTFOLIO'!B:M,$C$2,FALSE)</f>
        <v>56.4238261738261</v>
      </c>
      <c r="D67" s="8" t="str">
        <f t="shared" si="0"/>
        <v>B</v>
      </c>
    </row>
    <row r="68" spans="1:4" x14ac:dyDescent="0.3">
      <c r="A68" s="11" t="s">
        <v>75</v>
      </c>
      <c r="B68" s="11">
        <v>877723</v>
      </c>
      <c r="C68" s="8">
        <f>VLOOKUP(B68,'ESGC PORTFOLIO'!B:M,$C$2,FALSE)</f>
        <v>54.754563618199903</v>
      </c>
      <c r="D68" s="8" t="str">
        <f t="shared" si="0"/>
        <v>B</v>
      </c>
    </row>
    <row r="69" spans="1:4" x14ac:dyDescent="0.3">
      <c r="A69" s="11" t="s">
        <v>76</v>
      </c>
      <c r="B69" s="11">
        <v>755695</v>
      </c>
      <c r="C69" s="8">
        <f>VLOOKUP(B69,'ESGC PORTFOLIO'!B:M,$C$2,FALSE)</f>
        <v>37.924342105263101</v>
      </c>
      <c r="D69" s="8" t="str">
        <f t="shared" ref="D69:D130" si="1">IF(C69&gt;75,"A",IF(C69&gt;50,"B",IF(C69&gt;25,"C","D")))</f>
        <v>C</v>
      </c>
    </row>
    <row r="70" spans="1:4" x14ac:dyDescent="0.3">
      <c r="A70" s="11" t="s">
        <v>77</v>
      </c>
      <c r="B70" s="11">
        <v>902224</v>
      </c>
      <c r="C70" s="8">
        <f>VLOOKUP(B70,'ESGC PORTFOLIO'!B:M,$C$2,FALSE)</f>
        <v>40.423696496667702</v>
      </c>
      <c r="D70" s="8" t="str">
        <f t="shared" si="1"/>
        <v>C</v>
      </c>
    </row>
    <row r="71" spans="1:4" x14ac:dyDescent="0.3">
      <c r="A71" s="11" t="s">
        <v>78</v>
      </c>
      <c r="B71" s="11" t="s">
        <v>365</v>
      </c>
      <c r="C71" s="8">
        <f>VLOOKUP(B71,'ESGC PORTFOLIO'!B:M,$C$2,FALSE)</f>
        <v>77.272580360815596</v>
      </c>
      <c r="D71" s="8" t="str">
        <f t="shared" si="1"/>
        <v>A</v>
      </c>
    </row>
    <row r="72" spans="1:4" x14ac:dyDescent="0.3">
      <c r="A72" s="11" t="s">
        <v>79</v>
      </c>
      <c r="B72" s="11" t="s">
        <v>366</v>
      </c>
      <c r="C72" s="8">
        <f>VLOOKUP(B72,'ESGC PORTFOLIO'!B:M,$C$2,FALSE)</f>
        <v>37.3243485680985</v>
      </c>
      <c r="D72" s="8" t="str">
        <f t="shared" si="1"/>
        <v>C</v>
      </c>
    </row>
    <row r="73" spans="1:4" x14ac:dyDescent="0.3">
      <c r="A73" s="11" t="s">
        <v>80</v>
      </c>
      <c r="B73" s="11" t="s">
        <v>367</v>
      </c>
      <c r="C73" s="8">
        <f>VLOOKUP(B73,'ESGC PORTFOLIO'!B:M,$C$2,FALSE)</f>
        <v>35.430465810784902</v>
      </c>
      <c r="D73" s="8" t="str">
        <f t="shared" si="1"/>
        <v>C</v>
      </c>
    </row>
    <row r="74" spans="1:4" x14ac:dyDescent="0.3">
      <c r="A74" s="11" t="s">
        <v>81</v>
      </c>
      <c r="B74" s="11">
        <v>755790</v>
      </c>
      <c r="C74" s="8">
        <f>VLOOKUP(B74,'ESGC PORTFOLIO'!B:M,$C$2,FALSE)</f>
        <v>50.7253039513677</v>
      </c>
      <c r="D74" s="8" t="str">
        <f t="shared" si="1"/>
        <v>B</v>
      </c>
    </row>
    <row r="75" spans="1:4" x14ac:dyDescent="0.3">
      <c r="A75" s="11" t="s">
        <v>82</v>
      </c>
      <c r="B75" s="11">
        <v>904842</v>
      </c>
      <c r="C75" s="8">
        <f>VLOOKUP(B75,'ESGC PORTFOLIO'!B:M,$C$2,FALSE)</f>
        <v>38.026914751914703</v>
      </c>
      <c r="D75" s="8" t="str">
        <f t="shared" si="1"/>
        <v>C</v>
      </c>
    </row>
    <row r="76" spans="1:4" x14ac:dyDescent="0.3">
      <c r="A76" s="11" t="s">
        <v>83</v>
      </c>
      <c r="B76" s="11">
        <v>755741</v>
      </c>
      <c r="C76" s="8">
        <f>VLOOKUP(B76,'ESGC PORTFOLIO'!B:M,$C$2,FALSE)</f>
        <v>26.545854735815301</v>
      </c>
      <c r="D76" s="8" t="str">
        <f t="shared" si="1"/>
        <v>C</v>
      </c>
    </row>
    <row r="77" spans="1:4" x14ac:dyDescent="0.3">
      <c r="A77" s="11" t="s">
        <v>84</v>
      </c>
      <c r="B77" s="11">
        <v>905024</v>
      </c>
      <c r="C77" s="8">
        <f>VLOOKUP(B77,'ESGC PORTFOLIO'!B:M,$C$2,FALSE)</f>
        <v>41.068729476801202</v>
      </c>
      <c r="D77" s="8" t="str">
        <f t="shared" si="1"/>
        <v>C</v>
      </c>
    </row>
    <row r="78" spans="1:4" x14ac:dyDescent="0.3">
      <c r="A78" s="11" t="s">
        <v>85</v>
      </c>
      <c r="B78" s="11">
        <v>328314</v>
      </c>
      <c r="C78" s="8">
        <f>VLOOKUP(B78,'ESGC PORTFOLIO'!B:M,$C$2,FALSE)</f>
        <v>59.144959207459202</v>
      </c>
      <c r="D78" s="8" t="str">
        <f t="shared" si="1"/>
        <v>B</v>
      </c>
    </row>
    <row r="79" spans="1:4" x14ac:dyDescent="0.3">
      <c r="A79" s="11" t="s">
        <v>86</v>
      </c>
      <c r="B79" s="11">
        <v>912278</v>
      </c>
      <c r="C79" s="8">
        <f>VLOOKUP(B79,'ESGC PORTFOLIO'!B:M,$C$2,FALSE)</f>
        <v>43.108663076054299</v>
      </c>
      <c r="D79" s="8" t="str">
        <f t="shared" si="1"/>
        <v>C</v>
      </c>
    </row>
    <row r="80" spans="1:4" x14ac:dyDescent="0.3">
      <c r="A80" s="11" t="s">
        <v>87</v>
      </c>
      <c r="B80" s="11" t="s">
        <v>368</v>
      </c>
      <c r="C80" s="8">
        <f>VLOOKUP(B80,'ESGC PORTFOLIO'!B:M,$C$2,FALSE)</f>
        <v>22.408990947741099</v>
      </c>
      <c r="D80" s="8" t="str">
        <f t="shared" si="1"/>
        <v>D</v>
      </c>
    </row>
    <row r="81" spans="1:4" x14ac:dyDescent="0.3">
      <c r="A81" s="11" t="s">
        <v>88</v>
      </c>
      <c r="B81" s="11">
        <v>951545</v>
      </c>
      <c r="C81" s="8">
        <f>VLOOKUP(B81,'ESGC PORTFOLIO'!B:M,$C$2,FALSE)</f>
        <v>51.895300351822101</v>
      </c>
      <c r="D81" s="8" t="str">
        <f t="shared" si="1"/>
        <v>B</v>
      </c>
    </row>
    <row r="82" spans="1:4" x14ac:dyDescent="0.3">
      <c r="A82" s="11" t="s">
        <v>89</v>
      </c>
      <c r="B82" s="11">
        <v>944777</v>
      </c>
      <c r="C82" s="8">
        <f>VLOOKUP(B82,'ESGC PORTFOLIO'!B:M,$C$2,FALSE)</f>
        <v>68.604254079254105</v>
      </c>
      <c r="D82" s="8" t="str">
        <f t="shared" si="1"/>
        <v>B</v>
      </c>
    </row>
    <row r="83" spans="1:4" x14ac:dyDescent="0.3">
      <c r="A83" s="11" t="s">
        <v>90</v>
      </c>
      <c r="B83" s="11">
        <v>542868</v>
      </c>
      <c r="C83" s="8">
        <f>VLOOKUP(B83,'ESGC PORTFOLIO'!B:M,$C$2,FALSE)</f>
        <v>46.5415562698171</v>
      </c>
      <c r="D83" s="8" t="str">
        <f t="shared" si="1"/>
        <v>C</v>
      </c>
    </row>
    <row r="84" spans="1:4" x14ac:dyDescent="0.3">
      <c r="A84" s="11" t="s">
        <v>2</v>
      </c>
      <c r="B84" s="11">
        <v>741344</v>
      </c>
      <c r="C84" s="8">
        <f>VLOOKUP(B84,'ESGC PORTFOLIO'!B:M,$C$2,FALSE)</f>
        <v>39.112793922495399</v>
      </c>
      <c r="D84" s="8" t="str">
        <f t="shared" si="1"/>
        <v>C</v>
      </c>
    </row>
    <row r="85" spans="1:4" x14ac:dyDescent="0.3">
      <c r="A85" s="11" t="s">
        <v>91</v>
      </c>
      <c r="B85" s="11">
        <v>867705</v>
      </c>
      <c r="C85" s="8">
        <f>VLOOKUP(B85,'ESGC PORTFOLIO'!B:M,$C$2,FALSE)</f>
        <v>60.101867098418801</v>
      </c>
      <c r="D85" s="8" t="str">
        <f t="shared" si="1"/>
        <v>B</v>
      </c>
    </row>
    <row r="86" spans="1:4" x14ac:dyDescent="0.3">
      <c r="A86" s="11" t="s">
        <v>92</v>
      </c>
      <c r="B86" s="11">
        <v>916125</v>
      </c>
      <c r="C86" s="8">
        <f>VLOOKUP(B86,'ESGC PORTFOLIO'!B:M,$C$2,FALSE)</f>
        <v>80.755385239760201</v>
      </c>
      <c r="D86" s="8" t="str">
        <f t="shared" si="1"/>
        <v>A</v>
      </c>
    </row>
    <row r="87" spans="1:4" x14ac:dyDescent="0.3">
      <c r="A87" s="11" t="s">
        <v>93</v>
      </c>
      <c r="B87" s="11" t="s">
        <v>369</v>
      </c>
      <c r="C87" s="8">
        <f>VLOOKUP(B87,'ESGC PORTFOLIO'!B:M,$C$2,FALSE)</f>
        <v>31.3677208618153</v>
      </c>
      <c r="D87" s="8" t="str">
        <f t="shared" si="1"/>
        <v>C</v>
      </c>
    </row>
    <row r="88" spans="1:4" x14ac:dyDescent="0.3">
      <c r="A88" s="11" t="s">
        <v>94</v>
      </c>
      <c r="B88" s="11">
        <v>901686</v>
      </c>
      <c r="C88" s="8">
        <f>VLOOKUP(B88,'ESGC PORTFOLIO'!B:M,$C$2,FALSE)</f>
        <v>54.189710289710199</v>
      </c>
      <c r="D88" s="8" t="str">
        <f t="shared" si="1"/>
        <v>B</v>
      </c>
    </row>
    <row r="89" spans="1:4" x14ac:dyDescent="0.3">
      <c r="A89" s="11" t="s">
        <v>95</v>
      </c>
      <c r="B89" s="11">
        <v>904282</v>
      </c>
      <c r="C89" s="8">
        <f>VLOOKUP(B89,'ESGC PORTFOLIO'!B:M,$C$2,FALSE)</f>
        <v>37.905919080919098</v>
      </c>
      <c r="D89" s="8" t="str">
        <f t="shared" si="1"/>
        <v>C</v>
      </c>
    </row>
    <row r="90" spans="1:4" x14ac:dyDescent="0.3">
      <c r="A90" s="11" t="s">
        <v>96</v>
      </c>
      <c r="B90" s="11">
        <v>906148</v>
      </c>
      <c r="C90" s="8">
        <f>VLOOKUP(B90,'ESGC PORTFOLIO'!B:M,$C$2,FALSE)</f>
        <v>45.739081231268699</v>
      </c>
      <c r="D90" s="8" t="str">
        <f t="shared" si="1"/>
        <v>C</v>
      </c>
    </row>
    <row r="91" spans="1:4" x14ac:dyDescent="0.3">
      <c r="A91" s="11" t="s">
        <v>97</v>
      </c>
      <c r="B91" s="11">
        <v>981550</v>
      </c>
      <c r="C91" s="8">
        <f>VLOOKUP(B91,'ESGC PORTFOLIO'!B:M,$C$2,FALSE)</f>
        <v>33.896343240093202</v>
      </c>
      <c r="D91" s="8" t="str">
        <f t="shared" si="1"/>
        <v>C</v>
      </c>
    </row>
    <row r="92" spans="1:4" x14ac:dyDescent="0.3">
      <c r="A92" s="11" t="s">
        <v>98</v>
      </c>
      <c r="B92" s="11">
        <v>922964</v>
      </c>
      <c r="C92" s="8">
        <f>VLOOKUP(B92,'ESGC PORTFOLIO'!B:M,$C$2,FALSE)</f>
        <v>67.060499105189905</v>
      </c>
      <c r="D92" s="8" t="str">
        <f t="shared" si="1"/>
        <v>B</v>
      </c>
    </row>
    <row r="93" spans="1:4" x14ac:dyDescent="0.3">
      <c r="A93" s="11" t="s">
        <v>99</v>
      </c>
      <c r="B93" s="11">
        <v>929814</v>
      </c>
      <c r="C93" s="8">
        <f>VLOOKUP(B93,'ESGC PORTFOLIO'!B:M,$C$2,FALSE)</f>
        <v>52.413976807189101</v>
      </c>
      <c r="D93" s="8" t="str">
        <f t="shared" si="1"/>
        <v>B</v>
      </c>
    </row>
    <row r="94" spans="1:4" x14ac:dyDescent="0.3">
      <c r="A94" s="11" t="s">
        <v>100</v>
      </c>
      <c r="B94" s="11">
        <v>901666</v>
      </c>
      <c r="C94" s="8">
        <f>VLOOKUP(B94,'ESGC PORTFOLIO'!B:M,$C$2,FALSE)</f>
        <v>50.419585459383597</v>
      </c>
      <c r="D94" s="8" t="str">
        <f t="shared" si="1"/>
        <v>B</v>
      </c>
    </row>
    <row r="95" spans="1:4" x14ac:dyDescent="0.3">
      <c r="A95" s="11" t="s">
        <v>101</v>
      </c>
      <c r="B95" s="11">
        <v>902288</v>
      </c>
      <c r="C95" s="8">
        <f>VLOOKUP(B95,'ESGC PORTFOLIO'!B:M,$C$2,FALSE)</f>
        <v>47.847573260073197</v>
      </c>
      <c r="D95" s="8" t="str">
        <f t="shared" si="1"/>
        <v>C</v>
      </c>
    </row>
    <row r="96" spans="1:4" x14ac:dyDescent="0.3">
      <c r="A96" s="11" t="s">
        <v>102</v>
      </c>
      <c r="B96" s="11">
        <v>937083</v>
      </c>
      <c r="C96" s="8">
        <f>VLOOKUP(B96,'ESGC PORTFOLIO'!B:M,$C$2,FALSE)</f>
        <v>31.2691459562548</v>
      </c>
      <c r="D96" s="8" t="str">
        <f t="shared" si="1"/>
        <v>C</v>
      </c>
    </row>
    <row r="97" spans="1:4" x14ac:dyDescent="0.3">
      <c r="A97" s="11" t="s">
        <v>103</v>
      </c>
      <c r="B97" s="11">
        <v>938928</v>
      </c>
      <c r="C97" s="8">
        <f>VLOOKUP(B97,'ESGC PORTFOLIO'!B:M,$C$2,FALSE)</f>
        <v>38.1433878621378</v>
      </c>
      <c r="D97" s="8" t="str">
        <f t="shared" si="1"/>
        <v>C</v>
      </c>
    </row>
    <row r="98" spans="1:4" x14ac:dyDescent="0.3">
      <c r="A98" s="11" t="s">
        <v>104</v>
      </c>
      <c r="B98" s="11">
        <v>912273</v>
      </c>
      <c r="C98" s="8">
        <f>VLOOKUP(B98,'ESGC PORTFOLIO'!B:M,$C$2,FALSE)</f>
        <v>62.649994742099999</v>
      </c>
      <c r="D98" s="8" t="str">
        <f t="shared" si="1"/>
        <v>B</v>
      </c>
    </row>
    <row r="99" spans="1:4" x14ac:dyDescent="0.3">
      <c r="A99" s="11" t="s">
        <v>105</v>
      </c>
      <c r="B99" s="11">
        <v>312385</v>
      </c>
      <c r="C99" s="8">
        <f>VLOOKUP(B99,'ESGC PORTFOLIO'!B:M,$C$2,FALSE)</f>
        <v>37.4323723151848</v>
      </c>
      <c r="D99" s="8" t="str">
        <f t="shared" si="1"/>
        <v>C</v>
      </c>
    </row>
    <row r="100" spans="1:4" x14ac:dyDescent="0.3">
      <c r="A100" s="11" t="s">
        <v>106</v>
      </c>
      <c r="B100" s="11">
        <v>687197</v>
      </c>
      <c r="C100" s="8">
        <f>VLOOKUP(B100,'ESGC PORTFOLIO'!B:M,$C$2,FALSE)</f>
        <v>33.076746782629101</v>
      </c>
      <c r="D100" s="8" t="str">
        <f t="shared" si="1"/>
        <v>C</v>
      </c>
    </row>
    <row r="101" spans="1:4" x14ac:dyDescent="0.3">
      <c r="A101" s="11" t="s">
        <v>107</v>
      </c>
      <c r="B101" s="11">
        <v>993189</v>
      </c>
      <c r="C101" s="8">
        <f>VLOOKUP(B101,'ESGC PORTFOLIO'!B:M,$C$2,FALSE)</f>
        <v>81.037573128084404</v>
      </c>
      <c r="D101" s="8" t="str">
        <f t="shared" si="1"/>
        <v>A</v>
      </c>
    </row>
    <row r="102" spans="1:4" x14ac:dyDescent="0.3">
      <c r="A102" s="11" t="s">
        <v>108</v>
      </c>
      <c r="B102" s="11">
        <v>905966</v>
      </c>
      <c r="C102" s="8">
        <f>VLOOKUP(B102,'ESGC PORTFOLIO'!B:M,$C$2,FALSE)</f>
        <v>47.906109979129702</v>
      </c>
      <c r="D102" s="8" t="str">
        <f t="shared" si="1"/>
        <v>C</v>
      </c>
    </row>
    <row r="103" spans="1:4" x14ac:dyDescent="0.3">
      <c r="A103" s="11" t="s">
        <v>109</v>
      </c>
      <c r="B103" s="11">
        <v>912635</v>
      </c>
      <c r="C103" s="8">
        <f>VLOOKUP(B103,'ESGC PORTFOLIO'!B:M,$C$2,FALSE)</f>
        <v>42.026365178938697</v>
      </c>
      <c r="D103" s="8" t="str">
        <f t="shared" si="1"/>
        <v>C</v>
      </c>
    </row>
    <row r="104" spans="1:4" x14ac:dyDescent="0.3">
      <c r="A104" s="11" t="s">
        <v>110</v>
      </c>
      <c r="B104" s="11">
        <v>325922</v>
      </c>
      <c r="C104" s="8">
        <f>VLOOKUP(B104,'ESGC PORTFOLIO'!B:M,$C$2,FALSE)</f>
        <v>41.3900474525474</v>
      </c>
      <c r="D104" s="8" t="str">
        <f t="shared" si="1"/>
        <v>C</v>
      </c>
    </row>
    <row r="105" spans="1:4" x14ac:dyDescent="0.3">
      <c r="A105" s="11" t="s">
        <v>111</v>
      </c>
      <c r="B105" s="11">
        <v>912941</v>
      </c>
      <c r="C105" s="8">
        <f>VLOOKUP(B105,'ESGC PORTFOLIO'!B:M,$C$2,FALSE)</f>
        <v>56.5963467225843</v>
      </c>
      <c r="D105" s="8" t="str">
        <f t="shared" si="1"/>
        <v>B</v>
      </c>
    </row>
    <row r="106" spans="1:4" x14ac:dyDescent="0.3">
      <c r="A106" s="11" t="s">
        <v>112</v>
      </c>
      <c r="B106" s="11">
        <v>152719</v>
      </c>
      <c r="C106" s="8">
        <f>VLOOKUP(B106,'ESGC PORTFOLIO'!B:M,$C$2,FALSE)</f>
        <v>43.653780104663298</v>
      </c>
      <c r="D106" s="8" t="str">
        <f t="shared" si="1"/>
        <v>C</v>
      </c>
    </row>
    <row r="107" spans="1:4" x14ac:dyDescent="0.3">
      <c r="A107" s="11" t="s">
        <v>113</v>
      </c>
      <c r="B107" s="11">
        <v>867138</v>
      </c>
      <c r="C107" s="8">
        <f>VLOOKUP(B107,'ESGC PORTFOLIO'!B:M,$C$2,FALSE)</f>
        <v>35.932345491387998</v>
      </c>
      <c r="D107" s="8" t="str">
        <f t="shared" si="1"/>
        <v>C</v>
      </c>
    </row>
    <row r="108" spans="1:4" x14ac:dyDescent="0.3">
      <c r="A108" s="11" t="s">
        <v>114</v>
      </c>
      <c r="B108" s="11">
        <v>906189</v>
      </c>
      <c r="C108" s="8">
        <f>VLOOKUP(B108,'ESGC PORTFOLIO'!B:M,$C$2,FALSE)</f>
        <v>68.740786441281401</v>
      </c>
      <c r="D108" s="8" t="str">
        <f t="shared" si="1"/>
        <v>B</v>
      </c>
    </row>
    <row r="109" spans="1:4" x14ac:dyDescent="0.3">
      <c r="A109" s="11" t="s">
        <v>115</v>
      </c>
      <c r="B109" s="11">
        <v>510209</v>
      </c>
      <c r="C109" s="8">
        <f>VLOOKUP(B109,'ESGC PORTFOLIO'!B:M,$C$2,FALSE)</f>
        <v>42.704595404595402</v>
      </c>
      <c r="D109" s="8" t="str">
        <f t="shared" si="1"/>
        <v>C</v>
      </c>
    </row>
    <row r="110" spans="1:4" x14ac:dyDescent="0.3">
      <c r="A110" s="11" t="s">
        <v>116</v>
      </c>
      <c r="B110" s="11">
        <v>271980</v>
      </c>
      <c r="C110" s="8">
        <f>VLOOKUP(B110,'ESGC PORTFOLIO'!B:M,$C$2,FALSE)</f>
        <v>35.407550409232002</v>
      </c>
      <c r="D110" s="8" t="str">
        <f t="shared" si="1"/>
        <v>C</v>
      </c>
    </row>
    <row r="111" spans="1:4" x14ac:dyDescent="0.3">
      <c r="A111" s="11" t="s">
        <v>117</v>
      </c>
      <c r="B111" s="11" t="s">
        <v>370</v>
      </c>
      <c r="C111" s="8">
        <f>VLOOKUP(B111,'ESGC PORTFOLIO'!B:M,$C$2,FALSE)</f>
        <v>55.725195637695599</v>
      </c>
      <c r="D111" s="8" t="str">
        <f t="shared" si="1"/>
        <v>B</v>
      </c>
    </row>
    <row r="112" spans="1:4" x14ac:dyDescent="0.3">
      <c r="A112" s="11" t="s">
        <v>118</v>
      </c>
      <c r="B112" s="11">
        <v>135448</v>
      </c>
      <c r="C112" s="8">
        <f>VLOOKUP(B112,'ESGC PORTFOLIO'!B:M,$C$2,FALSE)</f>
        <v>15.1937437562437</v>
      </c>
      <c r="D112" s="8" t="str">
        <f t="shared" si="1"/>
        <v>D</v>
      </c>
    </row>
    <row r="113" spans="1:4" x14ac:dyDescent="0.3">
      <c r="A113" s="11" t="s">
        <v>119</v>
      </c>
      <c r="B113" s="11">
        <v>154259</v>
      </c>
      <c r="C113" s="8">
        <f>VLOOKUP(B113,'ESGC PORTFOLIO'!B:M,$C$2,FALSE)</f>
        <v>43.6305407801418</v>
      </c>
      <c r="D113" s="8" t="str">
        <f t="shared" si="1"/>
        <v>C</v>
      </c>
    </row>
    <row r="114" spans="1:4" x14ac:dyDescent="0.3">
      <c r="A114" s="11" t="s">
        <v>3</v>
      </c>
      <c r="B114" s="11">
        <v>944314</v>
      </c>
      <c r="C114" s="8">
        <f>VLOOKUP(B114,'ESGC PORTFOLIO'!B:M,$C$2,FALSE)</f>
        <v>46.164081751581698</v>
      </c>
      <c r="D114" s="8" t="str">
        <f t="shared" si="1"/>
        <v>C</v>
      </c>
    </row>
    <row r="115" spans="1:4" x14ac:dyDescent="0.3">
      <c r="A115" s="11" t="s">
        <v>120</v>
      </c>
      <c r="B115" s="11">
        <v>904830</v>
      </c>
      <c r="C115" s="8">
        <f>VLOOKUP(B115,'ESGC PORTFOLIO'!B:M,$C$2,FALSE)</f>
        <v>52.1358666086388</v>
      </c>
      <c r="D115" s="8" t="str">
        <f t="shared" si="1"/>
        <v>B</v>
      </c>
    </row>
    <row r="116" spans="1:4" x14ac:dyDescent="0.3">
      <c r="A116" s="11" t="s">
        <v>121</v>
      </c>
      <c r="B116" s="11">
        <v>905214</v>
      </c>
      <c r="C116" s="8">
        <f>VLOOKUP(B116,'ESGC PORTFOLIO'!B:M,$C$2,FALSE)</f>
        <v>69.114482739482696</v>
      </c>
      <c r="D116" s="8" t="str">
        <f t="shared" si="1"/>
        <v>B</v>
      </c>
    </row>
    <row r="117" spans="1:4" x14ac:dyDescent="0.3">
      <c r="A117" s="11" t="s">
        <v>122</v>
      </c>
      <c r="B117" s="11">
        <v>904383</v>
      </c>
      <c r="C117" s="8">
        <f>VLOOKUP(B117,'ESGC PORTFOLIO'!B:M,$C$2,FALSE)</f>
        <v>76.596833721833704</v>
      </c>
      <c r="D117" s="8" t="str">
        <f t="shared" si="1"/>
        <v>A</v>
      </c>
    </row>
    <row r="118" spans="1:4" x14ac:dyDescent="0.3">
      <c r="A118" s="11" t="s">
        <v>123</v>
      </c>
      <c r="B118" s="11">
        <v>513260</v>
      </c>
      <c r="C118" s="8">
        <f>VLOOKUP(B118,'ESGC PORTFOLIO'!B:M,$C$2,FALSE)</f>
        <v>49.133278486219602</v>
      </c>
      <c r="D118" s="8" t="str">
        <f t="shared" si="1"/>
        <v>C</v>
      </c>
    </row>
    <row r="119" spans="1:4" x14ac:dyDescent="0.3">
      <c r="A119" s="11" t="s">
        <v>124</v>
      </c>
      <c r="B119" s="11">
        <v>916091</v>
      </c>
      <c r="C119" s="8">
        <f>VLOOKUP(B119,'ESGC PORTFOLIO'!B:M,$C$2,FALSE)</f>
        <v>38.555125047366403</v>
      </c>
      <c r="D119" s="8" t="str">
        <f t="shared" si="1"/>
        <v>C</v>
      </c>
    </row>
    <row r="120" spans="1:4" x14ac:dyDescent="0.3">
      <c r="A120" s="11" t="s">
        <v>125</v>
      </c>
      <c r="B120" s="11">
        <v>883488</v>
      </c>
      <c r="C120" s="8">
        <f>VLOOKUP(B120,'ESGC PORTFOLIO'!B:M,$C$2,FALSE)</f>
        <v>37.9891702785403</v>
      </c>
      <c r="D120" s="8" t="str">
        <f t="shared" si="1"/>
        <v>C</v>
      </c>
    </row>
    <row r="121" spans="1:4" x14ac:dyDescent="0.3">
      <c r="A121" s="11" t="s">
        <v>126</v>
      </c>
      <c r="B121" s="11">
        <v>357922</v>
      </c>
      <c r="C121" s="8">
        <f>VLOOKUP(B121,'ESGC PORTFOLIO'!B:M,$C$2,FALSE)</f>
        <v>62.110936742874699</v>
      </c>
      <c r="D121" s="8" t="str">
        <f t="shared" si="1"/>
        <v>B</v>
      </c>
    </row>
    <row r="122" spans="1:4" x14ac:dyDescent="0.3">
      <c r="A122" s="11" t="s">
        <v>127</v>
      </c>
      <c r="B122" s="11">
        <v>903749</v>
      </c>
      <c r="C122" s="8">
        <f>VLOOKUP(B122,'ESGC PORTFOLIO'!B:M,$C$2,FALSE)</f>
        <v>38.271101485148499</v>
      </c>
      <c r="D122" s="8" t="str">
        <f t="shared" si="1"/>
        <v>C</v>
      </c>
    </row>
    <row r="123" spans="1:4" x14ac:dyDescent="0.3">
      <c r="A123" s="11" t="s">
        <v>128</v>
      </c>
      <c r="B123" s="11">
        <v>687609</v>
      </c>
      <c r="C123" s="8">
        <f>VLOOKUP(B123,'ESGC PORTFOLIO'!B:M,$C$2,FALSE)</f>
        <v>29.491892590168401</v>
      </c>
      <c r="D123" s="8" t="str">
        <f t="shared" si="1"/>
        <v>C</v>
      </c>
    </row>
    <row r="124" spans="1:4" x14ac:dyDescent="0.3">
      <c r="A124" s="11" t="s">
        <v>129</v>
      </c>
      <c r="B124" s="11">
        <v>921268</v>
      </c>
      <c r="C124" s="8">
        <f>VLOOKUP(B124,'ESGC PORTFOLIO'!B:M,$C$2,FALSE)</f>
        <v>75.126821511821504</v>
      </c>
      <c r="D124" s="8" t="str">
        <f t="shared" si="1"/>
        <v>A</v>
      </c>
    </row>
    <row r="125" spans="1:4" x14ac:dyDescent="0.3">
      <c r="A125" s="11" t="s">
        <v>130</v>
      </c>
      <c r="B125" s="11">
        <v>902324</v>
      </c>
      <c r="C125" s="8">
        <f>VLOOKUP(B125,'ESGC PORTFOLIO'!B:M,$C$2,FALSE)</f>
        <v>25.3513646149949</v>
      </c>
      <c r="D125" s="8" t="str">
        <f t="shared" si="1"/>
        <v>C</v>
      </c>
    </row>
    <row r="126" spans="1:4" x14ac:dyDescent="0.3">
      <c r="A126" s="11" t="s">
        <v>131</v>
      </c>
      <c r="B126" s="11">
        <v>500320</v>
      </c>
      <c r="C126" s="8">
        <f>VLOOKUP(B126,'ESGC PORTFOLIO'!B:M,$C$2,FALSE)</f>
        <v>39.179900099900102</v>
      </c>
      <c r="D126" s="8" t="str">
        <f t="shared" si="1"/>
        <v>C</v>
      </c>
    </row>
    <row r="127" spans="1:4" x14ac:dyDescent="0.3">
      <c r="A127" s="11" t="s">
        <v>132</v>
      </c>
      <c r="B127" s="11">
        <v>921290</v>
      </c>
      <c r="C127" s="8">
        <f>VLOOKUP(B127,'ESGC PORTFOLIO'!B:M,$C$2,FALSE)</f>
        <v>44.944912032411999</v>
      </c>
      <c r="D127" s="8" t="str">
        <f t="shared" si="1"/>
        <v>C</v>
      </c>
    </row>
    <row r="128" spans="1:4" x14ac:dyDescent="0.3">
      <c r="A128" s="11" t="s">
        <v>133</v>
      </c>
      <c r="B128" s="11">
        <v>905115</v>
      </c>
      <c r="C128" s="8">
        <f>VLOOKUP(B128,'ESGC PORTFOLIO'!B:M,$C$2,FALSE)</f>
        <v>27.084413111640799</v>
      </c>
      <c r="D128" s="8" t="str">
        <f t="shared" si="1"/>
        <v>C</v>
      </c>
    </row>
    <row r="129" spans="1:4" x14ac:dyDescent="0.3">
      <c r="A129" s="11" t="s">
        <v>134</v>
      </c>
      <c r="B129" s="11">
        <v>902306</v>
      </c>
      <c r="C129" s="8">
        <f>VLOOKUP(B129,'ESGC PORTFOLIO'!B:M,$C$2,FALSE)</f>
        <v>42.481157731157701</v>
      </c>
      <c r="D129" s="8" t="str">
        <f t="shared" si="1"/>
        <v>C</v>
      </c>
    </row>
    <row r="130" spans="1:4" x14ac:dyDescent="0.3">
      <c r="A130" s="11" t="s">
        <v>135</v>
      </c>
      <c r="B130" s="11">
        <v>500373</v>
      </c>
      <c r="C130" s="8">
        <f>VLOOKUP(B130,'ESGC PORTFOLIO'!B:M,$C$2,FALSE)</f>
        <v>56.2792554978653</v>
      </c>
      <c r="D130" s="8" t="str">
        <f t="shared" si="1"/>
        <v>B</v>
      </c>
    </row>
    <row r="131" spans="1:4" x14ac:dyDescent="0.3">
      <c r="A131" s="11" t="s">
        <v>136</v>
      </c>
      <c r="B131" s="11">
        <v>906194</v>
      </c>
      <c r="C131" s="8">
        <f>VLOOKUP(B131,'ESGC PORTFOLIO'!B:M,$C$2,FALSE)</f>
        <v>38.304054279054199</v>
      </c>
      <c r="D131" s="8" t="str">
        <f t="shared" ref="D131:D194" si="2">IF(C131&gt;75,"A",IF(C131&gt;50,"B",IF(C131&gt;25,"C","D")))</f>
        <v>C</v>
      </c>
    </row>
    <row r="132" spans="1:4" x14ac:dyDescent="0.3">
      <c r="A132" s="11" t="s">
        <v>137</v>
      </c>
      <c r="B132" s="11">
        <v>329534</v>
      </c>
      <c r="C132" s="8">
        <f>VLOOKUP(B132,'ESGC PORTFOLIO'!B:M,$C$2,FALSE)</f>
        <v>56.292435755733599</v>
      </c>
      <c r="D132" s="8" t="str">
        <f t="shared" si="2"/>
        <v>B</v>
      </c>
    </row>
    <row r="133" spans="1:4" x14ac:dyDescent="0.3">
      <c r="A133" s="11" t="s">
        <v>138</v>
      </c>
      <c r="B133" s="11">
        <v>867375</v>
      </c>
      <c r="C133" s="8">
        <f>VLOOKUP(B133,'ESGC PORTFOLIO'!B:M,$C$2,FALSE)</f>
        <v>45.350783546763601</v>
      </c>
      <c r="D133" s="8" t="str">
        <f t="shared" si="2"/>
        <v>C</v>
      </c>
    </row>
    <row r="134" spans="1:4" x14ac:dyDescent="0.3">
      <c r="A134" s="11" t="s">
        <v>139</v>
      </c>
      <c r="B134" s="11">
        <v>311759</v>
      </c>
      <c r="C134" s="8">
        <f>VLOOKUP(B134,'ESGC PORTFOLIO'!B:M,$C$2,FALSE)</f>
        <v>41.486498257839699</v>
      </c>
      <c r="D134" s="8" t="str">
        <f t="shared" si="2"/>
        <v>C</v>
      </c>
    </row>
    <row r="135" spans="1:4" x14ac:dyDescent="0.3">
      <c r="A135" s="11" t="s">
        <v>140</v>
      </c>
      <c r="B135" s="11">
        <v>902317</v>
      </c>
      <c r="C135" s="8">
        <f>VLOOKUP(B135,'ESGC PORTFOLIO'!B:M,$C$2,FALSE)</f>
        <v>37.778270340770298</v>
      </c>
      <c r="D135" s="8" t="str">
        <f t="shared" si="2"/>
        <v>C</v>
      </c>
    </row>
    <row r="136" spans="1:4" x14ac:dyDescent="0.3">
      <c r="A136" s="11" t="s">
        <v>141</v>
      </c>
      <c r="B136" s="11" t="s">
        <v>371</v>
      </c>
      <c r="C136" s="8">
        <f>VLOOKUP(B136,'ESGC PORTFOLIO'!B:M,$C$2,FALSE)</f>
        <v>20.744940366650798</v>
      </c>
      <c r="D136" s="8" t="str">
        <f t="shared" si="2"/>
        <v>D</v>
      </c>
    </row>
    <row r="137" spans="1:4" x14ac:dyDescent="0.3">
      <c r="A137" s="11" t="s">
        <v>142</v>
      </c>
      <c r="B137" s="11">
        <v>910722</v>
      </c>
      <c r="C137" s="8">
        <f>VLOOKUP(B137,'ESGC PORTFOLIO'!B:M,$C$2,FALSE)</f>
        <v>43.211788211788203</v>
      </c>
      <c r="D137" s="8" t="str">
        <f t="shared" si="2"/>
        <v>C</v>
      </c>
    </row>
    <row r="138" spans="1:4" x14ac:dyDescent="0.3">
      <c r="A138" s="11" t="s">
        <v>143</v>
      </c>
      <c r="B138" s="11">
        <v>905039</v>
      </c>
      <c r="C138" s="8">
        <f>VLOOKUP(B138,'ESGC PORTFOLIO'!B:M,$C$2,FALSE)</f>
        <v>40.675662703936197</v>
      </c>
      <c r="D138" s="8" t="str">
        <f t="shared" si="2"/>
        <v>C</v>
      </c>
    </row>
    <row r="139" spans="1:4" x14ac:dyDescent="0.3">
      <c r="A139" s="11" t="s">
        <v>144</v>
      </c>
      <c r="B139" s="11">
        <v>755980</v>
      </c>
      <c r="C139" s="8">
        <f>VLOOKUP(B139,'ESGC PORTFOLIO'!B:M,$C$2,FALSE)</f>
        <v>23.696795778478901</v>
      </c>
      <c r="D139" s="8" t="str">
        <f t="shared" si="2"/>
        <v>D</v>
      </c>
    </row>
    <row r="140" spans="1:4" x14ac:dyDescent="0.3">
      <c r="A140" s="11" t="s">
        <v>145</v>
      </c>
      <c r="B140" s="11">
        <v>905994</v>
      </c>
      <c r="C140" s="8">
        <f>VLOOKUP(B140,'ESGC PORTFOLIO'!B:M,$C$2,FALSE)</f>
        <v>50.759240759240697</v>
      </c>
      <c r="D140" s="8" t="str">
        <f t="shared" si="2"/>
        <v>B</v>
      </c>
    </row>
    <row r="141" spans="1:4" x14ac:dyDescent="0.3">
      <c r="A141" s="11" t="s">
        <v>146</v>
      </c>
      <c r="B141" s="11">
        <v>951849</v>
      </c>
      <c r="C141" s="8">
        <f>VLOOKUP(B141,'ESGC PORTFOLIO'!B:M,$C$2,FALSE)</f>
        <v>41.669452887537901</v>
      </c>
      <c r="D141" s="8" t="str">
        <f t="shared" si="2"/>
        <v>C</v>
      </c>
    </row>
    <row r="142" spans="1:4" x14ac:dyDescent="0.3">
      <c r="A142" s="11" t="s">
        <v>147</v>
      </c>
      <c r="B142" s="11" t="s">
        <v>372</v>
      </c>
      <c r="C142" s="8">
        <f>VLOOKUP(B142,'ESGC PORTFOLIO'!B:M,$C$2,FALSE)</f>
        <v>32.256717908956702</v>
      </c>
      <c r="D142" s="8" t="str">
        <f t="shared" si="2"/>
        <v>C</v>
      </c>
    </row>
    <row r="143" spans="1:4" x14ac:dyDescent="0.3">
      <c r="A143" s="11" t="s">
        <v>148</v>
      </c>
      <c r="B143" s="11">
        <v>997198</v>
      </c>
      <c r="C143" s="8">
        <f>VLOOKUP(B143,'ESGC PORTFOLIO'!B:M,$C$2,FALSE)</f>
        <v>34.6219571473302</v>
      </c>
      <c r="D143" s="8" t="str">
        <f t="shared" si="2"/>
        <v>C</v>
      </c>
    </row>
    <row r="144" spans="1:4" x14ac:dyDescent="0.3">
      <c r="A144" s="11" t="s">
        <v>149</v>
      </c>
      <c r="B144" s="11">
        <v>905159</v>
      </c>
      <c r="C144" s="8">
        <f>VLOOKUP(B144,'ESGC PORTFOLIO'!B:M,$C$2,FALSE)</f>
        <v>28.555993541033398</v>
      </c>
      <c r="D144" s="8" t="str">
        <f t="shared" si="2"/>
        <v>C</v>
      </c>
    </row>
    <row r="145" spans="1:4" x14ac:dyDescent="0.3">
      <c r="A145" s="11" t="s">
        <v>150</v>
      </c>
      <c r="B145" s="11">
        <v>741123</v>
      </c>
      <c r="C145" s="8">
        <f>VLOOKUP(B145,'ESGC PORTFOLIO'!B:M,$C$2,FALSE)</f>
        <v>27.789805194805101</v>
      </c>
      <c r="D145" s="8" t="str">
        <f t="shared" si="2"/>
        <v>C</v>
      </c>
    </row>
    <row r="146" spans="1:4" x14ac:dyDescent="0.3">
      <c r="A146" s="11" t="s">
        <v>151</v>
      </c>
      <c r="B146" s="11">
        <v>905082</v>
      </c>
      <c r="C146" s="8">
        <f>VLOOKUP(B146,'ESGC PORTFOLIO'!B:M,$C$2,FALSE)</f>
        <v>32.606154483814002</v>
      </c>
      <c r="D146" s="8" t="str">
        <f t="shared" si="2"/>
        <v>C</v>
      </c>
    </row>
    <row r="147" spans="1:4" x14ac:dyDescent="0.3">
      <c r="A147" s="11" t="s">
        <v>152</v>
      </c>
      <c r="B147" s="11">
        <v>902230</v>
      </c>
      <c r="C147" s="8">
        <f>VLOOKUP(B147,'ESGC PORTFOLIO'!B:M,$C$2,FALSE)</f>
        <v>33.691866466866401</v>
      </c>
      <c r="D147" s="8" t="str">
        <f t="shared" si="2"/>
        <v>C</v>
      </c>
    </row>
    <row r="148" spans="1:4" x14ac:dyDescent="0.3">
      <c r="A148" s="11" t="s">
        <v>153</v>
      </c>
      <c r="B148" s="11">
        <v>938076</v>
      </c>
      <c r="C148" s="8">
        <f>VLOOKUP(B148,'ESGC PORTFOLIO'!B:M,$C$2,FALSE)</f>
        <v>58.222387848372101</v>
      </c>
      <c r="D148" s="8" t="str">
        <f t="shared" si="2"/>
        <v>B</v>
      </c>
    </row>
    <row r="149" spans="1:4" x14ac:dyDescent="0.3">
      <c r="A149" s="11" t="s">
        <v>154</v>
      </c>
      <c r="B149" s="11">
        <v>152594</v>
      </c>
      <c r="C149" s="8">
        <f>VLOOKUP(B149,'ESGC PORTFOLIO'!B:M,$C$2,FALSE)</f>
        <v>43.789292921843199</v>
      </c>
      <c r="D149" s="8" t="str">
        <f t="shared" si="2"/>
        <v>C</v>
      </c>
    </row>
    <row r="150" spans="1:4" x14ac:dyDescent="0.3">
      <c r="A150" s="11" t="s">
        <v>155</v>
      </c>
      <c r="B150" s="11">
        <v>951018</v>
      </c>
      <c r="C150" s="8">
        <f>VLOOKUP(B150,'ESGC PORTFOLIO'!B:M,$C$2,FALSE)</f>
        <v>90.630005752751799</v>
      </c>
      <c r="D150" s="8" t="str">
        <f t="shared" si="2"/>
        <v>A</v>
      </c>
    </row>
    <row r="151" spans="1:4" x14ac:dyDescent="0.3">
      <c r="A151" s="11" t="s">
        <v>156</v>
      </c>
      <c r="B151" s="11">
        <v>255781</v>
      </c>
      <c r="C151" s="8">
        <f>VLOOKUP(B151,'ESGC PORTFOLIO'!B:M,$C$2,FALSE)</f>
        <v>41.127380952380904</v>
      </c>
      <c r="D151" s="8" t="str">
        <f t="shared" si="2"/>
        <v>C</v>
      </c>
    </row>
    <row r="152" spans="1:4" x14ac:dyDescent="0.3">
      <c r="A152" s="11" t="s">
        <v>157</v>
      </c>
      <c r="B152" s="11">
        <v>907652</v>
      </c>
      <c r="C152" s="8">
        <f>VLOOKUP(B152,'ESGC PORTFOLIO'!B:M,$C$2,FALSE)</f>
        <v>45.769480519480503</v>
      </c>
      <c r="D152" s="8" t="str">
        <f t="shared" si="2"/>
        <v>C</v>
      </c>
    </row>
    <row r="153" spans="1:4" x14ac:dyDescent="0.3">
      <c r="A153" s="11" t="s">
        <v>158</v>
      </c>
      <c r="B153" s="11">
        <v>906150</v>
      </c>
      <c r="C153" s="8">
        <f>VLOOKUP(B153,'ESGC PORTFOLIO'!B:M,$C$2,FALSE)</f>
        <v>45.949269480519398</v>
      </c>
      <c r="D153" s="8" t="str">
        <f t="shared" si="2"/>
        <v>C</v>
      </c>
    </row>
    <row r="154" spans="1:4" x14ac:dyDescent="0.3">
      <c r="A154" s="11" t="s">
        <v>159</v>
      </c>
      <c r="B154" s="11">
        <v>905801</v>
      </c>
      <c r="C154" s="8">
        <f>VLOOKUP(B154,'ESGC PORTFOLIO'!B:M,$C$2,FALSE)</f>
        <v>47.828063741685298</v>
      </c>
      <c r="D154" s="8" t="str">
        <f t="shared" si="2"/>
        <v>C</v>
      </c>
    </row>
    <row r="155" spans="1:4" x14ac:dyDescent="0.3">
      <c r="A155" s="11" t="s">
        <v>160</v>
      </c>
      <c r="B155" s="11">
        <v>906511</v>
      </c>
      <c r="C155" s="8">
        <f>VLOOKUP(B155,'ESGC PORTFOLIO'!B:M,$C$2,FALSE)</f>
        <v>24.066876750700199</v>
      </c>
      <c r="D155" s="8" t="str">
        <f t="shared" si="2"/>
        <v>D</v>
      </c>
    </row>
    <row r="156" spans="1:4" x14ac:dyDescent="0.3">
      <c r="A156" s="11" t="s">
        <v>161</v>
      </c>
      <c r="B156" s="11">
        <v>546697</v>
      </c>
      <c r="C156" s="8">
        <f>VLOOKUP(B156,'ESGC PORTFOLIO'!B:M,$C$2,FALSE)</f>
        <v>79.275890775890701</v>
      </c>
      <c r="D156" s="8" t="str">
        <f t="shared" si="2"/>
        <v>A</v>
      </c>
    </row>
    <row r="157" spans="1:4" x14ac:dyDescent="0.3">
      <c r="A157" s="11" t="s">
        <v>162</v>
      </c>
      <c r="B157" s="11">
        <v>993394</v>
      </c>
      <c r="C157" s="8">
        <f>VLOOKUP(B157,'ESGC PORTFOLIO'!B:M,$C$2,FALSE)</f>
        <v>33.295921469834497</v>
      </c>
      <c r="D157" s="8" t="str">
        <f t="shared" si="2"/>
        <v>C</v>
      </c>
    </row>
    <row r="158" spans="1:4" x14ac:dyDescent="0.3">
      <c r="A158" s="11" t="s">
        <v>163</v>
      </c>
      <c r="B158" s="11">
        <v>696738</v>
      </c>
      <c r="C158" s="8">
        <f>VLOOKUP(B158,'ESGC PORTFOLIO'!B:M,$C$2,FALSE)</f>
        <v>35.897089131341097</v>
      </c>
      <c r="D158" s="8" t="str">
        <f t="shared" si="2"/>
        <v>C</v>
      </c>
    </row>
    <row r="159" spans="1:4" x14ac:dyDescent="0.3">
      <c r="A159" s="11" t="s">
        <v>164</v>
      </c>
      <c r="B159" s="11">
        <v>905596</v>
      </c>
      <c r="C159" s="8">
        <f>VLOOKUP(B159,'ESGC PORTFOLIO'!B:M,$C$2,FALSE)</f>
        <v>26.408202119354801</v>
      </c>
      <c r="D159" s="8" t="str">
        <f t="shared" si="2"/>
        <v>C</v>
      </c>
    </row>
    <row r="160" spans="1:4" x14ac:dyDescent="0.3">
      <c r="A160" s="11" t="s">
        <v>165</v>
      </c>
      <c r="B160" s="11">
        <v>904678</v>
      </c>
      <c r="C160" s="8">
        <f>VLOOKUP(B160,'ESGC PORTFOLIO'!B:M,$C$2,FALSE)</f>
        <v>34.982854385198102</v>
      </c>
      <c r="D160" s="8" t="str">
        <f t="shared" si="2"/>
        <v>C</v>
      </c>
    </row>
    <row r="161" spans="1:4" x14ac:dyDescent="0.3">
      <c r="A161" s="11" t="s">
        <v>166</v>
      </c>
      <c r="B161" s="11" t="s">
        <v>373</v>
      </c>
      <c r="C161" s="8">
        <f>VLOOKUP(B161,'ESGC PORTFOLIO'!B:M,$C$2,FALSE)</f>
        <v>62.447283434650402</v>
      </c>
      <c r="D161" s="8" t="str">
        <f t="shared" si="2"/>
        <v>B</v>
      </c>
    </row>
    <row r="162" spans="1:4" x14ac:dyDescent="0.3">
      <c r="A162" s="11" t="s">
        <v>167</v>
      </c>
      <c r="B162" s="11">
        <v>729665</v>
      </c>
      <c r="C162" s="8">
        <f>VLOOKUP(B162,'ESGC PORTFOLIO'!B:M,$C$2,FALSE)</f>
        <v>33.112670662670602</v>
      </c>
      <c r="D162" s="8" t="str">
        <f t="shared" si="2"/>
        <v>C</v>
      </c>
    </row>
    <row r="163" spans="1:4" x14ac:dyDescent="0.3">
      <c r="A163" s="11" t="s">
        <v>168</v>
      </c>
      <c r="B163" s="11">
        <v>867871</v>
      </c>
      <c r="C163" s="8">
        <f>VLOOKUP(B163,'ESGC PORTFOLIO'!B:M,$C$2,FALSE)</f>
        <v>42.655923641960797</v>
      </c>
      <c r="D163" s="8" t="str">
        <f t="shared" si="2"/>
        <v>C</v>
      </c>
    </row>
    <row r="164" spans="1:4" x14ac:dyDescent="0.3">
      <c r="A164" s="11" t="s">
        <v>169</v>
      </c>
      <c r="B164" s="11">
        <v>912030</v>
      </c>
      <c r="C164" s="8">
        <f>VLOOKUP(B164,'ESGC PORTFOLIO'!B:M,$C$2,FALSE)</f>
        <v>81.038811188811096</v>
      </c>
      <c r="D164" s="8" t="str">
        <f t="shared" si="2"/>
        <v>A</v>
      </c>
    </row>
    <row r="165" spans="1:4" x14ac:dyDescent="0.3">
      <c r="A165" s="11" t="s">
        <v>170</v>
      </c>
      <c r="B165" s="11">
        <v>749688</v>
      </c>
      <c r="C165" s="8">
        <f>VLOOKUP(B165,'ESGC PORTFOLIO'!B:M,$C$2,FALSE)</f>
        <v>38.518106893106797</v>
      </c>
      <c r="D165" s="8" t="str">
        <f t="shared" si="2"/>
        <v>C</v>
      </c>
    </row>
    <row r="166" spans="1:4" x14ac:dyDescent="0.3">
      <c r="A166" s="11" t="s">
        <v>171</v>
      </c>
      <c r="B166" s="11">
        <v>945589</v>
      </c>
      <c r="C166" s="8">
        <f>VLOOKUP(B166,'ESGC PORTFOLIO'!B:M,$C$2,FALSE)</f>
        <v>73.598526473526405</v>
      </c>
      <c r="D166" s="8" t="str">
        <f t="shared" si="2"/>
        <v>B</v>
      </c>
    </row>
    <row r="167" spans="1:4" x14ac:dyDescent="0.3">
      <c r="A167" s="11" t="s">
        <v>172</v>
      </c>
      <c r="B167" s="11">
        <v>905077</v>
      </c>
      <c r="C167" s="8">
        <f>VLOOKUP(B167,'ESGC PORTFOLIO'!B:M,$C$2,FALSE)</f>
        <v>39.961772058499598</v>
      </c>
      <c r="D167" s="8" t="str">
        <f t="shared" si="2"/>
        <v>C</v>
      </c>
    </row>
    <row r="168" spans="1:4" x14ac:dyDescent="0.3">
      <c r="A168" s="11" t="s">
        <v>173</v>
      </c>
      <c r="B168" s="11">
        <v>905802</v>
      </c>
      <c r="C168" s="8">
        <f>VLOOKUP(B168,'ESGC PORTFOLIO'!B:M,$C$2,FALSE)</f>
        <v>64.805879470499605</v>
      </c>
      <c r="D168" s="8" t="str">
        <f t="shared" si="2"/>
        <v>B</v>
      </c>
    </row>
    <row r="169" spans="1:4" x14ac:dyDescent="0.3">
      <c r="A169" s="11" t="s">
        <v>174</v>
      </c>
      <c r="B169" s="11">
        <v>542983</v>
      </c>
      <c r="C169" s="8">
        <f>VLOOKUP(B169,'ESGC PORTFOLIO'!B:M,$C$2,FALSE)</f>
        <v>38.487712287712199</v>
      </c>
      <c r="D169" s="8" t="str">
        <f t="shared" si="2"/>
        <v>C</v>
      </c>
    </row>
    <row r="170" spans="1:4" x14ac:dyDescent="0.3">
      <c r="A170" s="11" t="s">
        <v>175</v>
      </c>
      <c r="B170" s="11">
        <v>998171</v>
      </c>
      <c r="C170" s="8">
        <f>VLOOKUP(B170,'ESGC PORTFOLIO'!B:M,$C$2,FALSE)</f>
        <v>39.366424535916103</v>
      </c>
      <c r="D170" s="8" t="str">
        <f t="shared" si="2"/>
        <v>C</v>
      </c>
    </row>
    <row r="171" spans="1:4" x14ac:dyDescent="0.3">
      <c r="A171" s="11" t="s">
        <v>176</v>
      </c>
      <c r="B171" s="11">
        <v>906191</v>
      </c>
      <c r="C171" s="8">
        <f>VLOOKUP(B171,'ESGC PORTFOLIO'!B:M,$C$2,FALSE)</f>
        <v>34.880099067599097</v>
      </c>
      <c r="D171" s="8" t="str">
        <f t="shared" si="2"/>
        <v>C</v>
      </c>
    </row>
    <row r="172" spans="1:4" x14ac:dyDescent="0.3">
      <c r="A172" s="11" t="s">
        <v>177</v>
      </c>
      <c r="B172" s="11">
        <v>912588</v>
      </c>
      <c r="C172" s="8">
        <f>VLOOKUP(B172,'ESGC PORTFOLIO'!B:M,$C$2,FALSE)</f>
        <v>65.054811416653493</v>
      </c>
      <c r="D172" s="8" t="str">
        <f t="shared" si="2"/>
        <v>B</v>
      </c>
    </row>
    <row r="173" spans="1:4" x14ac:dyDescent="0.3">
      <c r="A173" s="11" t="s">
        <v>178</v>
      </c>
      <c r="B173" s="11">
        <v>905277</v>
      </c>
      <c r="C173" s="8">
        <f>VLOOKUP(B173,'ESGC PORTFOLIO'!B:M,$C$2,FALSE)</f>
        <v>41.4760522496371</v>
      </c>
      <c r="D173" s="8" t="str">
        <f t="shared" si="2"/>
        <v>C</v>
      </c>
    </row>
    <row r="174" spans="1:4" x14ac:dyDescent="0.3">
      <c r="A174" s="11" t="s">
        <v>179</v>
      </c>
      <c r="B174" s="11">
        <v>916860</v>
      </c>
      <c r="C174" s="8">
        <f>VLOOKUP(B174,'ESGC PORTFOLIO'!B:M,$C$2,FALSE)</f>
        <v>51.302260239760201</v>
      </c>
      <c r="D174" s="8" t="str">
        <f t="shared" si="2"/>
        <v>B</v>
      </c>
    </row>
    <row r="175" spans="1:4" x14ac:dyDescent="0.3">
      <c r="A175" s="11" t="s">
        <v>180</v>
      </c>
      <c r="B175" s="11">
        <v>951068</v>
      </c>
      <c r="C175" s="8">
        <f>VLOOKUP(B175,'ESGC PORTFOLIO'!B:M,$C$2,FALSE)</f>
        <v>42.617405728599699</v>
      </c>
      <c r="D175" s="8" t="str">
        <f t="shared" si="2"/>
        <v>C</v>
      </c>
    </row>
    <row r="176" spans="1:4" x14ac:dyDescent="0.3">
      <c r="A176" s="11" t="s">
        <v>181</v>
      </c>
      <c r="B176" s="11">
        <v>905052</v>
      </c>
      <c r="C176" s="8">
        <f>VLOOKUP(B176,'ESGC PORTFOLIO'!B:M,$C$2,FALSE)</f>
        <v>39.067331187794203</v>
      </c>
      <c r="D176" s="8" t="str">
        <f t="shared" si="2"/>
        <v>C</v>
      </c>
    </row>
    <row r="177" spans="1:4" x14ac:dyDescent="0.3">
      <c r="A177" s="11" t="s">
        <v>182</v>
      </c>
      <c r="B177" s="11">
        <v>905446</v>
      </c>
      <c r="C177" s="8">
        <f>VLOOKUP(B177,'ESGC PORTFOLIO'!B:M,$C$2,FALSE)</f>
        <v>42.510581683168297</v>
      </c>
      <c r="D177" s="8" t="str">
        <f t="shared" si="2"/>
        <v>C</v>
      </c>
    </row>
    <row r="178" spans="1:4" x14ac:dyDescent="0.3">
      <c r="A178" s="11" t="s">
        <v>183</v>
      </c>
      <c r="B178" s="11">
        <v>922726</v>
      </c>
      <c r="C178" s="8">
        <f>VLOOKUP(B178,'ESGC PORTFOLIO'!B:M,$C$2,FALSE)</f>
        <v>47.194001874414198</v>
      </c>
      <c r="D178" s="8" t="str">
        <f t="shared" si="2"/>
        <v>C</v>
      </c>
    </row>
    <row r="179" spans="1:4" x14ac:dyDescent="0.3">
      <c r="A179" s="11" t="s">
        <v>184</v>
      </c>
      <c r="B179" s="11" t="s">
        <v>374</v>
      </c>
      <c r="C179" s="8">
        <f>VLOOKUP(B179,'ESGC PORTFOLIO'!B:M,$C$2,FALSE)</f>
        <v>23.549309942026401</v>
      </c>
      <c r="D179" s="8" t="str">
        <f t="shared" si="2"/>
        <v>D</v>
      </c>
    </row>
    <row r="180" spans="1:4" x14ac:dyDescent="0.3">
      <c r="A180" s="11" t="s">
        <v>185</v>
      </c>
      <c r="B180" s="11">
        <v>906187</v>
      </c>
      <c r="C180" s="8">
        <f>VLOOKUP(B180,'ESGC PORTFOLIO'!B:M,$C$2,FALSE)</f>
        <v>43.761577837468401</v>
      </c>
      <c r="D180" s="8" t="str">
        <f t="shared" si="2"/>
        <v>C</v>
      </c>
    </row>
    <row r="181" spans="1:4" x14ac:dyDescent="0.3">
      <c r="A181" s="11" t="s">
        <v>186</v>
      </c>
      <c r="B181" s="11">
        <v>905050</v>
      </c>
      <c r="C181" s="8">
        <f>VLOOKUP(B181,'ESGC PORTFOLIO'!B:M,$C$2,FALSE)</f>
        <v>72.1686165397102</v>
      </c>
      <c r="D181" s="8" t="str">
        <f t="shared" si="2"/>
        <v>B</v>
      </c>
    </row>
    <row r="182" spans="1:4" x14ac:dyDescent="0.3">
      <c r="A182" s="11" t="s">
        <v>187</v>
      </c>
      <c r="B182" s="11">
        <v>904069</v>
      </c>
      <c r="C182" s="8">
        <f>VLOOKUP(B182,'ESGC PORTFOLIO'!B:M,$C$2,FALSE)</f>
        <v>67.844023623435405</v>
      </c>
      <c r="D182" s="8" t="str">
        <f t="shared" si="2"/>
        <v>B</v>
      </c>
    </row>
    <row r="183" spans="1:4" x14ac:dyDescent="0.3">
      <c r="A183" s="11" t="s">
        <v>188</v>
      </c>
      <c r="B183" s="11">
        <v>923465</v>
      </c>
      <c r="C183" s="8">
        <f>VLOOKUP(B183,'ESGC PORTFOLIO'!B:M,$C$2,FALSE)</f>
        <v>44.958374958374897</v>
      </c>
      <c r="D183" s="8" t="str">
        <f t="shared" si="2"/>
        <v>C</v>
      </c>
    </row>
    <row r="184" spans="1:4" x14ac:dyDescent="0.3">
      <c r="A184" s="11" t="s">
        <v>189</v>
      </c>
      <c r="B184" s="11">
        <v>328184</v>
      </c>
      <c r="C184" s="8">
        <f>VLOOKUP(B184,'ESGC PORTFOLIO'!B:M,$C$2,FALSE)</f>
        <v>46.148990664507899</v>
      </c>
      <c r="D184" s="8" t="str">
        <f t="shared" si="2"/>
        <v>C</v>
      </c>
    </row>
    <row r="185" spans="1:4" x14ac:dyDescent="0.3">
      <c r="A185" s="11" t="s">
        <v>190</v>
      </c>
      <c r="B185" s="11" t="s">
        <v>375</v>
      </c>
      <c r="C185" s="8">
        <f>VLOOKUP(B185,'ESGC PORTFOLIO'!B:M,$C$2,FALSE)</f>
        <v>45.022889859804103</v>
      </c>
      <c r="D185" s="8" t="str">
        <f t="shared" si="2"/>
        <v>C</v>
      </c>
    </row>
    <row r="186" spans="1:4" x14ac:dyDescent="0.3">
      <c r="A186" s="11" t="s">
        <v>191</v>
      </c>
      <c r="B186" s="11">
        <v>894720</v>
      </c>
      <c r="C186" s="8">
        <f>VLOOKUP(B186,'ESGC PORTFOLIO'!B:M,$C$2,FALSE)</f>
        <v>29.949954457307399</v>
      </c>
      <c r="D186" s="8" t="str">
        <f t="shared" si="2"/>
        <v>C</v>
      </c>
    </row>
    <row r="187" spans="1:4" x14ac:dyDescent="0.3">
      <c r="A187" s="11" t="s">
        <v>192</v>
      </c>
      <c r="B187" s="11">
        <v>912142</v>
      </c>
      <c r="C187" s="8">
        <f>VLOOKUP(B187,'ESGC PORTFOLIO'!B:M,$C$2,FALSE)</f>
        <v>63.507256184675498</v>
      </c>
      <c r="D187" s="8" t="str">
        <f t="shared" si="2"/>
        <v>B</v>
      </c>
    </row>
    <row r="188" spans="1:4" x14ac:dyDescent="0.3">
      <c r="A188" s="11" t="s">
        <v>193</v>
      </c>
      <c r="B188" s="11">
        <v>921925</v>
      </c>
      <c r="C188" s="8">
        <f>VLOOKUP(B188,'ESGC PORTFOLIO'!B:M,$C$2,FALSE)</f>
        <v>29.8495254745254</v>
      </c>
      <c r="D188" s="8" t="str">
        <f t="shared" si="2"/>
        <v>C</v>
      </c>
    </row>
    <row r="189" spans="1:4" x14ac:dyDescent="0.3">
      <c r="A189" s="11" t="s">
        <v>194</v>
      </c>
      <c r="B189" s="11">
        <v>912212</v>
      </c>
      <c r="C189" s="8">
        <f>VLOOKUP(B189,'ESGC PORTFOLIO'!B:M,$C$2,FALSE)</f>
        <v>43.877376789876699</v>
      </c>
      <c r="D189" s="8" t="str">
        <f t="shared" si="2"/>
        <v>C</v>
      </c>
    </row>
    <row r="190" spans="1:4" x14ac:dyDescent="0.3">
      <c r="A190" s="11" t="s">
        <v>195</v>
      </c>
      <c r="B190" s="11">
        <v>545615</v>
      </c>
      <c r="C190" s="8">
        <f>VLOOKUP(B190,'ESGC PORTFOLIO'!B:M,$C$2,FALSE)</f>
        <v>46.1086633663366</v>
      </c>
      <c r="D190" s="8" t="str">
        <f t="shared" si="2"/>
        <v>C</v>
      </c>
    </row>
    <row r="191" spans="1:4" x14ac:dyDescent="0.3">
      <c r="A191" s="11" t="s">
        <v>196</v>
      </c>
      <c r="B191" s="11">
        <v>902242</v>
      </c>
      <c r="C191" s="8">
        <f>VLOOKUP(B191,'ESGC PORTFOLIO'!B:M,$C$2,FALSE)</f>
        <v>39.292278616905399</v>
      </c>
      <c r="D191" s="8" t="str">
        <f t="shared" si="2"/>
        <v>C</v>
      </c>
    </row>
    <row r="192" spans="1:4" x14ac:dyDescent="0.3">
      <c r="A192" s="11" t="s">
        <v>197</v>
      </c>
      <c r="B192" s="11">
        <v>699943</v>
      </c>
      <c r="C192" s="8">
        <f>VLOOKUP(B192,'ESGC PORTFOLIO'!B:M,$C$2,FALSE)</f>
        <v>42.697063805759399</v>
      </c>
      <c r="D192" s="8" t="str">
        <f t="shared" si="2"/>
        <v>C</v>
      </c>
    </row>
    <row r="193" spans="1:4" x14ac:dyDescent="0.3">
      <c r="A193" s="11" t="s">
        <v>198</v>
      </c>
      <c r="B193" s="11">
        <v>905922</v>
      </c>
      <c r="C193" s="8">
        <f>VLOOKUP(B193,'ESGC PORTFOLIO'!B:M,$C$2,FALSE)</f>
        <v>37.451546738029101</v>
      </c>
      <c r="D193" s="8" t="str">
        <f t="shared" si="2"/>
        <v>C</v>
      </c>
    </row>
    <row r="194" spans="1:4" x14ac:dyDescent="0.3">
      <c r="A194" s="11" t="s">
        <v>199</v>
      </c>
      <c r="B194" s="11">
        <v>916130</v>
      </c>
      <c r="C194" s="8">
        <f>VLOOKUP(B194,'ESGC PORTFOLIO'!B:M,$C$2,FALSE)</f>
        <v>46.394315351911203</v>
      </c>
      <c r="D194" s="8" t="str">
        <f t="shared" si="2"/>
        <v>C</v>
      </c>
    </row>
    <row r="195" spans="1:4" x14ac:dyDescent="0.3">
      <c r="A195" s="11" t="s">
        <v>200</v>
      </c>
      <c r="B195" s="11">
        <v>902354</v>
      </c>
      <c r="C195" s="8">
        <f>VLOOKUP(B195,'ESGC PORTFOLIO'!B:M,$C$2,FALSE)</f>
        <v>76.7977170964473</v>
      </c>
      <c r="D195" s="8" t="str">
        <f t="shared" ref="D195:D258" si="3">IF(C195&gt;75,"A",IF(C195&gt;50,"B",IF(C195&gt;25,"C","D")))</f>
        <v>A</v>
      </c>
    </row>
    <row r="196" spans="1:4" x14ac:dyDescent="0.3">
      <c r="A196" s="11" t="s">
        <v>201</v>
      </c>
      <c r="B196" s="11">
        <v>546169</v>
      </c>
      <c r="C196" s="8">
        <f>VLOOKUP(B196,'ESGC PORTFOLIO'!B:M,$C$2,FALSE)</f>
        <v>72.345801257565896</v>
      </c>
      <c r="D196" s="8" t="str">
        <f t="shared" si="3"/>
        <v>B</v>
      </c>
    </row>
    <row r="197" spans="1:4" x14ac:dyDescent="0.3">
      <c r="A197" s="11" t="s">
        <v>202</v>
      </c>
      <c r="B197" s="11">
        <v>993062</v>
      </c>
      <c r="C197" s="8">
        <f>VLOOKUP(B197,'ESGC PORTFOLIO'!B:M,$C$2,FALSE)</f>
        <v>49.665582427674799</v>
      </c>
      <c r="D197" s="8" t="str">
        <f t="shared" si="3"/>
        <v>C</v>
      </c>
    </row>
    <row r="198" spans="1:4" x14ac:dyDescent="0.3">
      <c r="A198" s="11" t="s">
        <v>203</v>
      </c>
      <c r="B198" s="11">
        <v>325849</v>
      </c>
      <c r="C198" s="8">
        <f>VLOOKUP(B198,'ESGC PORTFOLIO'!B:M,$C$2,FALSE)</f>
        <v>39.145900974025899</v>
      </c>
      <c r="D198" s="8" t="str">
        <f t="shared" si="3"/>
        <v>C</v>
      </c>
    </row>
    <row r="199" spans="1:4" x14ac:dyDescent="0.3">
      <c r="A199" s="11" t="s">
        <v>204</v>
      </c>
      <c r="B199" s="11">
        <v>912134</v>
      </c>
      <c r="C199" s="8">
        <f>VLOOKUP(B199,'ESGC PORTFOLIO'!B:M,$C$2,FALSE)</f>
        <v>46.998858292126002</v>
      </c>
      <c r="D199" s="8" t="str">
        <f t="shared" si="3"/>
        <v>C</v>
      </c>
    </row>
    <row r="200" spans="1:4" x14ac:dyDescent="0.3">
      <c r="A200" s="11" t="s">
        <v>205</v>
      </c>
      <c r="B200" s="11">
        <v>937343</v>
      </c>
      <c r="C200" s="8">
        <f>VLOOKUP(B200,'ESGC PORTFOLIO'!B:M,$C$2,FALSE)</f>
        <v>68.778695069805707</v>
      </c>
      <c r="D200" s="8" t="str">
        <f t="shared" si="3"/>
        <v>B</v>
      </c>
    </row>
    <row r="201" spans="1:4" x14ac:dyDescent="0.3">
      <c r="A201" s="11" t="s">
        <v>206</v>
      </c>
      <c r="B201" s="11">
        <v>905409</v>
      </c>
      <c r="C201" s="8">
        <f>VLOOKUP(B201,'ESGC PORTFOLIO'!B:M,$C$2,FALSE)</f>
        <v>47.052684903748698</v>
      </c>
      <c r="D201" s="8" t="str">
        <f t="shared" si="3"/>
        <v>C</v>
      </c>
    </row>
    <row r="202" spans="1:4" x14ac:dyDescent="0.3">
      <c r="A202" s="11" t="s">
        <v>207</v>
      </c>
      <c r="B202" s="11">
        <v>152533</v>
      </c>
      <c r="C202" s="8">
        <f>VLOOKUP(B202,'ESGC PORTFOLIO'!B:M,$C$2,FALSE)</f>
        <v>62.995129870129801</v>
      </c>
      <c r="D202" s="8" t="str">
        <f t="shared" si="3"/>
        <v>B</v>
      </c>
    </row>
    <row r="203" spans="1:4" x14ac:dyDescent="0.3">
      <c r="A203" s="11" t="s">
        <v>208</v>
      </c>
      <c r="B203" s="11">
        <v>906487</v>
      </c>
      <c r="C203" s="8">
        <f>VLOOKUP(B203,'ESGC PORTFOLIO'!B:M,$C$2,FALSE)</f>
        <v>33.884630369630301</v>
      </c>
      <c r="D203" s="8" t="str">
        <f t="shared" si="3"/>
        <v>C</v>
      </c>
    </row>
    <row r="204" spans="1:4" x14ac:dyDescent="0.3">
      <c r="A204" s="11" t="s">
        <v>209</v>
      </c>
      <c r="B204" s="11">
        <v>912219</v>
      </c>
      <c r="C204" s="8">
        <f>VLOOKUP(B204,'ESGC PORTFOLIO'!B:M,$C$2,FALSE)</f>
        <v>32.789585414585403</v>
      </c>
      <c r="D204" s="8" t="str">
        <f t="shared" si="3"/>
        <v>C</v>
      </c>
    </row>
    <row r="205" spans="1:4" x14ac:dyDescent="0.3">
      <c r="A205" s="11" t="s">
        <v>210</v>
      </c>
      <c r="B205" s="11">
        <v>912402</v>
      </c>
      <c r="C205" s="8">
        <f>VLOOKUP(B205,'ESGC PORTFOLIO'!B:M,$C$2,FALSE)</f>
        <v>35.166084580313303</v>
      </c>
      <c r="D205" s="8" t="str">
        <f t="shared" si="3"/>
        <v>C</v>
      </c>
    </row>
    <row r="206" spans="1:4" x14ac:dyDescent="0.3">
      <c r="A206" s="11" t="s">
        <v>211</v>
      </c>
      <c r="B206" s="11" t="s">
        <v>376</v>
      </c>
      <c r="C206" s="8">
        <f>VLOOKUP(B206,'ESGC PORTFOLIO'!B:M,$C$2,FALSE)</f>
        <v>82.7145390070921</v>
      </c>
      <c r="D206" s="8" t="str">
        <f t="shared" si="3"/>
        <v>A</v>
      </c>
    </row>
    <row r="207" spans="1:4" x14ac:dyDescent="0.3">
      <c r="A207" s="11" t="s">
        <v>212</v>
      </c>
      <c r="B207" s="11">
        <v>154423</v>
      </c>
      <c r="C207" s="8">
        <f>VLOOKUP(B207,'ESGC PORTFOLIO'!B:M,$C$2,FALSE)</f>
        <v>46.865863303363298</v>
      </c>
      <c r="D207" s="8" t="str">
        <f t="shared" si="3"/>
        <v>C</v>
      </c>
    </row>
    <row r="208" spans="1:4" x14ac:dyDescent="0.3">
      <c r="A208" s="11" t="s">
        <v>213</v>
      </c>
      <c r="B208" s="11">
        <v>922418</v>
      </c>
      <c r="C208" s="8">
        <f>VLOOKUP(B208,'ESGC PORTFOLIO'!B:M,$C$2,FALSE)</f>
        <v>27.490601375574698</v>
      </c>
      <c r="D208" s="8" t="str">
        <f t="shared" si="3"/>
        <v>C</v>
      </c>
    </row>
    <row r="209" spans="1:4" x14ac:dyDescent="0.3">
      <c r="A209" s="11" t="s">
        <v>214</v>
      </c>
      <c r="B209" s="11">
        <v>905620</v>
      </c>
      <c r="C209" s="8">
        <f>VLOOKUP(B209,'ESGC PORTFOLIO'!B:M,$C$2,FALSE)</f>
        <v>46.118362831858398</v>
      </c>
      <c r="D209" s="8" t="str">
        <f t="shared" si="3"/>
        <v>C</v>
      </c>
    </row>
    <row r="210" spans="1:4" x14ac:dyDescent="0.3">
      <c r="A210" s="11" t="s">
        <v>215</v>
      </c>
      <c r="B210" s="11">
        <v>951503</v>
      </c>
      <c r="C210" s="8">
        <f>VLOOKUP(B210,'ESGC PORTFOLIO'!B:M,$C$2,FALSE)</f>
        <v>29.492547005233501</v>
      </c>
      <c r="D210" s="8" t="str">
        <f t="shared" si="3"/>
        <v>C</v>
      </c>
    </row>
    <row r="211" spans="1:4" x14ac:dyDescent="0.3">
      <c r="A211" s="11" t="s">
        <v>216</v>
      </c>
      <c r="B211" s="11">
        <v>357366</v>
      </c>
      <c r="C211" s="8">
        <f>VLOOKUP(B211,'ESGC PORTFOLIO'!B:M,$C$2,FALSE)</f>
        <v>50.223746841393897</v>
      </c>
      <c r="D211" s="8" t="str">
        <f t="shared" si="3"/>
        <v>B</v>
      </c>
    </row>
    <row r="212" spans="1:4" x14ac:dyDescent="0.3">
      <c r="A212" s="11" t="s">
        <v>217</v>
      </c>
      <c r="B212" s="11">
        <v>546814</v>
      </c>
      <c r="C212" s="8">
        <f>VLOOKUP(B212,'ESGC PORTFOLIO'!B:M,$C$2,FALSE)</f>
        <v>63.767004195238599</v>
      </c>
      <c r="D212" s="8" t="str">
        <f t="shared" si="3"/>
        <v>B</v>
      </c>
    </row>
    <row r="213" spans="1:4" x14ac:dyDescent="0.3">
      <c r="A213" s="11" t="s">
        <v>218</v>
      </c>
      <c r="B213" s="11">
        <v>544682</v>
      </c>
      <c r="C213" s="8">
        <f>VLOOKUP(B213,'ESGC PORTFOLIO'!B:M,$C$2,FALSE)</f>
        <v>49.437733763220898</v>
      </c>
      <c r="D213" s="8" t="str">
        <f t="shared" si="3"/>
        <v>C</v>
      </c>
    </row>
    <row r="214" spans="1:4" x14ac:dyDescent="0.3">
      <c r="A214" s="11" t="s">
        <v>219</v>
      </c>
      <c r="B214" s="11">
        <v>904780</v>
      </c>
      <c r="C214" s="8">
        <f>VLOOKUP(B214,'ESGC PORTFOLIO'!B:M,$C$2,FALSE)</f>
        <v>60.592222936637803</v>
      </c>
      <c r="D214" s="8" t="str">
        <f t="shared" si="3"/>
        <v>B</v>
      </c>
    </row>
    <row r="215" spans="1:4" x14ac:dyDescent="0.3">
      <c r="A215" s="11" t="s">
        <v>220</v>
      </c>
      <c r="B215" s="11">
        <v>130062</v>
      </c>
      <c r="C215" s="8">
        <f>VLOOKUP(B215,'ESGC PORTFOLIO'!B:M,$C$2,FALSE)</f>
        <v>39.460095460095403</v>
      </c>
      <c r="D215" s="8" t="str">
        <f t="shared" si="3"/>
        <v>C</v>
      </c>
    </row>
    <row r="216" spans="1:4" x14ac:dyDescent="0.3">
      <c r="A216" s="11" t="s">
        <v>221</v>
      </c>
      <c r="B216" s="11">
        <v>905624</v>
      </c>
      <c r="C216" s="8">
        <f>VLOOKUP(B216,'ESGC PORTFOLIO'!B:M,$C$2,FALSE)</f>
        <v>40.747689810189797</v>
      </c>
      <c r="D216" s="8" t="str">
        <f t="shared" si="3"/>
        <v>C</v>
      </c>
    </row>
    <row r="217" spans="1:4" x14ac:dyDescent="0.3">
      <c r="A217" s="11" t="s">
        <v>222</v>
      </c>
      <c r="B217" s="11">
        <v>771830</v>
      </c>
      <c r="C217" s="8">
        <f>VLOOKUP(B217,'ESGC PORTFOLIO'!B:M,$C$2,FALSE)</f>
        <v>60.927685716345501</v>
      </c>
      <c r="D217" s="8" t="str">
        <f t="shared" si="3"/>
        <v>B</v>
      </c>
    </row>
    <row r="218" spans="1:4" x14ac:dyDescent="0.3">
      <c r="A218" s="11" t="s">
        <v>223</v>
      </c>
      <c r="B218" s="11">
        <v>510493</v>
      </c>
      <c r="C218" s="8">
        <f>VLOOKUP(B218,'ESGC PORTFOLIO'!B:M,$C$2,FALSE)</f>
        <v>61.3254644660894</v>
      </c>
      <c r="D218" s="8" t="str">
        <f t="shared" si="3"/>
        <v>B</v>
      </c>
    </row>
    <row r="219" spans="1:4" x14ac:dyDescent="0.3">
      <c r="A219" s="11" t="s">
        <v>224</v>
      </c>
      <c r="B219" s="11">
        <v>921910</v>
      </c>
      <c r="C219" s="8">
        <f>VLOOKUP(B219,'ESGC PORTFOLIO'!B:M,$C$2,FALSE)</f>
        <v>35.655444336365299</v>
      </c>
      <c r="D219" s="8" t="str">
        <f t="shared" si="3"/>
        <v>C</v>
      </c>
    </row>
    <row r="220" spans="1:4" x14ac:dyDescent="0.3">
      <c r="A220" s="11" t="s">
        <v>225</v>
      </c>
      <c r="B220" s="11">
        <v>134784</v>
      </c>
      <c r="C220" s="8">
        <f>VLOOKUP(B220,'ESGC PORTFOLIO'!B:M,$C$2,FALSE)</f>
        <v>38.6537212787212</v>
      </c>
      <c r="D220" s="8" t="str">
        <f t="shared" si="3"/>
        <v>C</v>
      </c>
    </row>
    <row r="221" spans="1:4" x14ac:dyDescent="0.3">
      <c r="A221" s="11" t="s">
        <v>226</v>
      </c>
      <c r="B221" s="11">
        <v>906496</v>
      </c>
      <c r="C221" s="8">
        <f>VLOOKUP(B221,'ESGC PORTFOLIO'!B:M,$C$2,FALSE)</f>
        <v>39.741906850459401</v>
      </c>
      <c r="D221" s="8" t="str">
        <f t="shared" si="3"/>
        <v>C</v>
      </c>
    </row>
    <row r="222" spans="1:4" x14ac:dyDescent="0.3">
      <c r="A222" s="11" t="s">
        <v>227</v>
      </c>
      <c r="B222" s="11">
        <v>905019</v>
      </c>
      <c r="C222" s="8">
        <f>VLOOKUP(B222,'ESGC PORTFOLIO'!B:M,$C$2,FALSE)</f>
        <v>46.6476828726828</v>
      </c>
      <c r="D222" s="8" t="str">
        <f t="shared" si="3"/>
        <v>C</v>
      </c>
    </row>
    <row r="223" spans="1:4" x14ac:dyDescent="0.3">
      <c r="A223" s="11" t="s">
        <v>228</v>
      </c>
      <c r="B223" s="11">
        <v>286738</v>
      </c>
      <c r="C223" s="8">
        <f>VLOOKUP(B223,'ESGC PORTFOLIO'!B:M,$C$2,FALSE)</f>
        <v>35.064956782348098</v>
      </c>
      <c r="D223" s="8" t="str">
        <f t="shared" si="3"/>
        <v>C</v>
      </c>
    </row>
    <row r="224" spans="1:4" x14ac:dyDescent="0.3">
      <c r="A224" s="11" t="s">
        <v>229</v>
      </c>
      <c r="B224" s="11">
        <v>516007</v>
      </c>
      <c r="C224" s="8">
        <f>VLOOKUP(B224,'ESGC PORTFOLIO'!B:M,$C$2,FALSE)</f>
        <v>34.284065558684901</v>
      </c>
      <c r="D224" s="8" t="str">
        <f t="shared" si="3"/>
        <v>C</v>
      </c>
    </row>
    <row r="225" spans="1:4" x14ac:dyDescent="0.3">
      <c r="A225" s="11" t="s">
        <v>230</v>
      </c>
      <c r="B225" s="11">
        <v>328228</v>
      </c>
      <c r="C225" s="8">
        <f>VLOOKUP(B225,'ESGC PORTFOLIO'!B:M,$C$2,FALSE)</f>
        <v>59.249832026875701</v>
      </c>
      <c r="D225" s="8" t="str">
        <f t="shared" si="3"/>
        <v>B</v>
      </c>
    </row>
    <row r="226" spans="1:4" x14ac:dyDescent="0.3">
      <c r="A226" s="11" t="s">
        <v>231</v>
      </c>
      <c r="B226" s="11">
        <v>999506</v>
      </c>
      <c r="C226" s="8">
        <f>VLOOKUP(B226,'ESGC PORTFOLIO'!B:M,$C$2,FALSE)</f>
        <v>25.2664230099797</v>
      </c>
      <c r="D226" s="8" t="str">
        <f t="shared" si="3"/>
        <v>C</v>
      </c>
    </row>
    <row r="227" spans="1:4" x14ac:dyDescent="0.3">
      <c r="A227" s="11" t="s">
        <v>232</v>
      </c>
      <c r="B227" s="11">
        <v>719643</v>
      </c>
      <c r="C227" s="8">
        <f>VLOOKUP(B227,'ESGC PORTFOLIO'!B:M,$C$2,FALSE)</f>
        <v>44.861898374762603</v>
      </c>
      <c r="D227" s="8" t="str">
        <f t="shared" si="3"/>
        <v>C</v>
      </c>
    </row>
    <row r="228" spans="1:4" x14ac:dyDescent="0.3">
      <c r="A228" s="11" t="s">
        <v>233</v>
      </c>
      <c r="B228" s="11">
        <v>325475</v>
      </c>
      <c r="C228" s="8">
        <f>VLOOKUP(B228,'ESGC PORTFOLIO'!B:M,$C$2,FALSE)</f>
        <v>62.099650349650297</v>
      </c>
      <c r="D228" s="8" t="str">
        <f t="shared" si="3"/>
        <v>B</v>
      </c>
    </row>
    <row r="229" spans="1:4" x14ac:dyDescent="0.3">
      <c r="A229" s="11" t="s">
        <v>234</v>
      </c>
      <c r="B229" s="11">
        <v>905997</v>
      </c>
      <c r="C229" s="8">
        <f>VLOOKUP(B229,'ESGC PORTFOLIO'!B:M,$C$2,FALSE)</f>
        <v>62.224975024975002</v>
      </c>
      <c r="D229" s="8" t="str">
        <f t="shared" si="3"/>
        <v>B</v>
      </c>
    </row>
    <row r="230" spans="1:4" x14ac:dyDescent="0.3">
      <c r="A230" s="11" t="s">
        <v>235</v>
      </c>
      <c r="B230" s="11" t="s">
        <v>377</v>
      </c>
      <c r="C230" s="8">
        <f>VLOOKUP(B230,'ESGC PORTFOLIO'!B:M,$C$2,FALSE)</f>
        <v>52.236378205128197</v>
      </c>
      <c r="D230" s="8" t="str">
        <f t="shared" si="3"/>
        <v>B</v>
      </c>
    </row>
    <row r="231" spans="1:4" x14ac:dyDescent="0.3">
      <c r="A231" s="11" t="s">
        <v>236</v>
      </c>
      <c r="B231" s="11">
        <v>683118</v>
      </c>
      <c r="C231" s="8">
        <f>VLOOKUP(B231,'ESGC PORTFOLIO'!B:M,$C$2,FALSE)</f>
        <v>63.015992340992298</v>
      </c>
      <c r="D231" s="8" t="str">
        <f t="shared" si="3"/>
        <v>B</v>
      </c>
    </row>
    <row r="232" spans="1:4" x14ac:dyDescent="0.3">
      <c r="A232" s="11" t="s">
        <v>237</v>
      </c>
      <c r="B232" s="11">
        <v>327998</v>
      </c>
      <c r="C232" s="8">
        <f>VLOOKUP(B232,'ESGC PORTFOLIO'!B:M,$C$2,FALSE)</f>
        <v>36.503708889535602</v>
      </c>
      <c r="D232" s="8" t="str">
        <f t="shared" si="3"/>
        <v>C</v>
      </c>
    </row>
    <row r="233" spans="1:4" x14ac:dyDescent="0.3">
      <c r="A233" s="11" t="s">
        <v>238</v>
      </c>
      <c r="B233" s="11">
        <v>771767</v>
      </c>
      <c r="C233" s="8">
        <f>VLOOKUP(B233,'ESGC PORTFOLIO'!B:M,$C$2,FALSE)</f>
        <v>72.512126171700601</v>
      </c>
      <c r="D233" s="8" t="str">
        <f t="shared" si="3"/>
        <v>B</v>
      </c>
    </row>
    <row r="234" spans="1:4" x14ac:dyDescent="0.3">
      <c r="A234" s="11" t="s">
        <v>239</v>
      </c>
      <c r="B234" s="11">
        <v>904878</v>
      </c>
      <c r="C234" s="8">
        <f>VLOOKUP(B234,'ESGC PORTFOLIO'!B:M,$C$2,FALSE)</f>
        <v>53.405914737436397</v>
      </c>
      <c r="D234" s="8" t="str">
        <f t="shared" si="3"/>
        <v>B</v>
      </c>
    </row>
    <row r="235" spans="1:4" x14ac:dyDescent="0.3">
      <c r="A235" s="11" t="s">
        <v>240</v>
      </c>
      <c r="B235" s="11">
        <v>906931</v>
      </c>
      <c r="C235" s="8">
        <f>VLOOKUP(B235,'ESGC PORTFOLIO'!B:M,$C$2,FALSE)</f>
        <v>38.0694444444444</v>
      </c>
      <c r="D235" s="8" t="str">
        <f t="shared" si="3"/>
        <v>C</v>
      </c>
    </row>
    <row r="236" spans="1:4" x14ac:dyDescent="0.3">
      <c r="A236" s="11" t="s">
        <v>241</v>
      </c>
      <c r="B236" s="11">
        <v>884383</v>
      </c>
      <c r="C236" s="8">
        <f>VLOOKUP(B236,'ESGC PORTFOLIO'!B:M,$C$2,FALSE)</f>
        <v>35.503561542623999</v>
      </c>
      <c r="D236" s="8" t="str">
        <f t="shared" si="3"/>
        <v>C</v>
      </c>
    </row>
    <row r="237" spans="1:4" x14ac:dyDescent="0.3">
      <c r="A237" s="11" t="s">
        <v>242</v>
      </c>
      <c r="B237" s="11">
        <v>867422</v>
      </c>
      <c r="C237" s="8">
        <f>VLOOKUP(B237,'ESGC PORTFOLIO'!B:M,$C$2,FALSE)</f>
        <v>31.248501498501501</v>
      </c>
      <c r="D237" s="8" t="str">
        <f t="shared" si="3"/>
        <v>C</v>
      </c>
    </row>
    <row r="238" spans="1:4" x14ac:dyDescent="0.3">
      <c r="A238" s="11" t="s">
        <v>243</v>
      </c>
      <c r="B238" s="11">
        <v>906933</v>
      </c>
      <c r="C238" s="8">
        <f>VLOOKUP(B238,'ESGC PORTFOLIO'!B:M,$C$2,FALSE)</f>
        <v>35.171486716408502</v>
      </c>
      <c r="D238" s="8" t="str">
        <f t="shared" si="3"/>
        <v>C</v>
      </c>
    </row>
    <row r="239" spans="1:4" x14ac:dyDescent="0.3">
      <c r="A239" s="11" t="s">
        <v>244</v>
      </c>
      <c r="B239" s="11">
        <v>912160</v>
      </c>
      <c r="C239" s="8">
        <f>VLOOKUP(B239,'ESGC PORTFOLIO'!B:M,$C$2,FALSE)</f>
        <v>46.031932832268403</v>
      </c>
      <c r="D239" s="8" t="str">
        <f t="shared" si="3"/>
        <v>C</v>
      </c>
    </row>
    <row r="240" spans="1:4" x14ac:dyDescent="0.3">
      <c r="A240" s="11" t="s">
        <v>245</v>
      </c>
      <c r="B240" s="11">
        <v>905016</v>
      </c>
      <c r="C240" s="8">
        <f>VLOOKUP(B240,'ESGC PORTFOLIO'!B:M,$C$2,FALSE)</f>
        <v>65.288437183383905</v>
      </c>
      <c r="D240" s="8" t="str">
        <f t="shared" si="3"/>
        <v>B</v>
      </c>
    </row>
    <row r="241" spans="1:4" x14ac:dyDescent="0.3">
      <c r="A241" s="11" t="s">
        <v>246</v>
      </c>
      <c r="B241" s="11">
        <v>993249</v>
      </c>
      <c r="C241" s="8">
        <f>VLOOKUP(B241,'ESGC PORTFOLIO'!B:M,$C$2,FALSE)</f>
        <v>43.180296985815602</v>
      </c>
      <c r="D241" s="8" t="str">
        <f t="shared" si="3"/>
        <v>C</v>
      </c>
    </row>
    <row r="242" spans="1:4" x14ac:dyDescent="0.3">
      <c r="A242" s="11" t="s">
        <v>247</v>
      </c>
      <c r="B242" s="11">
        <v>906176</v>
      </c>
      <c r="C242" s="8">
        <f>VLOOKUP(B242,'ESGC PORTFOLIO'!B:M,$C$2,FALSE)</f>
        <v>49.526365301365303</v>
      </c>
      <c r="D242" s="8" t="str">
        <f t="shared" si="3"/>
        <v>C</v>
      </c>
    </row>
    <row r="243" spans="1:4" x14ac:dyDescent="0.3">
      <c r="A243" s="11" t="s">
        <v>248</v>
      </c>
      <c r="B243" s="11">
        <v>906557</v>
      </c>
      <c r="C243" s="8">
        <f>VLOOKUP(B243,'ESGC PORTFOLIO'!B:M,$C$2,FALSE)</f>
        <v>54.7064225012655</v>
      </c>
      <c r="D243" s="8" t="str">
        <f t="shared" si="3"/>
        <v>B</v>
      </c>
    </row>
    <row r="244" spans="1:4" x14ac:dyDescent="0.3">
      <c r="A244" s="11" t="s">
        <v>249</v>
      </c>
      <c r="B244" s="11">
        <v>906560</v>
      </c>
      <c r="C244" s="8">
        <f>VLOOKUP(B244,'ESGC PORTFOLIO'!B:M,$C$2,FALSE)</f>
        <v>76.492905654869205</v>
      </c>
      <c r="D244" s="8" t="str">
        <f t="shared" si="3"/>
        <v>A</v>
      </c>
    </row>
    <row r="245" spans="1:4" x14ac:dyDescent="0.3">
      <c r="A245" s="11" t="s">
        <v>250</v>
      </c>
      <c r="B245" s="11">
        <v>901899</v>
      </c>
      <c r="C245" s="8">
        <f>VLOOKUP(B245,'ESGC PORTFOLIO'!B:M,$C$2,FALSE)</f>
        <v>36.795513080669302</v>
      </c>
      <c r="D245" s="8" t="str">
        <f t="shared" si="3"/>
        <v>C</v>
      </c>
    </row>
    <row r="246" spans="1:4" x14ac:dyDescent="0.3">
      <c r="A246" s="11" t="s">
        <v>251</v>
      </c>
      <c r="B246" s="11">
        <v>905861</v>
      </c>
      <c r="C246" s="8">
        <f>VLOOKUP(B246,'ESGC PORTFOLIO'!B:M,$C$2,FALSE)</f>
        <v>85.087905060873297</v>
      </c>
      <c r="D246" s="8" t="str">
        <f t="shared" si="3"/>
        <v>A</v>
      </c>
    </row>
    <row r="247" spans="1:4" x14ac:dyDescent="0.3">
      <c r="A247" s="11" t="s">
        <v>252</v>
      </c>
      <c r="B247" s="11">
        <v>905809</v>
      </c>
      <c r="C247" s="8">
        <f>VLOOKUP(B247,'ESGC PORTFOLIO'!B:M,$C$2,FALSE)</f>
        <v>44.1690729483282</v>
      </c>
      <c r="D247" s="8" t="str">
        <f t="shared" si="3"/>
        <v>C</v>
      </c>
    </row>
    <row r="248" spans="1:4" x14ac:dyDescent="0.3">
      <c r="A248" s="11" t="s">
        <v>253</v>
      </c>
      <c r="B248" s="11">
        <v>921482</v>
      </c>
      <c r="C248" s="8">
        <f>VLOOKUP(B248,'ESGC PORTFOLIO'!B:M,$C$2,FALSE)</f>
        <v>36.125105599098802</v>
      </c>
      <c r="D248" s="8" t="str">
        <f t="shared" si="3"/>
        <v>C</v>
      </c>
    </row>
    <row r="249" spans="1:4" x14ac:dyDescent="0.3">
      <c r="A249" s="11" t="s">
        <v>254</v>
      </c>
      <c r="B249" s="11">
        <v>694405</v>
      </c>
      <c r="C249" s="8">
        <f>VLOOKUP(B249,'ESGC PORTFOLIO'!B:M,$C$2,FALSE)</f>
        <v>85.747113711031204</v>
      </c>
      <c r="D249" s="8" t="str">
        <f t="shared" si="3"/>
        <v>A</v>
      </c>
    </row>
    <row r="250" spans="1:4" x14ac:dyDescent="0.3">
      <c r="A250" s="11" t="s">
        <v>255</v>
      </c>
      <c r="B250" s="11">
        <v>905102</v>
      </c>
      <c r="C250" s="8">
        <f>VLOOKUP(B250,'ESGC PORTFOLIO'!B:M,$C$2,FALSE)</f>
        <v>73.200130586901807</v>
      </c>
      <c r="D250" s="8" t="str">
        <f t="shared" si="3"/>
        <v>B</v>
      </c>
    </row>
    <row r="251" spans="1:4" x14ac:dyDescent="0.3">
      <c r="A251" s="11" t="s">
        <v>256</v>
      </c>
      <c r="B251" s="11">
        <v>932913</v>
      </c>
      <c r="C251" s="8">
        <f>VLOOKUP(B251,'ESGC PORTFOLIO'!B:M,$C$2,FALSE)</f>
        <v>33.747285220689399</v>
      </c>
      <c r="D251" s="8" t="str">
        <f t="shared" si="3"/>
        <v>C</v>
      </c>
    </row>
    <row r="252" spans="1:4" x14ac:dyDescent="0.3">
      <c r="A252" s="11" t="s">
        <v>257</v>
      </c>
      <c r="B252" s="11">
        <v>719618</v>
      </c>
      <c r="C252" s="8">
        <f>VLOOKUP(B252,'ESGC PORTFOLIO'!B:M,$C$2,FALSE)</f>
        <v>40.706186235008602</v>
      </c>
      <c r="D252" s="8" t="str">
        <f t="shared" si="3"/>
        <v>C</v>
      </c>
    </row>
    <row r="253" spans="1:4" x14ac:dyDescent="0.3">
      <c r="A253" s="11" t="s">
        <v>258</v>
      </c>
      <c r="B253" s="11">
        <v>921757</v>
      </c>
      <c r="C253" s="8">
        <f>VLOOKUP(B253,'ESGC PORTFOLIO'!B:M,$C$2,FALSE)</f>
        <v>47.875137238998597</v>
      </c>
      <c r="D253" s="8" t="str">
        <f t="shared" si="3"/>
        <v>C</v>
      </c>
    </row>
    <row r="254" spans="1:4" x14ac:dyDescent="0.3">
      <c r="A254" s="11" t="s">
        <v>259</v>
      </c>
      <c r="B254" s="11">
        <v>905150</v>
      </c>
      <c r="C254" s="8">
        <f>VLOOKUP(B254,'ESGC PORTFOLIO'!B:M,$C$2,FALSE)</f>
        <v>49.725100557697402</v>
      </c>
      <c r="D254" s="8" t="str">
        <f t="shared" si="3"/>
        <v>C</v>
      </c>
    </row>
    <row r="255" spans="1:4" x14ac:dyDescent="0.3">
      <c r="A255" s="11" t="s">
        <v>260</v>
      </c>
      <c r="B255" s="11">
        <v>945297</v>
      </c>
      <c r="C255" s="8">
        <f>VLOOKUP(B255,'ESGC PORTFOLIO'!B:M,$C$2,FALSE)</f>
        <v>37.942515197568298</v>
      </c>
      <c r="D255" s="8" t="str">
        <f t="shared" si="3"/>
        <v>C</v>
      </c>
    </row>
    <row r="256" spans="1:4" x14ac:dyDescent="0.3">
      <c r="A256" s="11" t="s">
        <v>261</v>
      </c>
      <c r="B256" s="11">
        <v>906585</v>
      </c>
      <c r="C256" s="8">
        <f>VLOOKUP(B256,'ESGC PORTFOLIO'!B:M,$C$2,FALSE)</f>
        <v>47.0898514851485</v>
      </c>
      <c r="D256" s="8" t="str">
        <f t="shared" si="3"/>
        <v>C</v>
      </c>
    </row>
    <row r="257" spans="1:4" x14ac:dyDescent="0.3">
      <c r="A257" s="11" t="s">
        <v>262</v>
      </c>
      <c r="B257" s="11">
        <v>517465</v>
      </c>
      <c r="C257" s="8">
        <f>VLOOKUP(B257,'ESGC PORTFOLIO'!B:M,$C$2,FALSE)</f>
        <v>36.444340733892901</v>
      </c>
      <c r="D257" s="8" t="str">
        <f t="shared" si="3"/>
        <v>C</v>
      </c>
    </row>
    <row r="258" spans="1:4" x14ac:dyDescent="0.3">
      <c r="A258" s="11" t="s">
        <v>263</v>
      </c>
      <c r="B258" s="11">
        <v>905677</v>
      </c>
      <c r="C258" s="8">
        <f>VLOOKUP(B258,'ESGC PORTFOLIO'!B:M,$C$2,FALSE)</f>
        <v>42.844388819357498</v>
      </c>
      <c r="D258" s="8" t="str">
        <f t="shared" si="3"/>
        <v>C</v>
      </c>
    </row>
    <row r="259" spans="1:4" x14ac:dyDescent="0.3">
      <c r="A259" s="11" t="s">
        <v>264</v>
      </c>
      <c r="B259" s="11">
        <v>912157</v>
      </c>
      <c r="C259" s="8">
        <f>VLOOKUP(B259,'ESGC PORTFOLIO'!B:M,$C$2,FALSE)</f>
        <v>55.910239760239698</v>
      </c>
      <c r="D259" s="8" t="str">
        <f t="shared" ref="D259:D322" si="4">IF(C259&gt;75,"A",IF(C259&gt;50,"B",IF(C259&gt;25,"C","D")))</f>
        <v>B</v>
      </c>
    </row>
    <row r="260" spans="1:4" x14ac:dyDescent="0.3">
      <c r="A260" s="11" t="s">
        <v>265</v>
      </c>
      <c r="B260" s="11">
        <v>904030</v>
      </c>
      <c r="C260" s="8">
        <f>VLOOKUP(B260,'ESGC PORTFOLIO'!B:M,$C$2,FALSE)</f>
        <v>38.983218170718096</v>
      </c>
      <c r="D260" s="8" t="str">
        <f t="shared" si="4"/>
        <v>C</v>
      </c>
    </row>
    <row r="261" spans="1:4" x14ac:dyDescent="0.3">
      <c r="A261" s="11" t="s">
        <v>266</v>
      </c>
      <c r="B261" s="11">
        <v>902607</v>
      </c>
      <c r="C261" s="8">
        <f>VLOOKUP(B261,'ESGC PORTFOLIO'!B:M,$C$2,FALSE)</f>
        <v>59.949481074481099</v>
      </c>
      <c r="D261" s="8" t="str">
        <f t="shared" si="4"/>
        <v>B</v>
      </c>
    </row>
    <row r="262" spans="1:4" x14ac:dyDescent="0.3">
      <c r="A262" s="11" t="s">
        <v>267</v>
      </c>
      <c r="B262" s="11">
        <v>895705</v>
      </c>
      <c r="C262" s="8">
        <f>VLOOKUP(B262,'ESGC PORTFOLIO'!B:M,$C$2,FALSE)</f>
        <v>30.3134841727504</v>
      </c>
      <c r="D262" s="8" t="str">
        <f t="shared" si="4"/>
        <v>C</v>
      </c>
    </row>
    <row r="263" spans="1:4" x14ac:dyDescent="0.3">
      <c r="A263" s="11" t="s">
        <v>268</v>
      </c>
      <c r="B263" s="11">
        <v>944175</v>
      </c>
      <c r="C263" s="8">
        <f>VLOOKUP(B263,'ESGC PORTFOLIO'!B:M,$C$2,FALSE)</f>
        <v>34.903670615193697</v>
      </c>
      <c r="D263" s="8" t="str">
        <f t="shared" si="4"/>
        <v>C</v>
      </c>
    </row>
    <row r="264" spans="1:4" x14ac:dyDescent="0.3">
      <c r="A264" s="11" t="s">
        <v>269</v>
      </c>
      <c r="B264" s="11">
        <v>901897</v>
      </c>
      <c r="C264" s="8">
        <f>VLOOKUP(B264,'ESGC PORTFOLIO'!B:M,$C$2,FALSE)</f>
        <v>43.587020249254202</v>
      </c>
      <c r="D264" s="8" t="str">
        <f t="shared" si="4"/>
        <v>C</v>
      </c>
    </row>
    <row r="265" spans="1:4" x14ac:dyDescent="0.3">
      <c r="A265" s="11" t="s">
        <v>270</v>
      </c>
      <c r="B265" s="11">
        <v>902107</v>
      </c>
      <c r="C265" s="8">
        <f>VLOOKUP(B265,'ESGC PORTFOLIO'!B:M,$C$2,FALSE)</f>
        <v>56.800407925407903</v>
      </c>
      <c r="D265" s="8" t="str">
        <f t="shared" si="4"/>
        <v>B</v>
      </c>
    </row>
    <row r="266" spans="1:4" x14ac:dyDescent="0.3">
      <c r="A266" s="11" t="s">
        <v>271</v>
      </c>
      <c r="B266" s="11" t="s">
        <v>378</v>
      </c>
      <c r="C266" s="8">
        <f>VLOOKUP(B266,'ESGC PORTFOLIO'!B:M,$C$2,FALSE)</f>
        <v>60.846696781479302</v>
      </c>
      <c r="D266" s="8" t="str">
        <f t="shared" si="4"/>
        <v>B</v>
      </c>
    </row>
    <row r="267" spans="1:4" x14ac:dyDescent="0.3">
      <c r="A267" s="11" t="s">
        <v>272</v>
      </c>
      <c r="B267" s="11">
        <v>912228</v>
      </c>
      <c r="C267" s="8">
        <f>VLOOKUP(B267,'ESGC PORTFOLIO'!B:M,$C$2,FALSE)</f>
        <v>40.734663328184403</v>
      </c>
      <c r="D267" s="8" t="str">
        <f t="shared" si="4"/>
        <v>C</v>
      </c>
    </row>
    <row r="268" spans="1:4" x14ac:dyDescent="0.3">
      <c r="A268" s="11" t="s">
        <v>273</v>
      </c>
      <c r="B268" s="11">
        <v>936324</v>
      </c>
      <c r="C268" s="8">
        <f>VLOOKUP(B268,'ESGC PORTFOLIO'!B:M,$C$2,FALSE)</f>
        <v>58.7219085262563</v>
      </c>
      <c r="D268" s="8" t="str">
        <f t="shared" si="4"/>
        <v>B</v>
      </c>
    </row>
    <row r="269" spans="1:4" x14ac:dyDescent="0.3">
      <c r="A269" s="11" t="s">
        <v>274</v>
      </c>
      <c r="B269" s="11">
        <v>670129</v>
      </c>
      <c r="C269" s="8">
        <f>VLOOKUP(B269,'ESGC PORTFOLIO'!B:M,$C$2,FALSE)</f>
        <v>88.049465240641695</v>
      </c>
      <c r="D269" s="8" t="str">
        <f t="shared" si="4"/>
        <v>A</v>
      </c>
    </row>
    <row r="270" spans="1:4" x14ac:dyDescent="0.3">
      <c r="A270" s="11" t="s">
        <v>275</v>
      </c>
      <c r="B270" s="11" t="s">
        <v>379</v>
      </c>
      <c r="C270" s="8">
        <f>VLOOKUP(B270,'ESGC PORTFOLIO'!B:M,$C$2,FALSE)</f>
        <v>41.968162272510099</v>
      </c>
      <c r="D270" s="8" t="str">
        <f t="shared" si="4"/>
        <v>C</v>
      </c>
    </row>
    <row r="271" spans="1:4" x14ac:dyDescent="0.3">
      <c r="A271" s="11" t="s">
        <v>276</v>
      </c>
      <c r="B271" s="11">
        <v>902321</v>
      </c>
      <c r="C271" s="8">
        <f>VLOOKUP(B271,'ESGC PORTFOLIO'!B:M,$C$2,FALSE)</f>
        <v>78.778527102330301</v>
      </c>
      <c r="D271" s="8" t="str">
        <f t="shared" si="4"/>
        <v>A</v>
      </c>
    </row>
    <row r="272" spans="1:4" x14ac:dyDescent="0.3">
      <c r="A272" s="11" t="s">
        <v>277</v>
      </c>
      <c r="B272" s="11">
        <v>905792</v>
      </c>
      <c r="C272" s="8">
        <f>VLOOKUP(B272,'ESGC PORTFOLIO'!B:M,$C$2,FALSE)</f>
        <v>45.499313186813097</v>
      </c>
      <c r="D272" s="8" t="str">
        <f t="shared" si="4"/>
        <v>C</v>
      </c>
    </row>
    <row r="273" spans="1:4" x14ac:dyDescent="0.3">
      <c r="A273" s="11" t="s">
        <v>278</v>
      </c>
      <c r="B273" s="11">
        <v>912518</v>
      </c>
      <c r="C273" s="8">
        <f>VLOOKUP(B273,'ESGC PORTFOLIO'!B:M,$C$2,FALSE)</f>
        <v>52.714910089910099</v>
      </c>
      <c r="D273" s="8" t="str">
        <f t="shared" si="4"/>
        <v>B</v>
      </c>
    </row>
    <row r="274" spans="1:4" x14ac:dyDescent="0.3">
      <c r="A274" s="11" t="s">
        <v>279</v>
      </c>
      <c r="B274" s="11">
        <v>546370</v>
      </c>
      <c r="C274" s="8">
        <f>VLOOKUP(B274,'ESGC PORTFOLIO'!B:M,$C$2,FALSE)</f>
        <v>34.680480110167601</v>
      </c>
      <c r="D274" s="8" t="str">
        <f t="shared" si="4"/>
        <v>C</v>
      </c>
    </row>
    <row r="275" spans="1:4" x14ac:dyDescent="0.3">
      <c r="A275" s="11" t="s">
        <v>280</v>
      </c>
      <c r="B275" s="11">
        <v>877181</v>
      </c>
      <c r="C275" s="8">
        <f>VLOOKUP(B275,'ESGC PORTFOLIO'!B:M,$C$2,FALSE)</f>
        <v>36.313171225937097</v>
      </c>
      <c r="D275" s="8" t="str">
        <f t="shared" si="4"/>
        <v>C</v>
      </c>
    </row>
    <row r="276" spans="1:4" x14ac:dyDescent="0.3">
      <c r="A276" s="11" t="s">
        <v>281</v>
      </c>
      <c r="B276" s="11">
        <v>894145</v>
      </c>
      <c r="C276" s="8">
        <f>VLOOKUP(B276,'ESGC PORTFOLIO'!B:M,$C$2,FALSE)</f>
        <v>25.831001498501401</v>
      </c>
      <c r="D276" s="8" t="str">
        <f t="shared" si="4"/>
        <v>C</v>
      </c>
    </row>
    <row r="277" spans="1:4" x14ac:dyDescent="0.3">
      <c r="A277" s="11" t="s">
        <v>282</v>
      </c>
      <c r="B277" s="11">
        <v>912633</v>
      </c>
      <c r="C277" s="8">
        <f>VLOOKUP(B277,'ESGC PORTFOLIO'!B:M,$C$2,FALSE)</f>
        <v>72.624916749916693</v>
      </c>
      <c r="D277" s="8" t="str">
        <f t="shared" si="4"/>
        <v>B</v>
      </c>
    </row>
    <row r="278" spans="1:4" x14ac:dyDescent="0.3">
      <c r="A278" s="11" t="s">
        <v>283</v>
      </c>
      <c r="B278" s="11">
        <v>312451</v>
      </c>
      <c r="C278" s="8">
        <f>VLOOKUP(B278,'ESGC PORTFOLIO'!B:M,$C$2,FALSE)</f>
        <v>66.627196333078601</v>
      </c>
      <c r="D278" s="8" t="str">
        <f t="shared" si="4"/>
        <v>B</v>
      </c>
    </row>
    <row r="279" spans="1:4" x14ac:dyDescent="0.3">
      <c r="A279" s="11" t="s">
        <v>284</v>
      </c>
      <c r="B279" s="11">
        <v>951051</v>
      </c>
      <c r="C279" s="8">
        <f>VLOOKUP(B279,'ESGC PORTFOLIO'!B:M,$C$2,FALSE)</f>
        <v>33.725775344058903</v>
      </c>
      <c r="D279" s="8" t="str">
        <f t="shared" si="4"/>
        <v>C</v>
      </c>
    </row>
    <row r="280" spans="1:4" x14ac:dyDescent="0.3">
      <c r="A280" s="11" t="s">
        <v>285</v>
      </c>
      <c r="B280" s="11">
        <v>683432</v>
      </c>
      <c r="C280" s="8">
        <f>VLOOKUP(B280,'ESGC PORTFOLIO'!B:M,$C$2,FALSE)</f>
        <v>59.353691308691303</v>
      </c>
      <c r="D280" s="8" t="str">
        <f t="shared" si="4"/>
        <v>B</v>
      </c>
    </row>
    <row r="281" spans="1:4" x14ac:dyDescent="0.3">
      <c r="A281" s="11" t="s">
        <v>286</v>
      </c>
      <c r="B281" s="11">
        <v>923649</v>
      </c>
      <c r="C281" s="8">
        <f>VLOOKUP(B281,'ESGC PORTFOLIO'!B:M,$C$2,FALSE)</f>
        <v>42.753356129685898</v>
      </c>
      <c r="D281" s="8" t="str">
        <f t="shared" si="4"/>
        <v>C</v>
      </c>
    </row>
    <row r="282" spans="1:4" x14ac:dyDescent="0.3">
      <c r="A282" s="11" t="s">
        <v>287</v>
      </c>
      <c r="B282" s="11">
        <v>902233</v>
      </c>
      <c r="C282" s="8">
        <f>VLOOKUP(B282,'ESGC PORTFOLIO'!B:M,$C$2,FALSE)</f>
        <v>66.430472992354098</v>
      </c>
      <c r="D282" s="8" t="str">
        <f t="shared" si="4"/>
        <v>B</v>
      </c>
    </row>
    <row r="283" spans="1:4" x14ac:dyDescent="0.3">
      <c r="A283" s="11" t="s">
        <v>288</v>
      </c>
      <c r="B283" s="11">
        <v>546965</v>
      </c>
      <c r="C283" s="8">
        <f>VLOOKUP(B283,'ESGC PORTFOLIO'!B:M,$C$2,FALSE)</f>
        <v>39.347777222777196</v>
      </c>
      <c r="D283" s="8" t="str">
        <f t="shared" si="4"/>
        <v>C</v>
      </c>
    </row>
    <row r="284" spans="1:4" x14ac:dyDescent="0.3">
      <c r="A284" s="11" t="s">
        <v>289</v>
      </c>
      <c r="B284" s="11">
        <v>702365</v>
      </c>
      <c r="C284" s="8">
        <f>VLOOKUP(B284,'ESGC PORTFOLIO'!B:M,$C$2,FALSE)</f>
        <v>46.255613226177601</v>
      </c>
      <c r="D284" s="8" t="str">
        <f t="shared" si="4"/>
        <v>C</v>
      </c>
    </row>
    <row r="285" spans="1:4" x14ac:dyDescent="0.3">
      <c r="A285" s="11" t="s">
        <v>290</v>
      </c>
      <c r="B285" s="11">
        <v>322549</v>
      </c>
      <c r="C285" s="8">
        <f>VLOOKUP(B285,'ESGC PORTFOLIO'!B:M,$C$2,FALSE)</f>
        <v>39.621559633027502</v>
      </c>
      <c r="D285" s="8" t="str">
        <f t="shared" si="4"/>
        <v>C</v>
      </c>
    </row>
    <row r="286" spans="1:4" x14ac:dyDescent="0.3">
      <c r="A286" s="11" t="s">
        <v>291</v>
      </c>
      <c r="B286" s="11">
        <v>905414</v>
      </c>
      <c r="C286" s="8">
        <f>VLOOKUP(B286,'ESGC PORTFOLIO'!B:M,$C$2,FALSE)</f>
        <v>32.796194275582501</v>
      </c>
      <c r="D286" s="8" t="str">
        <f t="shared" si="4"/>
        <v>C</v>
      </c>
    </row>
    <row r="287" spans="1:4" x14ac:dyDescent="0.3">
      <c r="A287" s="11" t="s">
        <v>292</v>
      </c>
      <c r="B287" s="11">
        <v>912090</v>
      </c>
      <c r="C287" s="8">
        <f>VLOOKUP(B287,'ESGC PORTFOLIO'!B:M,$C$2,FALSE)</f>
        <v>73.263586956521706</v>
      </c>
      <c r="D287" s="8" t="str">
        <f t="shared" si="4"/>
        <v>B</v>
      </c>
    </row>
    <row r="288" spans="1:4" x14ac:dyDescent="0.3">
      <c r="A288" s="11" t="s">
        <v>293</v>
      </c>
      <c r="B288" s="11" t="s">
        <v>380</v>
      </c>
      <c r="C288" s="8">
        <f>VLOOKUP(B288,'ESGC PORTFOLIO'!B:M,$C$2,FALSE)</f>
        <v>52.329009433962199</v>
      </c>
      <c r="D288" s="8" t="str">
        <f t="shared" si="4"/>
        <v>B</v>
      </c>
    </row>
    <row r="289" spans="1:4" x14ac:dyDescent="0.3">
      <c r="A289" s="11" t="s">
        <v>294</v>
      </c>
      <c r="B289" s="11">
        <v>923036</v>
      </c>
      <c r="C289" s="8">
        <f>VLOOKUP(B289,'ESGC PORTFOLIO'!B:M,$C$2,FALSE)</f>
        <v>27.194373072970102</v>
      </c>
      <c r="D289" s="8" t="str">
        <f t="shared" si="4"/>
        <v>C</v>
      </c>
    </row>
    <row r="290" spans="1:4" x14ac:dyDescent="0.3">
      <c r="A290" s="11" t="s">
        <v>295</v>
      </c>
      <c r="B290" s="11">
        <v>902103</v>
      </c>
      <c r="C290" s="8">
        <f>VLOOKUP(B290,'ESGC PORTFOLIO'!B:M,$C$2,FALSE)</f>
        <v>68.274840163504805</v>
      </c>
      <c r="D290" s="8" t="str">
        <f t="shared" si="4"/>
        <v>B</v>
      </c>
    </row>
    <row r="291" spans="1:4" x14ac:dyDescent="0.3">
      <c r="A291" s="11" t="s">
        <v>296</v>
      </c>
      <c r="B291" s="11">
        <v>905361</v>
      </c>
      <c r="C291" s="8">
        <f>VLOOKUP(B291,'ESGC PORTFOLIO'!B:M,$C$2,FALSE)</f>
        <v>34.567783357561296</v>
      </c>
      <c r="D291" s="8" t="str">
        <f t="shared" si="4"/>
        <v>C</v>
      </c>
    </row>
    <row r="292" spans="1:4" x14ac:dyDescent="0.3">
      <c r="A292" s="11" t="s">
        <v>297</v>
      </c>
      <c r="B292" s="11">
        <v>357834</v>
      </c>
      <c r="C292" s="8">
        <f>VLOOKUP(B292,'ESGC PORTFOLIO'!B:M,$C$2,FALSE)</f>
        <v>28.901245813010501</v>
      </c>
      <c r="D292" s="8" t="str">
        <f t="shared" si="4"/>
        <v>C</v>
      </c>
    </row>
    <row r="293" spans="1:4" x14ac:dyDescent="0.3">
      <c r="A293" s="11" t="s">
        <v>298</v>
      </c>
      <c r="B293" s="11">
        <v>895784</v>
      </c>
      <c r="C293" s="8">
        <f>VLOOKUP(B293,'ESGC PORTFOLIO'!B:M,$C$2,FALSE)</f>
        <v>56.8467855673738</v>
      </c>
      <c r="D293" s="8" t="str">
        <f t="shared" si="4"/>
        <v>B</v>
      </c>
    </row>
    <row r="294" spans="1:4" x14ac:dyDescent="0.3">
      <c r="A294" s="11" t="s">
        <v>299</v>
      </c>
      <c r="B294" s="11">
        <v>906400</v>
      </c>
      <c r="C294" s="8">
        <f>VLOOKUP(B294,'ESGC PORTFOLIO'!B:M,$C$2,FALSE)</f>
        <v>54.259478751406398</v>
      </c>
      <c r="D294" s="8" t="str">
        <f t="shared" si="4"/>
        <v>B</v>
      </c>
    </row>
    <row r="295" spans="1:4" x14ac:dyDescent="0.3">
      <c r="A295" s="11" t="s">
        <v>300</v>
      </c>
      <c r="B295" s="11">
        <v>902325</v>
      </c>
      <c r="C295" s="8">
        <f>VLOOKUP(B295,'ESGC PORTFOLIO'!B:M,$C$2,FALSE)</f>
        <v>57.977286602286597</v>
      </c>
      <c r="D295" s="8" t="str">
        <f t="shared" si="4"/>
        <v>B</v>
      </c>
    </row>
    <row r="296" spans="1:4" x14ac:dyDescent="0.3">
      <c r="A296" s="11" t="s">
        <v>301</v>
      </c>
      <c r="B296" s="11">
        <v>905647</v>
      </c>
      <c r="C296" s="8">
        <f>VLOOKUP(B296,'ESGC PORTFOLIO'!B:M,$C$2,FALSE)</f>
        <v>39.1597331240188</v>
      </c>
      <c r="D296" s="8" t="str">
        <f t="shared" si="4"/>
        <v>C</v>
      </c>
    </row>
    <row r="297" spans="1:4" x14ac:dyDescent="0.3">
      <c r="A297" s="11" t="s">
        <v>302</v>
      </c>
      <c r="B297" s="11">
        <v>921503</v>
      </c>
      <c r="C297" s="8">
        <f>VLOOKUP(B297,'ESGC PORTFOLIO'!B:M,$C$2,FALSE)</f>
        <v>33.096368366655902</v>
      </c>
      <c r="D297" s="8" t="str">
        <f t="shared" si="4"/>
        <v>C</v>
      </c>
    </row>
    <row r="298" spans="1:4" x14ac:dyDescent="0.3">
      <c r="A298" s="11" t="s">
        <v>303</v>
      </c>
      <c r="B298" s="11">
        <v>326143</v>
      </c>
      <c r="C298" s="8">
        <f>VLOOKUP(B298,'ESGC PORTFOLIO'!B:M,$C$2,FALSE)</f>
        <v>46.4259851990115</v>
      </c>
      <c r="D298" s="8" t="str">
        <f t="shared" si="4"/>
        <v>C</v>
      </c>
    </row>
    <row r="299" spans="1:4" x14ac:dyDescent="0.3">
      <c r="A299" s="11" t="s">
        <v>304</v>
      </c>
      <c r="B299" s="11">
        <v>951052</v>
      </c>
      <c r="C299" s="8">
        <f>VLOOKUP(B299,'ESGC PORTFOLIO'!B:M,$C$2,FALSE)</f>
        <v>44.314292007205403</v>
      </c>
      <c r="D299" s="8" t="str">
        <f t="shared" si="4"/>
        <v>C</v>
      </c>
    </row>
    <row r="300" spans="1:4" x14ac:dyDescent="0.3">
      <c r="A300" s="11" t="s">
        <v>305</v>
      </c>
      <c r="B300" s="11">
        <v>981722</v>
      </c>
      <c r="C300" s="8">
        <f>VLOOKUP(B300,'ESGC PORTFOLIO'!B:M,$C$2,FALSE)</f>
        <v>25.2325674325674</v>
      </c>
      <c r="D300" s="8" t="str">
        <f t="shared" si="4"/>
        <v>C</v>
      </c>
    </row>
    <row r="301" spans="1:4" x14ac:dyDescent="0.3">
      <c r="A301" s="11" t="s">
        <v>306</v>
      </c>
      <c r="B301" s="11">
        <v>922725</v>
      </c>
      <c r="C301" s="8">
        <f>VLOOKUP(B301,'ESGC PORTFOLIO'!B:M,$C$2,FALSE)</f>
        <v>27.330799797217701</v>
      </c>
      <c r="D301" s="8" t="str">
        <f t="shared" si="4"/>
        <v>C</v>
      </c>
    </row>
    <row r="302" spans="1:4" x14ac:dyDescent="0.3">
      <c r="A302" s="11" t="s">
        <v>307</v>
      </c>
      <c r="B302" s="11">
        <v>541900</v>
      </c>
      <c r="C302" s="8">
        <f>VLOOKUP(B302,'ESGC PORTFOLIO'!B:M,$C$2,FALSE)</f>
        <v>45.2274009801842</v>
      </c>
      <c r="D302" s="8" t="str">
        <f t="shared" si="4"/>
        <v>C</v>
      </c>
    </row>
    <row r="303" spans="1:4" x14ac:dyDescent="0.3">
      <c r="A303" s="11" t="s">
        <v>308</v>
      </c>
      <c r="B303" s="11">
        <v>325059</v>
      </c>
      <c r="C303" s="8">
        <f>VLOOKUP(B303,'ESGC PORTFOLIO'!B:M,$C$2,FALSE)</f>
        <v>26.9488588997209</v>
      </c>
      <c r="D303" s="8" t="str">
        <f t="shared" si="4"/>
        <v>C</v>
      </c>
    </row>
    <row r="304" spans="1:4" x14ac:dyDescent="0.3">
      <c r="A304" s="11" t="s">
        <v>309</v>
      </c>
      <c r="B304" s="11">
        <v>916079</v>
      </c>
      <c r="C304" s="8">
        <f>VLOOKUP(B304,'ESGC PORTFOLIO'!B:M,$C$2,FALSE)</f>
        <v>64.579463701765803</v>
      </c>
      <c r="D304" s="8" t="str">
        <f t="shared" si="4"/>
        <v>B</v>
      </c>
    </row>
    <row r="305" spans="1:4" x14ac:dyDescent="0.3">
      <c r="A305" s="11" t="s">
        <v>310</v>
      </c>
      <c r="B305" s="11">
        <v>729104</v>
      </c>
      <c r="C305" s="8">
        <f>VLOOKUP(B305,'ESGC PORTFOLIO'!B:M,$C$2,FALSE)</f>
        <v>63.110209361037697</v>
      </c>
      <c r="D305" s="8" t="str">
        <f t="shared" si="4"/>
        <v>B</v>
      </c>
    </row>
    <row r="306" spans="1:4" x14ac:dyDescent="0.3">
      <c r="A306" s="11" t="s">
        <v>311</v>
      </c>
      <c r="B306" s="11">
        <v>266220</v>
      </c>
      <c r="C306" s="8">
        <f>VLOOKUP(B306,'ESGC PORTFOLIO'!B:M,$C$2,FALSE)</f>
        <v>53.537988067194803</v>
      </c>
      <c r="D306" s="8" t="str">
        <f t="shared" si="4"/>
        <v>B</v>
      </c>
    </row>
    <row r="307" spans="1:4" x14ac:dyDescent="0.3">
      <c r="A307" s="11" t="s">
        <v>312</v>
      </c>
      <c r="B307" s="11">
        <v>923425</v>
      </c>
      <c r="C307" s="8">
        <f>VLOOKUP(B307,'ESGC PORTFOLIO'!B:M,$C$2,FALSE)</f>
        <v>41.248547524062801</v>
      </c>
      <c r="D307" s="8" t="str">
        <f t="shared" si="4"/>
        <v>C</v>
      </c>
    </row>
    <row r="308" spans="1:4" x14ac:dyDescent="0.3">
      <c r="A308" s="11" t="s">
        <v>313</v>
      </c>
      <c r="B308" s="11">
        <v>905061</v>
      </c>
      <c r="C308" s="8">
        <f>VLOOKUP(B308,'ESGC PORTFOLIO'!B:M,$C$2,FALSE)</f>
        <v>91.067579327888595</v>
      </c>
      <c r="D308" s="8" t="str">
        <f t="shared" si="4"/>
        <v>A</v>
      </c>
    </row>
    <row r="309" spans="1:4" x14ac:dyDescent="0.3">
      <c r="A309" s="11" t="s">
        <v>314</v>
      </c>
      <c r="B309" s="11">
        <v>906394</v>
      </c>
      <c r="C309" s="8">
        <f>VLOOKUP(B309,'ESGC PORTFOLIO'!B:M,$C$2,FALSE)</f>
        <v>77.113786213786199</v>
      </c>
      <c r="D309" s="8" t="str">
        <f t="shared" si="4"/>
        <v>A</v>
      </c>
    </row>
    <row r="310" spans="1:4" x14ac:dyDescent="0.3">
      <c r="A310" s="11" t="s">
        <v>315</v>
      </c>
      <c r="B310" s="11">
        <v>745110</v>
      </c>
      <c r="C310" s="8">
        <f>VLOOKUP(B310,'ESGC PORTFOLIO'!B:M,$C$2,FALSE)</f>
        <v>72.276093452166194</v>
      </c>
      <c r="D310" s="8" t="str">
        <f t="shared" si="4"/>
        <v>B</v>
      </c>
    </row>
    <row r="311" spans="1:4" x14ac:dyDescent="0.3">
      <c r="A311" s="11" t="s">
        <v>316</v>
      </c>
      <c r="B311" s="11">
        <v>921855</v>
      </c>
      <c r="C311" s="8">
        <f>VLOOKUP(B311,'ESGC PORTFOLIO'!B:M,$C$2,FALSE)</f>
        <v>76.665505383545394</v>
      </c>
      <c r="D311" s="8" t="str">
        <f t="shared" si="4"/>
        <v>A</v>
      </c>
    </row>
    <row r="312" spans="1:4" x14ac:dyDescent="0.3">
      <c r="A312" s="11" t="s">
        <v>317</v>
      </c>
      <c r="B312" s="11">
        <v>944738</v>
      </c>
      <c r="C312" s="8">
        <f>VLOOKUP(B312,'ESGC PORTFOLIO'!B:M,$C$2,FALSE)</f>
        <v>53.837107719866303</v>
      </c>
      <c r="D312" s="8" t="str">
        <f t="shared" si="4"/>
        <v>B</v>
      </c>
    </row>
    <row r="313" spans="1:4" x14ac:dyDescent="0.3">
      <c r="A313" s="11" t="s">
        <v>318</v>
      </c>
      <c r="B313" s="11">
        <v>933974</v>
      </c>
      <c r="C313" s="8">
        <f>VLOOKUP(B313,'ESGC PORTFOLIO'!B:M,$C$2,FALSE)</f>
        <v>36.813387699257198</v>
      </c>
      <c r="D313" s="8" t="str">
        <f t="shared" si="4"/>
        <v>C</v>
      </c>
    </row>
    <row r="314" spans="1:4" x14ac:dyDescent="0.3">
      <c r="A314" s="11" t="s">
        <v>319</v>
      </c>
      <c r="B314" s="11">
        <v>906643</v>
      </c>
      <c r="C314" s="8">
        <f>VLOOKUP(B314,'ESGC PORTFOLIO'!B:M,$C$2,FALSE)</f>
        <v>30.3029609279609</v>
      </c>
      <c r="D314" s="8" t="str">
        <f t="shared" si="4"/>
        <v>C</v>
      </c>
    </row>
    <row r="315" spans="1:4" x14ac:dyDescent="0.3">
      <c r="A315" s="11" t="s">
        <v>320</v>
      </c>
      <c r="B315" s="11">
        <v>951046</v>
      </c>
      <c r="C315" s="8">
        <f>VLOOKUP(B315,'ESGC PORTFOLIO'!B:M,$C$2,FALSE)</f>
        <v>31.788332190197799</v>
      </c>
      <c r="D315" s="8" t="str">
        <f t="shared" si="4"/>
        <v>C</v>
      </c>
    </row>
    <row r="316" spans="1:4" x14ac:dyDescent="0.3">
      <c r="A316" s="11" t="s">
        <v>321</v>
      </c>
      <c r="B316" s="11">
        <v>992656</v>
      </c>
      <c r="C316" s="8">
        <f>VLOOKUP(B316,'ESGC PORTFOLIO'!B:M,$C$2,FALSE)</f>
        <v>42.131985661397401</v>
      </c>
      <c r="D316" s="8" t="str">
        <f t="shared" si="4"/>
        <v>C</v>
      </c>
    </row>
    <row r="317" spans="1:4" x14ac:dyDescent="0.3">
      <c r="A317" s="11" t="s">
        <v>322</v>
      </c>
      <c r="B317" s="11">
        <v>905105</v>
      </c>
      <c r="C317" s="8">
        <f>VLOOKUP(B317,'ESGC PORTFOLIO'!B:M,$C$2,FALSE)</f>
        <v>34.553965565684301</v>
      </c>
      <c r="D317" s="8" t="str">
        <f t="shared" si="4"/>
        <v>C</v>
      </c>
    </row>
    <row r="318" spans="1:4" x14ac:dyDescent="0.3">
      <c r="A318" s="11" t="s">
        <v>323</v>
      </c>
      <c r="B318" s="11">
        <v>277487</v>
      </c>
      <c r="C318" s="8">
        <f>VLOOKUP(B318,'ESGC PORTFOLIO'!B:M,$C$2,FALSE)</f>
        <v>31.0460043059777</v>
      </c>
      <c r="D318" s="8" t="str">
        <f t="shared" si="4"/>
        <v>C</v>
      </c>
    </row>
    <row r="319" spans="1:4" x14ac:dyDescent="0.3">
      <c r="A319" s="11" t="s">
        <v>324</v>
      </c>
      <c r="B319" s="11">
        <v>905122</v>
      </c>
      <c r="C319" s="8">
        <f>VLOOKUP(B319,'ESGC PORTFOLIO'!B:M,$C$2,FALSE)</f>
        <v>41.729853479853404</v>
      </c>
      <c r="D319" s="8" t="str">
        <f t="shared" si="4"/>
        <v>C</v>
      </c>
    </row>
    <row r="320" spans="1:4" x14ac:dyDescent="0.3">
      <c r="A320" s="11" t="s">
        <v>325</v>
      </c>
      <c r="B320" s="11">
        <v>702635</v>
      </c>
      <c r="C320" s="8">
        <f>VLOOKUP(B320,'ESGC PORTFOLIO'!B:M,$C$2,FALSE)</f>
        <v>38.051198801198801</v>
      </c>
      <c r="D320" s="8" t="str">
        <f t="shared" si="4"/>
        <v>C</v>
      </c>
    </row>
    <row r="321" spans="1:4" x14ac:dyDescent="0.3">
      <c r="A321" s="11" t="s">
        <v>326</v>
      </c>
      <c r="B321" s="11">
        <v>741410</v>
      </c>
      <c r="C321" s="8">
        <f>VLOOKUP(B321,'ESGC PORTFOLIO'!B:M,$C$2,FALSE)</f>
        <v>33.846338444164502</v>
      </c>
      <c r="D321" s="8" t="str">
        <f t="shared" si="4"/>
        <v>C</v>
      </c>
    </row>
    <row r="322" spans="1:4" x14ac:dyDescent="0.3">
      <c r="A322" s="11" t="s">
        <v>327</v>
      </c>
      <c r="B322" s="11">
        <v>982852</v>
      </c>
      <c r="C322" s="8">
        <f>VLOOKUP(B322,'ESGC PORTFOLIO'!B:M,$C$2,FALSE)</f>
        <v>76.168832288787399</v>
      </c>
      <c r="D322" s="8" t="str">
        <f t="shared" si="4"/>
        <v>A</v>
      </c>
    </row>
    <row r="323" spans="1:4" x14ac:dyDescent="0.3">
      <c r="A323" s="11" t="s">
        <v>328</v>
      </c>
      <c r="B323" s="11">
        <v>906220</v>
      </c>
      <c r="C323" s="8">
        <f>VLOOKUP(B323,'ESGC PORTFOLIO'!B:M,$C$2,FALSE)</f>
        <v>53.917595406957098</v>
      </c>
      <c r="D323" s="8" t="str">
        <f t="shared" ref="D323:D351" si="5">IF(C323&gt;75,"A",IF(C323&gt;50,"B",IF(C323&gt;25,"C","D")))</f>
        <v>B</v>
      </c>
    </row>
    <row r="324" spans="1:4" x14ac:dyDescent="0.3">
      <c r="A324" s="11" t="s">
        <v>329</v>
      </c>
      <c r="B324" s="11">
        <v>674693</v>
      </c>
      <c r="C324" s="8">
        <f>VLOOKUP(B324,'ESGC PORTFOLIO'!B:M,$C$2,FALSE)</f>
        <v>54.832290123669402</v>
      </c>
      <c r="D324" s="8" t="str">
        <f t="shared" si="5"/>
        <v>B</v>
      </c>
    </row>
    <row r="325" spans="1:4" x14ac:dyDescent="0.3">
      <c r="A325" s="11" t="s">
        <v>330</v>
      </c>
      <c r="B325" s="11">
        <v>945384</v>
      </c>
      <c r="C325" s="8">
        <f>VLOOKUP(B325,'ESGC PORTFOLIO'!B:M,$C$2,FALSE)</f>
        <v>46.973293199855704</v>
      </c>
      <c r="D325" s="8" t="str">
        <f t="shared" si="5"/>
        <v>C</v>
      </c>
    </row>
    <row r="326" spans="1:4" x14ac:dyDescent="0.3">
      <c r="A326" s="11" t="s">
        <v>331</v>
      </c>
      <c r="B326" s="11">
        <v>545310</v>
      </c>
      <c r="C326" s="8">
        <f>VLOOKUP(B326,'ESGC PORTFOLIO'!B:M,$C$2,FALSE)</f>
        <v>23.614718614718601</v>
      </c>
      <c r="D326" s="8" t="str">
        <f t="shared" si="5"/>
        <v>D</v>
      </c>
    </row>
    <row r="327" spans="1:4" x14ac:dyDescent="0.3">
      <c r="A327" s="11" t="s">
        <v>332</v>
      </c>
      <c r="B327" s="11">
        <v>901892</v>
      </c>
      <c r="C327" s="8">
        <f>VLOOKUP(B327,'ESGC PORTFOLIO'!B:M,$C$2,FALSE)</f>
        <v>33.617326917686597</v>
      </c>
      <c r="D327" s="8" t="str">
        <f t="shared" si="5"/>
        <v>C</v>
      </c>
    </row>
    <row r="328" spans="1:4" x14ac:dyDescent="0.3">
      <c r="A328" s="11" t="s">
        <v>333</v>
      </c>
      <c r="B328" s="11">
        <v>543487</v>
      </c>
      <c r="C328" s="8">
        <f>VLOOKUP(B328,'ESGC PORTFOLIO'!B:M,$C$2,FALSE)</f>
        <v>36.306385281385197</v>
      </c>
      <c r="D328" s="8" t="str">
        <f t="shared" si="5"/>
        <v>C</v>
      </c>
    </row>
    <row r="329" spans="1:4" x14ac:dyDescent="0.3">
      <c r="A329" s="11" t="s">
        <v>334</v>
      </c>
      <c r="B329" s="11">
        <v>912146</v>
      </c>
      <c r="C329" s="8">
        <f>VLOOKUP(B329,'ESGC PORTFOLIO'!B:M,$C$2,FALSE)</f>
        <v>28.633877912867199</v>
      </c>
      <c r="D329" s="8" t="str">
        <f t="shared" si="5"/>
        <v>C</v>
      </c>
    </row>
    <row r="330" spans="1:4" x14ac:dyDescent="0.3">
      <c r="A330" s="11" t="s">
        <v>335</v>
      </c>
      <c r="B330" s="11">
        <v>905816</v>
      </c>
      <c r="C330" s="8">
        <f>VLOOKUP(B330,'ESGC PORTFOLIO'!B:M,$C$2,FALSE)</f>
        <v>51.083338883338797</v>
      </c>
      <c r="D330" s="8" t="str">
        <f t="shared" si="5"/>
        <v>B</v>
      </c>
    </row>
    <row r="331" spans="1:4" x14ac:dyDescent="0.3">
      <c r="A331" s="11" t="s">
        <v>336</v>
      </c>
      <c r="B331" s="11">
        <v>905898</v>
      </c>
      <c r="C331" s="8">
        <f>VLOOKUP(B331,'ESGC PORTFOLIO'!B:M,$C$2,FALSE)</f>
        <v>71.396880552712901</v>
      </c>
      <c r="D331" s="8" t="str">
        <f t="shared" si="5"/>
        <v>B</v>
      </c>
    </row>
    <row r="332" spans="1:4" x14ac:dyDescent="0.3">
      <c r="A332" s="11" t="s">
        <v>337</v>
      </c>
      <c r="B332" s="11">
        <v>904866</v>
      </c>
      <c r="C332" s="8">
        <f>VLOOKUP(B332,'ESGC PORTFOLIO'!B:M,$C$2,FALSE)</f>
        <v>36.470771875183601</v>
      </c>
      <c r="D332" s="8" t="str">
        <f t="shared" si="5"/>
        <v>C</v>
      </c>
    </row>
    <row r="333" spans="1:4" x14ac:dyDescent="0.3">
      <c r="A333" s="11" t="s">
        <v>338</v>
      </c>
      <c r="B333" s="11">
        <v>916548</v>
      </c>
      <c r="C333" s="8">
        <f>VLOOKUP(B333,'ESGC PORTFOLIO'!B:M,$C$2,FALSE)</f>
        <v>41.830872252747199</v>
      </c>
      <c r="D333" s="8" t="str">
        <f t="shared" si="5"/>
        <v>C</v>
      </c>
    </row>
    <row r="334" spans="1:4" x14ac:dyDescent="0.3">
      <c r="A334" s="11" t="s">
        <v>339</v>
      </c>
      <c r="B334" s="11">
        <v>921964</v>
      </c>
      <c r="C334" s="8">
        <f>VLOOKUP(B334,'ESGC PORTFOLIO'!B:M,$C$2,FALSE)</f>
        <v>36.875733899670102</v>
      </c>
      <c r="D334" s="8" t="str">
        <f t="shared" si="5"/>
        <v>C</v>
      </c>
    </row>
    <row r="335" spans="1:4" x14ac:dyDescent="0.3">
      <c r="A335" s="11" t="s">
        <v>340</v>
      </c>
      <c r="B335" s="11">
        <v>519514</v>
      </c>
      <c r="C335" s="8">
        <f>VLOOKUP(B335,'ESGC PORTFOLIO'!B:M,$C$2,FALSE)</f>
        <v>41.475512917933102</v>
      </c>
      <c r="D335" s="8" t="str">
        <f t="shared" si="5"/>
        <v>C</v>
      </c>
    </row>
    <row r="336" spans="1:4" x14ac:dyDescent="0.3">
      <c r="A336" s="11" t="s">
        <v>341</v>
      </c>
      <c r="B336" s="11">
        <v>867390</v>
      </c>
      <c r="C336" s="8">
        <f>VLOOKUP(B336,'ESGC PORTFOLIO'!B:M,$C$2,FALSE)</f>
        <v>41.326494427558202</v>
      </c>
      <c r="D336" s="8" t="str">
        <f t="shared" si="5"/>
        <v>C</v>
      </c>
    </row>
    <row r="337" spans="1:4" x14ac:dyDescent="0.3">
      <c r="A337" s="11" t="s">
        <v>342</v>
      </c>
      <c r="B337" s="11">
        <v>902335</v>
      </c>
      <c r="C337" s="8">
        <f>VLOOKUP(B337,'ESGC PORTFOLIO'!B:M,$C$2,FALSE)</f>
        <v>44.620636308136298</v>
      </c>
      <c r="D337" s="8" t="str">
        <f t="shared" si="5"/>
        <v>C</v>
      </c>
    </row>
    <row r="338" spans="1:4" x14ac:dyDescent="0.3">
      <c r="A338" s="11" t="s">
        <v>343</v>
      </c>
      <c r="B338" s="11">
        <v>906195</v>
      </c>
      <c r="C338" s="8">
        <f>VLOOKUP(B338,'ESGC PORTFOLIO'!B:M,$C$2,FALSE)</f>
        <v>37.077964472724801</v>
      </c>
      <c r="D338" s="8" t="str">
        <f t="shared" si="5"/>
        <v>C</v>
      </c>
    </row>
    <row r="339" spans="1:4" x14ac:dyDescent="0.3">
      <c r="A339" s="11" t="s">
        <v>344</v>
      </c>
      <c r="B339" s="11">
        <v>906785</v>
      </c>
      <c r="C339" s="8">
        <f>VLOOKUP(B339,'ESGC PORTFOLIO'!B:M,$C$2,FALSE)</f>
        <v>37.395457443568901</v>
      </c>
      <c r="D339" s="8" t="str">
        <f t="shared" si="5"/>
        <v>C</v>
      </c>
    </row>
    <row r="340" spans="1:4" x14ac:dyDescent="0.3">
      <c r="A340" s="11" t="s">
        <v>345</v>
      </c>
      <c r="B340" s="11" t="s">
        <v>381</v>
      </c>
      <c r="C340" s="8">
        <f>VLOOKUP(B340,'ESGC PORTFOLIO'!B:M,$C$2,FALSE)</f>
        <v>26.938896936396901</v>
      </c>
      <c r="D340" s="8" t="str">
        <f t="shared" si="5"/>
        <v>C</v>
      </c>
    </row>
    <row r="341" spans="1:4" x14ac:dyDescent="0.3">
      <c r="A341" s="11" t="s">
        <v>346</v>
      </c>
      <c r="B341" s="11">
        <v>905818</v>
      </c>
      <c r="C341" s="8">
        <f>VLOOKUP(B341,'ESGC PORTFOLIO'!B:M,$C$2,FALSE)</f>
        <v>70.428273339563603</v>
      </c>
      <c r="D341" s="8" t="str">
        <f t="shared" si="5"/>
        <v>B</v>
      </c>
    </row>
    <row r="342" spans="1:4" x14ac:dyDescent="0.3">
      <c r="A342" s="11" t="s">
        <v>347</v>
      </c>
      <c r="B342" s="11">
        <v>904869</v>
      </c>
      <c r="C342" s="8">
        <f>VLOOKUP(B342,'ESGC PORTFOLIO'!B:M,$C$2,FALSE)</f>
        <v>33.975364635364599</v>
      </c>
      <c r="D342" s="8" t="str">
        <f t="shared" si="5"/>
        <v>C</v>
      </c>
    </row>
    <row r="343" spans="1:4" x14ac:dyDescent="0.3">
      <c r="A343" s="11" t="s">
        <v>348</v>
      </c>
      <c r="B343" s="11">
        <v>922407</v>
      </c>
      <c r="C343" s="8">
        <f>VLOOKUP(B343,'ESGC PORTFOLIO'!B:M,$C$2,FALSE)</f>
        <v>32.600906940592999</v>
      </c>
      <c r="D343" s="8" t="str">
        <f t="shared" si="5"/>
        <v>C</v>
      </c>
    </row>
    <row r="344" spans="1:4" x14ac:dyDescent="0.3">
      <c r="A344" s="11" t="s">
        <v>349</v>
      </c>
      <c r="B344" s="11" t="s">
        <v>382</v>
      </c>
      <c r="C344" s="8">
        <f>VLOOKUP(B344,'ESGC PORTFOLIO'!B:M,$C$2,FALSE)</f>
        <v>38.9722826086956</v>
      </c>
      <c r="D344" s="8" t="str">
        <f t="shared" si="5"/>
        <v>C</v>
      </c>
    </row>
    <row r="345" spans="1:4" x14ac:dyDescent="0.3">
      <c r="A345" s="11" t="s">
        <v>350</v>
      </c>
      <c r="B345" s="11" t="s">
        <v>383</v>
      </c>
      <c r="C345" s="8">
        <f>VLOOKUP(B345,'ESGC PORTFOLIO'!B:M,$C$2,FALSE)</f>
        <v>23.586964250857399</v>
      </c>
      <c r="D345" s="8" t="str">
        <f t="shared" si="5"/>
        <v>D</v>
      </c>
    </row>
    <row r="346" spans="1:4" x14ac:dyDescent="0.3">
      <c r="A346" s="11" t="s">
        <v>351</v>
      </c>
      <c r="B346" s="11">
        <v>905010</v>
      </c>
      <c r="C346" s="8">
        <f>VLOOKUP(B346,'ESGC PORTFOLIO'!B:M,$C$2,FALSE)</f>
        <v>41.9088367527862</v>
      </c>
      <c r="D346" s="8" t="str">
        <f t="shared" si="5"/>
        <v>C</v>
      </c>
    </row>
    <row r="347" spans="1:4" x14ac:dyDescent="0.3">
      <c r="A347" s="11" t="s">
        <v>352</v>
      </c>
      <c r="B347" s="11">
        <v>905284</v>
      </c>
      <c r="C347" s="8">
        <f>VLOOKUP(B347,'ESGC PORTFOLIO'!B:M,$C$2,FALSE)</f>
        <v>44.162964394096399</v>
      </c>
      <c r="D347" s="8" t="str">
        <f t="shared" si="5"/>
        <v>C</v>
      </c>
    </row>
    <row r="348" spans="1:4" x14ac:dyDescent="0.3">
      <c r="A348" s="11" t="s">
        <v>353</v>
      </c>
      <c r="B348" s="11">
        <v>543542</v>
      </c>
      <c r="C348" s="8">
        <f>VLOOKUP(B348,'ESGC PORTFOLIO'!B:M,$C$2,FALSE)</f>
        <v>58.421590387264601</v>
      </c>
      <c r="D348" s="8" t="str">
        <f t="shared" si="5"/>
        <v>B</v>
      </c>
    </row>
    <row r="349" spans="1:4" x14ac:dyDescent="0.3">
      <c r="A349" s="11" t="s">
        <v>354</v>
      </c>
      <c r="B349" s="11">
        <v>878574</v>
      </c>
      <c r="C349" s="8">
        <f>VLOOKUP(B349,'ESGC PORTFOLIO'!B:M,$C$2,FALSE)</f>
        <v>31.8091448025658</v>
      </c>
      <c r="D349" s="8" t="str">
        <f t="shared" si="5"/>
        <v>C</v>
      </c>
    </row>
    <row r="350" spans="1:4" x14ac:dyDescent="0.3">
      <c r="A350" s="11" t="s">
        <v>355</v>
      </c>
      <c r="B350" s="11" t="s">
        <v>384</v>
      </c>
      <c r="C350" s="8">
        <f>VLOOKUP(B350,'ESGC PORTFOLIO'!B:M,$C$2,FALSE)</f>
        <v>65.966383616383595</v>
      </c>
      <c r="D350" s="8" t="str">
        <f t="shared" si="5"/>
        <v>B</v>
      </c>
    </row>
    <row r="351" spans="1:4" x14ac:dyDescent="0.3">
      <c r="A351" s="11" t="s">
        <v>356</v>
      </c>
      <c r="B351" s="11">
        <v>951584</v>
      </c>
      <c r="C351" s="8">
        <f>VLOOKUP(B351,'ESGC PORTFOLIO'!B:M,$C$2,FALSE)</f>
        <v>35.871449446076298</v>
      </c>
      <c r="D351" s="8" t="str">
        <f t="shared" si="5"/>
        <v>C</v>
      </c>
    </row>
  </sheetData>
  <mergeCells count="1">
    <mergeCell ref="A1:D1"/>
  </mergeCell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B131-2EC6-4447-97D6-DC3ED43CA0A8}">
  <sheetPr>
    <tabColor rgb="FFFFFF00"/>
  </sheetPr>
  <dimension ref="A1:D351"/>
  <sheetViews>
    <sheetView workbookViewId="0">
      <selection activeCell="A2" sqref="A2"/>
    </sheetView>
  </sheetViews>
  <sheetFormatPr baseColWidth="10" defaultRowHeight="14" x14ac:dyDescent="0.3"/>
  <cols>
    <col min="1" max="16384" width="10.90625" style="4"/>
  </cols>
  <sheetData>
    <row r="1" spans="1:4" ht="14.5" thickBot="1" x14ac:dyDescent="0.35">
      <c r="A1" s="72" t="s">
        <v>7397</v>
      </c>
      <c r="B1" s="72"/>
      <c r="C1" s="72"/>
      <c r="D1" s="72"/>
    </row>
    <row r="2" spans="1:4" x14ac:dyDescent="0.3">
      <c r="A2" s="18"/>
      <c r="B2" s="18"/>
      <c r="C2" s="18">
        <v>11</v>
      </c>
      <c r="D2" s="18"/>
    </row>
    <row r="3" spans="1:4" ht="14.5" thickBot="1" x14ac:dyDescent="0.35">
      <c r="A3" s="32" t="s">
        <v>357</v>
      </c>
      <c r="B3" s="32" t="s">
        <v>358</v>
      </c>
      <c r="C3" s="31" t="s">
        <v>7387</v>
      </c>
      <c r="D3" s="31" t="s">
        <v>7379</v>
      </c>
    </row>
    <row r="4" spans="1:4" x14ac:dyDescent="0.3">
      <c r="A4" s="29" t="s">
        <v>12</v>
      </c>
      <c r="B4" s="29">
        <v>902172</v>
      </c>
      <c r="C4" s="18">
        <f>VLOOKUP(B4,'ESGC PORTFOLIO'!B:M,$C$2,FALSE)</f>
        <v>87.1265194400561</v>
      </c>
      <c r="D4" s="18" t="str">
        <f>IF(C4&gt;75,"A",IF(C4&gt;50,"B",IF(C4&gt;25,"C","D")))</f>
        <v>A</v>
      </c>
    </row>
    <row r="5" spans="1:4" x14ac:dyDescent="0.3">
      <c r="A5" s="11" t="s">
        <v>13</v>
      </c>
      <c r="B5" s="11">
        <v>916328</v>
      </c>
      <c r="C5" s="8">
        <f>VLOOKUP(B5,'ESGC PORTFOLIO'!B:M,$C$2,FALSE)</f>
        <v>45.821978672985701</v>
      </c>
      <c r="D5" s="8" t="str">
        <f t="shared" ref="D5:D68" si="0">IF(C5&gt;75,"A",IF(C5&gt;50,"B",IF(C5&gt;25,"C","D")))</f>
        <v>C</v>
      </c>
    </row>
    <row r="6" spans="1:4" x14ac:dyDescent="0.3">
      <c r="A6" s="11" t="s">
        <v>14</v>
      </c>
      <c r="B6" s="11" t="s">
        <v>359</v>
      </c>
      <c r="C6" s="8">
        <f>VLOOKUP(B6,'ESGC PORTFOLIO'!B:M,$C$2,FALSE)</f>
        <v>92.692744755244703</v>
      </c>
      <c r="D6" s="8" t="str">
        <f t="shared" si="0"/>
        <v>A</v>
      </c>
    </row>
    <row r="7" spans="1:4" x14ac:dyDescent="0.3">
      <c r="A7" s="11" t="s">
        <v>15</v>
      </c>
      <c r="B7" s="11">
        <v>312367</v>
      </c>
      <c r="C7" s="8">
        <f>VLOOKUP(B7,'ESGC PORTFOLIO'!B:M,$C$2,FALSE)</f>
        <v>35.063434012383397</v>
      </c>
      <c r="D7" s="8" t="str">
        <f t="shared" si="0"/>
        <v>C</v>
      </c>
    </row>
    <row r="8" spans="1:4" x14ac:dyDescent="0.3">
      <c r="A8" s="11" t="s">
        <v>16</v>
      </c>
      <c r="B8" s="11">
        <v>749382</v>
      </c>
      <c r="C8" s="8">
        <f>VLOOKUP(B8,'ESGC PORTFOLIO'!B:M,$C$2,FALSE)</f>
        <v>45.014434680533597</v>
      </c>
      <c r="D8" s="8" t="str">
        <f t="shared" si="0"/>
        <v>C</v>
      </c>
    </row>
    <row r="9" spans="1:4" x14ac:dyDescent="0.3">
      <c r="A9" s="11" t="s">
        <v>17</v>
      </c>
      <c r="B9" s="11" t="s">
        <v>360</v>
      </c>
      <c r="C9" s="8">
        <f>VLOOKUP(B9,'ESGC PORTFOLIO'!B:M,$C$2,FALSE)</f>
        <v>42.812791030059898</v>
      </c>
      <c r="D9" s="8" t="str">
        <f t="shared" si="0"/>
        <v>C</v>
      </c>
    </row>
    <row r="10" spans="1:4" x14ac:dyDescent="0.3">
      <c r="A10" s="11" t="s">
        <v>18</v>
      </c>
      <c r="B10" s="11">
        <v>936365</v>
      </c>
      <c r="C10" s="8">
        <f>VLOOKUP(B10,'ESGC PORTFOLIO'!B:M,$C$2,FALSE)</f>
        <v>39.892114328969903</v>
      </c>
      <c r="D10" s="8" t="str">
        <f t="shared" si="0"/>
        <v>C</v>
      </c>
    </row>
    <row r="11" spans="1:4" x14ac:dyDescent="0.3">
      <c r="A11" s="11" t="s">
        <v>19</v>
      </c>
      <c r="B11" s="11">
        <v>545101</v>
      </c>
      <c r="C11" s="8">
        <f>VLOOKUP(B11,'ESGC PORTFOLIO'!B:M,$C$2,FALSE)</f>
        <v>58.433746808746797</v>
      </c>
      <c r="D11" s="8" t="str">
        <f t="shared" si="0"/>
        <v>B</v>
      </c>
    </row>
    <row r="12" spans="1:4" x14ac:dyDescent="0.3">
      <c r="A12" s="11" t="s">
        <v>20</v>
      </c>
      <c r="B12" s="11">
        <v>933185</v>
      </c>
      <c r="C12" s="8">
        <f>VLOOKUP(B12,'ESGC PORTFOLIO'!B:M,$C$2,FALSE)</f>
        <v>69.118896213572597</v>
      </c>
      <c r="D12" s="8" t="str">
        <f t="shared" si="0"/>
        <v>B</v>
      </c>
    </row>
    <row r="13" spans="1:4" x14ac:dyDescent="0.3">
      <c r="A13" s="11" t="s">
        <v>0</v>
      </c>
      <c r="B13" s="11">
        <v>277642</v>
      </c>
      <c r="C13" s="8">
        <f>VLOOKUP(B13,'ESGC PORTFOLIO'!B:M,$C$2,FALSE)</f>
        <v>82.000544544975796</v>
      </c>
      <c r="D13" s="8" t="str">
        <f t="shared" si="0"/>
        <v>A</v>
      </c>
    </row>
    <row r="14" spans="1:4" x14ac:dyDescent="0.3">
      <c r="A14" s="11" t="s">
        <v>21</v>
      </c>
      <c r="B14" s="11">
        <v>905271</v>
      </c>
      <c r="C14" s="8">
        <f>VLOOKUP(B14,'ESGC PORTFOLIO'!B:M,$C$2,FALSE)</f>
        <v>79.926533231776105</v>
      </c>
      <c r="D14" s="8" t="str">
        <f t="shared" si="0"/>
        <v>A</v>
      </c>
    </row>
    <row r="15" spans="1:4" x14ac:dyDescent="0.3">
      <c r="A15" s="11" t="s">
        <v>22</v>
      </c>
      <c r="B15" s="11">
        <v>277355</v>
      </c>
      <c r="C15" s="8">
        <f>VLOOKUP(B15,'ESGC PORTFOLIO'!B:M,$C$2,FALSE)</f>
        <v>66.453928602773303</v>
      </c>
      <c r="D15" s="8" t="str">
        <f t="shared" si="0"/>
        <v>B</v>
      </c>
    </row>
    <row r="16" spans="1:4" x14ac:dyDescent="0.3">
      <c r="A16" s="11" t="s">
        <v>23</v>
      </c>
      <c r="B16" s="11">
        <v>130298</v>
      </c>
      <c r="C16" s="8">
        <f>VLOOKUP(B16,'ESGC PORTFOLIO'!B:M,$C$2,FALSE)</f>
        <v>65.401329167286605</v>
      </c>
      <c r="D16" s="8" t="str">
        <f t="shared" si="0"/>
        <v>B</v>
      </c>
    </row>
    <row r="17" spans="1:4" x14ac:dyDescent="0.3">
      <c r="A17" s="11" t="s">
        <v>24</v>
      </c>
      <c r="B17" s="11">
        <v>325596</v>
      </c>
      <c r="C17" s="8">
        <f>VLOOKUP(B17,'ESGC PORTFOLIO'!B:M,$C$2,FALSE)</f>
        <v>44.788435828876999</v>
      </c>
      <c r="D17" s="8" t="str">
        <f t="shared" si="0"/>
        <v>C</v>
      </c>
    </row>
    <row r="18" spans="1:4" x14ac:dyDescent="0.3">
      <c r="A18" s="11" t="s">
        <v>25</v>
      </c>
      <c r="B18" s="11">
        <v>906979</v>
      </c>
      <c r="C18" s="8">
        <f>VLOOKUP(B18,'ESGC PORTFOLIO'!B:M,$C$2,FALSE)</f>
        <v>53.556449447077398</v>
      </c>
      <c r="D18" s="8" t="str">
        <f t="shared" si="0"/>
        <v>B</v>
      </c>
    </row>
    <row r="19" spans="1:4" x14ac:dyDescent="0.3">
      <c r="A19" s="11" t="s">
        <v>26</v>
      </c>
      <c r="B19" s="11">
        <v>322677</v>
      </c>
      <c r="C19" s="8">
        <f>VLOOKUP(B19,'ESGC PORTFOLIO'!B:M,$C$2,FALSE)</f>
        <v>49.023834860791297</v>
      </c>
      <c r="D19" s="8" t="str">
        <f t="shared" si="0"/>
        <v>C</v>
      </c>
    </row>
    <row r="20" spans="1:4" x14ac:dyDescent="0.3">
      <c r="A20" s="11" t="s">
        <v>27</v>
      </c>
      <c r="B20" s="11" t="s">
        <v>361</v>
      </c>
      <c r="C20" s="8">
        <f>VLOOKUP(B20,'ESGC PORTFOLIO'!B:M,$C$2,FALSE)</f>
        <v>38.496925465157098</v>
      </c>
      <c r="D20" s="8" t="str">
        <f t="shared" si="0"/>
        <v>C</v>
      </c>
    </row>
    <row r="21" spans="1:4" x14ac:dyDescent="0.3">
      <c r="A21" s="11" t="s">
        <v>28</v>
      </c>
      <c r="B21" s="11">
        <v>904853</v>
      </c>
      <c r="C21" s="8">
        <f>VLOOKUP(B21,'ESGC PORTFOLIO'!B:M,$C$2,FALSE)</f>
        <v>42.651852245020898</v>
      </c>
      <c r="D21" s="8" t="str">
        <f t="shared" si="0"/>
        <v>C</v>
      </c>
    </row>
    <row r="22" spans="1:4" x14ac:dyDescent="0.3">
      <c r="A22" s="11" t="s">
        <v>29</v>
      </c>
      <c r="B22" s="11">
        <v>891399</v>
      </c>
      <c r="C22" s="8">
        <f>VLOOKUP(B22,'ESGC PORTFOLIO'!B:M,$C$2,FALSE)</f>
        <v>35.571272477522399</v>
      </c>
      <c r="D22" s="8" t="str">
        <f t="shared" si="0"/>
        <v>C</v>
      </c>
    </row>
    <row r="23" spans="1:4" x14ac:dyDescent="0.3">
      <c r="A23" s="11" t="s">
        <v>30</v>
      </c>
      <c r="B23" s="11">
        <v>670942</v>
      </c>
      <c r="C23" s="8">
        <f>VLOOKUP(B23,'ESGC PORTFOLIO'!B:M,$C$2,FALSE)</f>
        <v>32.437475024975001</v>
      </c>
      <c r="D23" s="8" t="str">
        <f t="shared" si="0"/>
        <v>C</v>
      </c>
    </row>
    <row r="24" spans="1:4" x14ac:dyDescent="0.3">
      <c r="A24" s="11" t="s">
        <v>31</v>
      </c>
      <c r="B24" s="11">
        <v>905425</v>
      </c>
      <c r="C24" s="8">
        <f>VLOOKUP(B24,'ESGC PORTFOLIO'!B:M,$C$2,FALSE)</f>
        <v>73.905789889415402</v>
      </c>
      <c r="D24" s="8" t="str">
        <f t="shared" si="0"/>
        <v>B</v>
      </c>
    </row>
    <row r="25" spans="1:4" x14ac:dyDescent="0.3">
      <c r="A25" s="11" t="s">
        <v>32</v>
      </c>
      <c r="B25" s="11">
        <v>906156</v>
      </c>
      <c r="C25" s="8">
        <f>VLOOKUP(B25,'ESGC PORTFOLIO'!B:M,$C$2,FALSE)</f>
        <v>40.5570067991709</v>
      </c>
      <c r="D25" s="8" t="str">
        <f t="shared" si="0"/>
        <v>C</v>
      </c>
    </row>
    <row r="26" spans="1:4" x14ac:dyDescent="0.3">
      <c r="A26" s="11" t="s">
        <v>33</v>
      </c>
      <c r="B26" s="11">
        <v>916305</v>
      </c>
      <c r="C26" s="8">
        <f>VLOOKUP(B26,'ESGC PORTFOLIO'!B:M,$C$2,FALSE)</f>
        <v>39.456614903700697</v>
      </c>
      <c r="D26" s="8" t="str">
        <f t="shared" si="0"/>
        <v>C</v>
      </c>
    </row>
    <row r="27" spans="1:4" x14ac:dyDescent="0.3">
      <c r="A27" s="11" t="s">
        <v>34</v>
      </c>
      <c r="B27" s="11">
        <v>680902</v>
      </c>
      <c r="C27" s="8">
        <f>VLOOKUP(B27,'ESGC PORTFOLIO'!B:M,$C$2,FALSE)</f>
        <v>50.839086614412402</v>
      </c>
      <c r="D27" s="8" t="str">
        <f t="shared" si="0"/>
        <v>B</v>
      </c>
    </row>
    <row r="28" spans="1:4" x14ac:dyDescent="0.3">
      <c r="A28" s="11" t="s">
        <v>35</v>
      </c>
      <c r="B28" s="11" t="s">
        <v>362</v>
      </c>
      <c r="C28" s="8">
        <f>VLOOKUP(B28,'ESGC PORTFOLIO'!B:M,$C$2,FALSE)</f>
        <v>61.137424514600198</v>
      </c>
      <c r="D28" s="8" t="str">
        <f t="shared" si="0"/>
        <v>B</v>
      </c>
    </row>
    <row r="29" spans="1:4" x14ac:dyDescent="0.3">
      <c r="A29" s="11" t="s">
        <v>36</v>
      </c>
      <c r="B29" s="11">
        <v>154680</v>
      </c>
      <c r="C29" s="8">
        <f>VLOOKUP(B29,'ESGC PORTFOLIO'!B:M,$C$2,FALSE)</f>
        <v>29.613889367988399</v>
      </c>
      <c r="D29" s="8" t="str">
        <f t="shared" si="0"/>
        <v>C</v>
      </c>
    </row>
    <row r="30" spans="1:4" x14ac:dyDescent="0.3">
      <c r="A30" s="11" t="s">
        <v>37</v>
      </c>
      <c r="B30" s="11">
        <v>938692</v>
      </c>
      <c r="C30" s="8">
        <f>VLOOKUP(B30,'ESGC PORTFOLIO'!B:M,$C$2,FALSE)</f>
        <v>75.952970163722497</v>
      </c>
      <c r="D30" s="8" t="str">
        <f t="shared" si="0"/>
        <v>A</v>
      </c>
    </row>
    <row r="31" spans="1:4" x14ac:dyDescent="0.3">
      <c r="A31" s="11" t="s">
        <v>38</v>
      </c>
      <c r="B31" s="11">
        <v>546075</v>
      </c>
      <c r="C31" s="8">
        <f>VLOOKUP(B31,'ESGC PORTFOLIO'!B:M,$C$2,FALSE)</f>
        <v>32.063081655186899</v>
      </c>
      <c r="D31" s="8" t="str">
        <f t="shared" si="0"/>
        <v>C</v>
      </c>
    </row>
    <row r="32" spans="1:4" x14ac:dyDescent="0.3">
      <c r="A32" s="11" t="s">
        <v>39</v>
      </c>
      <c r="B32" s="11">
        <v>905276</v>
      </c>
      <c r="C32" s="8">
        <f>VLOOKUP(B32,'ESGC PORTFOLIO'!B:M,$C$2,FALSE)</f>
        <v>78.3314828811897</v>
      </c>
      <c r="D32" s="8" t="str">
        <f t="shared" si="0"/>
        <v>A</v>
      </c>
    </row>
    <row r="33" spans="1:4" x14ac:dyDescent="0.3">
      <c r="A33" s="11" t="s">
        <v>40</v>
      </c>
      <c r="B33" s="11" t="s">
        <v>363</v>
      </c>
      <c r="C33" s="8">
        <f>VLOOKUP(B33,'ESGC PORTFOLIO'!B:M,$C$2,FALSE)</f>
        <v>35.6646620071594</v>
      </c>
      <c r="D33" s="8" t="str">
        <f t="shared" si="0"/>
        <v>C</v>
      </c>
    </row>
    <row r="34" spans="1:4" x14ac:dyDescent="0.3">
      <c r="A34" s="11" t="s">
        <v>41</v>
      </c>
      <c r="B34" s="11">
        <v>922817</v>
      </c>
      <c r="C34" s="8">
        <f>VLOOKUP(B34,'ESGC PORTFOLIO'!B:M,$C$2,FALSE)</f>
        <v>54.720797607706103</v>
      </c>
      <c r="D34" s="8" t="str">
        <f t="shared" si="0"/>
        <v>B</v>
      </c>
    </row>
    <row r="35" spans="1:4" x14ac:dyDescent="0.3">
      <c r="A35" s="11" t="s">
        <v>42</v>
      </c>
      <c r="B35" s="11">
        <v>921983</v>
      </c>
      <c r="C35" s="8">
        <f>VLOOKUP(B35,'ESGC PORTFOLIO'!B:M,$C$2,FALSE)</f>
        <v>40.290646013179597</v>
      </c>
      <c r="D35" s="8" t="str">
        <f t="shared" si="0"/>
        <v>C</v>
      </c>
    </row>
    <row r="36" spans="1:4" x14ac:dyDescent="0.3">
      <c r="A36" s="11" t="s">
        <v>43</v>
      </c>
      <c r="B36" s="11">
        <v>132808</v>
      </c>
      <c r="C36" s="8">
        <f>VLOOKUP(B36,'ESGC PORTFOLIO'!B:M,$C$2,FALSE)</f>
        <v>29.1017401063182</v>
      </c>
      <c r="D36" s="8" t="str">
        <f t="shared" si="0"/>
        <v>C</v>
      </c>
    </row>
    <row r="37" spans="1:4" x14ac:dyDescent="0.3">
      <c r="A37" s="11" t="s">
        <v>44</v>
      </c>
      <c r="B37" s="11">
        <v>992816</v>
      </c>
      <c r="C37" s="8">
        <f>VLOOKUP(B37,'ESGC PORTFOLIO'!B:M,$C$2,FALSE)</f>
        <v>38.812563473256603</v>
      </c>
      <c r="D37" s="8" t="str">
        <f t="shared" si="0"/>
        <v>C</v>
      </c>
    </row>
    <row r="38" spans="1:4" x14ac:dyDescent="0.3">
      <c r="A38" s="11" t="s">
        <v>45</v>
      </c>
      <c r="B38" s="11">
        <v>905296</v>
      </c>
      <c r="C38" s="8">
        <f>VLOOKUP(B38,'ESGC PORTFOLIO'!B:M,$C$2,FALSE)</f>
        <v>72.050395480807794</v>
      </c>
      <c r="D38" s="8" t="str">
        <f t="shared" si="0"/>
        <v>B</v>
      </c>
    </row>
    <row r="39" spans="1:4" x14ac:dyDescent="0.3">
      <c r="A39" s="11" t="s">
        <v>46</v>
      </c>
      <c r="B39" s="11">
        <v>921093</v>
      </c>
      <c r="C39" s="8">
        <f>VLOOKUP(B39,'ESGC PORTFOLIO'!B:M,$C$2,FALSE)</f>
        <v>61.8789020765416</v>
      </c>
      <c r="D39" s="8" t="str">
        <f t="shared" si="0"/>
        <v>B</v>
      </c>
    </row>
    <row r="40" spans="1:4" x14ac:dyDescent="0.3">
      <c r="A40" s="11" t="s">
        <v>47</v>
      </c>
      <c r="B40" s="11">
        <v>905113</v>
      </c>
      <c r="C40" s="8">
        <f>VLOOKUP(B40,'ESGC PORTFOLIO'!B:M,$C$2,FALSE)</f>
        <v>85.656436572905704</v>
      </c>
      <c r="D40" s="8" t="str">
        <f t="shared" si="0"/>
        <v>A</v>
      </c>
    </row>
    <row r="41" spans="1:4" x14ac:dyDescent="0.3">
      <c r="A41" s="11" t="s">
        <v>48</v>
      </c>
      <c r="B41" s="11" t="s">
        <v>364</v>
      </c>
      <c r="C41" s="8">
        <f>VLOOKUP(B41,'ESGC PORTFOLIO'!B:M,$C$2,FALSE)</f>
        <v>33.710615471484999</v>
      </c>
      <c r="D41" s="8" t="str">
        <f t="shared" si="0"/>
        <v>C</v>
      </c>
    </row>
    <row r="42" spans="1:4" x14ac:dyDescent="0.3">
      <c r="A42" s="11" t="s">
        <v>49</v>
      </c>
      <c r="B42" s="11">
        <v>945388</v>
      </c>
      <c r="C42" s="8">
        <f>VLOOKUP(B42,'ESGC PORTFOLIO'!B:M,$C$2,FALSE)</f>
        <v>36.780987969376497</v>
      </c>
      <c r="D42" s="8" t="str">
        <f t="shared" si="0"/>
        <v>C</v>
      </c>
    </row>
    <row r="43" spans="1:4" x14ac:dyDescent="0.3">
      <c r="A43" s="11" t="s">
        <v>50</v>
      </c>
      <c r="B43" s="11">
        <v>702259</v>
      </c>
      <c r="C43" s="8">
        <f>VLOOKUP(B43,'ESGC PORTFOLIO'!B:M,$C$2,FALSE)</f>
        <v>91.840343601895697</v>
      </c>
      <c r="D43" s="8" t="str">
        <f t="shared" si="0"/>
        <v>A</v>
      </c>
    </row>
    <row r="44" spans="1:4" x14ac:dyDescent="0.3">
      <c r="A44" s="11" t="s">
        <v>51</v>
      </c>
      <c r="B44" s="11">
        <v>912669</v>
      </c>
      <c r="C44" s="8">
        <f>VLOOKUP(B44,'ESGC PORTFOLIO'!B:M,$C$2,FALSE)</f>
        <v>54.089526342451798</v>
      </c>
      <c r="D44" s="8" t="str">
        <f t="shared" si="0"/>
        <v>B</v>
      </c>
    </row>
    <row r="45" spans="1:4" x14ac:dyDescent="0.3">
      <c r="A45" s="11" t="s">
        <v>52</v>
      </c>
      <c r="B45" s="11">
        <v>544616</v>
      </c>
      <c r="C45" s="8">
        <f>VLOOKUP(B45,'ESGC PORTFOLIO'!B:M,$C$2,FALSE)</f>
        <v>36.764760195373299</v>
      </c>
      <c r="D45" s="8" t="str">
        <f t="shared" si="0"/>
        <v>C</v>
      </c>
    </row>
    <row r="46" spans="1:4" x14ac:dyDescent="0.3">
      <c r="A46" s="11" t="s">
        <v>53</v>
      </c>
      <c r="B46" s="11">
        <v>130502</v>
      </c>
      <c r="C46" s="8">
        <f>VLOOKUP(B46,'ESGC PORTFOLIO'!B:M,$C$2,FALSE)</f>
        <v>81.890418405124194</v>
      </c>
      <c r="D46" s="8" t="str">
        <f t="shared" si="0"/>
        <v>A</v>
      </c>
    </row>
    <row r="47" spans="1:4" x14ac:dyDescent="0.3">
      <c r="A47" s="11" t="s">
        <v>54</v>
      </c>
      <c r="B47" s="11">
        <v>921161</v>
      </c>
      <c r="C47" s="8">
        <f>VLOOKUP(B47,'ESGC PORTFOLIO'!B:M,$C$2,FALSE)</f>
        <v>77.843473193473102</v>
      </c>
      <c r="D47" s="8" t="str">
        <f t="shared" si="0"/>
        <v>A</v>
      </c>
    </row>
    <row r="48" spans="1:4" x14ac:dyDescent="0.3">
      <c r="A48" s="11" t="s">
        <v>55</v>
      </c>
      <c r="B48" s="11">
        <v>921431</v>
      </c>
      <c r="C48" s="8">
        <f>VLOOKUP(B48,'ESGC PORTFOLIO'!B:M,$C$2,FALSE)</f>
        <v>44.060842803030297</v>
      </c>
      <c r="D48" s="8" t="str">
        <f t="shared" si="0"/>
        <v>C</v>
      </c>
    </row>
    <row r="49" spans="1:4" x14ac:dyDescent="0.3">
      <c r="A49" s="11" t="s">
        <v>56</v>
      </c>
      <c r="B49" s="11">
        <v>932060</v>
      </c>
      <c r="C49" s="8">
        <f>VLOOKUP(B49,'ESGC PORTFOLIO'!B:M,$C$2,FALSE)</f>
        <v>39.3032590733349</v>
      </c>
      <c r="D49" s="8" t="str">
        <f t="shared" si="0"/>
        <v>C</v>
      </c>
    </row>
    <row r="50" spans="1:4" x14ac:dyDescent="0.3">
      <c r="A50" s="11" t="s">
        <v>57</v>
      </c>
      <c r="B50" s="11">
        <v>923937</v>
      </c>
      <c r="C50" s="8">
        <f>VLOOKUP(B50,'ESGC PORTFOLIO'!B:M,$C$2,FALSE)</f>
        <v>40.592388048019501</v>
      </c>
      <c r="D50" s="8" t="str">
        <f t="shared" si="0"/>
        <v>C</v>
      </c>
    </row>
    <row r="51" spans="1:4" x14ac:dyDescent="0.3">
      <c r="A51" s="11" t="s">
        <v>58</v>
      </c>
      <c r="B51" s="11">
        <v>905840</v>
      </c>
      <c r="C51" s="8">
        <f>VLOOKUP(B51,'ESGC PORTFOLIO'!B:M,$C$2,FALSE)</f>
        <v>42.030308821281103</v>
      </c>
      <c r="D51" s="8" t="str">
        <f t="shared" si="0"/>
        <v>C</v>
      </c>
    </row>
    <row r="52" spans="1:4" x14ac:dyDescent="0.3">
      <c r="A52" s="11" t="s">
        <v>59</v>
      </c>
      <c r="B52" s="11">
        <v>916365</v>
      </c>
      <c r="C52" s="8">
        <f>VLOOKUP(B52,'ESGC PORTFOLIO'!B:M,$C$2,FALSE)</f>
        <v>46.833841158841103</v>
      </c>
      <c r="D52" s="8" t="str">
        <f t="shared" si="0"/>
        <v>C</v>
      </c>
    </row>
    <row r="53" spans="1:4" x14ac:dyDescent="0.3">
      <c r="A53" s="11" t="s">
        <v>60</v>
      </c>
      <c r="B53" s="11">
        <v>992305</v>
      </c>
      <c r="C53" s="8">
        <f>VLOOKUP(B53,'ESGC PORTFOLIO'!B:M,$C$2,FALSE)</f>
        <v>41.212412891750901</v>
      </c>
      <c r="D53" s="8" t="str">
        <f t="shared" si="0"/>
        <v>C</v>
      </c>
    </row>
    <row r="54" spans="1:4" x14ac:dyDescent="0.3">
      <c r="A54" s="11" t="s">
        <v>61</v>
      </c>
      <c r="B54" s="11">
        <v>905876</v>
      </c>
      <c r="C54" s="8">
        <f>VLOOKUP(B54,'ESGC PORTFOLIO'!B:M,$C$2,FALSE)</f>
        <v>45.326885561778901</v>
      </c>
      <c r="D54" s="8" t="str">
        <f t="shared" si="0"/>
        <v>C</v>
      </c>
    </row>
    <row r="55" spans="1:4" x14ac:dyDescent="0.3">
      <c r="A55" s="11" t="s">
        <v>62</v>
      </c>
      <c r="B55" s="11">
        <v>874227</v>
      </c>
      <c r="C55" s="8">
        <f>VLOOKUP(B55,'ESGC PORTFOLIO'!B:M,$C$2,FALSE)</f>
        <v>14.506930964505299</v>
      </c>
      <c r="D55" s="8" t="str">
        <f t="shared" si="0"/>
        <v>D</v>
      </c>
    </row>
    <row r="56" spans="1:4" x14ac:dyDescent="0.3">
      <c r="A56" s="11" t="s">
        <v>63</v>
      </c>
      <c r="B56" s="11">
        <v>929302</v>
      </c>
      <c r="C56" s="8">
        <f>VLOOKUP(B56,'ESGC PORTFOLIO'!B:M,$C$2,FALSE)</f>
        <v>49.835809332847198</v>
      </c>
      <c r="D56" s="8" t="str">
        <f t="shared" si="0"/>
        <v>C</v>
      </c>
    </row>
    <row r="57" spans="1:4" x14ac:dyDescent="0.3">
      <c r="A57" s="11" t="s">
        <v>64</v>
      </c>
      <c r="B57" s="11">
        <v>545725</v>
      </c>
      <c r="C57" s="8">
        <f>VLOOKUP(B57,'ESGC PORTFOLIO'!B:M,$C$2,FALSE)</f>
        <v>80.059416738474695</v>
      </c>
      <c r="D57" s="8" t="str">
        <f t="shared" si="0"/>
        <v>A</v>
      </c>
    </row>
    <row r="58" spans="1:4" x14ac:dyDescent="0.3">
      <c r="A58" s="11" t="s">
        <v>65</v>
      </c>
      <c r="B58" s="11">
        <v>904818</v>
      </c>
      <c r="C58" s="8">
        <f>VLOOKUP(B58,'ESGC PORTFOLIO'!B:M,$C$2,FALSE)</f>
        <v>42.705682833501598</v>
      </c>
      <c r="D58" s="8" t="str">
        <f t="shared" si="0"/>
        <v>C</v>
      </c>
    </row>
    <row r="59" spans="1:4" x14ac:dyDescent="0.3">
      <c r="A59" s="11" t="s">
        <v>66</v>
      </c>
      <c r="B59" s="11">
        <v>894371</v>
      </c>
      <c r="C59" s="8">
        <f>VLOOKUP(B59,'ESGC PORTFOLIO'!B:M,$C$2,FALSE)</f>
        <v>66.876811307245802</v>
      </c>
      <c r="D59" s="8" t="str">
        <f t="shared" si="0"/>
        <v>B</v>
      </c>
    </row>
    <row r="60" spans="1:4" x14ac:dyDescent="0.3">
      <c r="A60" s="11" t="s">
        <v>67</v>
      </c>
      <c r="B60" s="11">
        <v>325824</v>
      </c>
      <c r="C60" s="8">
        <f>VLOOKUP(B60,'ESGC PORTFOLIO'!B:M,$C$2,FALSE)</f>
        <v>41.023207489587797</v>
      </c>
      <c r="D60" s="8" t="str">
        <f t="shared" si="0"/>
        <v>C</v>
      </c>
    </row>
    <row r="61" spans="1:4" x14ac:dyDescent="0.3">
      <c r="A61" s="11" t="s">
        <v>68</v>
      </c>
      <c r="B61" s="11">
        <v>905080</v>
      </c>
      <c r="C61" s="8">
        <f>VLOOKUP(B61,'ESGC PORTFOLIO'!B:M,$C$2,FALSE)</f>
        <v>75.109724932627103</v>
      </c>
      <c r="D61" s="8" t="str">
        <f t="shared" si="0"/>
        <v>A</v>
      </c>
    </row>
    <row r="62" spans="1:4" x14ac:dyDescent="0.3">
      <c r="A62" s="11" t="s">
        <v>69</v>
      </c>
      <c r="B62" s="11">
        <v>912216</v>
      </c>
      <c r="C62" s="8">
        <f>VLOOKUP(B62,'ESGC PORTFOLIO'!B:M,$C$2,FALSE)</f>
        <v>62.4319614593579</v>
      </c>
      <c r="D62" s="8" t="str">
        <f t="shared" si="0"/>
        <v>B</v>
      </c>
    </row>
    <row r="63" spans="1:4" x14ac:dyDescent="0.3">
      <c r="A63" s="11" t="s">
        <v>70</v>
      </c>
      <c r="B63" s="11">
        <v>879628</v>
      </c>
      <c r="C63" s="8">
        <f>VLOOKUP(B63,'ESGC PORTFOLIO'!B:M,$C$2,FALSE)</f>
        <v>36.875546328671298</v>
      </c>
      <c r="D63" s="8" t="str">
        <f t="shared" si="0"/>
        <v>C</v>
      </c>
    </row>
    <row r="64" spans="1:4" x14ac:dyDescent="0.3">
      <c r="A64" s="11" t="s">
        <v>71</v>
      </c>
      <c r="B64" s="11">
        <v>755148</v>
      </c>
      <c r="C64" s="8">
        <f>VLOOKUP(B64,'ESGC PORTFOLIO'!B:M,$C$2,FALSE)</f>
        <v>37.442052834825297</v>
      </c>
      <c r="D64" s="8" t="str">
        <f t="shared" si="0"/>
        <v>C</v>
      </c>
    </row>
    <row r="65" spans="1:4" x14ac:dyDescent="0.3">
      <c r="A65" s="11" t="s">
        <v>72</v>
      </c>
      <c r="B65" s="11">
        <v>905075</v>
      </c>
      <c r="C65" s="8">
        <f>VLOOKUP(B65,'ESGC PORTFOLIO'!B:M,$C$2,FALSE)</f>
        <v>82.0885902292152</v>
      </c>
      <c r="D65" s="8" t="str">
        <f t="shared" si="0"/>
        <v>A</v>
      </c>
    </row>
    <row r="66" spans="1:4" x14ac:dyDescent="0.3">
      <c r="A66" s="11" t="s">
        <v>73</v>
      </c>
      <c r="B66" s="11">
        <v>134843</v>
      </c>
      <c r="C66" s="8">
        <f>VLOOKUP(B66,'ESGC PORTFOLIO'!B:M,$C$2,FALSE)</f>
        <v>78.839337909833802</v>
      </c>
      <c r="D66" s="8" t="str">
        <f t="shared" si="0"/>
        <v>A</v>
      </c>
    </row>
    <row r="67" spans="1:4" x14ac:dyDescent="0.3">
      <c r="A67" s="11" t="s">
        <v>74</v>
      </c>
      <c r="B67" s="11">
        <v>944704</v>
      </c>
      <c r="C67" s="8">
        <f>VLOOKUP(B67,'ESGC PORTFOLIO'!B:M,$C$2,FALSE)</f>
        <v>56.4238261738261</v>
      </c>
      <c r="D67" s="8" t="str">
        <f t="shared" si="0"/>
        <v>B</v>
      </c>
    </row>
    <row r="68" spans="1:4" x14ac:dyDescent="0.3">
      <c r="A68" s="11" t="s">
        <v>75</v>
      </c>
      <c r="B68" s="11">
        <v>877723</v>
      </c>
      <c r="C68" s="8">
        <f>VLOOKUP(B68,'ESGC PORTFOLIO'!B:M,$C$2,FALSE)</f>
        <v>26.208447432307</v>
      </c>
      <c r="D68" s="8" t="str">
        <f t="shared" si="0"/>
        <v>C</v>
      </c>
    </row>
    <row r="69" spans="1:4" x14ac:dyDescent="0.3">
      <c r="A69" s="11" t="s">
        <v>76</v>
      </c>
      <c r="B69" s="11">
        <v>755695</v>
      </c>
      <c r="C69" s="8">
        <f>VLOOKUP(B69,'ESGC PORTFOLIO'!B:M,$C$2,FALSE)</f>
        <v>72.270703933747399</v>
      </c>
      <c r="D69" s="8" t="str">
        <f t="shared" ref="D69:D130" si="1">IF(C69&gt;75,"A",IF(C69&gt;50,"B",IF(C69&gt;25,"C","D")))</f>
        <v>B</v>
      </c>
    </row>
    <row r="70" spans="1:4" x14ac:dyDescent="0.3">
      <c r="A70" s="11" t="s">
        <v>77</v>
      </c>
      <c r="B70" s="11">
        <v>902224</v>
      </c>
      <c r="C70" s="8">
        <f>VLOOKUP(B70,'ESGC PORTFOLIO'!B:M,$C$2,FALSE)</f>
        <v>40.654534821614</v>
      </c>
      <c r="D70" s="8" t="str">
        <f t="shared" si="1"/>
        <v>C</v>
      </c>
    </row>
    <row r="71" spans="1:4" x14ac:dyDescent="0.3">
      <c r="A71" s="11" t="s">
        <v>78</v>
      </c>
      <c r="B71" s="11" t="s">
        <v>365</v>
      </c>
      <c r="C71" s="8">
        <f>VLOOKUP(B71,'ESGC PORTFOLIO'!B:M,$C$2,FALSE)</f>
        <v>85.726074990126307</v>
      </c>
      <c r="D71" s="8" t="str">
        <f t="shared" si="1"/>
        <v>A</v>
      </c>
    </row>
    <row r="72" spans="1:4" x14ac:dyDescent="0.3">
      <c r="A72" s="11" t="s">
        <v>79</v>
      </c>
      <c r="B72" s="11" t="s">
        <v>366</v>
      </c>
      <c r="C72" s="8">
        <f>VLOOKUP(B72,'ESGC PORTFOLIO'!B:M,$C$2,FALSE)</f>
        <v>64.081254231550403</v>
      </c>
      <c r="D72" s="8" t="str">
        <f t="shared" si="1"/>
        <v>B</v>
      </c>
    </row>
    <row r="73" spans="1:4" x14ac:dyDescent="0.3">
      <c r="A73" s="11" t="s">
        <v>80</v>
      </c>
      <c r="B73" s="11" t="s">
        <v>367</v>
      </c>
      <c r="C73" s="8">
        <f>VLOOKUP(B73,'ESGC PORTFOLIO'!B:M,$C$2,FALSE)</f>
        <v>57.320053317535503</v>
      </c>
      <c r="D73" s="8" t="str">
        <f t="shared" si="1"/>
        <v>B</v>
      </c>
    </row>
    <row r="74" spans="1:4" x14ac:dyDescent="0.3">
      <c r="A74" s="11" t="s">
        <v>81</v>
      </c>
      <c r="B74" s="11">
        <v>755790</v>
      </c>
      <c r="C74" s="8">
        <f>VLOOKUP(B74,'ESGC PORTFOLIO'!B:M,$C$2,FALSE)</f>
        <v>39.432234432234402</v>
      </c>
      <c r="D74" s="8" t="str">
        <f t="shared" si="1"/>
        <v>C</v>
      </c>
    </row>
    <row r="75" spans="1:4" x14ac:dyDescent="0.3">
      <c r="A75" s="11" t="s">
        <v>82</v>
      </c>
      <c r="B75" s="11">
        <v>904842</v>
      </c>
      <c r="C75" s="8">
        <f>VLOOKUP(B75,'ESGC PORTFOLIO'!B:M,$C$2,FALSE)</f>
        <v>38.026914751914703</v>
      </c>
      <c r="D75" s="8" t="str">
        <f t="shared" si="1"/>
        <v>C</v>
      </c>
    </row>
    <row r="76" spans="1:4" x14ac:dyDescent="0.3">
      <c r="A76" s="11" t="s">
        <v>83</v>
      </c>
      <c r="B76" s="11">
        <v>755741</v>
      </c>
      <c r="C76" s="8">
        <f>VLOOKUP(B76,'ESGC PORTFOLIO'!B:M,$C$2,FALSE)</f>
        <v>50.474918781531798</v>
      </c>
      <c r="D76" s="8" t="str">
        <f t="shared" si="1"/>
        <v>B</v>
      </c>
    </row>
    <row r="77" spans="1:4" x14ac:dyDescent="0.3">
      <c r="A77" s="11" t="s">
        <v>84</v>
      </c>
      <c r="B77" s="11">
        <v>905024</v>
      </c>
      <c r="C77" s="8">
        <f>VLOOKUP(B77,'ESGC PORTFOLIO'!B:M,$C$2,FALSE)</f>
        <v>46.490647245620401</v>
      </c>
      <c r="D77" s="8" t="str">
        <f t="shared" si="1"/>
        <v>C</v>
      </c>
    </row>
    <row r="78" spans="1:4" x14ac:dyDescent="0.3">
      <c r="A78" s="11" t="s">
        <v>85</v>
      </c>
      <c r="B78" s="11">
        <v>328314</v>
      </c>
      <c r="C78" s="8">
        <f>VLOOKUP(B78,'ESGC PORTFOLIO'!B:M,$C$2,FALSE)</f>
        <v>57.636047463175103</v>
      </c>
      <c r="D78" s="8" t="str">
        <f t="shared" si="1"/>
        <v>B</v>
      </c>
    </row>
    <row r="79" spans="1:4" x14ac:dyDescent="0.3">
      <c r="A79" s="11" t="s">
        <v>86</v>
      </c>
      <c r="B79" s="11">
        <v>912278</v>
      </c>
      <c r="C79" s="8">
        <f>VLOOKUP(B79,'ESGC PORTFOLIO'!B:M,$C$2,FALSE)</f>
        <v>38.127043523747098</v>
      </c>
      <c r="D79" s="8" t="str">
        <f t="shared" si="1"/>
        <v>C</v>
      </c>
    </row>
    <row r="80" spans="1:4" x14ac:dyDescent="0.3">
      <c r="A80" s="11" t="s">
        <v>87</v>
      </c>
      <c r="B80" s="11" t="s">
        <v>368</v>
      </c>
      <c r="C80" s="8">
        <f>VLOOKUP(B80,'ESGC PORTFOLIO'!B:M,$C$2,FALSE)</f>
        <v>33.6983895609877</v>
      </c>
      <c r="D80" s="8" t="str">
        <f t="shared" si="1"/>
        <v>C</v>
      </c>
    </row>
    <row r="81" spans="1:4" x14ac:dyDescent="0.3">
      <c r="A81" s="11" t="s">
        <v>88</v>
      </c>
      <c r="B81" s="11">
        <v>951545</v>
      </c>
      <c r="C81" s="8">
        <f>VLOOKUP(B81,'ESGC PORTFOLIO'!B:M,$C$2,FALSE)</f>
        <v>54.554508671977402</v>
      </c>
      <c r="D81" s="8" t="str">
        <f t="shared" si="1"/>
        <v>B</v>
      </c>
    </row>
    <row r="82" spans="1:4" x14ac:dyDescent="0.3">
      <c r="A82" s="11" t="s">
        <v>89</v>
      </c>
      <c r="B82" s="11">
        <v>944777</v>
      </c>
      <c r="C82" s="8">
        <f>VLOOKUP(B82,'ESGC PORTFOLIO'!B:M,$C$2,FALSE)</f>
        <v>68.604254079254105</v>
      </c>
      <c r="D82" s="8" t="str">
        <f t="shared" si="1"/>
        <v>B</v>
      </c>
    </row>
    <row r="83" spans="1:4" x14ac:dyDescent="0.3">
      <c r="A83" s="11" t="s">
        <v>90</v>
      </c>
      <c r="B83" s="11">
        <v>542868</v>
      </c>
      <c r="C83" s="8">
        <f>VLOOKUP(B83,'ESGC PORTFOLIO'!B:M,$C$2,FALSE)</f>
        <v>88.300225298003696</v>
      </c>
      <c r="D83" s="8" t="str">
        <f t="shared" si="1"/>
        <v>A</v>
      </c>
    </row>
    <row r="84" spans="1:4" x14ac:dyDescent="0.3">
      <c r="A84" s="11" t="s">
        <v>2</v>
      </c>
      <c r="B84" s="11">
        <v>741344</v>
      </c>
      <c r="C84" s="8">
        <f>VLOOKUP(B84,'ESGC PORTFOLIO'!B:M,$C$2,FALSE)</f>
        <v>42.0936329335305</v>
      </c>
      <c r="D84" s="8" t="str">
        <f t="shared" si="1"/>
        <v>C</v>
      </c>
    </row>
    <row r="85" spans="1:4" x14ac:dyDescent="0.3">
      <c r="A85" s="11" t="s">
        <v>91</v>
      </c>
      <c r="B85" s="11">
        <v>867705</v>
      </c>
      <c r="C85" s="8">
        <f>VLOOKUP(B85,'ESGC PORTFOLIO'!B:M,$C$2,FALSE)</f>
        <v>63.844984202211599</v>
      </c>
      <c r="D85" s="8" t="str">
        <f t="shared" si="1"/>
        <v>B</v>
      </c>
    </row>
    <row r="86" spans="1:4" x14ac:dyDescent="0.3">
      <c r="A86" s="11" t="s">
        <v>92</v>
      </c>
      <c r="B86" s="11">
        <v>916125</v>
      </c>
      <c r="C86" s="8">
        <f>VLOOKUP(B86,'ESGC PORTFOLIO'!B:M,$C$2,FALSE)</f>
        <v>80.755385239760201</v>
      </c>
      <c r="D86" s="8" t="str">
        <f t="shared" si="1"/>
        <v>A</v>
      </c>
    </row>
    <row r="87" spans="1:4" x14ac:dyDescent="0.3">
      <c r="A87" s="11" t="s">
        <v>93</v>
      </c>
      <c r="B87" s="11" t="s">
        <v>369</v>
      </c>
      <c r="C87" s="8">
        <f>VLOOKUP(B87,'ESGC PORTFOLIO'!B:M,$C$2,FALSE)</f>
        <v>59.133182999541297</v>
      </c>
      <c r="D87" s="8" t="str">
        <f t="shared" si="1"/>
        <v>B</v>
      </c>
    </row>
    <row r="88" spans="1:4" x14ac:dyDescent="0.3">
      <c r="A88" s="11" t="s">
        <v>94</v>
      </c>
      <c r="B88" s="11">
        <v>901686</v>
      </c>
      <c r="C88" s="8">
        <f>VLOOKUP(B88,'ESGC PORTFOLIO'!B:M,$C$2,FALSE)</f>
        <v>66.398916723087297</v>
      </c>
      <c r="D88" s="8" t="str">
        <f t="shared" si="1"/>
        <v>B</v>
      </c>
    </row>
    <row r="89" spans="1:4" x14ac:dyDescent="0.3">
      <c r="A89" s="11" t="s">
        <v>95</v>
      </c>
      <c r="B89" s="11">
        <v>904282</v>
      </c>
      <c r="C89" s="8">
        <f>VLOOKUP(B89,'ESGC PORTFOLIO'!B:M,$C$2,FALSE)</f>
        <v>37.965150786908701</v>
      </c>
      <c r="D89" s="8" t="str">
        <f t="shared" si="1"/>
        <v>C</v>
      </c>
    </row>
    <row r="90" spans="1:4" x14ac:dyDescent="0.3">
      <c r="A90" s="11" t="s">
        <v>96</v>
      </c>
      <c r="B90" s="11">
        <v>906148</v>
      </c>
      <c r="C90" s="8">
        <f>VLOOKUP(B90,'ESGC PORTFOLIO'!B:M,$C$2,FALSE)</f>
        <v>83.672333738536295</v>
      </c>
      <c r="D90" s="8" t="str">
        <f t="shared" si="1"/>
        <v>A</v>
      </c>
    </row>
    <row r="91" spans="1:4" x14ac:dyDescent="0.3">
      <c r="A91" s="11" t="s">
        <v>97</v>
      </c>
      <c r="B91" s="11">
        <v>981550</v>
      </c>
      <c r="C91" s="8">
        <f>VLOOKUP(B91,'ESGC PORTFOLIO'!B:M,$C$2,FALSE)</f>
        <v>33.366056618144803</v>
      </c>
      <c r="D91" s="8" t="str">
        <f t="shared" si="1"/>
        <v>C</v>
      </c>
    </row>
    <row r="92" spans="1:4" x14ac:dyDescent="0.3">
      <c r="A92" s="11" t="s">
        <v>98</v>
      </c>
      <c r="B92" s="11">
        <v>922964</v>
      </c>
      <c r="C92" s="8">
        <f>VLOOKUP(B92,'ESGC PORTFOLIO'!B:M,$C$2,FALSE)</f>
        <v>47.414264094114799</v>
      </c>
      <c r="D92" s="8" t="str">
        <f t="shared" si="1"/>
        <v>C</v>
      </c>
    </row>
    <row r="93" spans="1:4" x14ac:dyDescent="0.3">
      <c r="A93" s="11" t="s">
        <v>99</v>
      </c>
      <c r="B93" s="11">
        <v>929814</v>
      </c>
      <c r="C93" s="8">
        <f>VLOOKUP(B93,'ESGC PORTFOLIO'!B:M,$C$2,FALSE)</f>
        <v>70.033668465605501</v>
      </c>
      <c r="D93" s="8" t="str">
        <f t="shared" si="1"/>
        <v>B</v>
      </c>
    </row>
    <row r="94" spans="1:4" x14ac:dyDescent="0.3">
      <c r="A94" s="11" t="s">
        <v>100</v>
      </c>
      <c r="B94" s="11">
        <v>901666</v>
      </c>
      <c r="C94" s="8">
        <f>VLOOKUP(B94,'ESGC PORTFOLIO'!B:M,$C$2,FALSE)</f>
        <v>46.5500916207763</v>
      </c>
      <c r="D94" s="8" t="str">
        <f t="shared" si="1"/>
        <v>C</v>
      </c>
    </row>
    <row r="95" spans="1:4" x14ac:dyDescent="0.3">
      <c r="A95" s="11" t="s">
        <v>101</v>
      </c>
      <c r="B95" s="11">
        <v>902288</v>
      </c>
      <c r="C95" s="8">
        <f>VLOOKUP(B95,'ESGC PORTFOLIO'!B:M,$C$2,FALSE)</f>
        <v>75.4835138794854</v>
      </c>
      <c r="D95" s="8" t="str">
        <f t="shared" si="1"/>
        <v>A</v>
      </c>
    </row>
    <row r="96" spans="1:4" x14ac:dyDescent="0.3">
      <c r="A96" s="11" t="s">
        <v>102</v>
      </c>
      <c r="B96" s="11">
        <v>937083</v>
      </c>
      <c r="C96" s="8">
        <f>VLOOKUP(B96,'ESGC PORTFOLIO'!B:M,$C$2,FALSE)</f>
        <v>31.236824309219301</v>
      </c>
      <c r="D96" s="8" t="str">
        <f t="shared" si="1"/>
        <v>C</v>
      </c>
    </row>
    <row r="97" spans="1:4" x14ac:dyDescent="0.3">
      <c r="A97" s="11" t="s">
        <v>103</v>
      </c>
      <c r="B97" s="11">
        <v>938928</v>
      </c>
      <c r="C97" s="8">
        <f>VLOOKUP(B97,'ESGC PORTFOLIO'!B:M,$C$2,FALSE)</f>
        <v>41.529595848464297</v>
      </c>
      <c r="D97" s="8" t="str">
        <f t="shared" si="1"/>
        <v>C</v>
      </c>
    </row>
    <row r="98" spans="1:4" x14ac:dyDescent="0.3">
      <c r="A98" s="11" t="s">
        <v>104</v>
      </c>
      <c r="B98" s="11">
        <v>912273</v>
      </c>
      <c r="C98" s="8">
        <f>VLOOKUP(B98,'ESGC PORTFOLIO'!B:M,$C$2,FALSE)</f>
        <v>66.089735594911403</v>
      </c>
      <c r="D98" s="8" t="str">
        <f t="shared" si="1"/>
        <v>B</v>
      </c>
    </row>
    <row r="99" spans="1:4" x14ac:dyDescent="0.3">
      <c r="A99" s="11" t="s">
        <v>105</v>
      </c>
      <c r="B99" s="11">
        <v>312385</v>
      </c>
      <c r="C99" s="8">
        <f>VLOOKUP(B99,'ESGC PORTFOLIO'!B:M,$C$2,FALSE)</f>
        <v>40.754737335083902</v>
      </c>
      <c r="D99" s="8" t="str">
        <f t="shared" si="1"/>
        <v>C</v>
      </c>
    </row>
    <row r="100" spans="1:4" x14ac:dyDescent="0.3">
      <c r="A100" s="11" t="s">
        <v>106</v>
      </c>
      <c r="B100" s="11">
        <v>687197</v>
      </c>
      <c r="C100" s="8">
        <f>VLOOKUP(B100,'ESGC PORTFOLIO'!B:M,$C$2,FALSE)</f>
        <v>38.447746122361004</v>
      </c>
      <c r="D100" s="8" t="str">
        <f t="shared" si="1"/>
        <v>C</v>
      </c>
    </row>
    <row r="101" spans="1:4" x14ac:dyDescent="0.3">
      <c r="A101" s="11" t="s">
        <v>107</v>
      </c>
      <c r="B101" s="11">
        <v>993189</v>
      </c>
      <c r="C101" s="8">
        <f>VLOOKUP(B101,'ESGC PORTFOLIO'!B:M,$C$2,FALSE)</f>
        <v>50.538303493381598</v>
      </c>
      <c r="D101" s="8" t="str">
        <f t="shared" si="1"/>
        <v>B</v>
      </c>
    </row>
    <row r="102" spans="1:4" x14ac:dyDescent="0.3">
      <c r="A102" s="11" t="s">
        <v>108</v>
      </c>
      <c r="B102" s="11">
        <v>905966</v>
      </c>
      <c r="C102" s="8">
        <f>VLOOKUP(B102,'ESGC PORTFOLIO'!B:M,$C$2,FALSE)</f>
        <v>47.906109979129702</v>
      </c>
      <c r="D102" s="8" t="str">
        <f t="shared" si="1"/>
        <v>C</v>
      </c>
    </row>
    <row r="103" spans="1:4" x14ac:dyDescent="0.3">
      <c r="A103" s="11" t="s">
        <v>109</v>
      </c>
      <c r="B103" s="11">
        <v>912635</v>
      </c>
      <c r="C103" s="8">
        <f>VLOOKUP(B103,'ESGC PORTFOLIO'!B:M,$C$2,FALSE)</f>
        <v>52.812964934909097</v>
      </c>
      <c r="D103" s="8" t="str">
        <f t="shared" si="1"/>
        <v>B</v>
      </c>
    </row>
    <row r="104" spans="1:4" x14ac:dyDescent="0.3">
      <c r="A104" s="11" t="s">
        <v>110</v>
      </c>
      <c r="B104" s="11">
        <v>325922</v>
      </c>
      <c r="C104" s="8">
        <f>VLOOKUP(B104,'ESGC PORTFOLIO'!B:M,$C$2,FALSE)</f>
        <v>51.210329778830904</v>
      </c>
      <c r="D104" s="8" t="str">
        <f t="shared" si="1"/>
        <v>B</v>
      </c>
    </row>
    <row r="105" spans="1:4" x14ac:dyDescent="0.3">
      <c r="A105" s="11" t="s">
        <v>111</v>
      </c>
      <c r="B105" s="11">
        <v>912941</v>
      </c>
      <c r="C105" s="8">
        <f>VLOOKUP(B105,'ESGC PORTFOLIO'!B:M,$C$2,FALSE)</f>
        <v>56.5963467225843</v>
      </c>
      <c r="D105" s="8" t="str">
        <f t="shared" si="1"/>
        <v>B</v>
      </c>
    </row>
    <row r="106" spans="1:4" x14ac:dyDescent="0.3">
      <c r="A106" s="11" t="s">
        <v>112</v>
      </c>
      <c r="B106" s="11">
        <v>152719</v>
      </c>
      <c r="C106" s="8">
        <f>VLOOKUP(B106,'ESGC PORTFOLIO'!B:M,$C$2,FALSE)</f>
        <v>30.387897489770602</v>
      </c>
      <c r="D106" s="8" t="str">
        <f t="shared" si="1"/>
        <v>C</v>
      </c>
    </row>
    <row r="107" spans="1:4" x14ac:dyDescent="0.3">
      <c r="A107" s="11" t="s">
        <v>113</v>
      </c>
      <c r="B107" s="11">
        <v>867138</v>
      </c>
      <c r="C107" s="8">
        <f>VLOOKUP(B107,'ESGC PORTFOLIO'!B:M,$C$2,FALSE)</f>
        <v>39.744692807192799</v>
      </c>
      <c r="D107" s="8" t="str">
        <f t="shared" si="1"/>
        <v>C</v>
      </c>
    </row>
    <row r="108" spans="1:4" x14ac:dyDescent="0.3">
      <c r="A108" s="11" t="s">
        <v>114</v>
      </c>
      <c r="B108" s="11">
        <v>906189</v>
      </c>
      <c r="C108" s="8">
        <f>VLOOKUP(B108,'ESGC PORTFOLIO'!B:M,$C$2,FALSE)</f>
        <v>68.740786441281401</v>
      </c>
      <c r="D108" s="8" t="str">
        <f t="shared" si="1"/>
        <v>B</v>
      </c>
    </row>
    <row r="109" spans="1:4" x14ac:dyDescent="0.3">
      <c r="A109" s="11" t="s">
        <v>115</v>
      </c>
      <c r="B109" s="11">
        <v>510209</v>
      </c>
      <c r="C109" s="8">
        <f>VLOOKUP(B109,'ESGC PORTFOLIO'!B:M,$C$2,FALSE)</f>
        <v>42.704595404595402</v>
      </c>
      <c r="D109" s="8" t="str">
        <f t="shared" si="1"/>
        <v>C</v>
      </c>
    </row>
    <row r="110" spans="1:4" x14ac:dyDescent="0.3">
      <c r="A110" s="11" t="s">
        <v>116</v>
      </c>
      <c r="B110" s="11">
        <v>271980</v>
      </c>
      <c r="C110" s="8">
        <f>VLOOKUP(B110,'ESGC PORTFOLIO'!B:M,$C$2,FALSE)</f>
        <v>35.407550409232002</v>
      </c>
      <c r="D110" s="8" t="str">
        <f t="shared" si="1"/>
        <v>C</v>
      </c>
    </row>
    <row r="111" spans="1:4" x14ac:dyDescent="0.3">
      <c r="A111" s="11" t="s">
        <v>117</v>
      </c>
      <c r="B111" s="11" t="s">
        <v>370</v>
      </c>
      <c r="C111" s="8">
        <f>VLOOKUP(B111,'ESGC PORTFOLIO'!B:M,$C$2,FALSE)</f>
        <v>59.579912830060898</v>
      </c>
      <c r="D111" s="8" t="str">
        <f t="shared" si="1"/>
        <v>B</v>
      </c>
    </row>
    <row r="112" spans="1:4" x14ac:dyDescent="0.3">
      <c r="A112" s="11" t="s">
        <v>118</v>
      </c>
      <c r="B112" s="11">
        <v>135448</v>
      </c>
      <c r="C112" s="8">
        <f>VLOOKUP(B112,'ESGC PORTFOLIO'!B:M,$C$2,FALSE)</f>
        <v>18.489736374407499</v>
      </c>
      <c r="D112" s="8" t="str">
        <f t="shared" si="1"/>
        <v>D</v>
      </c>
    </row>
    <row r="113" spans="1:4" x14ac:dyDescent="0.3">
      <c r="A113" s="11" t="s">
        <v>119</v>
      </c>
      <c r="B113" s="11">
        <v>154259</v>
      </c>
      <c r="C113" s="8">
        <f>VLOOKUP(B113,'ESGC PORTFOLIO'!B:M,$C$2,FALSE)</f>
        <v>29.245534856538999</v>
      </c>
      <c r="D113" s="8" t="str">
        <f t="shared" si="1"/>
        <v>C</v>
      </c>
    </row>
    <row r="114" spans="1:4" x14ac:dyDescent="0.3">
      <c r="A114" s="11" t="s">
        <v>3</v>
      </c>
      <c r="B114" s="11">
        <v>944314</v>
      </c>
      <c r="C114" s="8">
        <f>VLOOKUP(B114,'ESGC PORTFOLIO'!B:M,$C$2,FALSE)</f>
        <v>75.201768788083896</v>
      </c>
      <c r="D114" s="8" t="str">
        <f t="shared" si="1"/>
        <v>A</v>
      </c>
    </row>
    <row r="115" spans="1:4" x14ac:dyDescent="0.3">
      <c r="A115" s="11" t="s">
        <v>120</v>
      </c>
      <c r="B115" s="11">
        <v>904830</v>
      </c>
      <c r="C115" s="8">
        <f>VLOOKUP(B115,'ESGC PORTFOLIO'!B:M,$C$2,FALSE)</f>
        <v>66.201429237145206</v>
      </c>
      <c r="D115" s="8" t="str">
        <f t="shared" si="1"/>
        <v>B</v>
      </c>
    </row>
    <row r="116" spans="1:4" x14ac:dyDescent="0.3">
      <c r="A116" s="11" t="s">
        <v>121</v>
      </c>
      <c r="B116" s="11">
        <v>905214</v>
      </c>
      <c r="C116" s="8">
        <f>VLOOKUP(B116,'ESGC PORTFOLIO'!B:M,$C$2,FALSE)</f>
        <v>69.114482739482696</v>
      </c>
      <c r="D116" s="8" t="str">
        <f t="shared" si="1"/>
        <v>B</v>
      </c>
    </row>
    <row r="117" spans="1:4" x14ac:dyDescent="0.3">
      <c r="A117" s="11" t="s">
        <v>122</v>
      </c>
      <c r="B117" s="11">
        <v>904383</v>
      </c>
      <c r="C117" s="8">
        <f>VLOOKUP(B117,'ESGC PORTFOLIO'!B:M,$C$2,FALSE)</f>
        <v>37.445334715639802</v>
      </c>
      <c r="D117" s="8" t="str">
        <f t="shared" si="1"/>
        <v>C</v>
      </c>
    </row>
    <row r="118" spans="1:4" x14ac:dyDescent="0.3">
      <c r="A118" s="11" t="s">
        <v>123</v>
      </c>
      <c r="B118" s="11">
        <v>513260</v>
      </c>
      <c r="C118" s="8">
        <f>VLOOKUP(B118,'ESGC PORTFOLIO'!B:M,$C$2,FALSE)</f>
        <v>30.764757758445899</v>
      </c>
      <c r="D118" s="8" t="str">
        <f t="shared" si="1"/>
        <v>C</v>
      </c>
    </row>
    <row r="119" spans="1:4" x14ac:dyDescent="0.3">
      <c r="A119" s="11" t="s">
        <v>124</v>
      </c>
      <c r="B119" s="11">
        <v>916091</v>
      </c>
      <c r="C119" s="8">
        <f>VLOOKUP(B119,'ESGC PORTFOLIO'!B:M,$C$2,FALSE)</f>
        <v>37.006760685448398</v>
      </c>
      <c r="D119" s="8" t="str">
        <f t="shared" si="1"/>
        <v>C</v>
      </c>
    </row>
    <row r="120" spans="1:4" x14ac:dyDescent="0.3">
      <c r="A120" s="11" t="s">
        <v>125</v>
      </c>
      <c r="B120" s="11">
        <v>883488</v>
      </c>
      <c r="C120" s="8">
        <f>VLOOKUP(B120,'ESGC PORTFOLIO'!B:M,$C$2,FALSE)</f>
        <v>21.643484845589299</v>
      </c>
      <c r="D120" s="8" t="str">
        <f t="shared" si="1"/>
        <v>D</v>
      </c>
    </row>
    <row r="121" spans="1:4" x14ac:dyDescent="0.3">
      <c r="A121" s="11" t="s">
        <v>126</v>
      </c>
      <c r="B121" s="11">
        <v>357922</v>
      </c>
      <c r="C121" s="8">
        <f>VLOOKUP(B121,'ESGC PORTFOLIO'!B:M,$C$2,FALSE)</f>
        <v>74.719016798804006</v>
      </c>
      <c r="D121" s="8" t="str">
        <f t="shared" si="1"/>
        <v>B</v>
      </c>
    </row>
    <row r="122" spans="1:4" x14ac:dyDescent="0.3">
      <c r="A122" s="11" t="s">
        <v>127</v>
      </c>
      <c r="B122" s="11">
        <v>903749</v>
      </c>
      <c r="C122" s="8">
        <f>VLOOKUP(B122,'ESGC PORTFOLIO'!B:M,$C$2,FALSE)</f>
        <v>70.383439520730306</v>
      </c>
      <c r="D122" s="8" t="str">
        <f t="shared" si="1"/>
        <v>B</v>
      </c>
    </row>
    <row r="123" spans="1:4" x14ac:dyDescent="0.3">
      <c r="A123" s="11" t="s">
        <v>128</v>
      </c>
      <c r="B123" s="11">
        <v>687609</v>
      </c>
      <c r="C123" s="8">
        <f>VLOOKUP(B123,'ESGC PORTFOLIO'!B:M,$C$2,FALSE)</f>
        <v>33.038614073196399</v>
      </c>
      <c r="D123" s="8" t="str">
        <f t="shared" si="1"/>
        <v>C</v>
      </c>
    </row>
    <row r="124" spans="1:4" x14ac:dyDescent="0.3">
      <c r="A124" s="11" t="s">
        <v>129</v>
      </c>
      <c r="B124" s="11">
        <v>921268</v>
      </c>
      <c r="C124" s="8">
        <f>VLOOKUP(B124,'ESGC PORTFOLIO'!B:M,$C$2,FALSE)</f>
        <v>71.006365445376105</v>
      </c>
      <c r="D124" s="8" t="str">
        <f t="shared" si="1"/>
        <v>B</v>
      </c>
    </row>
    <row r="125" spans="1:4" x14ac:dyDescent="0.3">
      <c r="A125" s="11" t="s">
        <v>130</v>
      </c>
      <c r="B125" s="11">
        <v>902324</v>
      </c>
      <c r="C125" s="8">
        <f>VLOOKUP(B125,'ESGC PORTFOLIO'!B:M,$C$2,FALSE)</f>
        <v>51.073801342811997</v>
      </c>
      <c r="D125" s="8" t="str">
        <f t="shared" si="1"/>
        <v>B</v>
      </c>
    </row>
    <row r="126" spans="1:4" x14ac:dyDescent="0.3">
      <c r="A126" s="11" t="s">
        <v>131</v>
      </c>
      <c r="B126" s="11">
        <v>500320</v>
      </c>
      <c r="C126" s="8">
        <f>VLOOKUP(B126,'ESGC PORTFOLIO'!B:M,$C$2,FALSE)</f>
        <v>31.161192382663199</v>
      </c>
      <c r="D126" s="8" t="str">
        <f t="shared" si="1"/>
        <v>C</v>
      </c>
    </row>
    <row r="127" spans="1:4" x14ac:dyDescent="0.3">
      <c r="A127" s="11" t="s">
        <v>132</v>
      </c>
      <c r="B127" s="11">
        <v>921290</v>
      </c>
      <c r="C127" s="8">
        <f>VLOOKUP(B127,'ESGC PORTFOLIO'!B:M,$C$2,FALSE)</f>
        <v>74.770601012916998</v>
      </c>
      <c r="D127" s="8" t="str">
        <f t="shared" si="1"/>
        <v>B</v>
      </c>
    </row>
    <row r="128" spans="1:4" x14ac:dyDescent="0.3">
      <c r="A128" s="11" t="s">
        <v>133</v>
      </c>
      <c r="B128" s="11">
        <v>905115</v>
      </c>
      <c r="C128" s="8">
        <f>VLOOKUP(B128,'ESGC PORTFOLIO'!B:M,$C$2,FALSE)</f>
        <v>60.663798360070601</v>
      </c>
      <c r="D128" s="8" t="str">
        <f t="shared" si="1"/>
        <v>B</v>
      </c>
    </row>
    <row r="129" spans="1:4" x14ac:dyDescent="0.3">
      <c r="A129" s="11" t="s">
        <v>134</v>
      </c>
      <c r="B129" s="11">
        <v>902306</v>
      </c>
      <c r="C129" s="8">
        <f>VLOOKUP(B129,'ESGC PORTFOLIO'!B:M,$C$2,FALSE)</f>
        <v>77.714490521326994</v>
      </c>
      <c r="D129" s="8" t="str">
        <f t="shared" si="1"/>
        <v>A</v>
      </c>
    </row>
    <row r="130" spans="1:4" x14ac:dyDescent="0.3">
      <c r="A130" s="11" t="s">
        <v>135</v>
      </c>
      <c r="B130" s="11">
        <v>500373</v>
      </c>
      <c r="C130" s="8">
        <f>VLOOKUP(B130,'ESGC PORTFOLIO'!B:M,$C$2,FALSE)</f>
        <v>64.522360146401297</v>
      </c>
      <c r="D130" s="8" t="str">
        <f t="shared" si="1"/>
        <v>B</v>
      </c>
    </row>
    <row r="131" spans="1:4" x14ac:dyDescent="0.3">
      <c r="A131" s="11" t="s">
        <v>136</v>
      </c>
      <c r="B131" s="11">
        <v>906194</v>
      </c>
      <c r="C131" s="8">
        <f>VLOOKUP(B131,'ESGC PORTFOLIO'!B:M,$C$2,FALSE)</f>
        <v>42.151569905213201</v>
      </c>
      <c r="D131" s="8" t="str">
        <f t="shared" ref="D131:D194" si="2">IF(C131&gt;75,"A",IF(C131&gt;50,"B",IF(C131&gt;25,"C","D")))</f>
        <v>C</v>
      </c>
    </row>
    <row r="132" spans="1:4" x14ac:dyDescent="0.3">
      <c r="A132" s="11" t="s">
        <v>137</v>
      </c>
      <c r="B132" s="11">
        <v>329534</v>
      </c>
      <c r="C132" s="8">
        <f>VLOOKUP(B132,'ESGC PORTFOLIO'!B:M,$C$2,FALSE)</f>
        <v>62.763076735433501</v>
      </c>
      <c r="D132" s="8" t="str">
        <f t="shared" si="2"/>
        <v>B</v>
      </c>
    </row>
    <row r="133" spans="1:4" x14ac:dyDescent="0.3">
      <c r="A133" s="11" t="s">
        <v>138</v>
      </c>
      <c r="B133" s="11">
        <v>867375</v>
      </c>
      <c r="C133" s="8">
        <f>VLOOKUP(B133,'ESGC PORTFOLIO'!B:M,$C$2,FALSE)</f>
        <v>70.387002215793601</v>
      </c>
      <c r="D133" s="8" t="str">
        <f t="shared" si="2"/>
        <v>B</v>
      </c>
    </row>
    <row r="134" spans="1:4" x14ac:dyDescent="0.3">
      <c r="A134" s="11" t="s">
        <v>139</v>
      </c>
      <c r="B134" s="11">
        <v>311759</v>
      </c>
      <c r="C134" s="8">
        <f>VLOOKUP(B134,'ESGC PORTFOLIO'!B:M,$C$2,FALSE)</f>
        <v>41.486498257839699</v>
      </c>
      <c r="D134" s="8" t="str">
        <f t="shared" si="2"/>
        <v>C</v>
      </c>
    </row>
    <row r="135" spans="1:4" x14ac:dyDescent="0.3">
      <c r="A135" s="11" t="s">
        <v>140</v>
      </c>
      <c r="B135" s="11">
        <v>902317</v>
      </c>
      <c r="C135" s="8">
        <f>VLOOKUP(B135,'ESGC PORTFOLIO'!B:M,$C$2,FALSE)</f>
        <v>37.778270340770298</v>
      </c>
      <c r="D135" s="8" t="str">
        <f t="shared" si="2"/>
        <v>C</v>
      </c>
    </row>
    <row r="136" spans="1:4" x14ac:dyDescent="0.3">
      <c r="A136" s="11" t="s">
        <v>141</v>
      </c>
      <c r="B136" s="11" t="s">
        <v>371</v>
      </c>
      <c r="C136" s="8">
        <f>VLOOKUP(B136,'ESGC PORTFOLIO'!B:M,$C$2,FALSE)</f>
        <v>20.744940366650798</v>
      </c>
      <c r="D136" s="8" t="str">
        <f t="shared" si="2"/>
        <v>D</v>
      </c>
    </row>
    <row r="137" spans="1:4" x14ac:dyDescent="0.3">
      <c r="A137" s="11" t="s">
        <v>142</v>
      </c>
      <c r="B137" s="11">
        <v>910722</v>
      </c>
      <c r="C137" s="8">
        <f>VLOOKUP(B137,'ESGC PORTFOLIO'!B:M,$C$2,FALSE)</f>
        <v>43.211788211788203</v>
      </c>
      <c r="D137" s="8" t="str">
        <f t="shared" si="2"/>
        <v>C</v>
      </c>
    </row>
    <row r="138" spans="1:4" x14ac:dyDescent="0.3">
      <c r="A138" s="11" t="s">
        <v>143</v>
      </c>
      <c r="B138" s="11">
        <v>905039</v>
      </c>
      <c r="C138" s="8">
        <f>VLOOKUP(B138,'ESGC PORTFOLIO'!B:M,$C$2,FALSE)</f>
        <v>40.065418886046601</v>
      </c>
      <c r="D138" s="8" t="str">
        <f t="shared" si="2"/>
        <v>C</v>
      </c>
    </row>
    <row r="139" spans="1:4" x14ac:dyDescent="0.3">
      <c r="A139" s="11" t="s">
        <v>144</v>
      </c>
      <c r="B139" s="11">
        <v>755980</v>
      </c>
      <c r="C139" s="8">
        <f>VLOOKUP(B139,'ESGC PORTFOLIO'!B:M,$C$2,FALSE)</f>
        <v>22.407383090582801</v>
      </c>
      <c r="D139" s="8" t="str">
        <f t="shared" si="2"/>
        <v>D</v>
      </c>
    </row>
    <row r="140" spans="1:4" x14ac:dyDescent="0.3">
      <c r="A140" s="11" t="s">
        <v>145</v>
      </c>
      <c r="B140" s="11">
        <v>905994</v>
      </c>
      <c r="C140" s="8">
        <f>VLOOKUP(B140,'ESGC PORTFOLIO'!B:M,$C$2,FALSE)</f>
        <v>60.860974446866202</v>
      </c>
      <c r="D140" s="8" t="str">
        <f t="shared" si="2"/>
        <v>B</v>
      </c>
    </row>
    <row r="141" spans="1:4" x14ac:dyDescent="0.3">
      <c r="A141" s="11" t="s">
        <v>146</v>
      </c>
      <c r="B141" s="11">
        <v>951849</v>
      </c>
      <c r="C141" s="8">
        <f>VLOOKUP(B141,'ESGC PORTFOLIO'!B:M,$C$2,FALSE)</f>
        <v>37.429249033424803</v>
      </c>
      <c r="D141" s="8" t="str">
        <f t="shared" si="2"/>
        <v>C</v>
      </c>
    </row>
    <row r="142" spans="1:4" x14ac:dyDescent="0.3">
      <c r="A142" s="11" t="s">
        <v>147</v>
      </c>
      <c r="B142" s="11" t="s">
        <v>372</v>
      </c>
      <c r="C142" s="8">
        <f>VLOOKUP(B142,'ESGC PORTFOLIO'!B:M,$C$2,FALSE)</f>
        <v>33.761968106640403</v>
      </c>
      <c r="D142" s="8" t="str">
        <f t="shared" si="2"/>
        <v>C</v>
      </c>
    </row>
    <row r="143" spans="1:4" x14ac:dyDescent="0.3">
      <c r="A143" s="11" t="s">
        <v>148</v>
      </c>
      <c r="B143" s="11">
        <v>997198</v>
      </c>
      <c r="C143" s="8">
        <f>VLOOKUP(B143,'ESGC PORTFOLIO'!B:M,$C$2,FALSE)</f>
        <v>63.664757729760602</v>
      </c>
      <c r="D143" s="8" t="str">
        <f t="shared" si="2"/>
        <v>B</v>
      </c>
    </row>
    <row r="144" spans="1:4" x14ac:dyDescent="0.3">
      <c r="A144" s="11" t="s">
        <v>149</v>
      </c>
      <c r="B144" s="11">
        <v>905159</v>
      </c>
      <c r="C144" s="8">
        <f>VLOOKUP(B144,'ESGC PORTFOLIO'!B:M,$C$2,FALSE)</f>
        <v>56.193526856240098</v>
      </c>
      <c r="D144" s="8" t="str">
        <f t="shared" si="2"/>
        <v>B</v>
      </c>
    </row>
    <row r="145" spans="1:4" x14ac:dyDescent="0.3">
      <c r="A145" s="11" t="s">
        <v>150</v>
      </c>
      <c r="B145" s="11">
        <v>741123</v>
      </c>
      <c r="C145" s="8">
        <f>VLOOKUP(B145,'ESGC PORTFOLIO'!B:M,$C$2,FALSE)</f>
        <v>39.022009812856901</v>
      </c>
      <c r="D145" s="8" t="str">
        <f t="shared" si="2"/>
        <v>C</v>
      </c>
    </row>
    <row r="146" spans="1:4" x14ac:dyDescent="0.3">
      <c r="A146" s="11" t="s">
        <v>151</v>
      </c>
      <c r="B146" s="11">
        <v>905082</v>
      </c>
      <c r="C146" s="8">
        <f>VLOOKUP(B146,'ESGC PORTFOLIO'!B:M,$C$2,FALSE)</f>
        <v>32.606154483814002</v>
      </c>
      <c r="D146" s="8" t="str">
        <f t="shared" si="2"/>
        <v>C</v>
      </c>
    </row>
    <row r="147" spans="1:4" x14ac:dyDescent="0.3">
      <c r="A147" s="11" t="s">
        <v>152</v>
      </c>
      <c r="B147" s="11">
        <v>902230</v>
      </c>
      <c r="C147" s="8">
        <f>VLOOKUP(B147,'ESGC PORTFOLIO'!B:M,$C$2,FALSE)</f>
        <v>40.106174441722203</v>
      </c>
      <c r="D147" s="8" t="str">
        <f t="shared" si="2"/>
        <v>C</v>
      </c>
    </row>
    <row r="148" spans="1:4" x14ac:dyDescent="0.3">
      <c r="A148" s="11" t="s">
        <v>153</v>
      </c>
      <c r="B148" s="11">
        <v>938076</v>
      </c>
      <c r="C148" s="8">
        <f>VLOOKUP(B148,'ESGC PORTFOLIO'!B:M,$C$2,FALSE)</f>
        <v>68.197281570096294</v>
      </c>
      <c r="D148" s="8" t="str">
        <f t="shared" si="2"/>
        <v>B</v>
      </c>
    </row>
    <row r="149" spans="1:4" x14ac:dyDescent="0.3">
      <c r="A149" s="11" t="s">
        <v>154</v>
      </c>
      <c r="B149" s="11">
        <v>152594</v>
      </c>
      <c r="C149" s="8">
        <f>VLOOKUP(B149,'ESGC PORTFOLIO'!B:M,$C$2,FALSE)</f>
        <v>39.323280836462096</v>
      </c>
      <c r="D149" s="8" t="str">
        <f t="shared" si="2"/>
        <v>C</v>
      </c>
    </row>
    <row r="150" spans="1:4" x14ac:dyDescent="0.3">
      <c r="A150" s="11" t="s">
        <v>155</v>
      </c>
      <c r="B150" s="11">
        <v>951018</v>
      </c>
      <c r="C150" s="8">
        <f>VLOOKUP(B150,'ESGC PORTFOLIO'!B:M,$C$2,FALSE)</f>
        <v>46.001294617704502</v>
      </c>
      <c r="D150" s="8" t="str">
        <f t="shared" si="2"/>
        <v>C</v>
      </c>
    </row>
    <row r="151" spans="1:4" x14ac:dyDescent="0.3">
      <c r="A151" s="11" t="s">
        <v>156</v>
      </c>
      <c r="B151" s="11">
        <v>255781</v>
      </c>
      <c r="C151" s="8">
        <f>VLOOKUP(B151,'ESGC PORTFOLIO'!B:M,$C$2,FALSE)</f>
        <v>57.925824175824097</v>
      </c>
      <c r="D151" s="8" t="str">
        <f t="shared" si="2"/>
        <v>B</v>
      </c>
    </row>
    <row r="152" spans="1:4" x14ac:dyDescent="0.3">
      <c r="A152" s="11" t="s">
        <v>157</v>
      </c>
      <c r="B152" s="11">
        <v>907652</v>
      </c>
      <c r="C152" s="8">
        <f>VLOOKUP(B152,'ESGC PORTFOLIO'!B:M,$C$2,FALSE)</f>
        <v>45.769480519480503</v>
      </c>
      <c r="D152" s="8" t="str">
        <f t="shared" si="2"/>
        <v>C</v>
      </c>
    </row>
    <row r="153" spans="1:4" x14ac:dyDescent="0.3">
      <c r="A153" s="11" t="s">
        <v>158</v>
      </c>
      <c r="B153" s="11">
        <v>906150</v>
      </c>
      <c r="C153" s="8">
        <f>VLOOKUP(B153,'ESGC PORTFOLIO'!B:M,$C$2,FALSE)</f>
        <v>45.949269480519398</v>
      </c>
      <c r="D153" s="8" t="str">
        <f t="shared" si="2"/>
        <v>C</v>
      </c>
    </row>
    <row r="154" spans="1:4" x14ac:dyDescent="0.3">
      <c r="A154" s="11" t="s">
        <v>159</v>
      </c>
      <c r="B154" s="11">
        <v>905801</v>
      </c>
      <c r="C154" s="8">
        <f>VLOOKUP(B154,'ESGC PORTFOLIO'!B:M,$C$2,FALSE)</f>
        <v>80.666390433662897</v>
      </c>
      <c r="D154" s="8" t="str">
        <f t="shared" si="2"/>
        <v>A</v>
      </c>
    </row>
    <row r="155" spans="1:4" x14ac:dyDescent="0.3">
      <c r="A155" s="11" t="s">
        <v>160</v>
      </c>
      <c r="B155" s="11">
        <v>906511</v>
      </c>
      <c r="C155" s="8">
        <f>VLOOKUP(B155,'ESGC PORTFOLIO'!B:M,$C$2,FALSE)</f>
        <v>25.9399766899766</v>
      </c>
      <c r="D155" s="8" t="str">
        <f t="shared" si="2"/>
        <v>C</v>
      </c>
    </row>
    <row r="156" spans="1:4" x14ac:dyDescent="0.3">
      <c r="A156" s="11" t="s">
        <v>161</v>
      </c>
      <c r="B156" s="11">
        <v>546697</v>
      </c>
      <c r="C156" s="8">
        <f>VLOOKUP(B156,'ESGC PORTFOLIO'!B:M,$C$2,FALSE)</f>
        <v>82.239619237397605</v>
      </c>
      <c r="D156" s="8" t="str">
        <f t="shared" si="2"/>
        <v>A</v>
      </c>
    </row>
    <row r="157" spans="1:4" x14ac:dyDescent="0.3">
      <c r="A157" s="11" t="s">
        <v>162</v>
      </c>
      <c r="B157" s="11">
        <v>993394</v>
      </c>
      <c r="C157" s="8">
        <f>VLOOKUP(B157,'ESGC PORTFOLIO'!B:M,$C$2,FALSE)</f>
        <v>33.295921469834497</v>
      </c>
      <c r="D157" s="8" t="str">
        <f t="shared" si="2"/>
        <v>C</v>
      </c>
    </row>
    <row r="158" spans="1:4" x14ac:dyDescent="0.3">
      <c r="A158" s="11" t="s">
        <v>163</v>
      </c>
      <c r="B158" s="11">
        <v>696738</v>
      </c>
      <c r="C158" s="8">
        <f>VLOOKUP(B158,'ESGC PORTFOLIO'!B:M,$C$2,FALSE)</f>
        <v>37.331740177342901</v>
      </c>
      <c r="D158" s="8" t="str">
        <f t="shared" si="2"/>
        <v>C</v>
      </c>
    </row>
    <row r="159" spans="1:4" x14ac:dyDescent="0.3">
      <c r="A159" s="11" t="s">
        <v>164</v>
      </c>
      <c r="B159" s="11">
        <v>905596</v>
      </c>
      <c r="C159" s="8">
        <f>VLOOKUP(B159,'ESGC PORTFOLIO'!B:M,$C$2,FALSE)</f>
        <v>48.831061118975803</v>
      </c>
      <c r="D159" s="8" t="str">
        <f t="shared" si="2"/>
        <v>C</v>
      </c>
    </row>
    <row r="160" spans="1:4" x14ac:dyDescent="0.3">
      <c r="A160" s="11" t="s">
        <v>165</v>
      </c>
      <c r="B160" s="11">
        <v>904678</v>
      </c>
      <c r="C160" s="8">
        <f>VLOOKUP(B160,'ESGC PORTFOLIO'!B:M,$C$2,FALSE)</f>
        <v>39.103840288748401</v>
      </c>
      <c r="D160" s="8" t="str">
        <f t="shared" si="2"/>
        <v>C</v>
      </c>
    </row>
    <row r="161" spans="1:4" x14ac:dyDescent="0.3">
      <c r="A161" s="11" t="s">
        <v>166</v>
      </c>
      <c r="B161" s="11" t="s">
        <v>373</v>
      </c>
      <c r="C161" s="8">
        <f>VLOOKUP(B161,'ESGC PORTFOLIO'!B:M,$C$2,FALSE)</f>
        <v>74.305221733243101</v>
      </c>
      <c r="D161" s="8" t="str">
        <f t="shared" si="2"/>
        <v>B</v>
      </c>
    </row>
    <row r="162" spans="1:4" x14ac:dyDescent="0.3">
      <c r="A162" s="11" t="s">
        <v>167</v>
      </c>
      <c r="B162" s="11">
        <v>729665</v>
      </c>
      <c r="C162" s="8">
        <f>VLOOKUP(B162,'ESGC PORTFOLIO'!B:M,$C$2,FALSE)</f>
        <v>50.225058237609403</v>
      </c>
      <c r="D162" s="8" t="str">
        <f t="shared" si="2"/>
        <v>B</v>
      </c>
    </row>
    <row r="163" spans="1:4" x14ac:dyDescent="0.3">
      <c r="A163" s="11" t="s">
        <v>168</v>
      </c>
      <c r="B163" s="11">
        <v>867871</v>
      </c>
      <c r="C163" s="8">
        <f>VLOOKUP(B163,'ESGC PORTFOLIO'!B:M,$C$2,FALSE)</f>
        <v>38.935658150146203</v>
      </c>
      <c r="D163" s="8" t="str">
        <f t="shared" si="2"/>
        <v>C</v>
      </c>
    </row>
    <row r="164" spans="1:4" x14ac:dyDescent="0.3">
      <c r="A164" s="11" t="s">
        <v>169</v>
      </c>
      <c r="B164" s="11">
        <v>912030</v>
      </c>
      <c r="C164" s="8">
        <f>VLOOKUP(B164,'ESGC PORTFOLIO'!B:M,$C$2,FALSE)</f>
        <v>85.916794068185197</v>
      </c>
      <c r="D164" s="8" t="str">
        <f t="shared" si="2"/>
        <v>A</v>
      </c>
    </row>
    <row r="165" spans="1:4" x14ac:dyDescent="0.3">
      <c r="A165" s="11" t="s">
        <v>170</v>
      </c>
      <c r="B165" s="11">
        <v>749688</v>
      </c>
      <c r="C165" s="8">
        <f>VLOOKUP(B165,'ESGC PORTFOLIO'!B:M,$C$2,FALSE)</f>
        <v>36.0668718185009</v>
      </c>
      <c r="D165" s="8" t="str">
        <f t="shared" si="2"/>
        <v>C</v>
      </c>
    </row>
    <row r="166" spans="1:4" x14ac:dyDescent="0.3">
      <c r="A166" s="11" t="s">
        <v>171</v>
      </c>
      <c r="B166" s="11">
        <v>945589</v>
      </c>
      <c r="C166" s="8">
        <f>VLOOKUP(B166,'ESGC PORTFOLIO'!B:M,$C$2,FALSE)</f>
        <v>77.181520975952196</v>
      </c>
      <c r="D166" s="8" t="str">
        <f t="shared" si="2"/>
        <v>A</v>
      </c>
    </row>
    <row r="167" spans="1:4" x14ac:dyDescent="0.3">
      <c r="A167" s="11" t="s">
        <v>172</v>
      </c>
      <c r="B167" s="11">
        <v>905077</v>
      </c>
      <c r="C167" s="8">
        <f>VLOOKUP(B167,'ESGC PORTFOLIO'!B:M,$C$2,FALSE)</f>
        <v>73.029731289209096</v>
      </c>
      <c r="D167" s="8" t="str">
        <f t="shared" si="2"/>
        <v>B</v>
      </c>
    </row>
    <row r="168" spans="1:4" x14ac:dyDescent="0.3">
      <c r="A168" s="11" t="s">
        <v>173</v>
      </c>
      <c r="B168" s="11">
        <v>905802</v>
      </c>
      <c r="C168" s="8">
        <f>VLOOKUP(B168,'ESGC PORTFOLIO'!B:M,$C$2,FALSE)</f>
        <v>75.584661674693393</v>
      </c>
      <c r="D168" s="8" t="str">
        <f t="shared" si="2"/>
        <v>A</v>
      </c>
    </row>
    <row r="169" spans="1:4" x14ac:dyDescent="0.3">
      <c r="A169" s="11" t="s">
        <v>174</v>
      </c>
      <c r="B169" s="11">
        <v>542983</v>
      </c>
      <c r="C169" s="8">
        <f>VLOOKUP(B169,'ESGC PORTFOLIO'!B:M,$C$2,FALSE)</f>
        <v>26.6033820132605</v>
      </c>
      <c r="D169" s="8" t="str">
        <f t="shared" si="2"/>
        <v>C</v>
      </c>
    </row>
    <row r="170" spans="1:4" x14ac:dyDescent="0.3">
      <c r="A170" s="11" t="s">
        <v>175</v>
      </c>
      <c r="B170" s="11">
        <v>998171</v>
      </c>
      <c r="C170" s="8">
        <f>VLOOKUP(B170,'ESGC PORTFOLIO'!B:M,$C$2,FALSE)</f>
        <v>43.333961493052399</v>
      </c>
      <c r="D170" s="8" t="str">
        <f t="shared" si="2"/>
        <v>C</v>
      </c>
    </row>
    <row r="171" spans="1:4" x14ac:dyDescent="0.3">
      <c r="A171" s="11" t="s">
        <v>176</v>
      </c>
      <c r="B171" s="11">
        <v>906191</v>
      </c>
      <c r="C171" s="8">
        <f>VLOOKUP(B171,'ESGC PORTFOLIO'!B:M,$C$2,FALSE)</f>
        <v>75.688471175510799</v>
      </c>
      <c r="D171" s="8" t="str">
        <f t="shared" si="2"/>
        <v>A</v>
      </c>
    </row>
    <row r="172" spans="1:4" x14ac:dyDescent="0.3">
      <c r="A172" s="11" t="s">
        <v>177</v>
      </c>
      <c r="B172" s="11">
        <v>912588</v>
      </c>
      <c r="C172" s="8">
        <f>VLOOKUP(B172,'ESGC PORTFOLIO'!B:M,$C$2,FALSE)</f>
        <v>61.5498734214477</v>
      </c>
      <c r="D172" s="8" t="str">
        <f t="shared" si="2"/>
        <v>B</v>
      </c>
    </row>
    <row r="173" spans="1:4" x14ac:dyDescent="0.3">
      <c r="A173" s="11" t="s">
        <v>178</v>
      </c>
      <c r="B173" s="11">
        <v>905277</v>
      </c>
      <c r="C173" s="8">
        <f>VLOOKUP(B173,'ESGC PORTFOLIO'!B:M,$C$2,FALSE)</f>
        <v>82.063430941096797</v>
      </c>
      <c r="D173" s="8" t="str">
        <f t="shared" si="2"/>
        <v>A</v>
      </c>
    </row>
    <row r="174" spans="1:4" x14ac:dyDescent="0.3">
      <c r="A174" s="11" t="s">
        <v>179</v>
      </c>
      <c r="B174" s="11">
        <v>916860</v>
      </c>
      <c r="C174" s="8">
        <f>VLOOKUP(B174,'ESGC PORTFOLIO'!B:M,$C$2,FALSE)</f>
        <v>51.302260239760201</v>
      </c>
      <c r="D174" s="8" t="str">
        <f t="shared" si="2"/>
        <v>B</v>
      </c>
    </row>
    <row r="175" spans="1:4" x14ac:dyDescent="0.3">
      <c r="A175" s="11" t="s">
        <v>180</v>
      </c>
      <c r="B175" s="11">
        <v>951068</v>
      </c>
      <c r="C175" s="8">
        <f>VLOOKUP(B175,'ESGC PORTFOLIO'!B:M,$C$2,FALSE)</f>
        <v>47.828240885683698</v>
      </c>
      <c r="D175" s="8" t="str">
        <f t="shared" si="2"/>
        <v>C</v>
      </c>
    </row>
    <row r="176" spans="1:4" x14ac:dyDescent="0.3">
      <c r="A176" s="11" t="s">
        <v>181</v>
      </c>
      <c r="B176" s="11">
        <v>905052</v>
      </c>
      <c r="C176" s="8">
        <f>VLOOKUP(B176,'ESGC PORTFOLIO'!B:M,$C$2,FALSE)</f>
        <v>45.955294705294698</v>
      </c>
      <c r="D176" s="8" t="str">
        <f t="shared" si="2"/>
        <v>C</v>
      </c>
    </row>
    <row r="177" spans="1:4" x14ac:dyDescent="0.3">
      <c r="A177" s="11" t="s">
        <v>182</v>
      </c>
      <c r="B177" s="11">
        <v>905446</v>
      </c>
      <c r="C177" s="8">
        <f>VLOOKUP(B177,'ESGC PORTFOLIO'!B:M,$C$2,FALSE)</f>
        <v>73.816398820844398</v>
      </c>
      <c r="D177" s="8" t="str">
        <f t="shared" si="2"/>
        <v>B</v>
      </c>
    </row>
    <row r="178" spans="1:4" x14ac:dyDescent="0.3">
      <c r="A178" s="11" t="s">
        <v>183</v>
      </c>
      <c r="B178" s="11">
        <v>922726</v>
      </c>
      <c r="C178" s="8">
        <f>VLOOKUP(B178,'ESGC PORTFOLIO'!B:M,$C$2,FALSE)</f>
        <v>49.809520040039203</v>
      </c>
      <c r="D178" s="8" t="str">
        <f t="shared" si="2"/>
        <v>C</v>
      </c>
    </row>
    <row r="179" spans="1:4" x14ac:dyDescent="0.3">
      <c r="A179" s="11" t="s">
        <v>184</v>
      </c>
      <c r="B179" s="11" t="s">
        <v>374</v>
      </c>
      <c r="C179" s="8">
        <f>VLOOKUP(B179,'ESGC PORTFOLIO'!B:M,$C$2,FALSE)</f>
        <v>72.4251710365387</v>
      </c>
      <c r="D179" s="8" t="str">
        <f t="shared" si="2"/>
        <v>B</v>
      </c>
    </row>
    <row r="180" spans="1:4" x14ac:dyDescent="0.3">
      <c r="A180" s="11" t="s">
        <v>185</v>
      </c>
      <c r="B180" s="11">
        <v>906187</v>
      </c>
      <c r="C180" s="8">
        <f>VLOOKUP(B180,'ESGC PORTFOLIO'!B:M,$C$2,FALSE)</f>
        <v>45.207540701246202</v>
      </c>
      <c r="D180" s="8" t="str">
        <f t="shared" si="2"/>
        <v>C</v>
      </c>
    </row>
    <row r="181" spans="1:4" x14ac:dyDescent="0.3">
      <c r="A181" s="11" t="s">
        <v>186</v>
      </c>
      <c r="B181" s="11">
        <v>905050</v>
      </c>
      <c r="C181" s="8">
        <f>VLOOKUP(B181,'ESGC PORTFOLIO'!B:M,$C$2,FALSE)</f>
        <v>75.097423755154793</v>
      </c>
      <c r="D181" s="8" t="str">
        <f t="shared" si="2"/>
        <v>A</v>
      </c>
    </row>
    <row r="182" spans="1:4" x14ac:dyDescent="0.3">
      <c r="A182" s="11" t="s">
        <v>187</v>
      </c>
      <c r="B182" s="11">
        <v>904069</v>
      </c>
      <c r="C182" s="8">
        <f>VLOOKUP(B182,'ESGC PORTFOLIO'!B:M,$C$2,FALSE)</f>
        <v>76.028708842604104</v>
      </c>
      <c r="D182" s="8" t="str">
        <f t="shared" si="2"/>
        <v>A</v>
      </c>
    </row>
    <row r="183" spans="1:4" x14ac:dyDescent="0.3">
      <c r="A183" s="11" t="s">
        <v>188</v>
      </c>
      <c r="B183" s="11">
        <v>923465</v>
      </c>
      <c r="C183" s="8">
        <f>VLOOKUP(B183,'ESGC PORTFOLIO'!B:M,$C$2,FALSE)</f>
        <v>44.958374958374897</v>
      </c>
      <c r="D183" s="8" t="str">
        <f t="shared" si="2"/>
        <v>C</v>
      </c>
    </row>
    <row r="184" spans="1:4" x14ac:dyDescent="0.3">
      <c r="A184" s="11" t="s">
        <v>189</v>
      </c>
      <c r="B184" s="11">
        <v>328184</v>
      </c>
      <c r="C184" s="8">
        <f>VLOOKUP(B184,'ESGC PORTFOLIO'!B:M,$C$2,FALSE)</f>
        <v>87.318676496401594</v>
      </c>
      <c r="D184" s="8" t="str">
        <f t="shared" si="2"/>
        <v>A</v>
      </c>
    </row>
    <row r="185" spans="1:4" x14ac:dyDescent="0.3">
      <c r="A185" s="11" t="s">
        <v>190</v>
      </c>
      <c r="B185" s="11" t="s">
        <v>375</v>
      </c>
      <c r="C185" s="8">
        <f>VLOOKUP(B185,'ESGC PORTFOLIO'!B:M,$C$2,FALSE)</f>
        <v>68.273996050032906</v>
      </c>
      <c r="D185" s="8" t="str">
        <f t="shared" si="2"/>
        <v>B</v>
      </c>
    </row>
    <row r="186" spans="1:4" x14ac:dyDescent="0.3">
      <c r="A186" s="11" t="s">
        <v>191</v>
      </c>
      <c r="B186" s="11">
        <v>894720</v>
      </c>
      <c r="C186" s="8">
        <f>VLOOKUP(B186,'ESGC PORTFOLIO'!B:M,$C$2,FALSE)</f>
        <v>63.349385882099497</v>
      </c>
      <c r="D186" s="8" t="str">
        <f t="shared" si="2"/>
        <v>B</v>
      </c>
    </row>
    <row r="187" spans="1:4" x14ac:dyDescent="0.3">
      <c r="A187" s="11" t="s">
        <v>192</v>
      </c>
      <c r="B187" s="11">
        <v>912142</v>
      </c>
      <c r="C187" s="8">
        <f>VLOOKUP(B187,'ESGC PORTFOLIO'!B:M,$C$2,FALSE)</f>
        <v>60.012195873023302</v>
      </c>
      <c r="D187" s="8" t="str">
        <f t="shared" si="2"/>
        <v>B</v>
      </c>
    </row>
    <row r="188" spans="1:4" x14ac:dyDescent="0.3">
      <c r="A188" s="11" t="s">
        <v>193</v>
      </c>
      <c r="B188" s="11">
        <v>921925</v>
      </c>
      <c r="C188" s="8">
        <f>VLOOKUP(B188,'ESGC PORTFOLIO'!B:M,$C$2,FALSE)</f>
        <v>24.629440385290501</v>
      </c>
      <c r="D188" s="8" t="str">
        <f t="shared" si="2"/>
        <v>D</v>
      </c>
    </row>
    <row r="189" spans="1:4" x14ac:dyDescent="0.3">
      <c r="A189" s="11" t="s">
        <v>194</v>
      </c>
      <c r="B189" s="11">
        <v>912212</v>
      </c>
      <c r="C189" s="8">
        <f>VLOOKUP(B189,'ESGC PORTFOLIO'!B:M,$C$2,FALSE)</f>
        <v>43.877376789876699</v>
      </c>
      <c r="D189" s="8" t="str">
        <f t="shared" si="2"/>
        <v>C</v>
      </c>
    </row>
    <row r="190" spans="1:4" x14ac:dyDescent="0.3">
      <c r="A190" s="11" t="s">
        <v>195</v>
      </c>
      <c r="B190" s="11">
        <v>545615</v>
      </c>
      <c r="C190" s="8">
        <f>VLOOKUP(B190,'ESGC PORTFOLIO'!B:M,$C$2,FALSE)</f>
        <v>91.075313807531302</v>
      </c>
      <c r="D190" s="8" t="str">
        <f t="shared" si="2"/>
        <v>A</v>
      </c>
    </row>
    <row r="191" spans="1:4" x14ac:dyDescent="0.3">
      <c r="A191" s="11" t="s">
        <v>196</v>
      </c>
      <c r="B191" s="11">
        <v>902242</v>
      </c>
      <c r="C191" s="8">
        <f>VLOOKUP(B191,'ESGC PORTFOLIO'!B:M,$C$2,FALSE)</f>
        <v>42.9787106022412</v>
      </c>
      <c r="D191" s="8" t="str">
        <f t="shared" si="2"/>
        <v>C</v>
      </c>
    </row>
    <row r="192" spans="1:4" x14ac:dyDescent="0.3">
      <c r="A192" s="11" t="s">
        <v>197</v>
      </c>
      <c r="B192" s="11">
        <v>699943</v>
      </c>
      <c r="C192" s="8">
        <f>VLOOKUP(B192,'ESGC PORTFOLIO'!B:M,$C$2,FALSE)</f>
        <v>37.242296334194997</v>
      </c>
      <c r="D192" s="8" t="str">
        <f t="shared" si="2"/>
        <v>C</v>
      </c>
    </row>
    <row r="193" spans="1:4" x14ac:dyDescent="0.3">
      <c r="A193" s="11" t="s">
        <v>198</v>
      </c>
      <c r="B193" s="11">
        <v>905922</v>
      </c>
      <c r="C193" s="8">
        <f>VLOOKUP(B193,'ESGC PORTFOLIO'!B:M,$C$2,FALSE)</f>
        <v>76.339814535791504</v>
      </c>
      <c r="D193" s="8" t="str">
        <f t="shared" si="2"/>
        <v>A</v>
      </c>
    </row>
    <row r="194" spans="1:4" x14ac:dyDescent="0.3">
      <c r="A194" s="11" t="s">
        <v>199</v>
      </c>
      <c r="B194" s="11">
        <v>916130</v>
      </c>
      <c r="C194" s="8">
        <f>VLOOKUP(B194,'ESGC PORTFOLIO'!B:M,$C$2,FALSE)</f>
        <v>77.717472389856297</v>
      </c>
      <c r="D194" s="8" t="str">
        <f t="shared" si="2"/>
        <v>A</v>
      </c>
    </row>
    <row r="195" spans="1:4" x14ac:dyDescent="0.3">
      <c r="A195" s="11" t="s">
        <v>200</v>
      </c>
      <c r="B195" s="11">
        <v>902354</v>
      </c>
      <c r="C195" s="8">
        <f>VLOOKUP(B195,'ESGC PORTFOLIO'!B:M,$C$2,FALSE)</f>
        <v>40.7356635300183</v>
      </c>
      <c r="D195" s="8" t="str">
        <f t="shared" ref="D195:D258" si="3">IF(C195&gt;75,"A",IF(C195&gt;50,"B",IF(C195&gt;25,"C","D")))</f>
        <v>C</v>
      </c>
    </row>
    <row r="196" spans="1:4" x14ac:dyDescent="0.3">
      <c r="A196" s="11" t="s">
        <v>201</v>
      </c>
      <c r="B196" s="11">
        <v>546169</v>
      </c>
      <c r="C196" s="8">
        <f>VLOOKUP(B196,'ESGC PORTFOLIO'!B:M,$C$2,FALSE)</f>
        <v>79.902371569049805</v>
      </c>
      <c r="D196" s="8" t="str">
        <f t="shared" si="3"/>
        <v>A</v>
      </c>
    </row>
    <row r="197" spans="1:4" x14ac:dyDescent="0.3">
      <c r="A197" s="11" t="s">
        <v>202</v>
      </c>
      <c r="B197" s="11">
        <v>993062</v>
      </c>
      <c r="C197" s="8">
        <f>VLOOKUP(B197,'ESGC PORTFOLIO'!B:M,$C$2,FALSE)</f>
        <v>32.288694552869799</v>
      </c>
      <c r="D197" s="8" t="str">
        <f t="shared" si="3"/>
        <v>C</v>
      </c>
    </row>
    <row r="198" spans="1:4" x14ac:dyDescent="0.3">
      <c r="A198" s="11" t="s">
        <v>203</v>
      </c>
      <c r="B198" s="11">
        <v>325849</v>
      </c>
      <c r="C198" s="8">
        <f>VLOOKUP(B198,'ESGC PORTFOLIO'!B:M,$C$2,FALSE)</f>
        <v>49.470675355450197</v>
      </c>
      <c r="D198" s="8" t="str">
        <f t="shared" si="3"/>
        <v>C</v>
      </c>
    </row>
    <row r="199" spans="1:4" x14ac:dyDescent="0.3">
      <c r="A199" s="11" t="s">
        <v>204</v>
      </c>
      <c r="B199" s="11">
        <v>912134</v>
      </c>
      <c r="C199" s="8">
        <f>VLOOKUP(B199,'ESGC PORTFOLIO'!B:M,$C$2,FALSE)</f>
        <v>36.611640620313104</v>
      </c>
      <c r="D199" s="8" t="str">
        <f t="shared" si="3"/>
        <v>C</v>
      </c>
    </row>
    <row r="200" spans="1:4" x14ac:dyDescent="0.3">
      <c r="A200" s="11" t="s">
        <v>205</v>
      </c>
      <c r="B200" s="11">
        <v>937343</v>
      </c>
      <c r="C200" s="8">
        <f>VLOOKUP(B200,'ESGC PORTFOLIO'!B:M,$C$2,FALSE)</f>
        <v>68.978684378417796</v>
      </c>
      <c r="D200" s="8" t="str">
        <f t="shared" si="3"/>
        <v>B</v>
      </c>
    </row>
    <row r="201" spans="1:4" x14ac:dyDescent="0.3">
      <c r="A201" s="11" t="s">
        <v>206</v>
      </c>
      <c r="B201" s="11">
        <v>905409</v>
      </c>
      <c r="C201" s="8">
        <f>VLOOKUP(B201,'ESGC PORTFOLIO'!B:M,$C$2,FALSE)</f>
        <v>42.651348651348599</v>
      </c>
      <c r="D201" s="8" t="str">
        <f t="shared" si="3"/>
        <v>C</v>
      </c>
    </row>
    <row r="202" spans="1:4" x14ac:dyDescent="0.3">
      <c r="A202" s="11" t="s">
        <v>207</v>
      </c>
      <c r="B202" s="11">
        <v>152533</v>
      </c>
      <c r="C202" s="8">
        <f>VLOOKUP(B202,'ESGC PORTFOLIO'!B:M,$C$2,FALSE)</f>
        <v>63.923060748347098</v>
      </c>
      <c r="D202" s="8" t="str">
        <f t="shared" si="3"/>
        <v>B</v>
      </c>
    </row>
    <row r="203" spans="1:4" x14ac:dyDescent="0.3">
      <c r="A203" s="11" t="s">
        <v>208</v>
      </c>
      <c r="B203" s="11">
        <v>906487</v>
      </c>
      <c r="C203" s="8">
        <f>VLOOKUP(B203,'ESGC PORTFOLIO'!B:M,$C$2,FALSE)</f>
        <v>30.231756898792199</v>
      </c>
      <c r="D203" s="8" t="str">
        <f t="shared" si="3"/>
        <v>C</v>
      </c>
    </row>
    <row r="204" spans="1:4" x14ac:dyDescent="0.3">
      <c r="A204" s="11" t="s">
        <v>209</v>
      </c>
      <c r="B204" s="11">
        <v>912219</v>
      </c>
      <c r="C204" s="8">
        <f>VLOOKUP(B204,'ESGC PORTFOLIO'!B:M,$C$2,FALSE)</f>
        <v>39.583023301737697</v>
      </c>
      <c r="D204" s="8" t="str">
        <f t="shared" si="3"/>
        <v>C</v>
      </c>
    </row>
    <row r="205" spans="1:4" x14ac:dyDescent="0.3">
      <c r="A205" s="11" t="s">
        <v>210</v>
      </c>
      <c r="B205" s="11">
        <v>912402</v>
      </c>
      <c r="C205" s="8">
        <f>VLOOKUP(B205,'ESGC PORTFOLIO'!B:M,$C$2,FALSE)</f>
        <v>60.294727012118301</v>
      </c>
      <c r="D205" s="8" t="str">
        <f t="shared" si="3"/>
        <v>B</v>
      </c>
    </row>
    <row r="206" spans="1:4" x14ac:dyDescent="0.3">
      <c r="A206" s="11" t="s">
        <v>211</v>
      </c>
      <c r="B206" s="11" t="s">
        <v>376</v>
      </c>
      <c r="C206" s="8">
        <f>VLOOKUP(B206,'ESGC PORTFOLIO'!B:M,$C$2,FALSE)</f>
        <v>84.479031385281402</v>
      </c>
      <c r="D206" s="8" t="str">
        <f t="shared" si="3"/>
        <v>A</v>
      </c>
    </row>
    <row r="207" spans="1:4" x14ac:dyDescent="0.3">
      <c r="A207" s="11" t="s">
        <v>212</v>
      </c>
      <c r="B207" s="11">
        <v>154423</v>
      </c>
      <c r="C207" s="8">
        <f>VLOOKUP(B207,'ESGC PORTFOLIO'!B:M,$C$2,FALSE)</f>
        <v>46.7687424733897</v>
      </c>
      <c r="D207" s="8" t="str">
        <f t="shared" si="3"/>
        <v>C</v>
      </c>
    </row>
    <row r="208" spans="1:4" x14ac:dyDescent="0.3">
      <c r="A208" s="11" t="s">
        <v>213</v>
      </c>
      <c r="B208" s="11">
        <v>922418</v>
      </c>
      <c r="C208" s="8">
        <f>VLOOKUP(B208,'ESGC PORTFOLIO'!B:M,$C$2,FALSE)</f>
        <v>33.202884072449201</v>
      </c>
      <c r="D208" s="8" t="str">
        <f t="shared" si="3"/>
        <v>C</v>
      </c>
    </row>
    <row r="209" spans="1:4" x14ac:dyDescent="0.3">
      <c r="A209" s="11" t="s">
        <v>214</v>
      </c>
      <c r="B209" s="11">
        <v>905620</v>
      </c>
      <c r="C209" s="8">
        <f>VLOOKUP(B209,'ESGC PORTFOLIO'!B:M,$C$2,FALSE)</f>
        <v>82.145127599673003</v>
      </c>
      <c r="D209" s="8" t="str">
        <f t="shared" si="3"/>
        <v>A</v>
      </c>
    </row>
    <row r="210" spans="1:4" x14ac:dyDescent="0.3">
      <c r="A210" s="11" t="s">
        <v>215</v>
      </c>
      <c r="B210" s="11">
        <v>951503</v>
      </c>
      <c r="C210" s="8">
        <f>VLOOKUP(B210,'ESGC PORTFOLIO'!B:M,$C$2,FALSE)</f>
        <v>26.4859741212255</v>
      </c>
      <c r="D210" s="8" t="str">
        <f t="shared" si="3"/>
        <v>C</v>
      </c>
    </row>
    <row r="211" spans="1:4" x14ac:dyDescent="0.3">
      <c r="A211" s="11" t="s">
        <v>216</v>
      </c>
      <c r="B211" s="11">
        <v>357366</v>
      </c>
      <c r="C211" s="8">
        <f>VLOOKUP(B211,'ESGC PORTFOLIO'!B:M,$C$2,FALSE)</f>
        <v>50.223746841393897</v>
      </c>
      <c r="D211" s="8" t="str">
        <f t="shared" si="3"/>
        <v>B</v>
      </c>
    </row>
    <row r="212" spans="1:4" x14ac:dyDescent="0.3">
      <c r="A212" s="11" t="s">
        <v>217</v>
      </c>
      <c r="B212" s="11">
        <v>546814</v>
      </c>
      <c r="C212" s="8">
        <f>VLOOKUP(B212,'ESGC PORTFOLIO'!B:M,$C$2,FALSE)</f>
        <v>40.5950469130267</v>
      </c>
      <c r="D212" s="8" t="str">
        <f t="shared" si="3"/>
        <v>C</v>
      </c>
    </row>
    <row r="213" spans="1:4" x14ac:dyDescent="0.3">
      <c r="A213" s="11" t="s">
        <v>218</v>
      </c>
      <c r="B213" s="11">
        <v>544682</v>
      </c>
      <c r="C213" s="8">
        <f>VLOOKUP(B213,'ESGC PORTFOLIO'!B:M,$C$2,FALSE)</f>
        <v>46.020140980869897</v>
      </c>
      <c r="D213" s="8" t="str">
        <f t="shared" si="3"/>
        <v>C</v>
      </c>
    </row>
    <row r="214" spans="1:4" x14ac:dyDescent="0.3">
      <c r="A214" s="11" t="s">
        <v>219</v>
      </c>
      <c r="B214" s="11">
        <v>904780</v>
      </c>
      <c r="C214" s="8">
        <f>VLOOKUP(B214,'ESGC PORTFOLIO'!B:M,$C$2,FALSE)</f>
        <v>62.014656019965699</v>
      </c>
      <c r="D214" s="8" t="str">
        <f t="shared" si="3"/>
        <v>B</v>
      </c>
    </row>
    <row r="215" spans="1:4" x14ac:dyDescent="0.3">
      <c r="A215" s="11" t="s">
        <v>220</v>
      </c>
      <c r="B215" s="11">
        <v>130062</v>
      </c>
      <c r="C215" s="8">
        <f>VLOOKUP(B215,'ESGC PORTFOLIO'!B:M,$C$2,FALSE)</f>
        <v>41.456230833565598</v>
      </c>
      <c r="D215" s="8" t="str">
        <f t="shared" si="3"/>
        <v>C</v>
      </c>
    </row>
    <row r="216" spans="1:4" x14ac:dyDescent="0.3">
      <c r="A216" s="11" t="s">
        <v>221</v>
      </c>
      <c r="B216" s="11">
        <v>905624</v>
      </c>
      <c r="C216" s="8">
        <f>VLOOKUP(B216,'ESGC PORTFOLIO'!B:M,$C$2,FALSE)</f>
        <v>40.747689810189797</v>
      </c>
      <c r="D216" s="8" t="str">
        <f t="shared" si="3"/>
        <v>C</v>
      </c>
    </row>
    <row r="217" spans="1:4" x14ac:dyDescent="0.3">
      <c r="A217" s="11" t="s">
        <v>222</v>
      </c>
      <c r="B217" s="11">
        <v>771830</v>
      </c>
      <c r="C217" s="8">
        <f>VLOOKUP(B217,'ESGC PORTFOLIO'!B:M,$C$2,FALSE)</f>
        <v>66.863248692596798</v>
      </c>
      <c r="D217" s="8" t="str">
        <f t="shared" si="3"/>
        <v>B</v>
      </c>
    </row>
    <row r="218" spans="1:4" x14ac:dyDescent="0.3">
      <c r="A218" s="11" t="s">
        <v>223</v>
      </c>
      <c r="B218" s="11">
        <v>510493</v>
      </c>
      <c r="C218" s="8">
        <f>VLOOKUP(B218,'ESGC PORTFOLIO'!B:M,$C$2,FALSE)</f>
        <v>58.484134865627396</v>
      </c>
      <c r="D218" s="8" t="str">
        <f t="shared" si="3"/>
        <v>B</v>
      </c>
    </row>
    <row r="219" spans="1:4" x14ac:dyDescent="0.3">
      <c r="A219" s="11" t="s">
        <v>224</v>
      </c>
      <c r="B219" s="11">
        <v>921910</v>
      </c>
      <c r="C219" s="8">
        <f>VLOOKUP(B219,'ESGC PORTFOLIO'!B:M,$C$2,FALSE)</f>
        <v>36.922748447204903</v>
      </c>
      <c r="D219" s="8" t="str">
        <f t="shared" si="3"/>
        <v>C</v>
      </c>
    </row>
    <row r="220" spans="1:4" x14ac:dyDescent="0.3">
      <c r="A220" s="11" t="s">
        <v>225</v>
      </c>
      <c r="B220" s="11">
        <v>134784</v>
      </c>
      <c r="C220" s="8">
        <f>VLOOKUP(B220,'ESGC PORTFOLIO'!B:M,$C$2,FALSE)</f>
        <v>44.8155333253344</v>
      </c>
      <c r="D220" s="8" t="str">
        <f t="shared" si="3"/>
        <v>C</v>
      </c>
    </row>
    <row r="221" spans="1:4" x14ac:dyDescent="0.3">
      <c r="A221" s="11" t="s">
        <v>226</v>
      </c>
      <c r="B221" s="11">
        <v>906496</v>
      </c>
      <c r="C221" s="8">
        <f>VLOOKUP(B221,'ESGC PORTFOLIO'!B:M,$C$2,FALSE)</f>
        <v>39.814182692307597</v>
      </c>
      <c r="D221" s="8" t="str">
        <f t="shared" si="3"/>
        <v>C</v>
      </c>
    </row>
    <row r="222" spans="1:4" x14ac:dyDescent="0.3">
      <c r="A222" s="11" t="s">
        <v>227</v>
      </c>
      <c r="B222" s="11">
        <v>905019</v>
      </c>
      <c r="C222" s="8">
        <f>VLOOKUP(B222,'ESGC PORTFOLIO'!B:M,$C$2,FALSE)</f>
        <v>46.6476828726828</v>
      </c>
      <c r="D222" s="8" t="str">
        <f t="shared" si="3"/>
        <v>C</v>
      </c>
    </row>
    <row r="223" spans="1:4" x14ac:dyDescent="0.3">
      <c r="A223" s="11" t="s">
        <v>228</v>
      </c>
      <c r="B223" s="11">
        <v>286738</v>
      </c>
      <c r="C223" s="8">
        <f>VLOOKUP(B223,'ESGC PORTFOLIO'!B:M,$C$2,FALSE)</f>
        <v>41.322575816779199</v>
      </c>
      <c r="D223" s="8" t="str">
        <f t="shared" si="3"/>
        <v>C</v>
      </c>
    </row>
    <row r="224" spans="1:4" x14ac:dyDescent="0.3">
      <c r="A224" s="11" t="s">
        <v>229</v>
      </c>
      <c r="B224" s="11">
        <v>516007</v>
      </c>
      <c r="C224" s="8">
        <f>VLOOKUP(B224,'ESGC PORTFOLIO'!B:M,$C$2,FALSE)</f>
        <v>71.044352168025597</v>
      </c>
      <c r="D224" s="8" t="str">
        <f t="shared" si="3"/>
        <v>B</v>
      </c>
    </row>
    <row r="225" spans="1:4" x14ac:dyDescent="0.3">
      <c r="A225" s="11" t="s">
        <v>230</v>
      </c>
      <c r="B225" s="11">
        <v>328228</v>
      </c>
      <c r="C225" s="8">
        <f>VLOOKUP(B225,'ESGC PORTFOLIO'!B:M,$C$2,FALSE)</f>
        <v>58.054068270959299</v>
      </c>
      <c r="D225" s="8" t="str">
        <f t="shared" si="3"/>
        <v>B</v>
      </c>
    </row>
    <row r="226" spans="1:4" x14ac:dyDescent="0.3">
      <c r="A226" s="11" t="s">
        <v>231</v>
      </c>
      <c r="B226" s="11">
        <v>999506</v>
      </c>
      <c r="C226" s="8">
        <f>VLOOKUP(B226,'ESGC PORTFOLIO'!B:M,$C$2,FALSE)</f>
        <v>65.255622855041594</v>
      </c>
      <c r="D226" s="8" t="str">
        <f t="shared" si="3"/>
        <v>B</v>
      </c>
    </row>
    <row r="227" spans="1:4" x14ac:dyDescent="0.3">
      <c r="A227" s="11" t="s">
        <v>232</v>
      </c>
      <c r="B227" s="11">
        <v>719643</v>
      </c>
      <c r="C227" s="8">
        <f>VLOOKUP(B227,'ESGC PORTFOLIO'!B:M,$C$2,FALSE)</f>
        <v>46.939678023609197</v>
      </c>
      <c r="D227" s="8" t="str">
        <f t="shared" si="3"/>
        <v>C</v>
      </c>
    </row>
    <row r="228" spans="1:4" x14ac:dyDescent="0.3">
      <c r="A228" s="11" t="s">
        <v>233</v>
      </c>
      <c r="B228" s="11">
        <v>325475</v>
      </c>
      <c r="C228" s="8">
        <f>VLOOKUP(B228,'ESGC PORTFOLIO'!B:M,$C$2,FALSE)</f>
        <v>34.864145390612997</v>
      </c>
      <c r="D228" s="8" t="str">
        <f t="shared" si="3"/>
        <v>C</v>
      </c>
    </row>
    <row r="229" spans="1:4" x14ac:dyDescent="0.3">
      <c r="A229" s="11" t="s">
        <v>234</v>
      </c>
      <c r="B229" s="11">
        <v>905997</v>
      </c>
      <c r="C229" s="8">
        <f>VLOOKUP(B229,'ESGC PORTFOLIO'!B:M,$C$2,FALSE)</f>
        <v>62.224975024975002</v>
      </c>
      <c r="D229" s="8" t="str">
        <f t="shared" si="3"/>
        <v>B</v>
      </c>
    </row>
    <row r="230" spans="1:4" x14ac:dyDescent="0.3">
      <c r="A230" s="11" t="s">
        <v>235</v>
      </c>
      <c r="B230" s="11" t="s">
        <v>377</v>
      </c>
      <c r="C230" s="8">
        <f>VLOOKUP(B230,'ESGC PORTFOLIO'!B:M,$C$2,FALSE)</f>
        <v>52.236378205128197</v>
      </c>
      <c r="D230" s="8" t="str">
        <f t="shared" si="3"/>
        <v>B</v>
      </c>
    </row>
    <row r="231" spans="1:4" x14ac:dyDescent="0.3">
      <c r="A231" s="11" t="s">
        <v>236</v>
      </c>
      <c r="B231" s="11">
        <v>683118</v>
      </c>
      <c r="C231" s="8">
        <f>VLOOKUP(B231,'ESGC PORTFOLIO'!B:M,$C$2,FALSE)</f>
        <v>63.635513124316397</v>
      </c>
      <c r="D231" s="8" t="str">
        <f t="shared" si="3"/>
        <v>B</v>
      </c>
    </row>
    <row r="232" spans="1:4" x14ac:dyDescent="0.3">
      <c r="A232" s="11" t="s">
        <v>237</v>
      </c>
      <c r="B232" s="11">
        <v>327998</v>
      </c>
      <c r="C232" s="8">
        <f>VLOOKUP(B232,'ESGC PORTFOLIO'!B:M,$C$2,FALSE)</f>
        <v>39.747444962543902</v>
      </c>
      <c r="D232" s="8" t="str">
        <f t="shared" si="3"/>
        <v>C</v>
      </c>
    </row>
    <row r="233" spans="1:4" x14ac:dyDescent="0.3">
      <c r="A233" s="11" t="s">
        <v>238</v>
      </c>
      <c r="B233" s="11">
        <v>771767</v>
      </c>
      <c r="C233" s="8">
        <f>VLOOKUP(B233,'ESGC PORTFOLIO'!B:M,$C$2,FALSE)</f>
        <v>75.065793556759203</v>
      </c>
      <c r="D233" s="8" t="str">
        <f t="shared" si="3"/>
        <v>A</v>
      </c>
    </row>
    <row r="234" spans="1:4" x14ac:dyDescent="0.3">
      <c r="A234" s="11" t="s">
        <v>239</v>
      </c>
      <c r="B234" s="11">
        <v>904878</v>
      </c>
      <c r="C234" s="8">
        <f>VLOOKUP(B234,'ESGC PORTFOLIO'!B:M,$C$2,FALSE)</f>
        <v>53.405914737436397</v>
      </c>
      <c r="D234" s="8" t="str">
        <f t="shared" si="3"/>
        <v>B</v>
      </c>
    </row>
    <row r="235" spans="1:4" x14ac:dyDescent="0.3">
      <c r="A235" s="11" t="s">
        <v>240</v>
      </c>
      <c r="B235" s="11">
        <v>906931</v>
      </c>
      <c r="C235" s="8">
        <f>VLOOKUP(B235,'ESGC PORTFOLIO'!B:M,$C$2,FALSE)</f>
        <v>55.464855433698901</v>
      </c>
      <c r="D235" s="8" t="str">
        <f t="shared" si="3"/>
        <v>B</v>
      </c>
    </row>
    <row r="236" spans="1:4" x14ac:dyDescent="0.3">
      <c r="A236" s="11" t="s">
        <v>241</v>
      </c>
      <c r="B236" s="11">
        <v>884383</v>
      </c>
      <c r="C236" s="8">
        <f>VLOOKUP(B236,'ESGC PORTFOLIO'!B:M,$C$2,FALSE)</f>
        <v>39.984945475688903</v>
      </c>
      <c r="D236" s="8" t="str">
        <f t="shared" si="3"/>
        <v>C</v>
      </c>
    </row>
    <row r="237" spans="1:4" x14ac:dyDescent="0.3">
      <c r="A237" s="11" t="s">
        <v>242</v>
      </c>
      <c r="B237" s="11">
        <v>867422</v>
      </c>
      <c r="C237" s="8">
        <f>VLOOKUP(B237,'ESGC PORTFOLIO'!B:M,$C$2,FALSE)</f>
        <v>31.248501498501501</v>
      </c>
      <c r="D237" s="8" t="str">
        <f t="shared" si="3"/>
        <v>C</v>
      </c>
    </row>
    <row r="238" spans="1:4" x14ac:dyDescent="0.3">
      <c r="A238" s="11" t="s">
        <v>243</v>
      </c>
      <c r="B238" s="11">
        <v>906933</v>
      </c>
      <c r="C238" s="8">
        <f>VLOOKUP(B238,'ESGC PORTFOLIO'!B:M,$C$2,FALSE)</f>
        <v>64.853401781867404</v>
      </c>
      <c r="D238" s="8" t="str">
        <f t="shared" si="3"/>
        <v>B</v>
      </c>
    </row>
    <row r="239" spans="1:4" x14ac:dyDescent="0.3">
      <c r="A239" s="11" t="s">
        <v>244</v>
      </c>
      <c r="B239" s="11">
        <v>912160</v>
      </c>
      <c r="C239" s="8">
        <f>VLOOKUP(B239,'ESGC PORTFOLIO'!B:M,$C$2,FALSE)</f>
        <v>80.934911060503396</v>
      </c>
      <c r="D239" s="8" t="str">
        <f t="shared" si="3"/>
        <v>A</v>
      </c>
    </row>
    <row r="240" spans="1:4" x14ac:dyDescent="0.3">
      <c r="A240" s="11" t="s">
        <v>245</v>
      </c>
      <c r="B240" s="11">
        <v>905016</v>
      </c>
      <c r="C240" s="8">
        <f>VLOOKUP(B240,'ESGC PORTFOLIO'!B:M,$C$2,FALSE)</f>
        <v>69.300005924170605</v>
      </c>
      <c r="D240" s="8" t="str">
        <f t="shared" si="3"/>
        <v>B</v>
      </c>
    </row>
    <row r="241" spans="1:4" x14ac:dyDescent="0.3">
      <c r="A241" s="11" t="s">
        <v>246</v>
      </c>
      <c r="B241" s="11">
        <v>993249</v>
      </c>
      <c r="C241" s="8">
        <f>VLOOKUP(B241,'ESGC PORTFOLIO'!B:M,$C$2,FALSE)</f>
        <v>75.887229180771797</v>
      </c>
      <c r="D241" s="8" t="str">
        <f t="shared" si="3"/>
        <v>A</v>
      </c>
    </row>
    <row r="242" spans="1:4" x14ac:dyDescent="0.3">
      <c r="A242" s="11" t="s">
        <v>247</v>
      </c>
      <c r="B242" s="11">
        <v>906176</v>
      </c>
      <c r="C242" s="8">
        <f>VLOOKUP(B242,'ESGC PORTFOLIO'!B:M,$C$2,FALSE)</f>
        <v>71.934174001354094</v>
      </c>
      <c r="D242" s="8" t="str">
        <f t="shared" si="3"/>
        <v>B</v>
      </c>
    </row>
    <row r="243" spans="1:4" x14ac:dyDescent="0.3">
      <c r="A243" s="11" t="s">
        <v>248</v>
      </c>
      <c r="B243" s="11">
        <v>906557</v>
      </c>
      <c r="C243" s="8">
        <f>VLOOKUP(B243,'ESGC PORTFOLIO'!B:M,$C$2,FALSE)</f>
        <v>51.9620535285991</v>
      </c>
      <c r="D243" s="8" t="str">
        <f t="shared" si="3"/>
        <v>B</v>
      </c>
    </row>
    <row r="244" spans="1:4" x14ac:dyDescent="0.3">
      <c r="A244" s="11" t="s">
        <v>249</v>
      </c>
      <c r="B244" s="11">
        <v>906560</v>
      </c>
      <c r="C244" s="8">
        <f>VLOOKUP(B244,'ESGC PORTFOLIO'!B:M,$C$2,FALSE)</f>
        <v>47.1665834165834</v>
      </c>
      <c r="D244" s="8" t="str">
        <f t="shared" si="3"/>
        <v>C</v>
      </c>
    </row>
    <row r="245" spans="1:4" x14ac:dyDescent="0.3">
      <c r="A245" s="11" t="s">
        <v>250</v>
      </c>
      <c r="B245" s="11">
        <v>901899</v>
      </c>
      <c r="C245" s="8">
        <f>VLOOKUP(B245,'ESGC PORTFOLIO'!B:M,$C$2,FALSE)</f>
        <v>74.142207521502499</v>
      </c>
      <c r="D245" s="8" t="str">
        <f t="shared" si="3"/>
        <v>B</v>
      </c>
    </row>
    <row r="246" spans="1:4" x14ac:dyDescent="0.3">
      <c r="A246" s="11" t="s">
        <v>251</v>
      </c>
      <c r="B246" s="11">
        <v>905861</v>
      </c>
      <c r="C246" s="8">
        <f>VLOOKUP(B246,'ESGC PORTFOLIO'!B:M,$C$2,FALSE)</f>
        <v>49.291132096250202</v>
      </c>
      <c r="D246" s="8" t="str">
        <f t="shared" si="3"/>
        <v>C</v>
      </c>
    </row>
    <row r="247" spans="1:4" x14ac:dyDescent="0.3">
      <c r="A247" s="11" t="s">
        <v>252</v>
      </c>
      <c r="B247" s="11">
        <v>905809</v>
      </c>
      <c r="C247" s="8">
        <f>VLOOKUP(B247,'ESGC PORTFOLIO'!B:M,$C$2,FALSE)</f>
        <v>79.958899852381293</v>
      </c>
      <c r="D247" s="8" t="str">
        <f t="shared" si="3"/>
        <v>A</v>
      </c>
    </row>
    <row r="248" spans="1:4" x14ac:dyDescent="0.3">
      <c r="A248" s="11" t="s">
        <v>253</v>
      </c>
      <c r="B248" s="11">
        <v>921482</v>
      </c>
      <c r="C248" s="8">
        <f>VLOOKUP(B248,'ESGC PORTFOLIO'!B:M,$C$2,FALSE)</f>
        <v>63.835771603988398</v>
      </c>
      <c r="D248" s="8" t="str">
        <f t="shared" si="3"/>
        <v>B</v>
      </c>
    </row>
    <row r="249" spans="1:4" x14ac:dyDescent="0.3">
      <c r="A249" s="11" t="s">
        <v>254</v>
      </c>
      <c r="B249" s="11">
        <v>694405</v>
      </c>
      <c r="C249" s="8">
        <f>VLOOKUP(B249,'ESGC PORTFOLIO'!B:M,$C$2,FALSE)</f>
        <v>84.305493136133293</v>
      </c>
      <c r="D249" s="8" t="str">
        <f t="shared" si="3"/>
        <v>A</v>
      </c>
    </row>
    <row r="250" spans="1:4" x14ac:dyDescent="0.3">
      <c r="A250" s="11" t="s">
        <v>255</v>
      </c>
      <c r="B250" s="11">
        <v>905102</v>
      </c>
      <c r="C250" s="8">
        <f>VLOOKUP(B250,'ESGC PORTFOLIO'!B:M,$C$2,FALSE)</f>
        <v>73.200130586901807</v>
      </c>
      <c r="D250" s="8" t="str">
        <f t="shared" si="3"/>
        <v>B</v>
      </c>
    </row>
    <row r="251" spans="1:4" x14ac:dyDescent="0.3">
      <c r="A251" s="11" t="s">
        <v>256</v>
      </c>
      <c r="B251" s="11">
        <v>932913</v>
      </c>
      <c r="C251" s="8">
        <f>VLOOKUP(B251,'ESGC PORTFOLIO'!B:M,$C$2,FALSE)</f>
        <v>32.764389776889701</v>
      </c>
      <c r="D251" s="8" t="str">
        <f t="shared" si="3"/>
        <v>C</v>
      </c>
    </row>
    <row r="252" spans="1:4" x14ac:dyDescent="0.3">
      <c r="A252" s="11" t="s">
        <v>257</v>
      </c>
      <c r="B252" s="11">
        <v>719618</v>
      </c>
      <c r="C252" s="8">
        <f>VLOOKUP(B252,'ESGC PORTFOLIO'!B:M,$C$2,FALSE)</f>
        <v>36.384484158328902</v>
      </c>
      <c r="D252" s="8" t="str">
        <f t="shared" si="3"/>
        <v>C</v>
      </c>
    </row>
    <row r="253" spans="1:4" x14ac:dyDescent="0.3">
      <c r="A253" s="11" t="s">
        <v>258</v>
      </c>
      <c r="B253" s="11">
        <v>921757</v>
      </c>
      <c r="C253" s="8">
        <f>VLOOKUP(B253,'ESGC PORTFOLIO'!B:M,$C$2,FALSE)</f>
        <v>56.666845341965903</v>
      </c>
      <c r="D253" s="8" t="str">
        <f t="shared" si="3"/>
        <v>B</v>
      </c>
    </row>
    <row r="254" spans="1:4" x14ac:dyDescent="0.3">
      <c r="A254" s="11" t="s">
        <v>259</v>
      </c>
      <c r="B254" s="11">
        <v>905150</v>
      </c>
      <c r="C254" s="8">
        <f>VLOOKUP(B254,'ESGC PORTFOLIO'!B:M,$C$2,FALSE)</f>
        <v>28.911754645144601</v>
      </c>
      <c r="D254" s="8" t="str">
        <f t="shared" si="3"/>
        <v>C</v>
      </c>
    </row>
    <row r="255" spans="1:4" x14ac:dyDescent="0.3">
      <c r="A255" s="11" t="s">
        <v>260</v>
      </c>
      <c r="B255" s="11">
        <v>945297</v>
      </c>
      <c r="C255" s="8">
        <f>VLOOKUP(B255,'ESGC PORTFOLIO'!B:M,$C$2,FALSE)</f>
        <v>47.311716946165902</v>
      </c>
      <c r="D255" s="8" t="str">
        <f t="shared" si="3"/>
        <v>C</v>
      </c>
    </row>
    <row r="256" spans="1:4" x14ac:dyDescent="0.3">
      <c r="A256" s="11" t="s">
        <v>261</v>
      </c>
      <c r="B256" s="11">
        <v>906585</v>
      </c>
      <c r="C256" s="8">
        <f>VLOOKUP(B256,'ESGC PORTFOLIO'!B:M,$C$2,FALSE)</f>
        <v>49.242701597565599</v>
      </c>
      <c r="D256" s="8" t="str">
        <f t="shared" si="3"/>
        <v>C</v>
      </c>
    </row>
    <row r="257" spans="1:4" x14ac:dyDescent="0.3">
      <c r="A257" s="11" t="s">
        <v>262</v>
      </c>
      <c r="B257" s="11">
        <v>517465</v>
      </c>
      <c r="C257" s="8">
        <f>VLOOKUP(B257,'ESGC PORTFOLIO'!B:M,$C$2,FALSE)</f>
        <v>41.163344160576102</v>
      </c>
      <c r="D257" s="8" t="str">
        <f t="shared" si="3"/>
        <v>C</v>
      </c>
    </row>
    <row r="258" spans="1:4" x14ac:dyDescent="0.3">
      <c r="A258" s="11" t="s">
        <v>263</v>
      </c>
      <c r="B258" s="11">
        <v>905677</v>
      </c>
      <c r="C258" s="8">
        <f>VLOOKUP(B258,'ESGC PORTFOLIO'!B:M,$C$2,FALSE)</f>
        <v>42.229463036962997</v>
      </c>
      <c r="D258" s="8" t="str">
        <f t="shared" si="3"/>
        <v>C</v>
      </c>
    </row>
    <row r="259" spans="1:4" x14ac:dyDescent="0.3">
      <c r="A259" s="11" t="s">
        <v>264</v>
      </c>
      <c r="B259" s="11">
        <v>912157</v>
      </c>
      <c r="C259" s="8">
        <f>VLOOKUP(B259,'ESGC PORTFOLIO'!B:M,$C$2,FALSE)</f>
        <v>55.910239760239698</v>
      </c>
      <c r="D259" s="8" t="str">
        <f t="shared" ref="D259:D322" si="4">IF(C259&gt;75,"A",IF(C259&gt;50,"B",IF(C259&gt;25,"C","D")))</f>
        <v>B</v>
      </c>
    </row>
    <row r="260" spans="1:4" x14ac:dyDescent="0.3">
      <c r="A260" s="11" t="s">
        <v>265</v>
      </c>
      <c r="B260" s="11">
        <v>904030</v>
      </c>
      <c r="C260" s="8">
        <f>VLOOKUP(B260,'ESGC PORTFOLIO'!B:M,$C$2,FALSE)</f>
        <v>42.272325992008099</v>
      </c>
      <c r="D260" s="8" t="str">
        <f t="shared" si="4"/>
        <v>C</v>
      </c>
    </row>
    <row r="261" spans="1:4" x14ac:dyDescent="0.3">
      <c r="A261" s="11" t="s">
        <v>266</v>
      </c>
      <c r="B261" s="11">
        <v>902607</v>
      </c>
      <c r="C261" s="8">
        <f>VLOOKUP(B261,'ESGC PORTFOLIO'!B:M,$C$2,FALSE)</f>
        <v>72.717699447077393</v>
      </c>
      <c r="D261" s="8" t="str">
        <f t="shared" si="4"/>
        <v>B</v>
      </c>
    </row>
    <row r="262" spans="1:4" x14ac:dyDescent="0.3">
      <c r="A262" s="11" t="s">
        <v>267</v>
      </c>
      <c r="B262" s="11">
        <v>895705</v>
      </c>
      <c r="C262" s="8">
        <f>VLOOKUP(B262,'ESGC PORTFOLIO'!B:M,$C$2,FALSE)</f>
        <v>48.4325349538354</v>
      </c>
      <c r="D262" s="8" t="str">
        <f t="shared" si="4"/>
        <v>C</v>
      </c>
    </row>
    <row r="263" spans="1:4" x14ac:dyDescent="0.3">
      <c r="A263" s="11" t="s">
        <v>268</v>
      </c>
      <c r="B263" s="11">
        <v>944175</v>
      </c>
      <c r="C263" s="8">
        <f>VLOOKUP(B263,'ESGC PORTFOLIO'!B:M,$C$2,FALSE)</f>
        <v>48.702758435594198</v>
      </c>
      <c r="D263" s="8" t="str">
        <f t="shared" si="4"/>
        <v>C</v>
      </c>
    </row>
    <row r="264" spans="1:4" x14ac:dyDescent="0.3">
      <c r="A264" s="11" t="s">
        <v>269</v>
      </c>
      <c r="B264" s="11">
        <v>901897</v>
      </c>
      <c r="C264" s="8">
        <f>VLOOKUP(B264,'ESGC PORTFOLIO'!B:M,$C$2,FALSE)</f>
        <v>74.202705371248001</v>
      </c>
      <c r="D264" s="8" t="str">
        <f t="shared" si="4"/>
        <v>B</v>
      </c>
    </row>
    <row r="265" spans="1:4" x14ac:dyDescent="0.3">
      <c r="A265" s="11" t="s">
        <v>270</v>
      </c>
      <c r="B265" s="11">
        <v>902107</v>
      </c>
      <c r="C265" s="8">
        <f>VLOOKUP(B265,'ESGC PORTFOLIO'!B:M,$C$2,FALSE)</f>
        <v>65.587938388625503</v>
      </c>
      <c r="D265" s="8" t="str">
        <f t="shared" si="4"/>
        <v>B</v>
      </c>
    </row>
    <row r="266" spans="1:4" x14ac:dyDescent="0.3">
      <c r="A266" s="11" t="s">
        <v>271</v>
      </c>
      <c r="B266" s="11" t="s">
        <v>378</v>
      </c>
      <c r="C266" s="8">
        <f>VLOOKUP(B266,'ESGC PORTFOLIO'!B:M,$C$2,FALSE)</f>
        <v>64.490956186346594</v>
      </c>
      <c r="D266" s="8" t="str">
        <f t="shared" si="4"/>
        <v>B</v>
      </c>
    </row>
    <row r="267" spans="1:4" x14ac:dyDescent="0.3">
      <c r="A267" s="11" t="s">
        <v>272</v>
      </c>
      <c r="B267" s="11">
        <v>912228</v>
      </c>
      <c r="C267" s="8">
        <f>VLOOKUP(B267,'ESGC PORTFOLIO'!B:M,$C$2,FALSE)</f>
        <v>53.243803071928099</v>
      </c>
      <c r="D267" s="8" t="str">
        <f t="shared" si="4"/>
        <v>B</v>
      </c>
    </row>
    <row r="268" spans="1:4" x14ac:dyDescent="0.3">
      <c r="A268" s="11" t="s">
        <v>273</v>
      </c>
      <c r="B268" s="11">
        <v>936324</v>
      </c>
      <c r="C268" s="8">
        <f>VLOOKUP(B268,'ESGC PORTFOLIO'!B:M,$C$2,FALSE)</f>
        <v>58.7219085262563</v>
      </c>
      <c r="D268" s="8" t="str">
        <f t="shared" si="4"/>
        <v>B</v>
      </c>
    </row>
    <row r="269" spans="1:4" x14ac:dyDescent="0.3">
      <c r="A269" s="11" t="s">
        <v>274</v>
      </c>
      <c r="B269" s="11">
        <v>670129</v>
      </c>
      <c r="C269" s="8">
        <f>VLOOKUP(B269,'ESGC PORTFOLIO'!B:M,$C$2,FALSE)</f>
        <v>88.669754416199893</v>
      </c>
      <c r="D269" s="8" t="str">
        <f t="shared" si="4"/>
        <v>A</v>
      </c>
    </row>
    <row r="270" spans="1:4" x14ac:dyDescent="0.3">
      <c r="A270" s="11" t="s">
        <v>275</v>
      </c>
      <c r="B270" s="11" t="s">
        <v>379</v>
      </c>
      <c r="C270" s="8">
        <f>VLOOKUP(B270,'ESGC PORTFOLIO'!B:M,$C$2,FALSE)</f>
        <v>83.858610845013501</v>
      </c>
      <c r="D270" s="8" t="str">
        <f t="shared" si="4"/>
        <v>A</v>
      </c>
    </row>
    <row r="271" spans="1:4" x14ac:dyDescent="0.3">
      <c r="A271" s="11" t="s">
        <v>276</v>
      </c>
      <c r="B271" s="11">
        <v>902321</v>
      </c>
      <c r="C271" s="8">
        <f>VLOOKUP(B271,'ESGC PORTFOLIO'!B:M,$C$2,FALSE)</f>
        <v>70.647796208530806</v>
      </c>
      <c r="D271" s="8" t="str">
        <f t="shared" si="4"/>
        <v>B</v>
      </c>
    </row>
    <row r="272" spans="1:4" x14ac:dyDescent="0.3">
      <c r="A272" s="11" t="s">
        <v>277</v>
      </c>
      <c r="B272" s="11">
        <v>905792</v>
      </c>
      <c r="C272" s="8">
        <f>VLOOKUP(B272,'ESGC PORTFOLIO'!B:M,$C$2,FALSE)</f>
        <v>53.105964030776398</v>
      </c>
      <c r="D272" s="8" t="str">
        <f t="shared" si="4"/>
        <v>B</v>
      </c>
    </row>
    <row r="273" spans="1:4" x14ac:dyDescent="0.3">
      <c r="A273" s="11" t="s">
        <v>278</v>
      </c>
      <c r="B273" s="11">
        <v>912518</v>
      </c>
      <c r="C273" s="8">
        <f>VLOOKUP(B273,'ESGC PORTFOLIO'!B:M,$C$2,FALSE)</f>
        <v>55.538728278041098</v>
      </c>
      <c r="D273" s="8" t="str">
        <f t="shared" si="4"/>
        <v>B</v>
      </c>
    </row>
    <row r="274" spans="1:4" x14ac:dyDescent="0.3">
      <c r="A274" s="11" t="s">
        <v>279</v>
      </c>
      <c r="B274" s="11">
        <v>546370</v>
      </c>
      <c r="C274" s="8">
        <f>VLOOKUP(B274,'ESGC PORTFOLIO'!B:M,$C$2,FALSE)</f>
        <v>37.8921971837404</v>
      </c>
      <c r="D274" s="8" t="str">
        <f t="shared" si="4"/>
        <v>C</v>
      </c>
    </row>
    <row r="275" spans="1:4" x14ac:dyDescent="0.3">
      <c r="A275" s="11" t="s">
        <v>280</v>
      </c>
      <c r="B275" s="11">
        <v>877181</v>
      </c>
      <c r="C275" s="8">
        <f>VLOOKUP(B275,'ESGC PORTFOLIO'!B:M,$C$2,FALSE)</f>
        <v>58.246753246753201</v>
      </c>
      <c r="D275" s="8" t="str">
        <f t="shared" si="4"/>
        <v>B</v>
      </c>
    </row>
    <row r="276" spans="1:4" x14ac:dyDescent="0.3">
      <c r="A276" s="11" t="s">
        <v>281</v>
      </c>
      <c r="B276" s="11">
        <v>894145</v>
      </c>
      <c r="C276" s="8">
        <f>VLOOKUP(B276,'ESGC PORTFOLIO'!B:M,$C$2,FALSE)</f>
        <v>39.279599695328301</v>
      </c>
      <c r="D276" s="8" t="str">
        <f t="shared" si="4"/>
        <v>C</v>
      </c>
    </row>
    <row r="277" spans="1:4" x14ac:dyDescent="0.3">
      <c r="A277" s="11" t="s">
        <v>282</v>
      </c>
      <c r="B277" s="11">
        <v>912633</v>
      </c>
      <c r="C277" s="8">
        <f>VLOOKUP(B277,'ESGC PORTFOLIO'!B:M,$C$2,FALSE)</f>
        <v>73.142651114909398</v>
      </c>
      <c r="D277" s="8" t="str">
        <f t="shared" si="4"/>
        <v>B</v>
      </c>
    </row>
    <row r="278" spans="1:4" x14ac:dyDescent="0.3">
      <c r="A278" s="11" t="s">
        <v>283</v>
      </c>
      <c r="B278" s="11">
        <v>312451</v>
      </c>
      <c r="C278" s="8">
        <f>VLOOKUP(B278,'ESGC PORTFOLIO'!B:M,$C$2,FALSE)</f>
        <v>73.527861817928297</v>
      </c>
      <c r="D278" s="8" t="str">
        <f t="shared" si="4"/>
        <v>B</v>
      </c>
    </row>
    <row r="279" spans="1:4" x14ac:dyDescent="0.3">
      <c r="A279" s="11" t="s">
        <v>284</v>
      </c>
      <c r="B279" s="11">
        <v>951051</v>
      </c>
      <c r="C279" s="8">
        <f>VLOOKUP(B279,'ESGC PORTFOLIO'!B:M,$C$2,FALSE)</f>
        <v>35.8770675557871</v>
      </c>
      <c r="D279" s="8" t="str">
        <f t="shared" si="4"/>
        <v>C</v>
      </c>
    </row>
    <row r="280" spans="1:4" x14ac:dyDescent="0.3">
      <c r="A280" s="11" t="s">
        <v>285</v>
      </c>
      <c r="B280" s="11">
        <v>683432</v>
      </c>
      <c r="C280" s="8">
        <f>VLOOKUP(B280,'ESGC PORTFOLIO'!B:M,$C$2,FALSE)</f>
        <v>65.617205158585406</v>
      </c>
      <c r="D280" s="8" t="str">
        <f t="shared" si="4"/>
        <v>B</v>
      </c>
    </row>
    <row r="281" spans="1:4" x14ac:dyDescent="0.3">
      <c r="A281" s="11" t="s">
        <v>286</v>
      </c>
      <c r="B281" s="11">
        <v>923649</v>
      </c>
      <c r="C281" s="8">
        <f>VLOOKUP(B281,'ESGC PORTFOLIO'!B:M,$C$2,FALSE)</f>
        <v>43.5213902763902</v>
      </c>
      <c r="D281" s="8" t="str">
        <f t="shared" si="4"/>
        <v>C</v>
      </c>
    </row>
    <row r="282" spans="1:4" x14ac:dyDescent="0.3">
      <c r="A282" s="11" t="s">
        <v>287</v>
      </c>
      <c r="B282" s="11">
        <v>902233</v>
      </c>
      <c r="C282" s="8">
        <f>VLOOKUP(B282,'ESGC PORTFOLIO'!B:M,$C$2,FALSE)</f>
        <v>67.479632255249896</v>
      </c>
      <c r="D282" s="8" t="str">
        <f t="shared" si="4"/>
        <v>B</v>
      </c>
    </row>
    <row r="283" spans="1:4" x14ac:dyDescent="0.3">
      <c r="A283" s="11" t="s">
        <v>288</v>
      </c>
      <c r="B283" s="11">
        <v>546965</v>
      </c>
      <c r="C283" s="8">
        <f>VLOOKUP(B283,'ESGC PORTFOLIO'!B:M,$C$2,FALSE)</f>
        <v>46.462035939968402</v>
      </c>
      <c r="D283" s="8" t="str">
        <f t="shared" si="4"/>
        <v>C</v>
      </c>
    </row>
    <row r="284" spans="1:4" x14ac:dyDescent="0.3">
      <c r="A284" s="11" t="s">
        <v>289</v>
      </c>
      <c r="B284" s="11">
        <v>702365</v>
      </c>
      <c r="C284" s="8">
        <f>VLOOKUP(B284,'ESGC PORTFOLIO'!B:M,$C$2,FALSE)</f>
        <v>35.378197705730202</v>
      </c>
      <c r="D284" s="8" t="str">
        <f t="shared" si="4"/>
        <v>C</v>
      </c>
    </row>
    <row r="285" spans="1:4" x14ac:dyDescent="0.3">
      <c r="A285" s="11" t="s">
        <v>290</v>
      </c>
      <c r="B285" s="11">
        <v>322549</v>
      </c>
      <c r="C285" s="8">
        <f>VLOOKUP(B285,'ESGC PORTFOLIO'!B:M,$C$2,FALSE)</f>
        <v>74.110248447204896</v>
      </c>
      <c r="D285" s="8" t="str">
        <f t="shared" si="4"/>
        <v>B</v>
      </c>
    </row>
    <row r="286" spans="1:4" x14ac:dyDescent="0.3">
      <c r="A286" s="11" t="s">
        <v>291</v>
      </c>
      <c r="B286" s="11">
        <v>905414</v>
      </c>
      <c r="C286" s="8">
        <f>VLOOKUP(B286,'ESGC PORTFOLIO'!B:M,$C$2,FALSE)</f>
        <v>39.846348660225999</v>
      </c>
      <c r="D286" s="8" t="str">
        <f t="shared" si="4"/>
        <v>C</v>
      </c>
    </row>
    <row r="287" spans="1:4" x14ac:dyDescent="0.3">
      <c r="A287" s="11" t="s">
        <v>292</v>
      </c>
      <c r="B287" s="11">
        <v>912090</v>
      </c>
      <c r="C287" s="8">
        <f>VLOOKUP(B287,'ESGC PORTFOLIO'!B:M,$C$2,FALSE)</f>
        <v>40.358796296296198</v>
      </c>
      <c r="D287" s="8" t="str">
        <f t="shared" si="4"/>
        <v>C</v>
      </c>
    </row>
    <row r="288" spans="1:4" x14ac:dyDescent="0.3">
      <c r="A288" s="11" t="s">
        <v>293</v>
      </c>
      <c r="B288" s="11" t="s">
        <v>380</v>
      </c>
      <c r="C288" s="8">
        <f>VLOOKUP(B288,'ESGC PORTFOLIO'!B:M,$C$2,FALSE)</f>
        <v>58.9679383116883</v>
      </c>
      <c r="D288" s="8" t="str">
        <f t="shared" si="4"/>
        <v>B</v>
      </c>
    </row>
    <row r="289" spans="1:4" x14ac:dyDescent="0.3">
      <c r="A289" s="11" t="s">
        <v>294</v>
      </c>
      <c r="B289" s="11">
        <v>923036</v>
      </c>
      <c r="C289" s="8">
        <f>VLOOKUP(B289,'ESGC PORTFOLIO'!B:M,$C$2,FALSE)</f>
        <v>28.964087383205001</v>
      </c>
      <c r="D289" s="8" t="str">
        <f t="shared" si="4"/>
        <v>C</v>
      </c>
    </row>
    <row r="290" spans="1:4" x14ac:dyDescent="0.3">
      <c r="A290" s="11" t="s">
        <v>295</v>
      </c>
      <c r="B290" s="11">
        <v>902103</v>
      </c>
      <c r="C290" s="8">
        <f>VLOOKUP(B290,'ESGC PORTFOLIO'!B:M,$C$2,FALSE)</f>
        <v>44.397901150981703</v>
      </c>
      <c r="D290" s="8" t="str">
        <f t="shared" si="4"/>
        <v>C</v>
      </c>
    </row>
    <row r="291" spans="1:4" x14ac:dyDescent="0.3">
      <c r="A291" s="11" t="s">
        <v>296</v>
      </c>
      <c r="B291" s="11">
        <v>905361</v>
      </c>
      <c r="C291" s="8">
        <f>VLOOKUP(B291,'ESGC PORTFOLIO'!B:M,$C$2,FALSE)</f>
        <v>67.414254682915796</v>
      </c>
      <c r="D291" s="8" t="str">
        <f t="shared" si="4"/>
        <v>B</v>
      </c>
    </row>
    <row r="292" spans="1:4" x14ac:dyDescent="0.3">
      <c r="A292" s="11" t="s">
        <v>297</v>
      </c>
      <c r="B292" s="11">
        <v>357834</v>
      </c>
      <c r="C292" s="8">
        <f>VLOOKUP(B292,'ESGC PORTFOLIO'!B:M,$C$2,FALSE)</f>
        <v>28.901245813010501</v>
      </c>
      <c r="D292" s="8" t="str">
        <f t="shared" si="4"/>
        <v>C</v>
      </c>
    </row>
    <row r="293" spans="1:4" x14ac:dyDescent="0.3">
      <c r="A293" s="11" t="s">
        <v>298</v>
      </c>
      <c r="B293" s="11">
        <v>895784</v>
      </c>
      <c r="C293" s="8">
        <f>VLOOKUP(B293,'ESGC PORTFOLIO'!B:M,$C$2,FALSE)</f>
        <v>56.8467855673738</v>
      </c>
      <c r="D293" s="8" t="str">
        <f t="shared" si="4"/>
        <v>B</v>
      </c>
    </row>
    <row r="294" spans="1:4" x14ac:dyDescent="0.3">
      <c r="A294" s="11" t="s">
        <v>299</v>
      </c>
      <c r="B294" s="11">
        <v>906400</v>
      </c>
      <c r="C294" s="8">
        <f>VLOOKUP(B294,'ESGC PORTFOLIO'!B:M,$C$2,FALSE)</f>
        <v>59.116671458882799</v>
      </c>
      <c r="D294" s="8" t="str">
        <f t="shared" si="4"/>
        <v>B</v>
      </c>
    </row>
    <row r="295" spans="1:4" x14ac:dyDescent="0.3">
      <c r="A295" s="11" t="s">
        <v>300</v>
      </c>
      <c r="B295" s="11">
        <v>902325</v>
      </c>
      <c r="C295" s="8">
        <f>VLOOKUP(B295,'ESGC PORTFOLIO'!B:M,$C$2,FALSE)</f>
        <v>65.537794233807205</v>
      </c>
      <c r="D295" s="8" t="str">
        <f t="shared" si="4"/>
        <v>B</v>
      </c>
    </row>
    <row r="296" spans="1:4" x14ac:dyDescent="0.3">
      <c r="A296" s="11" t="s">
        <v>301</v>
      </c>
      <c r="B296" s="11">
        <v>905647</v>
      </c>
      <c r="C296" s="8">
        <f>VLOOKUP(B296,'ESGC PORTFOLIO'!B:M,$C$2,FALSE)</f>
        <v>35.9725169470126</v>
      </c>
      <c r="D296" s="8" t="str">
        <f t="shared" si="4"/>
        <v>C</v>
      </c>
    </row>
    <row r="297" spans="1:4" x14ac:dyDescent="0.3">
      <c r="A297" s="11" t="s">
        <v>302</v>
      </c>
      <c r="B297" s="11">
        <v>921503</v>
      </c>
      <c r="C297" s="8">
        <f>VLOOKUP(B297,'ESGC PORTFOLIO'!B:M,$C$2,FALSE)</f>
        <v>52.175121829701098</v>
      </c>
      <c r="D297" s="8" t="str">
        <f t="shared" si="4"/>
        <v>B</v>
      </c>
    </row>
    <row r="298" spans="1:4" x14ac:dyDescent="0.3">
      <c r="A298" s="11" t="s">
        <v>303</v>
      </c>
      <c r="B298" s="11">
        <v>326143</v>
      </c>
      <c r="C298" s="8">
        <f>VLOOKUP(B298,'ESGC PORTFOLIO'!B:M,$C$2,FALSE)</f>
        <v>45.429547444879397</v>
      </c>
      <c r="D298" s="8" t="str">
        <f t="shared" si="4"/>
        <v>C</v>
      </c>
    </row>
    <row r="299" spans="1:4" x14ac:dyDescent="0.3">
      <c r="A299" s="11" t="s">
        <v>304</v>
      </c>
      <c r="B299" s="11">
        <v>951052</v>
      </c>
      <c r="C299" s="8">
        <f>VLOOKUP(B299,'ESGC PORTFOLIO'!B:M,$C$2,FALSE)</f>
        <v>87.748265746827599</v>
      </c>
      <c r="D299" s="8" t="str">
        <f t="shared" si="4"/>
        <v>A</v>
      </c>
    </row>
    <row r="300" spans="1:4" x14ac:dyDescent="0.3">
      <c r="A300" s="11" t="s">
        <v>305</v>
      </c>
      <c r="B300" s="11">
        <v>981722</v>
      </c>
      <c r="C300" s="8">
        <f>VLOOKUP(B300,'ESGC PORTFOLIO'!B:M,$C$2,FALSE)</f>
        <v>54.832410299679204</v>
      </c>
      <c r="D300" s="8" t="str">
        <f t="shared" si="4"/>
        <v>B</v>
      </c>
    </row>
    <row r="301" spans="1:4" x14ac:dyDescent="0.3">
      <c r="A301" s="11" t="s">
        <v>306</v>
      </c>
      <c r="B301" s="11">
        <v>922725</v>
      </c>
      <c r="C301" s="8">
        <f>VLOOKUP(B301,'ESGC PORTFOLIO'!B:M,$C$2,FALSE)</f>
        <v>54.301044691727199</v>
      </c>
      <c r="D301" s="8" t="str">
        <f t="shared" si="4"/>
        <v>B</v>
      </c>
    </row>
    <row r="302" spans="1:4" x14ac:dyDescent="0.3">
      <c r="A302" s="11" t="s">
        <v>307</v>
      </c>
      <c r="B302" s="11">
        <v>541900</v>
      </c>
      <c r="C302" s="8">
        <f>VLOOKUP(B302,'ESGC PORTFOLIO'!B:M,$C$2,FALSE)</f>
        <v>80.2274003861681</v>
      </c>
      <c r="D302" s="8" t="str">
        <f t="shared" si="4"/>
        <v>A</v>
      </c>
    </row>
    <row r="303" spans="1:4" x14ac:dyDescent="0.3">
      <c r="A303" s="11" t="s">
        <v>308</v>
      </c>
      <c r="B303" s="11">
        <v>325059</v>
      </c>
      <c r="C303" s="8">
        <f>VLOOKUP(B303,'ESGC PORTFOLIO'!B:M,$C$2,FALSE)</f>
        <v>62.942403896787702</v>
      </c>
      <c r="D303" s="8" t="str">
        <f t="shared" si="4"/>
        <v>B</v>
      </c>
    </row>
    <row r="304" spans="1:4" x14ac:dyDescent="0.3">
      <c r="A304" s="11" t="s">
        <v>309</v>
      </c>
      <c r="B304" s="11">
        <v>916079</v>
      </c>
      <c r="C304" s="8">
        <f>VLOOKUP(B304,'ESGC PORTFOLIO'!B:M,$C$2,FALSE)</f>
        <v>42.949482502791298</v>
      </c>
      <c r="D304" s="8" t="str">
        <f t="shared" si="4"/>
        <v>C</v>
      </c>
    </row>
    <row r="305" spans="1:4" x14ac:dyDescent="0.3">
      <c r="A305" s="11" t="s">
        <v>310</v>
      </c>
      <c r="B305" s="11">
        <v>729104</v>
      </c>
      <c r="C305" s="8">
        <f>VLOOKUP(B305,'ESGC PORTFOLIO'!B:M,$C$2,FALSE)</f>
        <v>61.347327868981402</v>
      </c>
      <c r="D305" s="8" t="str">
        <f t="shared" si="4"/>
        <v>B</v>
      </c>
    </row>
    <row r="306" spans="1:4" x14ac:dyDescent="0.3">
      <c r="A306" s="11" t="s">
        <v>311</v>
      </c>
      <c r="B306" s="11">
        <v>266220</v>
      </c>
      <c r="C306" s="8">
        <f>VLOOKUP(B306,'ESGC PORTFOLIO'!B:M,$C$2,FALSE)</f>
        <v>58.517047893805902</v>
      </c>
      <c r="D306" s="8" t="str">
        <f t="shared" si="4"/>
        <v>B</v>
      </c>
    </row>
    <row r="307" spans="1:4" x14ac:dyDescent="0.3">
      <c r="A307" s="11" t="s">
        <v>312</v>
      </c>
      <c r="B307" s="11">
        <v>923425</v>
      </c>
      <c r="C307" s="8">
        <f>VLOOKUP(B307,'ESGC PORTFOLIO'!B:M,$C$2,FALSE)</f>
        <v>44.763072864635298</v>
      </c>
      <c r="D307" s="8" t="str">
        <f t="shared" si="4"/>
        <v>C</v>
      </c>
    </row>
    <row r="308" spans="1:4" x14ac:dyDescent="0.3">
      <c r="A308" s="11" t="s">
        <v>313</v>
      </c>
      <c r="B308" s="11">
        <v>905061</v>
      </c>
      <c r="C308" s="8">
        <f>VLOOKUP(B308,'ESGC PORTFOLIO'!B:M,$C$2,FALSE)</f>
        <v>91.681519651903898</v>
      </c>
      <c r="D308" s="8" t="str">
        <f t="shared" si="4"/>
        <v>A</v>
      </c>
    </row>
    <row r="309" spans="1:4" x14ac:dyDescent="0.3">
      <c r="A309" s="11" t="s">
        <v>314</v>
      </c>
      <c r="B309" s="11">
        <v>906394</v>
      </c>
      <c r="C309" s="8">
        <f>VLOOKUP(B309,'ESGC PORTFOLIO'!B:M,$C$2,FALSE)</f>
        <v>77.113786213786199</v>
      </c>
      <c r="D309" s="8" t="str">
        <f t="shared" si="4"/>
        <v>A</v>
      </c>
    </row>
    <row r="310" spans="1:4" x14ac:dyDescent="0.3">
      <c r="A310" s="11" t="s">
        <v>315</v>
      </c>
      <c r="B310" s="11">
        <v>745110</v>
      </c>
      <c r="C310" s="8">
        <f>VLOOKUP(B310,'ESGC PORTFOLIO'!B:M,$C$2,FALSE)</f>
        <v>76.701976933019495</v>
      </c>
      <c r="D310" s="8" t="str">
        <f t="shared" si="4"/>
        <v>A</v>
      </c>
    </row>
    <row r="311" spans="1:4" x14ac:dyDescent="0.3">
      <c r="A311" s="11" t="s">
        <v>316</v>
      </c>
      <c r="B311" s="11">
        <v>921855</v>
      </c>
      <c r="C311" s="8">
        <f>VLOOKUP(B311,'ESGC PORTFOLIO'!B:M,$C$2,FALSE)</f>
        <v>42.326494299539299</v>
      </c>
      <c r="D311" s="8" t="str">
        <f t="shared" si="4"/>
        <v>C</v>
      </c>
    </row>
    <row r="312" spans="1:4" x14ac:dyDescent="0.3">
      <c r="A312" s="11" t="s">
        <v>317</v>
      </c>
      <c r="B312" s="11">
        <v>944738</v>
      </c>
      <c r="C312" s="8">
        <f>VLOOKUP(B312,'ESGC PORTFOLIO'!B:M,$C$2,FALSE)</f>
        <v>64.078544628751899</v>
      </c>
      <c r="D312" s="8" t="str">
        <f t="shared" si="4"/>
        <v>B</v>
      </c>
    </row>
    <row r="313" spans="1:4" x14ac:dyDescent="0.3">
      <c r="A313" s="11" t="s">
        <v>318</v>
      </c>
      <c r="B313" s="11">
        <v>933974</v>
      </c>
      <c r="C313" s="8">
        <f>VLOOKUP(B313,'ESGC PORTFOLIO'!B:M,$C$2,FALSE)</f>
        <v>60.708593828778803</v>
      </c>
      <c r="D313" s="8" t="str">
        <f t="shared" si="4"/>
        <v>B</v>
      </c>
    </row>
    <row r="314" spans="1:4" x14ac:dyDescent="0.3">
      <c r="A314" s="11" t="s">
        <v>319</v>
      </c>
      <c r="B314" s="11">
        <v>906643</v>
      </c>
      <c r="C314" s="8">
        <f>VLOOKUP(B314,'ESGC PORTFOLIO'!B:M,$C$2,FALSE)</f>
        <v>27.6173948887762</v>
      </c>
      <c r="D314" s="8" t="str">
        <f t="shared" si="4"/>
        <v>C</v>
      </c>
    </row>
    <row r="315" spans="1:4" x14ac:dyDescent="0.3">
      <c r="A315" s="11" t="s">
        <v>320</v>
      </c>
      <c r="B315" s="11">
        <v>951046</v>
      </c>
      <c r="C315" s="8">
        <f>VLOOKUP(B315,'ESGC PORTFOLIO'!B:M,$C$2,FALSE)</f>
        <v>66.526695203445996</v>
      </c>
      <c r="D315" s="8" t="str">
        <f t="shared" si="4"/>
        <v>B</v>
      </c>
    </row>
    <row r="316" spans="1:4" x14ac:dyDescent="0.3">
      <c r="A316" s="11" t="s">
        <v>321</v>
      </c>
      <c r="B316" s="11">
        <v>992656</v>
      </c>
      <c r="C316" s="8">
        <f>VLOOKUP(B316,'ESGC PORTFOLIO'!B:M,$C$2,FALSE)</f>
        <v>53.0713617038801</v>
      </c>
      <c r="D316" s="8" t="str">
        <f t="shared" si="4"/>
        <v>B</v>
      </c>
    </row>
    <row r="317" spans="1:4" x14ac:dyDescent="0.3">
      <c r="A317" s="11" t="s">
        <v>322</v>
      </c>
      <c r="B317" s="11">
        <v>905105</v>
      </c>
      <c r="C317" s="8">
        <f>VLOOKUP(B317,'ESGC PORTFOLIO'!B:M,$C$2,FALSE)</f>
        <v>70.242357088526106</v>
      </c>
      <c r="D317" s="8" t="str">
        <f t="shared" si="4"/>
        <v>B</v>
      </c>
    </row>
    <row r="318" spans="1:4" x14ac:dyDescent="0.3">
      <c r="A318" s="11" t="s">
        <v>323</v>
      </c>
      <c r="B318" s="11">
        <v>277487</v>
      </c>
      <c r="C318" s="8">
        <f>VLOOKUP(B318,'ESGC PORTFOLIO'!B:M,$C$2,FALSE)</f>
        <v>40.0356853330007</v>
      </c>
      <c r="D318" s="8" t="str">
        <f t="shared" si="4"/>
        <v>C</v>
      </c>
    </row>
    <row r="319" spans="1:4" x14ac:dyDescent="0.3">
      <c r="A319" s="11" t="s">
        <v>324</v>
      </c>
      <c r="B319" s="11">
        <v>905122</v>
      </c>
      <c r="C319" s="8">
        <f>VLOOKUP(B319,'ESGC PORTFOLIO'!B:M,$C$2,FALSE)</f>
        <v>80.913050656514599</v>
      </c>
      <c r="D319" s="8" t="str">
        <f t="shared" si="4"/>
        <v>A</v>
      </c>
    </row>
    <row r="320" spans="1:4" x14ac:dyDescent="0.3">
      <c r="A320" s="11" t="s">
        <v>325</v>
      </c>
      <c r="B320" s="11">
        <v>702635</v>
      </c>
      <c r="C320" s="8">
        <f>VLOOKUP(B320,'ESGC PORTFOLIO'!B:M,$C$2,FALSE)</f>
        <v>69.103896056403897</v>
      </c>
      <c r="D320" s="8" t="str">
        <f t="shared" si="4"/>
        <v>B</v>
      </c>
    </row>
    <row r="321" spans="1:4" x14ac:dyDescent="0.3">
      <c r="A321" s="11" t="s">
        <v>326</v>
      </c>
      <c r="B321" s="11">
        <v>741410</v>
      </c>
      <c r="C321" s="8">
        <f>VLOOKUP(B321,'ESGC PORTFOLIO'!B:M,$C$2,FALSE)</f>
        <v>61.204002596551298</v>
      </c>
      <c r="D321" s="8" t="str">
        <f t="shared" si="4"/>
        <v>B</v>
      </c>
    </row>
    <row r="322" spans="1:4" x14ac:dyDescent="0.3">
      <c r="A322" s="11" t="s">
        <v>327</v>
      </c>
      <c r="B322" s="11">
        <v>982852</v>
      </c>
      <c r="C322" s="8">
        <f>VLOOKUP(B322,'ESGC PORTFOLIO'!B:M,$C$2,FALSE)</f>
        <v>76.168832288787399</v>
      </c>
      <c r="D322" s="8" t="str">
        <f t="shared" si="4"/>
        <v>A</v>
      </c>
    </row>
    <row r="323" spans="1:4" x14ac:dyDescent="0.3">
      <c r="A323" s="11" t="s">
        <v>328</v>
      </c>
      <c r="B323" s="11">
        <v>906220</v>
      </c>
      <c r="C323" s="8">
        <f>VLOOKUP(B323,'ESGC PORTFOLIO'!B:M,$C$2,FALSE)</f>
        <v>43.265384615384598</v>
      </c>
      <c r="D323" s="8" t="str">
        <f t="shared" ref="D323:D351" si="5">IF(C323&gt;75,"A",IF(C323&gt;50,"B",IF(C323&gt;25,"C","D")))</f>
        <v>C</v>
      </c>
    </row>
    <row r="324" spans="1:4" x14ac:dyDescent="0.3">
      <c r="A324" s="11" t="s">
        <v>329</v>
      </c>
      <c r="B324" s="11">
        <v>674693</v>
      </c>
      <c r="C324" s="8">
        <f>VLOOKUP(B324,'ESGC PORTFOLIO'!B:M,$C$2,FALSE)</f>
        <v>62.406431016324298</v>
      </c>
      <c r="D324" s="8" t="str">
        <f t="shared" si="5"/>
        <v>B</v>
      </c>
    </row>
    <row r="325" spans="1:4" x14ac:dyDescent="0.3">
      <c r="A325" s="11" t="s">
        <v>330</v>
      </c>
      <c r="B325" s="11">
        <v>945384</v>
      </c>
      <c r="C325" s="8">
        <f>VLOOKUP(B325,'ESGC PORTFOLIO'!B:M,$C$2,FALSE)</f>
        <v>45.341668945193803</v>
      </c>
      <c r="D325" s="8" t="str">
        <f t="shared" si="5"/>
        <v>C</v>
      </c>
    </row>
    <row r="326" spans="1:4" x14ac:dyDescent="0.3">
      <c r="A326" s="11" t="s">
        <v>331</v>
      </c>
      <c r="B326" s="11">
        <v>545310</v>
      </c>
      <c r="C326" s="8">
        <f>VLOOKUP(B326,'ESGC PORTFOLIO'!B:M,$C$2,FALSE)</f>
        <v>42.4090639810426</v>
      </c>
      <c r="D326" s="8" t="str">
        <f t="shared" si="5"/>
        <v>C</v>
      </c>
    </row>
    <row r="327" spans="1:4" x14ac:dyDescent="0.3">
      <c r="A327" s="11" t="s">
        <v>332</v>
      </c>
      <c r="B327" s="11">
        <v>901892</v>
      </c>
      <c r="C327" s="8">
        <f>VLOOKUP(B327,'ESGC PORTFOLIO'!B:M,$C$2,FALSE)</f>
        <v>73.645884115884101</v>
      </c>
      <c r="D327" s="8" t="str">
        <f t="shared" si="5"/>
        <v>B</v>
      </c>
    </row>
    <row r="328" spans="1:4" x14ac:dyDescent="0.3">
      <c r="A328" s="11" t="s">
        <v>333</v>
      </c>
      <c r="B328" s="11">
        <v>543487</v>
      </c>
      <c r="C328" s="8">
        <f>VLOOKUP(B328,'ESGC PORTFOLIO'!B:M,$C$2,FALSE)</f>
        <v>34.952778012863902</v>
      </c>
      <c r="D328" s="8" t="str">
        <f t="shared" si="5"/>
        <v>C</v>
      </c>
    </row>
    <row r="329" spans="1:4" x14ac:dyDescent="0.3">
      <c r="A329" s="11" t="s">
        <v>334</v>
      </c>
      <c r="B329" s="11">
        <v>912146</v>
      </c>
      <c r="C329" s="8">
        <f>VLOOKUP(B329,'ESGC PORTFOLIO'!B:M,$C$2,FALSE)</f>
        <v>55.340776870188598</v>
      </c>
      <c r="D329" s="8" t="str">
        <f t="shared" si="5"/>
        <v>B</v>
      </c>
    </row>
    <row r="330" spans="1:4" x14ac:dyDescent="0.3">
      <c r="A330" s="11" t="s">
        <v>335</v>
      </c>
      <c r="B330" s="11">
        <v>905816</v>
      </c>
      <c r="C330" s="8">
        <f>VLOOKUP(B330,'ESGC PORTFOLIO'!B:M,$C$2,FALSE)</f>
        <v>52.022831288913601</v>
      </c>
      <c r="D330" s="8" t="str">
        <f t="shared" si="5"/>
        <v>B</v>
      </c>
    </row>
    <row r="331" spans="1:4" x14ac:dyDescent="0.3">
      <c r="A331" s="11" t="s">
        <v>336</v>
      </c>
      <c r="B331" s="11">
        <v>905898</v>
      </c>
      <c r="C331" s="8">
        <f>VLOOKUP(B331,'ESGC PORTFOLIO'!B:M,$C$2,FALSE)</f>
        <v>71.090794731206202</v>
      </c>
      <c r="D331" s="8" t="str">
        <f t="shared" si="5"/>
        <v>B</v>
      </c>
    </row>
    <row r="332" spans="1:4" x14ac:dyDescent="0.3">
      <c r="A332" s="11" t="s">
        <v>337</v>
      </c>
      <c r="B332" s="11">
        <v>904866</v>
      </c>
      <c r="C332" s="8">
        <f>VLOOKUP(B332,'ESGC PORTFOLIO'!B:M,$C$2,FALSE)</f>
        <v>38.600004124422497</v>
      </c>
      <c r="D332" s="8" t="str">
        <f t="shared" si="5"/>
        <v>C</v>
      </c>
    </row>
    <row r="333" spans="1:4" x14ac:dyDescent="0.3">
      <c r="A333" s="11" t="s">
        <v>338</v>
      </c>
      <c r="B333" s="11">
        <v>916548</v>
      </c>
      <c r="C333" s="8">
        <f>VLOOKUP(B333,'ESGC PORTFOLIO'!B:M,$C$2,FALSE)</f>
        <v>42.727201950172898</v>
      </c>
      <c r="D333" s="8" t="str">
        <f t="shared" si="5"/>
        <v>C</v>
      </c>
    </row>
    <row r="334" spans="1:4" x14ac:dyDescent="0.3">
      <c r="A334" s="11" t="s">
        <v>339</v>
      </c>
      <c r="B334" s="11">
        <v>921964</v>
      </c>
      <c r="C334" s="8">
        <f>VLOOKUP(B334,'ESGC PORTFOLIO'!B:M,$C$2,FALSE)</f>
        <v>43.893479180771799</v>
      </c>
      <c r="D334" s="8" t="str">
        <f t="shared" si="5"/>
        <v>C</v>
      </c>
    </row>
    <row r="335" spans="1:4" x14ac:dyDescent="0.3">
      <c r="A335" s="11" t="s">
        <v>340</v>
      </c>
      <c r="B335" s="11">
        <v>519514</v>
      </c>
      <c r="C335" s="8">
        <f>VLOOKUP(B335,'ESGC PORTFOLIO'!B:M,$C$2,FALSE)</f>
        <v>78.7875474525474</v>
      </c>
      <c r="D335" s="8" t="str">
        <f t="shared" si="5"/>
        <v>A</v>
      </c>
    </row>
    <row r="336" spans="1:4" x14ac:dyDescent="0.3">
      <c r="A336" s="11" t="s">
        <v>341</v>
      </c>
      <c r="B336" s="11">
        <v>867390</v>
      </c>
      <c r="C336" s="8">
        <f>VLOOKUP(B336,'ESGC PORTFOLIO'!B:M,$C$2,FALSE)</f>
        <v>56.866100280051697</v>
      </c>
      <c r="D336" s="8" t="str">
        <f t="shared" si="5"/>
        <v>B</v>
      </c>
    </row>
    <row r="337" spans="1:4" x14ac:dyDescent="0.3">
      <c r="A337" s="11" t="s">
        <v>342</v>
      </c>
      <c r="B337" s="11">
        <v>902335</v>
      </c>
      <c r="C337" s="8">
        <f>VLOOKUP(B337,'ESGC PORTFOLIO'!B:M,$C$2,FALSE)</f>
        <v>81.6740995260663</v>
      </c>
      <c r="D337" s="8" t="str">
        <f t="shared" si="5"/>
        <v>A</v>
      </c>
    </row>
    <row r="338" spans="1:4" x14ac:dyDescent="0.3">
      <c r="A338" s="11" t="s">
        <v>343</v>
      </c>
      <c r="B338" s="11">
        <v>906195</v>
      </c>
      <c r="C338" s="8">
        <f>VLOOKUP(B338,'ESGC PORTFOLIO'!B:M,$C$2,FALSE)</f>
        <v>43.417484501344099</v>
      </c>
      <c r="D338" s="8" t="str">
        <f t="shared" si="5"/>
        <v>C</v>
      </c>
    </row>
    <row r="339" spans="1:4" x14ac:dyDescent="0.3">
      <c r="A339" s="11" t="s">
        <v>344</v>
      </c>
      <c r="B339" s="11">
        <v>906785</v>
      </c>
      <c r="C339" s="8">
        <f>VLOOKUP(B339,'ESGC PORTFOLIO'!B:M,$C$2,FALSE)</f>
        <v>51.138347501555003</v>
      </c>
      <c r="D339" s="8" t="str">
        <f t="shared" si="5"/>
        <v>B</v>
      </c>
    </row>
    <row r="340" spans="1:4" x14ac:dyDescent="0.3">
      <c r="A340" s="11" t="s">
        <v>345</v>
      </c>
      <c r="B340" s="11" t="s">
        <v>381</v>
      </c>
      <c r="C340" s="8">
        <f>VLOOKUP(B340,'ESGC PORTFOLIO'!B:M,$C$2,FALSE)</f>
        <v>53.599531382914101</v>
      </c>
      <c r="D340" s="8" t="str">
        <f t="shared" si="5"/>
        <v>B</v>
      </c>
    </row>
    <row r="341" spans="1:4" x14ac:dyDescent="0.3">
      <c r="A341" s="11" t="s">
        <v>346</v>
      </c>
      <c r="B341" s="11">
        <v>905818</v>
      </c>
      <c r="C341" s="8">
        <f>VLOOKUP(B341,'ESGC PORTFOLIO'!B:M,$C$2,FALSE)</f>
        <v>70.428273339563603</v>
      </c>
      <c r="D341" s="8" t="str">
        <f t="shared" si="5"/>
        <v>B</v>
      </c>
    </row>
    <row r="342" spans="1:4" x14ac:dyDescent="0.3">
      <c r="A342" s="11" t="s">
        <v>347</v>
      </c>
      <c r="B342" s="11">
        <v>904869</v>
      </c>
      <c r="C342" s="8">
        <f>VLOOKUP(B342,'ESGC PORTFOLIO'!B:M,$C$2,FALSE)</f>
        <v>67.331443013300699</v>
      </c>
      <c r="D342" s="8" t="str">
        <f t="shared" si="5"/>
        <v>B</v>
      </c>
    </row>
    <row r="343" spans="1:4" x14ac:dyDescent="0.3">
      <c r="A343" s="11" t="s">
        <v>348</v>
      </c>
      <c r="B343" s="11">
        <v>922407</v>
      </c>
      <c r="C343" s="8">
        <f>VLOOKUP(B343,'ESGC PORTFOLIO'!B:M,$C$2,FALSE)</f>
        <v>58.939940422510801</v>
      </c>
      <c r="D343" s="8" t="str">
        <f t="shared" si="5"/>
        <v>B</v>
      </c>
    </row>
    <row r="344" spans="1:4" x14ac:dyDescent="0.3">
      <c r="A344" s="11" t="s">
        <v>349</v>
      </c>
      <c r="B344" s="11" t="s">
        <v>382</v>
      </c>
      <c r="C344" s="8">
        <f>VLOOKUP(B344,'ESGC PORTFOLIO'!B:M,$C$2,FALSE)</f>
        <v>24.7772606382978</v>
      </c>
      <c r="D344" s="8" t="str">
        <f t="shared" si="5"/>
        <v>D</v>
      </c>
    </row>
    <row r="345" spans="1:4" x14ac:dyDescent="0.3">
      <c r="A345" s="11" t="s">
        <v>350</v>
      </c>
      <c r="B345" s="11" t="s">
        <v>383</v>
      </c>
      <c r="C345" s="8">
        <f>VLOOKUP(B345,'ESGC PORTFOLIO'!B:M,$C$2,FALSE)</f>
        <v>44.563556047805399</v>
      </c>
      <c r="D345" s="8" t="str">
        <f t="shared" si="5"/>
        <v>C</v>
      </c>
    </row>
    <row r="346" spans="1:4" x14ac:dyDescent="0.3">
      <c r="A346" s="11" t="s">
        <v>351</v>
      </c>
      <c r="B346" s="11">
        <v>905010</v>
      </c>
      <c r="C346" s="8">
        <f>VLOOKUP(B346,'ESGC PORTFOLIO'!B:M,$C$2,FALSE)</f>
        <v>72.558240521326994</v>
      </c>
      <c r="D346" s="8" t="str">
        <f t="shared" si="5"/>
        <v>B</v>
      </c>
    </row>
    <row r="347" spans="1:4" x14ac:dyDescent="0.3">
      <c r="A347" s="11" t="s">
        <v>352</v>
      </c>
      <c r="B347" s="11">
        <v>905284</v>
      </c>
      <c r="C347" s="8">
        <f>VLOOKUP(B347,'ESGC PORTFOLIO'!B:M,$C$2,FALSE)</f>
        <v>44.162964394096399</v>
      </c>
      <c r="D347" s="8" t="str">
        <f t="shared" si="5"/>
        <v>C</v>
      </c>
    </row>
    <row r="348" spans="1:4" x14ac:dyDescent="0.3">
      <c r="A348" s="11" t="s">
        <v>353</v>
      </c>
      <c r="B348" s="11">
        <v>543542</v>
      </c>
      <c r="C348" s="8">
        <f>VLOOKUP(B348,'ESGC PORTFOLIO'!B:M,$C$2,FALSE)</f>
        <v>31.4944435556977</v>
      </c>
      <c r="D348" s="8" t="str">
        <f t="shared" si="5"/>
        <v>C</v>
      </c>
    </row>
    <row r="349" spans="1:4" x14ac:dyDescent="0.3">
      <c r="A349" s="11" t="s">
        <v>354</v>
      </c>
      <c r="B349" s="11">
        <v>878574</v>
      </c>
      <c r="C349" s="8">
        <f>VLOOKUP(B349,'ESGC PORTFOLIO'!B:M,$C$2,FALSE)</f>
        <v>31.8091448025658</v>
      </c>
      <c r="D349" s="8" t="str">
        <f t="shared" si="5"/>
        <v>C</v>
      </c>
    </row>
    <row r="350" spans="1:4" x14ac:dyDescent="0.3">
      <c r="A350" s="11" t="s">
        <v>355</v>
      </c>
      <c r="B350" s="11" t="s">
        <v>384</v>
      </c>
      <c r="C350" s="8">
        <f>VLOOKUP(B350,'ESGC PORTFOLIO'!B:M,$C$2,FALSE)</f>
        <v>68.624316326774803</v>
      </c>
      <c r="D350" s="8" t="str">
        <f t="shared" si="5"/>
        <v>B</v>
      </c>
    </row>
    <row r="351" spans="1:4" x14ac:dyDescent="0.3">
      <c r="A351" s="11" t="s">
        <v>356</v>
      </c>
      <c r="B351" s="11">
        <v>951584</v>
      </c>
      <c r="C351" s="8">
        <f>VLOOKUP(B351,'ESGC PORTFOLIO'!B:M,$C$2,FALSE)</f>
        <v>39.735017853480002</v>
      </c>
      <c r="D351" s="8" t="str">
        <f t="shared" si="5"/>
        <v>C</v>
      </c>
    </row>
  </sheetData>
  <autoFilter ref="A3:D351" xr:uid="{530D40A4-2A44-456E-836B-7356241A9828}"/>
  <mergeCells count="1">
    <mergeCell ref="A1:D1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A601-F27E-4BAC-980C-E5536C6CC640}">
  <sheetPr>
    <tabColor rgb="FFFFFF00"/>
  </sheetPr>
  <dimension ref="A1:D351"/>
  <sheetViews>
    <sheetView workbookViewId="0">
      <selection activeCell="A2" sqref="A2"/>
    </sheetView>
  </sheetViews>
  <sheetFormatPr baseColWidth="10" defaultRowHeight="14" x14ac:dyDescent="0.3"/>
  <cols>
    <col min="1" max="16384" width="10.90625" style="4"/>
  </cols>
  <sheetData>
    <row r="1" spans="1:4" ht="14.5" thickBot="1" x14ac:dyDescent="0.35">
      <c r="A1" s="72" t="s">
        <v>7389</v>
      </c>
      <c r="B1" s="72"/>
      <c r="C1" s="72"/>
      <c r="D1" s="72"/>
    </row>
    <row r="2" spans="1:4" x14ac:dyDescent="0.3">
      <c r="A2" s="18"/>
      <c r="B2" s="18"/>
      <c r="C2" s="18">
        <v>12</v>
      </c>
      <c r="D2" s="18"/>
    </row>
    <row r="3" spans="1:4" ht="14.5" thickBot="1" x14ac:dyDescent="0.35">
      <c r="A3" s="32" t="s">
        <v>357</v>
      </c>
      <c r="B3" s="32" t="s">
        <v>358</v>
      </c>
      <c r="C3" s="31" t="s">
        <v>7387</v>
      </c>
      <c r="D3" s="31" t="s">
        <v>7379</v>
      </c>
    </row>
    <row r="4" spans="1:4" x14ac:dyDescent="0.3">
      <c r="A4" s="29" t="s">
        <v>12</v>
      </c>
      <c r="B4" s="29">
        <v>902172</v>
      </c>
      <c r="C4" s="18">
        <f>VLOOKUP(B4,'ESGC PORTFOLIO'!B:M,$C$2,FALSE)</f>
        <v>50.687716496035698</v>
      </c>
      <c r="D4" s="18" t="str">
        <f>IF(C4&gt;75,"A",IF(C4&gt;50,"B",IF(C4&gt;25,"C","D")))</f>
        <v>B</v>
      </c>
    </row>
    <row r="5" spans="1:4" x14ac:dyDescent="0.3">
      <c r="A5" s="11" t="s">
        <v>13</v>
      </c>
      <c r="B5" s="11">
        <v>916328</v>
      </c>
      <c r="C5" s="8">
        <f>VLOOKUP(B5,'ESGC PORTFOLIO'!B:M,$C$2,FALSE)</f>
        <v>43.0567856635166</v>
      </c>
      <c r="D5" s="8" t="str">
        <f t="shared" ref="D5:D68" si="0">IF(C5&gt;75,"A",IF(C5&gt;50,"B",IF(C5&gt;25,"C","D")))</f>
        <v>C</v>
      </c>
    </row>
    <row r="6" spans="1:4" x14ac:dyDescent="0.3">
      <c r="A6" s="11" t="s">
        <v>14</v>
      </c>
      <c r="B6" s="11" t="s">
        <v>359</v>
      </c>
      <c r="C6" s="8">
        <f>VLOOKUP(B6,'ESGC PORTFOLIO'!B:M,$C$2,FALSE)</f>
        <v>91.716032608695599</v>
      </c>
      <c r="D6" s="8" t="str">
        <f t="shared" si="0"/>
        <v>A</v>
      </c>
    </row>
    <row r="7" spans="1:4" x14ac:dyDescent="0.3">
      <c r="A7" s="11" t="s">
        <v>15</v>
      </c>
      <c r="B7" s="11">
        <v>312367</v>
      </c>
      <c r="C7" s="8">
        <f>VLOOKUP(B7,'ESGC PORTFOLIO'!B:M,$C$2,FALSE)</f>
        <v>55.245990436818197</v>
      </c>
      <c r="D7" s="8" t="str">
        <f t="shared" si="0"/>
        <v>B</v>
      </c>
    </row>
    <row r="8" spans="1:4" x14ac:dyDescent="0.3">
      <c r="A8" s="11" t="s">
        <v>16</v>
      </c>
      <c r="B8" s="11">
        <v>749382</v>
      </c>
      <c r="C8" s="8">
        <f>VLOOKUP(B8,'ESGC PORTFOLIO'!B:M,$C$2,FALSE)</f>
        <v>45.519894110798397</v>
      </c>
      <c r="D8" s="8" t="str">
        <f t="shared" si="0"/>
        <v>C</v>
      </c>
    </row>
    <row r="9" spans="1:4" x14ac:dyDescent="0.3">
      <c r="A9" s="11" t="s">
        <v>17</v>
      </c>
      <c r="B9" s="11" t="s">
        <v>360</v>
      </c>
      <c r="C9" s="8">
        <f>VLOOKUP(B9,'ESGC PORTFOLIO'!B:M,$C$2,FALSE)</f>
        <v>27.929450299383099</v>
      </c>
      <c r="D9" s="8" t="str">
        <f t="shared" si="0"/>
        <v>C</v>
      </c>
    </row>
    <row r="10" spans="1:4" x14ac:dyDescent="0.3">
      <c r="A10" s="11" t="s">
        <v>18</v>
      </c>
      <c r="B10" s="11">
        <v>936365</v>
      </c>
      <c r="C10" s="8">
        <f>VLOOKUP(B10,'ESGC PORTFOLIO'!B:M,$C$2,FALSE)</f>
        <v>43.134463351854798</v>
      </c>
      <c r="D10" s="8" t="str">
        <f t="shared" si="0"/>
        <v>C</v>
      </c>
    </row>
    <row r="11" spans="1:4" x14ac:dyDescent="0.3">
      <c r="A11" s="11" t="s">
        <v>19</v>
      </c>
      <c r="B11" s="11">
        <v>545101</v>
      </c>
      <c r="C11" s="8">
        <f>VLOOKUP(B11,'ESGC PORTFOLIO'!B:M,$C$2,FALSE)</f>
        <v>66.988270142180099</v>
      </c>
      <c r="D11" s="8" t="str">
        <f t="shared" si="0"/>
        <v>B</v>
      </c>
    </row>
    <row r="12" spans="1:4" x14ac:dyDescent="0.3">
      <c r="A12" s="11" t="s">
        <v>20</v>
      </c>
      <c r="B12" s="11">
        <v>933185</v>
      </c>
      <c r="C12" s="8">
        <f>VLOOKUP(B12,'ESGC PORTFOLIO'!B:M,$C$2,FALSE)</f>
        <v>69.7313587381975</v>
      </c>
      <c r="D12" s="8" t="str">
        <f t="shared" si="0"/>
        <v>B</v>
      </c>
    </row>
    <row r="13" spans="1:4" x14ac:dyDescent="0.3">
      <c r="A13" s="11" t="s">
        <v>0</v>
      </c>
      <c r="B13" s="11">
        <v>277642</v>
      </c>
      <c r="C13" s="8">
        <f>VLOOKUP(B13,'ESGC PORTFOLIO'!B:M,$C$2,FALSE)</f>
        <v>89.222975395093798</v>
      </c>
      <c r="D13" s="8" t="str">
        <f t="shared" si="0"/>
        <v>A</v>
      </c>
    </row>
    <row r="14" spans="1:4" x14ac:dyDescent="0.3">
      <c r="A14" s="11" t="s">
        <v>21</v>
      </c>
      <c r="B14" s="11">
        <v>905271</v>
      </c>
      <c r="C14" s="8">
        <f>VLOOKUP(B14,'ESGC PORTFOLIO'!B:M,$C$2,FALSE)</f>
        <v>76.728143814821195</v>
      </c>
      <c r="D14" s="8" t="str">
        <f t="shared" si="0"/>
        <v>A</v>
      </c>
    </row>
    <row r="15" spans="1:4" x14ac:dyDescent="0.3">
      <c r="A15" s="11" t="s">
        <v>22</v>
      </c>
      <c r="B15" s="11">
        <v>277355</v>
      </c>
      <c r="C15" s="8">
        <f>VLOOKUP(B15,'ESGC PORTFOLIO'!B:M,$C$2,FALSE)</f>
        <v>35.587406453902403</v>
      </c>
      <c r="D15" s="8" t="str">
        <f t="shared" si="0"/>
        <v>C</v>
      </c>
    </row>
    <row r="16" spans="1:4" x14ac:dyDescent="0.3">
      <c r="A16" s="11" t="s">
        <v>23</v>
      </c>
      <c r="B16" s="11">
        <v>130298</v>
      </c>
      <c r="C16" s="8">
        <f>VLOOKUP(B16,'ESGC PORTFOLIO'!B:M,$C$2,FALSE)</f>
        <v>58.987828111769602</v>
      </c>
      <c r="D16" s="8" t="str">
        <f t="shared" si="0"/>
        <v>B</v>
      </c>
    </row>
    <row r="17" spans="1:4" x14ac:dyDescent="0.3">
      <c r="A17" s="11" t="s">
        <v>24</v>
      </c>
      <c r="B17" s="11">
        <v>325596</v>
      </c>
      <c r="C17" s="8">
        <f>VLOOKUP(B17,'ESGC PORTFOLIO'!B:M,$C$2,FALSE)</f>
        <v>31.934722222222199</v>
      </c>
      <c r="D17" s="8" t="str">
        <f t="shared" si="0"/>
        <v>C</v>
      </c>
    </row>
    <row r="18" spans="1:4" x14ac:dyDescent="0.3">
      <c r="A18" s="11" t="s">
        <v>25</v>
      </c>
      <c r="B18" s="11">
        <v>906979</v>
      </c>
      <c r="C18" s="8">
        <f>VLOOKUP(B18,'ESGC PORTFOLIO'!B:M,$C$2,FALSE)</f>
        <v>53.556449447077398</v>
      </c>
      <c r="D18" s="8" t="str">
        <f t="shared" si="0"/>
        <v>B</v>
      </c>
    </row>
    <row r="19" spans="1:4" x14ac:dyDescent="0.3">
      <c r="A19" s="11" t="s">
        <v>26</v>
      </c>
      <c r="B19" s="11">
        <v>322677</v>
      </c>
      <c r="C19" s="8">
        <f>VLOOKUP(B19,'ESGC PORTFOLIO'!B:M,$C$2,FALSE)</f>
        <v>84.7135190833921</v>
      </c>
      <c r="D19" s="8" t="str">
        <f t="shared" si="0"/>
        <v>A</v>
      </c>
    </row>
    <row r="20" spans="1:4" x14ac:dyDescent="0.3">
      <c r="A20" s="11" t="s">
        <v>27</v>
      </c>
      <c r="B20" s="11" t="s">
        <v>361</v>
      </c>
      <c r="C20" s="8">
        <f>VLOOKUP(B20,'ESGC PORTFOLIO'!B:M,$C$2,FALSE)</f>
        <v>38.496925465157098</v>
      </c>
      <c r="D20" s="8" t="str">
        <f t="shared" si="0"/>
        <v>C</v>
      </c>
    </row>
    <row r="21" spans="1:4" x14ac:dyDescent="0.3">
      <c r="A21" s="11" t="s">
        <v>28</v>
      </c>
      <c r="B21" s="11">
        <v>904853</v>
      </c>
      <c r="C21" s="8">
        <f>VLOOKUP(B21,'ESGC PORTFOLIO'!B:M,$C$2,FALSE)</f>
        <v>76.579317355454194</v>
      </c>
      <c r="D21" s="8" t="str">
        <f t="shared" si="0"/>
        <v>A</v>
      </c>
    </row>
    <row r="22" spans="1:4" x14ac:dyDescent="0.3">
      <c r="A22" s="11" t="s">
        <v>29</v>
      </c>
      <c r="B22" s="11">
        <v>891399</v>
      </c>
      <c r="C22" s="8">
        <f>VLOOKUP(B22,'ESGC PORTFOLIO'!B:M,$C$2,FALSE)</f>
        <v>38.811372920337703</v>
      </c>
      <c r="D22" s="8" t="str">
        <f t="shared" si="0"/>
        <v>C</v>
      </c>
    </row>
    <row r="23" spans="1:4" x14ac:dyDescent="0.3">
      <c r="A23" s="11" t="s">
        <v>30</v>
      </c>
      <c r="B23" s="11">
        <v>670942</v>
      </c>
      <c r="C23" s="8">
        <f>VLOOKUP(B23,'ESGC PORTFOLIO'!B:M,$C$2,FALSE)</f>
        <v>54.697698036560503</v>
      </c>
      <c r="D23" s="8" t="str">
        <f t="shared" si="0"/>
        <v>B</v>
      </c>
    </row>
    <row r="24" spans="1:4" x14ac:dyDescent="0.3">
      <c r="A24" s="11" t="s">
        <v>31</v>
      </c>
      <c r="B24" s="11">
        <v>905425</v>
      </c>
      <c r="C24" s="8">
        <f>VLOOKUP(B24,'ESGC PORTFOLIO'!B:M,$C$2,FALSE)</f>
        <v>44.908768419258799</v>
      </c>
      <c r="D24" s="8" t="str">
        <f t="shared" si="0"/>
        <v>C</v>
      </c>
    </row>
    <row r="25" spans="1:4" x14ac:dyDescent="0.3">
      <c r="A25" s="11" t="s">
        <v>32</v>
      </c>
      <c r="B25" s="11">
        <v>906156</v>
      </c>
      <c r="C25" s="8">
        <f>VLOOKUP(B25,'ESGC PORTFOLIO'!B:M,$C$2,FALSE)</f>
        <v>35.563999260490696</v>
      </c>
      <c r="D25" s="8" t="str">
        <f t="shared" si="0"/>
        <v>C</v>
      </c>
    </row>
    <row r="26" spans="1:4" x14ac:dyDescent="0.3">
      <c r="A26" s="11" t="s">
        <v>33</v>
      </c>
      <c r="B26" s="11">
        <v>916305</v>
      </c>
      <c r="C26" s="8">
        <f>VLOOKUP(B26,'ESGC PORTFOLIO'!B:M,$C$2,FALSE)</f>
        <v>39.364526584442302</v>
      </c>
      <c r="D26" s="8" t="str">
        <f t="shared" si="0"/>
        <v>C</v>
      </c>
    </row>
    <row r="27" spans="1:4" x14ac:dyDescent="0.3">
      <c r="A27" s="11" t="s">
        <v>34</v>
      </c>
      <c r="B27" s="11">
        <v>680902</v>
      </c>
      <c r="C27" s="8">
        <f>VLOOKUP(B27,'ESGC PORTFOLIO'!B:M,$C$2,FALSE)</f>
        <v>52.673276240902901</v>
      </c>
      <c r="D27" s="8" t="str">
        <f t="shared" si="0"/>
        <v>B</v>
      </c>
    </row>
    <row r="28" spans="1:4" x14ac:dyDescent="0.3">
      <c r="A28" s="11" t="s">
        <v>35</v>
      </c>
      <c r="B28" s="11" t="s">
        <v>362</v>
      </c>
      <c r="C28" s="8">
        <f>VLOOKUP(B28,'ESGC PORTFOLIO'!B:M,$C$2,FALSE)</f>
        <v>71.002831598346305</v>
      </c>
      <c r="D28" s="8" t="str">
        <f t="shared" si="0"/>
        <v>B</v>
      </c>
    </row>
    <row r="29" spans="1:4" x14ac:dyDescent="0.3">
      <c r="A29" s="11" t="s">
        <v>36</v>
      </c>
      <c r="B29" s="11">
        <v>154680</v>
      </c>
      <c r="C29" s="8">
        <f>VLOOKUP(B29,'ESGC PORTFOLIO'!B:M,$C$2,FALSE)</f>
        <v>53.584399318575798</v>
      </c>
      <c r="D29" s="8" t="str">
        <f t="shared" si="0"/>
        <v>B</v>
      </c>
    </row>
    <row r="30" spans="1:4" x14ac:dyDescent="0.3">
      <c r="A30" s="11" t="s">
        <v>37</v>
      </c>
      <c r="B30" s="11">
        <v>938692</v>
      </c>
      <c r="C30" s="8">
        <f>VLOOKUP(B30,'ESGC PORTFOLIO'!B:M,$C$2,FALSE)</f>
        <v>84.9607728427372</v>
      </c>
      <c r="D30" s="8" t="str">
        <f t="shared" si="0"/>
        <v>A</v>
      </c>
    </row>
    <row r="31" spans="1:4" x14ac:dyDescent="0.3">
      <c r="A31" s="11" t="s">
        <v>38</v>
      </c>
      <c r="B31" s="11">
        <v>546075</v>
      </c>
      <c r="C31" s="8">
        <f>VLOOKUP(B31,'ESGC PORTFOLIO'!B:M,$C$2,FALSE)</f>
        <v>24.922260850586099</v>
      </c>
      <c r="D31" s="8" t="str">
        <f t="shared" si="0"/>
        <v>D</v>
      </c>
    </row>
    <row r="32" spans="1:4" x14ac:dyDescent="0.3">
      <c r="A32" s="11" t="s">
        <v>39</v>
      </c>
      <c r="B32" s="11">
        <v>905276</v>
      </c>
      <c r="C32" s="8">
        <f>VLOOKUP(B32,'ESGC PORTFOLIO'!B:M,$C$2,FALSE)</f>
        <v>77.343206804210297</v>
      </c>
      <c r="D32" s="8" t="str">
        <f t="shared" si="0"/>
        <v>A</v>
      </c>
    </row>
    <row r="33" spans="1:4" x14ac:dyDescent="0.3">
      <c r="A33" s="11" t="s">
        <v>40</v>
      </c>
      <c r="B33" s="11" t="s">
        <v>363</v>
      </c>
      <c r="C33" s="8">
        <f>VLOOKUP(B33,'ESGC PORTFOLIO'!B:M,$C$2,FALSE)</f>
        <v>37.4592106944866</v>
      </c>
      <c r="D33" s="8" t="str">
        <f t="shared" si="0"/>
        <v>C</v>
      </c>
    </row>
    <row r="34" spans="1:4" x14ac:dyDescent="0.3">
      <c r="A34" s="11" t="s">
        <v>41</v>
      </c>
      <c r="B34" s="11">
        <v>922817</v>
      </c>
      <c r="C34" s="8">
        <f>VLOOKUP(B34,'ESGC PORTFOLIO'!B:M,$C$2,FALSE)</f>
        <v>61.154702240566102</v>
      </c>
      <c r="D34" s="8" t="str">
        <f t="shared" si="0"/>
        <v>B</v>
      </c>
    </row>
    <row r="35" spans="1:4" x14ac:dyDescent="0.3">
      <c r="A35" s="11" t="s">
        <v>42</v>
      </c>
      <c r="B35" s="11">
        <v>921983</v>
      </c>
      <c r="C35" s="8">
        <f>VLOOKUP(B35,'ESGC PORTFOLIO'!B:M,$C$2,FALSE)</f>
        <v>66.862143038331894</v>
      </c>
      <c r="D35" s="8" t="str">
        <f t="shared" si="0"/>
        <v>B</v>
      </c>
    </row>
    <row r="36" spans="1:4" x14ac:dyDescent="0.3">
      <c r="A36" s="11" t="s">
        <v>43</v>
      </c>
      <c r="B36" s="11">
        <v>132808</v>
      </c>
      <c r="C36" s="8">
        <f>VLOOKUP(B36,'ESGC PORTFOLIO'!B:M,$C$2,FALSE)</f>
        <v>58.164885808794999</v>
      </c>
      <c r="D36" s="8" t="str">
        <f t="shared" si="0"/>
        <v>B</v>
      </c>
    </row>
    <row r="37" spans="1:4" x14ac:dyDescent="0.3">
      <c r="A37" s="11" t="s">
        <v>44</v>
      </c>
      <c r="B37" s="11">
        <v>992816</v>
      </c>
      <c r="C37" s="8">
        <f>VLOOKUP(B37,'ESGC PORTFOLIO'!B:M,$C$2,FALSE)</f>
        <v>40.751063806885803</v>
      </c>
      <c r="D37" s="8" t="str">
        <f t="shared" si="0"/>
        <v>C</v>
      </c>
    </row>
    <row r="38" spans="1:4" x14ac:dyDescent="0.3">
      <c r="A38" s="11" t="s">
        <v>45</v>
      </c>
      <c r="B38" s="11">
        <v>905296</v>
      </c>
      <c r="C38" s="8">
        <f>VLOOKUP(B38,'ESGC PORTFOLIO'!B:M,$C$2,FALSE)</f>
        <v>73.842093306623099</v>
      </c>
      <c r="D38" s="8" t="str">
        <f t="shared" si="0"/>
        <v>B</v>
      </c>
    </row>
    <row r="39" spans="1:4" x14ac:dyDescent="0.3">
      <c r="A39" s="11" t="s">
        <v>46</v>
      </c>
      <c r="B39" s="11">
        <v>921093</v>
      </c>
      <c r="C39" s="8">
        <f>VLOOKUP(B39,'ESGC PORTFOLIO'!B:M,$C$2,FALSE)</f>
        <v>58.687490660955298</v>
      </c>
      <c r="D39" s="8" t="str">
        <f t="shared" si="0"/>
        <v>B</v>
      </c>
    </row>
    <row r="40" spans="1:4" x14ac:dyDescent="0.3">
      <c r="A40" s="11" t="s">
        <v>47</v>
      </c>
      <c r="B40" s="11">
        <v>905113</v>
      </c>
      <c r="C40" s="8">
        <f>VLOOKUP(B40,'ESGC PORTFOLIO'!B:M,$C$2,FALSE)</f>
        <v>80.259351046169598</v>
      </c>
      <c r="D40" s="8" t="str">
        <f t="shared" si="0"/>
        <v>A</v>
      </c>
    </row>
    <row r="41" spans="1:4" x14ac:dyDescent="0.3">
      <c r="A41" s="11" t="s">
        <v>48</v>
      </c>
      <c r="B41" s="11" t="s">
        <v>364</v>
      </c>
      <c r="C41" s="8">
        <f>VLOOKUP(B41,'ESGC PORTFOLIO'!B:M,$C$2,FALSE)</f>
        <v>53.883013386104601</v>
      </c>
      <c r="D41" s="8" t="str">
        <f t="shared" si="0"/>
        <v>B</v>
      </c>
    </row>
    <row r="42" spans="1:4" x14ac:dyDescent="0.3">
      <c r="A42" s="11" t="s">
        <v>49</v>
      </c>
      <c r="B42" s="11">
        <v>945388</v>
      </c>
      <c r="C42" s="8">
        <f>VLOOKUP(B42,'ESGC PORTFOLIO'!B:M,$C$2,FALSE)</f>
        <v>35.277161330775201</v>
      </c>
      <c r="D42" s="8" t="str">
        <f t="shared" si="0"/>
        <v>C</v>
      </c>
    </row>
    <row r="43" spans="1:4" x14ac:dyDescent="0.3">
      <c r="A43" s="11" t="s">
        <v>50</v>
      </c>
      <c r="B43" s="11">
        <v>702259</v>
      </c>
      <c r="C43" s="8">
        <f>VLOOKUP(B43,'ESGC PORTFOLIO'!B:M,$C$2,FALSE)</f>
        <v>91.827788794391594</v>
      </c>
      <c r="D43" s="8" t="str">
        <f t="shared" si="0"/>
        <v>A</v>
      </c>
    </row>
    <row r="44" spans="1:4" x14ac:dyDescent="0.3">
      <c r="A44" s="11" t="s">
        <v>51</v>
      </c>
      <c r="B44" s="11">
        <v>912669</v>
      </c>
      <c r="C44" s="8">
        <f>VLOOKUP(B44,'ESGC PORTFOLIO'!B:M,$C$2,FALSE)</f>
        <v>56.184710289710303</v>
      </c>
      <c r="D44" s="8" t="str">
        <f t="shared" si="0"/>
        <v>B</v>
      </c>
    </row>
    <row r="45" spans="1:4" x14ac:dyDescent="0.3">
      <c r="A45" s="11" t="s">
        <v>52</v>
      </c>
      <c r="B45" s="11">
        <v>544616</v>
      </c>
      <c r="C45" s="8">
        <f>VLOOKUP(B45,'ESGC PORTFOLIO'!B:M,$C$2,FALSE)</f>
        <v>74.519248215797703</v>
      </c>
      <c r="D45" s="8" t="str">
        <f t="shared" si="0"/>
        <v>B</v>
      </c>
    </row>
    <row r="46" spans="1:4" x14ac:dyDescent="0.3">
      <c r="A46" s="11" t="s">
        <v>53</v>
      </c>
      <c r="B46" s="11">
        <v>130502</v>
      </c>
      <c r="C46" s="8">
        <f>VLOOKUP(B46,'ESGC PORTFOLIO'!B:M,$C$2,FALSE)</f>
        <v>77.776464583316795</v>
      </c>
      <c r="D46" s="8" t="str">
        <f t="shared" si="0"/>
        <v>A</v>
      </c>
    </row>
    <row r="47" spans="1:4" x14ac:dyDescent="0.3">
      <c r="A47" s="11" t="s">
        <v>54</v>
      </c>
      <c r="B47" s="11">
        <v>921161</v>
      </c>
      <c r="C47" s="8">
        <f>VLOOKUP(B47,'ESGC PORTFOLIO'!B:M,$C$2,FALSE)</f>
        <v>81.749881272318902</v>
      </c>
      <c r="D47" s="8" t="str">
        <f t="shared" si="0"/>
        <v>A</v>
      </c>
    </row>
    <row r="48" spans="1:4" x14ac:dyDescent="0.3">
      <c r="A48" s="11" t="s">
        <v>55</v>
      </c>
      <c r="B48" s="11">
        <v>921431</v>
      </c>
      <c r="C48" s="8">
        <f>VLOOKUP(B48,'ESGC PORTFOLIO'!B:M,$C$2,FALSE)</f>
        <v>43.546573306126</v>
      </c>
      <c r="D48" s="8" t="str">
        <f t="shared" si="0"/>
        <v>C</v>
      </c>
    </row>
    <row r="49" spans="1:4" x14ac:dyDescent="0.3">
      <c r="A49" s="11" t="s">
        <v>56</v>
      </c>
      <c r="B49" s="11">
        <v>932060</v>
      </c>
      <c r="C49" s="8">
        <f>VLOOKUP(B49,'ESGC PORTFOLIO'!B:M,$C$2,FALSE)</f>
        <v>75.305173346504802</v>
      </c>
      <c r="D49" s="8" t="str">
        <f t="shared" si="0"/>
        <v>A</v>
      </c>
    </row>
    <row r="50" spans="1:4" x14ac:dyDescent="0.3">
      <c r="A50" s="11" t="s">
        <v>57</v>
      </c>
      <c r="B50" s="11">
        <v>923937</v>
      </c>
      <c r="C50" s="8">
        <f>VLOOKUP(B50,'ESGC PORTFOLIO'!B:M,$C$2,FALSE)</f>
        <v>40.299868696592597</v>
      </c>
      <c r="D50" s="8" t="str">
        <f t="shared" si="0"/>
        <v>C</v>
      </c>
    </row>
    <row r="51" spans="1:4" x14ac:dyDescent="0.3">
      <c r="A51" s="11" t="s">
        <v>58</v>
      </c>
      <c r="B51" s="11">
        <v>905840</v>
      </c>
      <c r="C51" s="8">
        <f>VLOOKUP(B51,'ESGC PORTFOLIO'!B:M,$C$2,FALSE)</f>
        <v>46.237085346416201</v>
      </c>
      <c r="D51" s="8" t="str">
        <f t="shared" si="0"/>
        <v>C</v>
      </c>
    </row>
    <row r="52" spans="1:4" x14ac:dyDescent="0.3">
      <c r="A52" s="11" t="s">
        <v>59</v>
      </c>
      <c r="B52" s="11">
        <v>916365</v>
      </c>
      <c r="C52" s="8">
        <f>VLOOKUP(B52,'ESGC PORTFOLIO'!B:M,$C$2,FALSE)</f>
        <v>68.520393508545098</v>
      </c>
      <c r="D52" s="8" t="str">
        <f t="shared" si="0"/>
        <v>B</v>
      </c>
    </row>
    <row r="53" spans="1:4" x14ac:dyDescent="0.3">
      <c r="A53" s="11" t="s">
        <v>60</v>
      </c>
      <c r="B53" s="11">
        <v>992305</v>
      </c>
      <c r="C53" s="8">
        <f>VLOOKUP(B53,'ESGC PORTFOLIO'!B:M,$C$2,FALSE)</f>
        <v>41.212412891750901</v>
      </c>
      <c r="D53" s="8" t="str">
        <f t="shared" si="0"/>
        <v>C</v>
      </c>
    </row>
    <row r="54" spans="1:4" x14ac:dyDescent="0.3">
      <c r="A54" s="11" t="s">
        <v>61</v>
      </c>
      <c r="B54" s="11">
        <v>905876</v>
      </c>
      <c r="C54" s="8">
        <f>VLOOKUP(B54,'ESGC PORTFOLIO'!B:M,$C$2,FALSE)</f>
        <v>45.202635864694599</v>
      </c>
      <c r="D54" s="8" t="str">
        <f t="shared" si="0"/>
        <v>C</v>
      </c>
    </row>
    <row r="55" spans="1:4" x14ac:dyDescent="0.3">
      <c r="A55" s="11" t="s">
        <v>62</v>
      </c>
      <c r="B55" s="11">
        <v>874227</v>
      </c>
      <c r="C55" s="8">
        <f>VLOOKUP(B55,'ESGC PORTFOLIO'!B:M,$C$2,FALSE)</f>
        <v>22.2957873683958</v>
      </c>
      <c r="D55" s="8" t="str">
        <f t="shared" si="0"/>
        <v>D</v>
      </c>
    </row>
    <row r="56" spans="1:4" x14ac:dyDescent="0.3">
      <c r="A56" s="11" t="s">
        <v>63</v>
      </c>
      <c r="B56" s="11">
        <v>929302</v>
      </c>
      <c r="C56" s="8">
        <f>VLOOKUP(B56,'ESGC PORTFOLIO'!B:M,$C$2,FALSE)</f>
        <v>82.503558324261107</v>
      </c>
      <c r="D56" s="8" t="str">
        <f t="shared" si="0"/>
        <v>A</v>
      </c>
    </row>
    <row r="57" spans="1:4" x14ac:dyDescent="0.3">
      <c r="A57" s="11" t="s">
        <v>64</v>
      </c>
      <c r="B57" s="11">
        <v>545725</v>
      </c>
      <c r="C57" s="8">
        <f>VLOOKUP(B57,'ESGC PORTFOLIO'!B:M,$C$2,FALSE)</f>
        <v>43.130824545197903</v>
      </c>
      <c r="D57" s="8" t="str">
        <f t="shared" si="0"/>
        <v>C</v>
      </c>
    </row>
    <row r="58" spans="1:4" x14ac:dyDescent="0.3">
      <c r="A58" s="11" t="s">
        <v>65</v>
      </c>
      <c r="B58" s="11">
        <v>904818</v>
      </c>
      <c r="C58" s="8">
        <f>VLOOKUP(B58,'ESGC PORTFOLIO'!B:M,$C$2,FALSE)</f>
        <v>48.683871586579102</v>
      </c>
      <c r="D58" s="8" t="str">
        <f t="shared" si="0"/>
        <v>C</v>
      </c>
    </row>
    <row r="59" spans="1:4" x14ac:dyDescent="0.3">
      <c r="A59" s="11" t="s">
        <v>66</v>
      </c>
      <c r="B59" s="11">
        <v>894371</v>
      </c>
      <c r="C59" s="8">
        <f>VLOOKUP(B59,'ESGC PORTFOLIO'!B:M,$C$2,FALSE)</f>
        <v>70.825472631304095</v>
      </c>
      <c r="D59" s="8" t="str">
        <f t="shared" si="0"/>
        <v>B</v>
      </c>
    </row>
    <row r="60" spans="1:4" x14ac:dyDescent="0.3">
      <c r="A60" s="11" t="s">
        <v>67</v>
      </c>
      <c r="B60" s="11">
        <v>325824</v>
      </c>
      <c r="C60" s="8">
        <f>VLOOKUP(B60,'ESGC PORTFOLIO'!B:M,$C$2,FALSE)</f>
        <v>41.023207489587797</v>
      </c>
      <c r="D60" s="8" t="str">
        <f t="shared" si="0"/>
        <v>C</v>
      </c>
    </row>
    <row r="61" spans="1:4" x14ac:dyDescent="0.3">
      <c r="A61" s="11" t="s">
        <v>68</v>
      </c>
      <c r="B61" s="11">
        <v>905080</v>
      </c>
      <c r="C61" s="8">
        <f>VLOOKUP(B61,'ESGC PORTFOLIO'!B:M,$C$2,FALSE)</f>
        <v>44.3319073995672</v>
      </c>
      <c r="D61" s="8" t="str">
        <f t="shared" si="0"/>
        <v>C</v>
      </c>
    </row>
    <row r="62" spans="1:4" x14ac:dyDescent="0.3">
      <c r="A62" s="11" t="s">
        <v>69</v>
      </c>
      <c r="B62" s="11">
        <v>912216</v>
      </c>
      <c r="C62" s="8">
        <f>VLOOKUP(B62,'ESGC PORTFOLIO'!B:M,$C$2,FALSE)</f>
        <v>59.225481176317302</v>
      </c>
      <c r="D62" s="8" t="str">
        <f t="shared" si="0"/>
        <v>B</v>
      </c>
    </row>
    <row r="63" spans="1:4" x14ac:dyDescent="0.3">
      <c r="A63" s="11" t="s">
        <v>70</v>
      </c>
      <c r="B63" s="11">
        <v>879628</v>
      </c>
      <c r="C63" s="8">
        <f>VLOOKUP(B63,'ESGC PORTFOLIO'!B:M,$C$2,FALSE)</f>
        <v>46.781260970686297</v>
      </c>
      <c r="D63" s="8" t="str">
        <f t="shared" si="0"/>
        <v>C</v>
      </c>
    </row>
    <row r="64" spans="1:4" x14ac:dyDescent="0.3">
      <c r="A64" s="11" t="s">
        <v>71</v>
      </c>
      <c r="B64" s="11">
        <v>755148</v>
      </c>
      <c r="C64" s="8">
        <f>VLOOKUP(B64,'ESGC PORTFOLIO'!B:M,$C$2,FALSE)</f>
        <v>45.798357573342599</v>
      </c>
      <c r="D64" s="8" t="str">
        <f t="shared" si="0"/>
        <v>C</v>
      </c>
    </row>
    <row r="65" spans="1:4" x14ac:dyDescent="0.3">
      <c r="A65" s="11" t="s">
        <v>72</v>
      </c>
      <c r="B65" s="11">
        <v>905075</v>
      </c>
      <c r="C65" s="8">
        <f>VLOOKUP(B65,'ESGC PORTFOLIO'!B:M,$C$2,FALSE)</f>
        <v>78.010137865380898</v>
      </c>
      <c r="D65" s="8" t="str">
        <f t="shared" si="0"/>
        <v>A</v>
      </c>
    </row>
    <row r="66" spans="1:4" x14ac:dyDescent="0.3">
      <c r="A66" s="11" t="s">
        <v>73</v>
      </c>
      <c r="B66" s="11">
        <v>134843</v>
      </c>
      <c r="C66" s="8">
        <f>VLOOKUP(B66,'ESGC PORTFOLIO'!B:M,$C$2,FALSE)</f>
        <v>78.839337909833802</v>
      </c>
      <c r="D66" s="8" t="str">
        <f t="shared" si="0"/>
        <v>A</v>
      </c>
    </row>
    <row r="67" spans="1:4" x14ac:dyDescent="0.3">
      <c r="A67" s="11" t="s">
        <v>74</v>
      </c>
      <c r="B67" s="11">
        <v>944704</v>
      </c>
      <c r="C67" s="8">
        <f>VLOOKUP(B67,'ESGC PORTFOLIO'!B:M,$C$2,FALSE)</f>
        <v>56.4238261738261</v>
      </c>
      <c r="D67" s="8" t="str">
        <f t="shared" si="0"/>
        <v>B</v>
      </c>
    </row>
    <row r="68" spans="1:4" x14ac:dyDescent="0.3">
      <c r="A68" s="11" t="s">
        <v>75</v>
      </c>
      <c r="B68" s="11">
        <v>877723</v>
      </c>
      <c r="C68" s="8">
        <f>VLOOKUP(B68,'ESGC PORTFOLIO'!B:M,$C$2,FALSE)</f>
        <v>57.585194397403299</v>
      </c>
      <c r="D68" s="8" t="str">
        <f t="shared" si="0"/>
        <v>B</v>
      </c>
    </row>
    <row r="69" spans="1:4" x14ac:dyDescent="0.3">
      <c r="A69" s="11" t="s">
        <v>76</v>
      </c>
      <c r="B69" s="11">
        <v>755695</v>
      </c>
      <c r="C69" s="8">
        <f>VLOOKUP(B69,'ESGC PORTFOLIO'!B:M,$C$2,FALSE)</f>
        <v>77.837425595238102</v>
      </c>
      <c r="D69" s="8" t="str">
        <f t="shared" ref="D69:D130" si="1">IF(C69&gt;75,"A",IF(C69&gt;50,"B",IF(C69&gt;25,"C","D")))</f>
        <v>A</v>
      </c>
    </row>
    <row r="70" spans="1:4" x14ac:dyDescent="0.3">
      <c r="A70" s="11" t="s">
        <v>77</v>
      </c>
      <c r="B70" s="11">
        <v>902224</v>
      </c>
      <c r="C70" s="8">
        <f>VLOOKUP(B70,'ESGC PORTFOLIO'!B:M,$C$2,FALSE)</f>
        <v>44.360588339546602</v>
      </c>
      <c r="D70" s="8" t="str">
        <f t="shared" si="1"/>
        <v>C</v>
      </c>
    </row>
    <row r="71" spans="1:4" x14ac:dyDescent="0.3">
      <c r="A71" s="11" t="s">
        <v>78</v>
      </c>
      <c r="B71" s="11" t="s">
        <v>365</v>
      </c>
      <c r="C71" s="8">
        <f>VLOOKUP(B71,'ESGC PORTFOLIO'!B:M,$C$2,FALSE)</f>
        <v>92.328589632883705</v>
      </c>
      <c r="D71" s="8" t="str">
        <f t="shared" si="1"/>
        <v>A</v>
      </c>
    </row>
    <row r="72" spans="1:4" x14ac:dyDescent="0.3">
      <c r="A72" s="11" t="s">
        <v>79</v>
      </c>
      <c r="B72" s="11" t="s">
        <v>366</v>
      </c>
      <c r="C72" s="8">
        <f>VLOOKUP(B72,'ESGC PORTFOLIO'!B:M,$C$2,FALSE)</f>
        <v>39.276282548502103</v>
      </c>
      <c r="D72" s="8" t="str">
        <f t="shared" si="1"/>
        <v>C</v>
      </c>
    </row>
    <row r="73" spans="1:4" x14ac:dyDescent="0.3">
      <c r="A73" s="11" t="s">
        <v>80</v>
      </c>
      <c r="B73" s="11" t="s">
        <v>367</v>
      </c>
      <c r="C73" s="8">
        <f>VLOOKUP(B73,'ESGC PORTFOLIO'!B:M,$C$2,FALSE)</f>
        <v>59.303801324844102</v>
      </c>
      <c r="D73" s="8" t="str">
        <f t="shared" si="1"/>
        <v>B</v>
      </c>
    </row>
    <row r="74" spans="1:4" x14ac:dyDescent="0.3">
      <c r="A74" s="11" t="s">
        <v>81</v>
      </c>
      <c r="B74" s="11">
        <v>755790</v>
      </c>
      <c r="C74" s="8">
        <f>VLOOKUP(B74,'ESGC PORTFOLIO'!B:M,$C$2,FALSE)</f>
        <v>69.217499294383202</v>
      </c>
      <c r="D74" s="8" t="str">
        <f t="shared" si="1"/>
        <v>B</v>
      </c>
    </row>
    <row r="75" spans="1:4" x14ac:dyDescent="0.3">
      <c r="A75" s="11" t="s">
        <v>82</v>
      </c>
      <c r="B75" s="11">
        <v>904842</v>
      </c>
      <c r="C75" s="8">
        <f>VLOOKUP(B75,'ESGC PORTFOLIO'!B:M,$C$2,FALSE)</f>
        <v>25.4927615485934</v>
      </c>
      <c r="D75" s="8" t="str">
        <f t="shared" si="1"/>
        <v>C</v>
      </c>
    </row>
    <row r="76" spans="1:4" x14ac:dyDescent="0.3">
      <c r="A76" s="11" t="s">
        <v>83</v>
      </c>
      <c r="B76" s="11">
        <v>755741</v>
      </c>
      <c r="C76" s="8">
        <f>VLOOKUP(B76,'ESGC PORTFOLIO'!B:M,$C$2,FALSE)</f>
        <v>51.049183144892098</v>
      </c>
      <c r="D76" s="8" t="str">
        <f t="shared" si="1"/>
        <v>B</v>
      </c>
    </row>
    <row r="77" spans="1:4" x14ac:dyDescent="0.3">
      <c r="A77" s="11" t="s">
        <v>84</v>
      </c>
      <c r="B77" s="11">
        <v>905024</v>
      </c>
      <c r="C77" s="8">
        <f>VLOOKUP(B77,'ESGC PORTFOLIO'!B:M,$C$2,FALSE)</f>
        <v>45.942915384945103</v>
      </c>
      <c r="D77" s="8" t="str">
        <f t="shared" si="1"/>
        <v>C</v>
      </c>
    </row>
    <row r="78" spans="1:4" x14ac:dyDescent="0.3">
      <c r="A78" s="11" t="s">
        <v>85</v>
      </c>
      <c r="B78" s="11">
        <v>328314</v>
      </c>
      <c r="C78" s="8">
        <f>VLOOKUP(B78,'ESGC PORTFOLIO'!B:M,$C$2,FALSE)</f>
        <v>57.636047463175103</v>
      </c>
      <c r="D78" s="8" t="str">
        <f t="shared" si="1"/>
        <v>B</v>
      </c>
    </row>
    <row r="79" spans="1:4" x14ac:dyDescent="0.3">
      <c r="A79" s="11" t="s">
        <v>86</v>
      </c>
      <c r="B79" s="11">
        <v>912278</v>
      </c>
      <c r="C79" s="8">
        <f>VLOOKUP(B79,'ESGC PORTFOLIO'!B:M,$C$2,FALSE)</f>
        <v>38.7332773832537</v>
      </c>
      <c r="D79" s="8" t="str">
        <f t="shared" si="1"/>
        <v>C</v>
      </c>
    </row>
    <row r="80" spans="1:4" x14ac:dyDescent="0.3">
      <c r="A80" s="11" t="s">
        <v>87</v>
      </c>
      <c r="B80" s="11" t="s">
        <v>368</v>
      </c>
      <c r="C80" s="8">
        <f>VLOOKUP(B80,'ESGC PORTFOLIO'!B:M,$C$2,FALSE)</f>
        <v>39.507857354669703</v>
      </c>
      <c r="D80" s="8" t="str">
        <f t="shared" si="1"/>
        <v>C</v>
      </c>
    </row>
    <row r="81" spans="1:4" x14ac:dyDescent="0.3">
      <c r="A81" s="11" t="s">
        <v>88</v>
      </c>
      <c r="B81" s="11">
        <v>951545</v>
      </c>
      <c r="C81" s="8">
        <f>VLOOKUP(B81,'ESGC PORTFOLIO'!B:M,$C$2,FALSE)</f>
        <v>55.720211325547503</v>
      </c>
      <c r="D81" s="8" t="str">
        <f t="shared" si="1"/>
        <v>B</v>
      </c>
    </row>
    <row r="82" spans="1:4" x14ac:dyDescent="0.3">
      <c r="A82" s="11" t="s">
        <v>89</v>
      </c>
      <c r="B82" s="11">
        <v>944777</v>
      </c>
      <c r="C82" s="8">
        <f>VLOOKUP(B82,'ESGC PORTFOLIO'!B:M,$C$2,FALSE)</f>
        <v>71.016538121709601</v>
      </c>
      <c r="D82" s="8" t="str">
        <f t="shared" si="1"/>
        <v>B</v>
      </c>
    </row>
    <row r="83" spans="1:4" x14ac:dyDescent="0.3">
      <c r="A83" s="11" t="s">
        <v>90</v>
      </c>
      <c r="B83" s="11">
        <v>542868</v>
      </c>
      <c r="C83" s="8">
        <f>VLOOKUP(B83,'ESGC PORTFOLIO'!B:M,$C$2,FALSE)</f>
        <v>48.1919820230573</v>
      </c>
      <c r="D83" s="8" t="str">
        <f t="shared" si="1"/>
        <v>C</v>
      </c>
    </row>
    <row r="84" spans="1:4" x14ac:dyDescent="0.3">
      <c r="A84" s="11" t="s">
        <v>2</v>
      </c>
      <c r="B84" s="11">
        <v>741344</v>
      </c>
      <c r="C84" s="8">
        <f>VLOOKUP(B84,'ESGC PORTFOLIO'!B:M,$C$2,FALSE)</f>
        <v>45.040765874174703</v>
      </c>
      <c r="D84" s="8" t="str">
        <f t="shared" si="1"/>
        <v>C</v>
      </c>
    </row>
    <row r="85" spans="1:4" x14ac:dyDescent="0.3">
      <c r="A85" s="11" t="s">
        <v>91</v>
      </c>
      <c r="B85" s="11">
        <v>867705</v>
      </c>
      <c r="C85" s="8">
        <f>VLOOKUP(B85,'ESGC PORTFOLIO'!B:M,$C$2,FALSE)</f>
        <v>63.844984202211599</v>
      </c>
      <c r="D85" s="8" t="str">
        <f t="shared" si="1"/>
        <v>B</v>
      </c>
    </row>
    <row r="86" spans="1:4" x14ac:dyDescent="0.3">
      <c r="A86" s="11" t="s">
        <v>92</v>
      </c>
      <c r="B86" s="11">
        <v>916125</v>
      </c>
      <c r="C86" s="8">
        <f>VLOOKUP(B86,'ESGC PORTFOLIO'!B:M,$C$2,FALSE)</f>
        <v>46.509019934449398</v>
      </c>
      <c r="D86" s="8" t="str">
        <f t="shared" si="1"/>
        <v>C</v>
      </c>
    </row>
    <row r="87" spans="1:4" x14ac:dyDescent="0.3">
      <c r="A87" s="11" t="s">
        <v>93</v>
      </c>
      <c r="B87" s="11" t="s">
        <v>369</v>
      </c>
      <c r="C87" s="8">
        <f>VLOOKUP(B87,'ESGC PORTFOLIO'!B:M,$C$2,FALSE)</f>
        <v>36.474020645514699</v>
      </c>
      <c r="D87" s="8" t="str">
        <f t="shared" si="1"/>
        <v>C</v>
      </c>
    </row>
    <row r="88" spans="1:4" x14ac:dyDescent="0.3">
      <c r="A88" s="11" t="s">
        <v>94</v>
      </c>
      <c r="B88" s="11">
        <v>901686</v>
      </c>
      <c r="C88" s="8">
        <f>VLOOKUP(B88,'ESGC PORTFOLIO'!B:M,$C$2,FALSE)</f>
        <v>67.891558472104606</v>
      </c>
      <c r="D88" s="8" t="str">
        <f t="shared" si="1"/>
        <v>B</v>
      </c>
    </row>
    <row r="89" spans="1:4" x14ac:dyDescent="0.3">
      <c r="A89" s="11" t="s">
        <v>95</v>
      </c>
      <c r="B89" s="11">
        <v>904282</v>
      </c>
      <c r="C89" s="8">
        <f>VLOOKUP(B89,'ESGC PORTFOLIO'!B:M,$C$2,FALSE)</f>
        <v>41.5921521852406</v>
      </c>
      <c r="D89" s="8" t="str">
        <f t="shared" si="1"/>
        <v>C</v>
      </c>
    </row>
    <row r="90" spans="1:4" x14ac:dyDescent="0.3">
      <c r="A90" s="11" t="s">
        <v>96</v>
      </c>
      <c r="B90" s="11">
        <v>906148</v>
      </c>
      <c r="C90" s="8">
        <f>VLOOKUP(B90,'ESGC PORTFOLIO'!B:M,$C$2,FALSE)</f>
        <v>43.367261331231099</v>
      </c>
      <c r="D90" s="8" t="str">
        <f t="shared" si="1"/>
        <v>C</v>
      </c>
    </row>
    <row r="91" spans="1:4" x14ac:dyDescent="0.3">
      <c r="A91" s="11" t="s">
        <v>97</v>
      </c>
      <c r="B91" s="11">
        <v>981550</v>
      </c>
      <c r="C91" s="8">
        <f>VLOOKUP(B91,'ESGC PORTFOLIO'!B:M,$C$2,FALSE)</f>
        <v>33.366056618144803</v>
      </c>
      <c r="D91" s="8" t="str">
        <f t="shared" si="1"/>
        <v>C</v>
      </c>
    </row>
    <row r="92" spans="1:4" x14ac:dyDescent="0.3">
      <c r="A92" s="11" t="s">
        <v>98</v>
      </c>
      <c r="B92" s="11">
        <v>922964</v>
      </c>
      <c r="C92" s="8">
        <f>VLOOKUP(B92,'ESGC PORTFOLIO'!B:M,$C$2,FALSE)</f>
        <v>78.442751494268705</v>
      </c>
      <c r="D92" s="8" t="str">
        <f t="shared" si="1"/>
        <v>A</v>
      </c>
    </row>
    <row r="93" spans="1:4" x14ac:dyDescent="0.3">
      <c r="A93" s="11" t="s">
        <v>99</v>
      </c>
      <c r="B93" s="11">
        <v>929814</v>
      </c>
      <c r="C93" s="8">
        <f>VLOOKUP(B93,'ESGC PORTFOLIO'!B:M,$C$2,FALSE)</f>
        <v>70.033668465605501</v>
      </c>
      <c r="D93" s="8" t="str">
        <f t="shared" si="1"/>
        <v>B</v>
      </c>
    </row>
    <row r="94" spans="1:4" x14ac:dyDescent="0.3">
      <c r="A94" s="11" t="s">
        <v>100</v>
      </c>
      <c r="B94" s="11">
        <v>901666</v>
      </c>
      <c r="C94" s="8">
        <f>VLOOKUP(B94,'ESGC PORTFOLIO'!B:M,$C$2,FALSE)</f>
        <v>47.738187172424098</v>
      </c>
      <c r="D94" s="8" t="str">
        <f t="shared" si="1"/>
        <v>C</v>
      </c>
    </row>
    <row r="95" spans="1:4" x14ac:dyDescent="0.3">
      <c r="A95" s="11" t="s">
        <v>101</v>
      </c>
      <c r="B95" s="11">
        <v>902288</v>
      </c>
      <c r="C95" s="8">
        <f>VLOOKUP(B95,'ESGC PORTFOLIO'!B:M,$C$2,FALSE)</f>
        <v>75.4835138794854</v>
      </c>
      <c r="D95" s="8" t="str">
        <f t="shared" si="1"/>
        <v>A</v>
      </c>
    </row>
    <row r="96" spans="1:4" x14ac:dyDescent="0.3">
      <c r="A96" s="11" t="s">
        <v>102</v>
      </c>
      <c r="B96" s="11">
        <v>937083</v>
      </c>
      <c r="C96" s="8">
        <f>VLOOKUP(B96,'ESGC PORTFOLIO'!B:M,$C$2,FALSE)</f>
        <v>31.236824309219301</v>
      </c>
      <c r="D96" s="8" t="str">
        <f t="shared" si="1"/>
        <v>C</v>
      </c>
    </row>
    <row r="97" spans="1:4" x14ac:dyDescent="0.3">
      <c r="A97" s="11" t="s">
        <v>103</v>
      </c>
      <c r="B97" s="11">
        <v>938928</v>
      </c>
      <c r="C97" s="8">
        <f>VLOOKUP(B97,'ESGC PORTFOLIO'!B:M,$C$2,FALSE)</f>
        <v>47.735138252211698</v>
      </c>
      <c r="D97" s="8" t="str">
        <f t="shared" si="1"/>
        <v>C</v>
      </c>
    </row>
    <row r="98" spans="1:4" x14ac:dyDescent="0.3">
      <c r="A98" s="11" t="s">
        <v>104</v>
      </c>
      <c r="B98" s="11">
        <v>912273</v>
      </c>
      <c r="C98" s="8">
        <f>VLOOKUP(B98,'ESGC PORTFOLIO'!B:M,$C$2,FALSE)</f>
        <v>37.687495589895498</v>
      </c>
      <c r="D98" s="8" t="str">
        <f t="shared" si="1"/>
        <v>C</v>
      </c>
    </row>
    <row r="99" spans="1:4" x14ac:dyDescent="0.3">
      <c r="A99" s="11" t="s">
        <v>105</v>
      </c>
      <c r="B99" s="11">
        <v>312385</v>
      </c>
      <c r="C99" s="8">
        <f>VLOOKUP(B99,'ESGC PORTFOLIO'!B:M,$C$2,FALSE)</f>
        <v>59.736211868091601</v>
      </c>
      <c r="D99" s="8" t="str">
        <f t="shared" si="1"/>
        <v>B</v>
      </c>
    </row>
    <row r="100" spans="1:4" x14ac:dyDescent="0.3">
      <c r="A100" s="11" t="s">
        <v>106</v>
      </c>
      <c r="B100" s="11">
        <v>687197</v>
      </c>
      <c r="C100" s="8">
        <f>VLOOKUP(B100,'ESGC PORTFOLIO'!B:M,$C$2,FALSE)</f>
        <v>20.710830359191799</v>
      </c>
      <c r="D100" s="8" t="str">
        <f t="shared" si="1"/>
        <v>D</v>
      </c>
    </row>
    <row r="101" spans="1:4" x14ac:dyDescent="0.3">
      <c r="A101" s="11" t="s">
        <v>107</v>
      </c>
      <c r="B101" s="11">
        <v>993189</v>
      </c>
      <c r="C101" s="8">
        <f>VLOOKUP(B101,'ESGC PORTFOLIO'!B:M,$C$2,FALSE)</f>
        <v>78.4674170616113</v>
      </c>
      <c r="D101" s="8" t="str">
        <f t="shared" si="1"/>
        <v>A</v>
      </c>
    </row>
    <row r="102" spans="1:4" x14ac:dyDescent="0.3">
      <c r="A102" s="11" t="s">
        <v>108</v>
      </c>
      <c r="B102" s="11">
        <v>905966</v>
      </c>
      <c r="C102" s="8">
        <f>VLOOKUP(B102,'ESGC PORTFOLIO'!B:M,$C$2,FALSE)</f>
        <v>49.551310879041601</v>
      </c>
      <c r="D102" s="8" t="str">
        <f t="shared" si="1"/>
        <v>C</v>
      </c>
    </row>
    <row r="103" spans="1:4" x14ac:dyDescent="0.3">
      <c r="A103" s="11" t="s">
        <v>109</v>
      </c>
      <c r="B103" s="11">
        <v>912635</v>
      </c>
      <c r="C103" s="8">
        <f>VLOOKUP(B103,'ESGC PORTFOLIO'!B:M,$C$2,FALSE)</f>
        <v>43.778296490060796</v>
      </c>
      <c r="D103" s="8" t="str">
        <f t="shared" si="1"/>
        <v>C</v>
      </c>
    </row>
    <row r="104" spans="1:4" x14ac:dyDescent="0.3">
      <c r="A104" s="11" t="s">
        <v>110</v>
      </c>
      <c r="B104" s="11">
        <v>325922</v>
      </c>
      <c r="C104" s="8">
        <f>VLOOKUP(B104,'ESGC PORTFOLIO'!B:M,$C$2,FALSE)</f>
        <v>50.587176121930497</v>
      </c>
      <c r="D104" s="8" t="str">
        <f t="shared" si="1"/>
        <v>B</v>
      </c>
    </row>
    <row r="105" spans="1:4" x14ac:dyDescent="0.3">
      <c r="A105" s="11" t="s">
        <v>111</v>
      </c>
      <c r="B105" s="11">
        <v>912941</v>
      </c>
      <c r="C105" s="8">
        <f>VLOOKUP(B105,'ESGC PORTFOLIO'!B:M,$C$2,FALSE)</f>
        <v>52.950824787530898</v>
      </c>
      <c r="D105" s="8" t="str">
        <f t="shared" si="1"/>
        <v>B</v>
      </c>
    </row>
    <row r="106" spans="1:4" x14ac:dyDescent="0.3">
      <c r="A106" s="11" t="s">
        <v>112</v>
      </c>
      <c r="B106" s="11">
        <v>152719</v>
      </c>
      <c r="C106" s="8">
        <f>VLOOKUP(B106,'ESGC PORTFOLIO'!B:M,$C$2,FALSE)</f>
        <v>30.387897489770602</v>
      </c>
      <c r="D106" s="8" t="str">
        <f t="shared" si="1"/>
        <v>C</v>
      </c>
    </row>
    <row r="107" spans="1:4" x14ac:dyDescent="0.3">
      <c r="A107" s="11" t="s">
        <v>113</v>
      </c>
      <c r="B107" s="11">
        <v>867138</v>
      </c>
      <c r="C107" s="8">
        <f>VLOOKUP(B107,'ESGC PORTFOLIO'!B:M,$C$2,FALSE)</f>
        <v>37.8506661035047</v>
      </c>
      <c r="D107" s="8" t="str">
        <f t="shared" si="1"/>
        <v>C</v>
      </c>
    </row>
    <row r="108" spans="1:4" x14ac:dyDescent="0.3">
      <c r="A108" s="11" t="s">
        <v>114</v>
      </c>
      <c r="B108" s="11">
        <v>906189</v>
      </c>
      <c r="C108" s="8">
        <f>VLOOKUP(B108,'ESGC PORTFOLIO'!B:M,$C$2,FALSE)</f>
        <v>36.692453429297203</v>
      </c>
      <c r="D108" s="8" t="str">
        <f t="shared" si="1"/>
        <v>C</v>
      </c>
    </row>
    <row r="109" spans="1:4" x14ac:dyDescent="0.3">
      <c r="A109" s="11" t="s">
        <v>115</v>
      </c>
      <c r="B109" s="11">
        <v>510209</v>
      </c>
      <c r="C109" s="8">
        <f>VLOOKUP(B109,'ESGC PORTFOLIO'!B:M,$C$2,FALSE)</f>
        <v>52.411782974962399</v>
      </c>
      <c r="D109" s="8" t="str">
        <f t="shared" si="1"/>
        <v>B</v>
      </c>
    </row>
    <row r="110" spans="1:4" x14ac:dyDescent="0.3">
      <c r="A110" s="11" t="s">
        <v>116</v>
      </c>
      <c r="B110" s="11">
        <v>271980</v>
      </c>
      <c r="C110" s="8">
        <f>VLOOKUP(B110,'ESGC PORTFOLIO'!B:M,$C$2,FALSE)</f>
        <v>66.732656211025102</v>
      </c>
      <c r="D110" s="8" t="str">
        <f t="shared" si="1"/>
        <v>B</v>
      </c>
    </row>
    <row r="111" spans="1:4" x14ac:dyDescent="0.3">
      <c r="A111" s="11" t="s">
        <v>117</v>
      </c>
      <c r="B111" s="11" t="s">
        <v>370</v>
      </c>
      <c r="C111" s="8">
        <f>VLOOKUP(B111,'ESGC PORTFOLIO'!B:M,$C$2,FALSE)</f>
        <v>53.085758697627199</v>
      </c>
      <c r="D111" s="8" t="str">
        <f t="shared" si="1"/>
        <v>B</v>
      </c>
    </row>
    <row r="112" spans="1:4" x14ac:dyDescent="0.3">
      <c r="A112" s="11" t="s">
        <v>118</v>
      </c>
      <c r="B112" s="11">
        <v>135448</v>
      </c>
      <c r="C112" s="8">
        <f>VLOOKUP(B112,'ESGC PORTFOLIO'!B:M,$C$2,FALSE)</f>
        <v>28.0474390748901</v>
      </c>
      <c r="D112" s="8" t="str">
        <f t="shared" si="1"/>
        <v>C</v>
      </c>
    </row>
    <row r="113" spans="1:4" x14ac:dyDescent="0.3">
      <c r="A113" s="11" t="s">
        <v>119</v>
      </c>
      <c r="B113" s="11">
        <v>154259</v>
      </c>
      <c r="C113" s="8">
        <f>VLOOKUP(B113,'ESGC PORTFOLIO'!B:M,$C$2,FALSE)</f>
        <v>59.720818934938301</v>
      </c>
      <c r="D113" s="8" t="str">
        <f t="shared" si="1"/>
        <v>B</v>
      </c>
    </row>
    <row r="114" spans="1:4" x14ac:dyDescent="0.3">
      <c r="A114" s="11" t="s">
        <v>3</v>
      </c>
      <c r="B114" s="11">
        <v>944314</v>
      </c>
      <c r="C114" s="8">
        <f>VLOOKUP(B114,'ESGC PORTFOLIO'!B:M,$C$2,FALSE)</f>
        <v>77.215895192398094</v>
      </c>
      <c r="D114" s="8" t="str">
        <f t="shared" si="1"/>
        <v>A</v>
      </c>
    </row>
    <row r="115" spans="1:4" x14ac:dyDescent="0.3">
      <c r="A115" s="11" t="s">
        <v>120</v>
      </c>
      <c r="B115" s="11">
        <v>904830</v>
      </c>
      <c r="C115" s="8">
        <f>VLOOKUP(B115,'ESGC PORTFOLIO'!B:M,$C$2,FALSE)</f>
        <v>34.540886568193898</v>
      </c>
      <c r="D115" s="8" t="str">
        <f t="shared" si="1"/>
        <v>C</v>
      </c>
    </row>
    <row r="116" spans="1:4" x14ac:dyDescent="0.3">
      <c r="A116" s="11" t="s">
        <v>121</v>
      </c>
      <c r="B116" s="11">
        <v>905214</v>
      </c>
      <c r="C116" s="8">
        <f>VLOOKUP(B116,'ESGC PORTFOLIO'!B:M,$C$2,FALSE)</f>
        <v>39.2774604721507</v>
      </c>
      <c r="D116" s="8" t="str">
        <f t="shared" si="1"/>
        <v>C</v>
      </c>
    </row>
    <row r="117" spans="1:4" x14ac:dyDescent="0.3">
      <c r="A117" s="11" t="s">
        <v>122</v>
      </c>
      <c r="B117" s="11">
        <v>904383</v>
      </c>
      <c r="C117" s="8">
        <f>VLOOKUP(B117,'ESGC PORTFOLIO'!B:M,$C$2,FALSE)</f>
        <v>39.6506791227986</v>
      </c>
      <c r="D117" s="8" t="str">
        <f t="shared" si="1"/>
        <v>C</v>
      </c>
    </row>
    <row r="118" spans="1:4" x14ac:dyDescent="0.3">
      <c r="A118" s="11" t="s">
        <v>123</v>
      </c>
      <c r="B118" s="11">
        <v>513260</v>
      </c>
      <c r="C118" s="8">
        <f>VLOOKUP(B118,'ESGC PORTFOLIO'!B:M,$C$2,FALSE)</f>
        <v>57.963308260859201</v>
      </c>
      <c r="D118" s="8" t="str">
        <f t="shared" si="1"/>
        <v>B</v>
      </c>
    </row>
    <row r="119" spans="1:4" x14ac:dyDescent="0.3">
      <c r="A119" s="11" t="s">
        <v>124</v>
      </c>
      <c r="B119" s="11">
        <v>916091</v>
      </c>
      <c r="C119" s="8">
        <f>VLOOKUP(B119,'ESGC PORTFOLIO'!B:M,$C$2,FALSE)</f>
        <v>77.667742472729898</v>
      </c>
      <c r="D119" s="8" t="str">
        <f t="shared" si="1"/>
        <v>A</v>
      </c>
    </row>
    <row r="120" spans="1:4" x14ac:dyDescent="0.3">
      <c r="A120" s="11" t="s">
        <v>125</v>
      </c>
      <c r="B120" s="11">
        <v>883488</v>
      </c>
      <c r="C120" s="8">
        <f>VLOOKUP(B120,'ESGC PORTFOLIO'!B:M,$C$2,FALSE)</f>
        <v>36.4613637495641</v>
      </c>
      <c r="D120" s="8" t="str">
        <f t="shared" si="1"/>
        <v>C</v>
      </c>
    </row>
    <row r="121" spans="1:4" x14ac:dyDescent="0.3">
      <c r="A121" s="11" t="s">
        <v>126</v>
      </c>
      <c r="B121" s="11">
        <v>357922</v>
      </c>
      <c r="C121" s="8">
        <f>VLOOKUP(B121,'ESGC PORTFOLIO'!B:M,$C$2,FALSE)</f>
        <v>77.479518013108105</v>
      </c>
      <c r="D121" s="8" t="str">
        <f t="shared" si="1"/>
        <v>A</v>
      </c>
    </row>
    <row r="122" spans="1:4" x14ac:dyDescent="0.3">
      <c r="A122" s="11" t="s">
        <v>127</v>
      </c>
      <c r="B122" s="11">
        <v>903749</v>
      </c>
      <c r="C122" s="8">
        <f>VLOOKUP(B122,'ESGC PORTFOLIO'!B:M,$C$2,FALSE)</f>
        <v>80.693981481481401</v>
      </c>
      <c r="D122" s="8" t="str">
        <f t="shared" si="1"/>
        <v>A</v>
      </c>
    </row>
    <row r="123" spans="1:4" x14ac:dyDescent="0.3">
      <c r="A123" s="11" t="s">
        <v>128</v>
      </c>
      <c r="B123" s="11">
        <v>687609</v>
      </c>
      <c r="C123" s="8">
        <f>VLOOKUP(B123,'ESGC PORTFOLIO'!B:M,$C$2,FALSE)</f>
        <v>38.049687998082298</v>
      </c>
      <c r="D123" s="8" t="str">
        <f t="shared" si="1"/>
        <v>C</v>
      </c>
    </row>
    <row r="124" spans="1:4" x14ac:dyDescent="0.3">
      <c r="A124" s="11" t="s">
        <v>129</v>
      </c>
      <c r="B124" s="11">
        <v>921268</v>
      </c>
      <c r="C124" s="8">
        <f>VLOOKUP(B124,'ESGC PORTFOLIO'!B:M,$C$2,FALSE)</f>
        <v>77.707692449287606</v>
      </c>
      <c r="D124" s="8" t="str">
        <f t="shared" si="1"/>
        <v>A</v>
      </c>
    </row>
    <row r="125" spans="1:4" x14ac:dyDescent="0.3">
      <c r="A125" s="11" t="s">
        <v>130</v>
      </c>
      <c r="B125" s="11">
        <v>902324</v>
      </c>
      <c r="C125" s="8">
        <f>VLOOKUP(B125,'ESGC PORTFOLIO'!B:M,$C$2,FALSE)</f>
        <v>51.936021866129799</v>
      </c>
      <c r="D125" s="8" t="str">
        <f t="shared" si="1"/>
        <v>B</v>
      </c>
    </row>
    <row r="126" spans="1:4" x14ac:dyDescent="0.3">
      <c r="A126" s="11" t="s">
        <v>131</v>
      </c>
      <c r="B126" s="11">
        <v>500320</v>
      </c>
      <c r="C126" s="8">
        <f>VLOOKUP(B126,'ESGC PORTFOLIO'!B:M,$C$2,FALSE)</f>
        <v>66.953099317627107</v>
      </c>
      <c r="D126" s="8" t="str">
        <f t="shared" si="1"/>
        <v>B</v>
      </c>
    </row>
    <row r="127" spans="1:4" x14ac:dyDescent="0.3">
      <c r="A127" s="11" t="s">
        <v>132</v>
      </c>
      <c r="B127" s="11">
        <v>921290</v>
      </c>
      <c r="C127" s="8">
        <f>VLOOKUP(B127,'ESGC PORTFOLIO'!B:M,$C$2,FALSE)</f>
        <v>48.240710360021303</v>
      </c>
      <c r="D127" s="8" t="str">
        <f t="shared" si="1"/>
        <v>C</v>
      </c>
    </row>
    <row r="128" spans="1:4" x14ac:dyDescent="0.3">
      <c r="A128" s="11" t="s">
        <v>133</v>
      </c>
      <c r="B128" s="11">
        <v>905115</v>
      </c>
      <c r="C128" s="8">
        <f>VLOOKUP(B128,'ESGC PORTFOLIO'!B:M,$C$2,FALSE)</f>
        <v>68.556502649982704</v>
      </c>
      <c r="D128" s="8" t="str">
        <f t="shared" si="1"/>
        <v>B</v>
      </c>
    </row>
    <row r="129" spans="1:4" x14ac:dyDescent="0.3">
      <c r="A129" s="11" t="s">
        <v>134</v>
      </c>
      <c r="B129" s="11">
        <v>902306</v>
      </c>
      <c r="C129" s="8">
        <f>VLOOKUP(B129,'ESGC PORTFOLIO'!B:M,$C$2,FALSE)</f>
        <v>45.389898497702099</v>
      </c>
      <c r="D129" s="8" t="str">
        <f t="shared" si="1"/>
        <v>C</v>
      </c>
    </row>
    <row r="130" spans="1:4" x14ac:dyDescent="0.3">
      <c r="A130" s="11" t="s">
        <v>135</v>
      </c>
      <c r="B130" s="11">
        <v>500373</v>
      </c>
      <c r="C130" s="8">
        <f>VLOOKUP(B130,'ESGC PORTFOLIO'!B:M,$C$2,FALSE)</f>
        <v>64.522360146401297</v>
      </c>
      <c r="D130" s="8" t="str">
        <f t="shared" si="1"/>
        <v>B</v>
      </c>
    </row>
    <row r="131" spans="1:4" x14ac:dyDescent="0.3">
      <c r="A131" s="11" t="s">
        <v>136</v>
      </c>
      <c r="B131" s="11">
        <v>906194</v>
      </c>
      <c r="C131" s="8">
        <f>VLOOKUP(B131,'ESGC PORTFOLIO'!B:M,$C$2,FALSE)</f>
        <v>45.903413650922197</v>
      </c>
      <c r="D131" s="8" t="str">
        <f t="shared" ref="D131:D194" si="2">IF(C131&gt;75,"A",IF(C131&gt;50,"B",IF(C131&gt;25,"C","D")))</f>
        <v>C</v>
      </c>
    </row>
    <row r="132" spans="1:4" x14ac:dyDescent="0.3">
      <c r="A132" s="11" t="s">
        <v>137</v>
      </c>
      <c r="B132" s="11">
        <v>329534</v>
      </c>
      <c r="C132" s="8">
        <f>VLOOKUP(B132,'ESGC PORTFOLIO'!B:M,$C$2,FALSE)</f>
        <v>72.760480386493299</v>
      </c>
      <c r="D132" s="8" t="str">
        <f t="shared" si="2"/>
        <v>B</v>
      </c>
    </row>
    <row r="133" spans="1:4" x14ac:dyDescent="0.3">
      <c r="A133" s="11" t="s">
        <v>138</v>
      </c>
      <c r="B133" s="11">
        <v>867375</v>
      </c>
      <c r="C133" s="8">
        <f>VLOOKUP(B133,'ESGC PORTFOLIO'!B:M,$C$2,FALSE)</f>
        <v>70.387002215793601</v>
      </c>
      <c r="D133" s="8" t="str">
        <f t="shared" si="2"/>
        <v>B</v>
      </c>
    </row>
    <row r="134" spans="1:4" x14ac:dyDescent="0.3">
      <c r="A134" s="11" t="s">
        <v>139</v>
      </c>
      <c r="B134" s="11">
        <v>311759</v>
      </c>
      <c r="C134" s="8">
        <f>VLOOKUP(B134,'ESGC PORTFOLIO'!B:M,$C$2,FALSE)</f>
        <v>39.575896226415097</v>
      </c>
      <c r="D134" s="8" t="str">
        <f t="shared" si="2"/>
        <v>C</v>
      </c>
    </row>
    <row r="135" spans="1:4" x14ac:dyDescent="0.3">
      <c r="A135" s="11" t="s">
        <v>140</v>
      </c>
      <c r="B135" s="11">
        <v>902317</v>
      </c>
      <c r="C135" s="8">
        <f>VLOOKUP(B135,'ESGC PORTFOLIO'!B:M,$C$2,FALSE)</f>
        <v>39.931940165876703</v>
      </c>
      <c r="D135" s="8" t="str">
        <f t="shared" si="2"/>
        <v>C</v>
      </c>
    </row>
    <row r="136" spans="1:4" x14ac:dyDescent="0.3">
      <c r="A136" s="11" t="s">
        <v>141</v>
      </c>
      <c r="B136" s="11" t="s">
        <v>371</v>
      </c>
      <c r="C136" s="8">
        <f>VLOOKUP(B136,'ESGC PORTFOLIO'!B:M,$C$2,FALSE)</f>
        <v>30.425120836861399</v>
      </c>
      <c r="D136" s="8" t="str">
        <f t="shared" si="2"/>
        <v>C</v>
      </c>
    </row>
    <row r="137" spans="1:4" x14ac:dyDescent="0.3">
      <c r="A137" s="11" t="s">
        <v>142</v>
      </c>
      <c r="B137" s="11">
        <v>910722</v>
      </c>
      <c r="C137" s="8">
        <f>VLOOKUP(B137,'ESGC PORTFOLIO'!B:M,$C$2,FALSE)</f>
        <v>49.404464953853797</v>
      </c>
      <c r="D137" s="8" t="str">
        <f t="shared" si="2"/>
        <v>C</v>
      </c>
    </row>
    <row r="138" spans="1:4" x14ac:dyDescent="0.3">
      <c r="A138" s="11" t="s">
        <v>143</v>
      </c>
      <c r="B138" s="11">
        <v>905039</v>
      </c>
      <c r="C138" s="8">
        <f>VLOOKUP(B138,'ESGC PORTFOLIO'!B:M,$C$2,FALSE)</f>
        <v>42.4224041579523</v>
      </c>
      <c r="D138" s="8" t="str">
        <f t="shared" si="2"/>
        <v>C</v>
      </c>
    </row>
    <row r="139" spans="1:4" x14ac:dyDescent="0.3">
      <c r="A139" s="11" t="s">
        <v>144</v>
      </c>
      <c r="B139" s="11">
        <v>755980</v>
      </c>
      <c r="C139" s="8">
        <f>VLOOKUP(B139,'ESGC PORTFOLIO'!B:M,$C$2,FALSE)</f>
        <v>22.730080048295498</v>
      </c>
      <c r="D139" s="8" t="str">
        <f t="shared" si="2"/>
        <v>D</v>
      </c>
    </row>
    <row r="140" spans="1:4" x14ac:dyDescent="0.3">
      <c r="A140" s="11" t="s">
        <v>145</v>
      </c>
      <c r="B140" s="11">
        <v>905994</v>
      </c>
      <c r="C140" s="8">
        <f>VLOOKUP(B140,'ESGC PORTFOLIO'!B:M,$C$2,FALSE)</f>
        <v>63.896594838842397</v>
      </c>
      <c r="D140" s="8" t="str">
        <f t="shared" si="2"/>
        <v>B</v>
      </c>
    </row>
    <row r="141" spans="1:4" x14ac:dyDescent="0.3">
      <c r="A141" s="11" t="s">
        <v>146</v>
      </c>
      <c r="B141" s="11">
        <v>951849</v>
      </c>
      <c r="C141" s="8">
        <f>VLOOKUP(B141,'ESGC PORTFOLIO'!B:M,$C$2,FALSE)</f>
        <v>37.429249033424803</v>
      </c>
      <c r="D141" s="8" t="str">
        <f t="shared" si="2"/>
        <v>C</v>
      </c>
    </row>
    <row r="142" spans="1:4" x14ac:dyDescent="0.3">
      <c r="A142" s="11" t="s">
        <v>147</v>
      </c>
      <c r="B142" s="11" t="s">
        <v>372</v>
      </c>
      <c r="C142" s="8">
        <f>VLOOKUP(B142,'ESGC PORTFOLIO'!B:M,$C$2,FALSE)</f>
        <v>35.076239989903598</v>
      </c>
      <c r="D142" s="8" t="str">
        <f t="shared" si="2"/>
        <v>C</v>
      </c>
    </row>
    <row r="143" spans="1:4" x14ac:dyDescent="0.3">
      <c r="A143" s="11" t="s">
        <v>148</v>
      </c>
      <c r="B143" s="11">
        <v>997198</v>
      </c>
      <c r="C143" s="8">
        <f>VLOOKUP(B143,'ESGC PORTFOLIO'!B:M,$C$2,FALSE)</f>
        <v>40.317495417771497</v>
      </c>
      <c r="D143" s="8" t="str">
        <f t="shared" si="2"/>
        <v>C</v>
      </c>
    </row>
    <row r="144" spans="1:4" x14ac:dyDescent="0.3">
      <c r="A144" s="11" t="s">
        <v>149</v>
      </c>
      <c r="B144" s="11">
        <v>905159</v>
      </c>
      <c r="C144" s="8">
        <f>VLOOKUP(B144,'ESGC PORTFOLIO'!B:M,$C$2,FALSE)</f>
        <v>56.193526856240098</v>
      </c>
      <c r="D144" s="8" t="str">
        <f t="shared" si="2"/>
        <v>B</v>
      </c>
    </row>
    <row r="145" spans="1:4" x14ac:dyDescent="0.3">
      <c r="A145" s="11" t="s">
        <v>150</v>
      </c>
      <c r="B145" s="11">
        <v>741123</v>
      </c>
      <c r="C145" s="8">
        <f>VLOOKUP(B145,'ESGC PORTFOLIO'!B:M,$C$2,FALSE)</f>
        <v>37.565188859846103</v>
      </c>
      <c r="D145" s="8" t="str">
        <f t="shared" si="2"/>
        <v>C</v>
      </c>
    </row>
    <row r="146" spans="1:4" x14ac:dyDescent="0.3">
      <c r="A146" s="11" t="s">
        <v>151</v>
      </c>
      <c r="B146" s="11">
        <v>905082</v>
      </c>
      <c r="C146" s="8">
        <f>VLOOKUP(B146,'ESGC PORTFOLIO'!B:M,$C$2,FALSE)</f>
        <v>56.599554276686902</v>
      </c>
      <c r="D146" s="8" t="str">
        <f t="shared" si="2"/>
        <v>B</v>
      </c>
    </row>
    <row r="147" spans="1:4" x14ac:dyDescent="0.3">
      <c r="A147" s="11" t="s">
        <v>152</v>
      </c>
      <c r="B147" s="11">
        <v>902230</v>
      </c>
      <c r="C147" s="8">
        <f>VLOOKUP(B147,'ESGC PORTFOLIO'!B:M,$C$2,FALSE)</f>
        <v>37.327134701176497</v>
      </c>
      <c r="D147" s="8" t="str">
        <f t="shared" si="2"/>
        <v>C</v>
      </c>
    </row>
    <row r="148" spans="1:4" x14ac:dyDescent="0.3">
      <c r="A148" s="11" t="s">
        <v>153</v>
      </c>
      <c r="B148" s="11">
        <v>938076</v>
      </c>
      <c r="C148" s="8">
        <f>VLOOKUP(B148,'ESGC PORTFOLIO'!B:M,$C$2,FALSE)</f>
        <v>65.168184987796906</v>
      </c>
      <c r="D148" s="8" t="str">
        <f t="shared" si="2"/>
        <v>B</v>
      </c>
    </row>
    <row r="149" spans="1:4" x14ac:dyDescent="0.3">
      <c r="A149" s="11" t="s">
        <v>154</v>
      </c>
      <c r="B149" s="11">
        <v>152594</v>
      </c>
      <c r="C149" s="8">
        <f>VLOOKUP(B149,'ESGC PORTFOLIO'!B:M,$C$2,FALSE)</f>
        <v>46.2305886932349</v>
      </c>
      <c r="D149" s="8" t="str">
        <f t="shared" si="2"/>
        <v>C</v>
      </c>
    </row>
    <row r="150" spans="1:4" x14ac:dyDescent="0.3">
      <c r="A150" s="11" t="s">
        <v>155</v>
      </c>
      <c r="B150" s="11">
        <v>951018</v>
      </c>
      <c r="C150" s="8">
        <f>VLOOKUP(B150,'ESGC PORTFOLIO'!B:M,$C$2,FALSE)</f>
        <v>46.001294617704502</v>
      </c>
      <c r="D150" s="8" t="str">
        <f t="shared" si="2"/>
        <v>C</v>
      </c>
    </row>
    <row r="151" spans="1:4" x14ac:dyDescent="0.3">
      <c r="A151" s="11" t="s">
        <v>156</v>
      </c>
      <c r="B151" s="11">
        <v>255781</v>
      </c>
      <c r="C151" s="8">
        <f>VLOOKUP(B151,'ESGC PORTFOLIO'!B:M,$C$2,FALSE)</f>
        <v>57.925824175824097</v>
      </c>
      <c r="D151" s="8" t="str">
        <f t="shared" si="2"/>
        <v>B</v>
      </c>
    </row>
    <row r="152" spans="1:4" x14ac:dyDescent="0.3">
      <c r="A152" s="11" t="s">
        <v>157</v>
      </c>
      <c r="B152" s="11">
        <v>907652</v>
      </c>
      <c r="C152" s="8">
        <f>VLOOKUP(B152,'ESGC PORTFOLIO'!B:M,$C$2,FALSE)</f>
        <v>75.393095427705703</v>
      </c>
      <c r="D152" s="8" t="str">
        <f t="shared" si="2"/>
        <v>A</v>
      </c>
    </row>
    <row r="153" spans="1:4" x14ac:dyDescent="0.3">
      <c r="A153" s="11" t="s">
        <v>158</v>
      </c>
      <c r="B153" s="11">
        <v>906150</v>
      </c>
      <c r="C153" s="8">
        <f>VLOOKUP(B153,'ESGC PORTFOLIO'!B:M,$C$2,FALSE)</f>
        <v>45.949269480519398</v>
      </c>
      <c r="D153" s="8" t="str">
        <f t="shared" si="2"/>
        <v>C</v>
      </c>
    </row>
    <row r="154" spans="1:4" x14ac:dyDescent="0.3">
      <c r="A154" s="11" t="s">
        <v>159</v>
      </c>
      <c r="B154" s="11">
        <v>905801</v>
      </c>
      <c r="C154" s="8">
        <f>VLOOKUP(B154,'ESGC PORTFOLIO'!B:M,$C$2,FALSE)</f>
        <v>80.666390433662897</v>
      </c>
      <c r="D154" s="8" t="str">
        <f t="shared" si="2"/>
        <v>A</v>
      </c>
    </row>
    <row r="155" spans="1:4" x14ac:dyDescent="0.3">
      <c r="A155" s="11" t="s">
        <v>160</v>
      </c>
      <c r="B155" s="11">
        <v>906511</v>
      </c>
      <c r="C155" s="8">
        <f>VLOOKUP(B155,'ESGC PORTFOLIO'!B:M,$C$2,FALSE)</f>
        <v>31.161452475134901</v>
      </c>
      <c r="D155" s="8" t="str">
        <f t="shared" si="2"/>
        <v>C</v>
      </c>
    </row>
    <row r="156" spans="1:4" x14ac:dyDescent="0.3">
      <c r="A156" s="11" t="s">
        <v>161</v>
      </c>
      <c r="B156" s="11">
        <v>546697</v>
      </c>
      <c r="C156" s="8">
        <f>VLOOKUP(B156,'ESGC PORTFOLIO'!B:M,$C$2,FALSE)</f>
        <v>82.239619237397605</v>
      </c>
      <c r="D156" s="8" t="str">
        <f t="shared" si="2"/>
        <v>A</v>
      </c>
    </row>
    <row r="157" spans="1:4" x14ac:dyDescent="0.3">
      <c r="A157" s="11" t="s">
        <v>162</v>
      </c>
      <c r="B157" s="11">
        <v>993394</v>
      </c>
      <c r="C157" s="8">
        <f>VLOOKUP(B157,'ESGC PORTFOLIO'!B:M,$C$2,FALSE)</f>
        <v>42.048630637611197</v>
      </c>
      <c r="D157" s="8" t="str">
        <f t="shared" si="2"/>
        <v>C</v>
      </c>
    </row>
    <row r="158" spans="1:4" x14ac:dyDescent="0.3">
      <c r="A158" s="11" t="s">
        <v>163</v>
      </c>
      <c r="B158" s="11">
        <v>696738</v>
      </c>
      <c r="C158" s="8">
        <f>VLOOKUP(B158,'ESGC PORTFOLIO'!B:M,$C$2,FALSE)</f>
        <v>34.539758181003101</v>
      </c>
      <c r="D158" s="8" t="str">
        <f t="shared" si="2"/>
        <v>C</v>
      </c>
    </row>
    <row r="159" spans="1:4" x14ac:dyDescent="0.3">
      <c r="A159" s="11" t="s">
        <v>164</v>
      </c>
      <c r="B159" s="11">
        <v>905596</v>
      </c>
      <c r="C159" s="8">
        <f>VLOOKUP(B159,'ESGC PORTFOLIO'!B:M,$C$2,FALSE)</f>
        <v>48.831061118975803</v>
      </c>
      <c r="D159" s="8" t="str">
        <f t="shared" si="2"/>
        <v>C</v>
      </c>
    </row>
    <row r="160" spans="1:4" x14ac:dyDescent="0.3">
      <c r="A160" s="11" t="s">
        <v>165</v>
      </c>
      <c r="B160" s="11">
        <v>904678</v>
      </c>
      <c r="C160" s="8">
        <f>VLOOKUP(B160,'ESGC PORTFOLIO'!B:M,$C$2,FALSE)</f>
        <v>36.452787506735397</v>
      </c>
      <c r="D160" s="8" t="str">
        <f t="shared" si="2"/>
        <v>C</v>
      </c>
    </row>
    <row r="161" spans="1:4" x14ac:dyDescent="0.3">
      <c r="A161" s="11" t="s">
        <v>166</v>
      </c>
      <c r="B161" s="11" t="s">
        <v>373</v>
      </c>
      <c r="C161" s="8">
        <f>VLOOKUP(B161,'ESGC PORTFOLIO'!B:M,$C$2,FALSE)</f>
        <v>71.796990484938107</v>
      </c>
      <c r="D161" s="8" t="str">
        <f t="shared" si="2"/>
        <v>B</v>
      </c>
    </row>
    <row r="162" spans="1:4" x14ac:dyDescent="0.3">
      <c r="A162" s="11" t="s">
        <v>167</v>
      </c>
      <c r="B162" s="11">
        <v>729665</v>
      </c>
      <c r="C162" s="8">
        <f>VLOOKUP(B162,'ESGC PORTFOLIO'!B:M,$C$2,FALSE)</f>
        <v>29.011815657108201</v>
      </c>
      <c r="D162" s="8" t="str">
        <f t="shared" si="2"/>
        <v>C</v>
      </c>
    </row>
    <row r="163" spans="1:4" x14ac:dyDescent="0.3">
      <c r="A163" s="11" t="s">
        <v>168</v>
      </c>
      <c r="B163" s="11">
        <v>867871</v>
      </c>
      <c r="C163" s="8">
        <f>VLOOKUP(B163,'ESGC PORTFOLIO'!B:M,$C$2,FALSE)</f>
        <v>38.935658150146203</v>
      </c>
      <c r="D163" s="8" t="str">
        <f t="shared" si="2"/>
        <v>C</v>
      </c>
    </row>
    <row r="164" spans="1:4" x14ac:dyDescent="0.3">
      <c r="A164" s="11" t="s">
        <v>169</v>
      </c>
      <c r="B164" s="11">
        <v>912030</v>
      </c>
      <c r="C164" s="8">
        <f>VLOOKUP(B164,'ESGC PORTFOLIO'!B:M,$C$2,FALSE)</f>
        <v>85.916794068185197</v>
      </c>
      <c r="D164" s="8" t="str">
        <f t="shared" si="2"/>
        <v>A</v>
      </c>
    </row>
    <row r="165" spans="1:4" x14ac:dyDescent="0.3">
      <c r="A165" s="11" t="s">
        <v>170</v>
      </c>
      <c r="B165" s="11">
        <v>749688</v>
      </c>
      <c r="C165" s="8">
        <f>VLOOKUP(B165,'ESGC PORTFOLIO'!B:M,$C$2,FALSE)</f>
        <v>71.036686308731703</v>
      </c>
      <c r="D165" s="8" t="str">
        <f t="shared" si="2"/>
        <v>B</v>
      </c>
    </row>
    <row r="166" spans="1:4" x14ac:dyDescent="0.3">
      <c r="A166" s="11" t="s">
        <v>171</v>
      </c>
      <c r="B166" s="11">
        <v>945589</v>
      </c>
      <c r="C166" s="8">
        <f>VLOOKUP(B166,'ESGC PORTFOLIO'!B:M,$C$2,FALSE)</f>
        <v>63.494941160206601</v>
      </c>
      <c r="D166" s="8" t="str">
        <f t="shared" si="2"/>
        <v>B</v>
      </c>
    </row>
    <row r="167" spans="1:4" x14ac:dyDescent="0.3">
      <c r="A167" s="11" t="s">
        <v>172</v>
      </c>
      <c r="B167" s="11">
        <v>905077</v>
      </c>
      <c r="C167" s="8">
        <f>VLOOKUP(B167,'ESGC PORTFOLIO'!B:M,$C$2,FALSE)</f>
        <v>73.029731289209096</v>
      </c>
      <c r="D167" s="8" t="str">
        <f t="shared" si="2"/>
        <v>B</v>
      </c>
    </row>
    <row r="168" spans="1:4" x14ac:dyDescent="0.3">
      <c r="A168" s="11" t="s">
        <v>173</v>
      </c>
      <c r="B168" s="11">
        <v>905802</v>
      </c>
      <c r="C168" s="8">
        <f>VLOOKUP(B168,'ESGC PORTFOLIO'!B:M,$C$2,FALSE)</f>
        <v>75.584661674693393</v>
      </c>
      <c r="D168" s="8" t="str">
        <f t="shared" si="2"/>
        <v>A</v>
      </c>
    </row>
    <row r="169" spans="1:4" x14ac:dyDescent="0.3">
      <c r="A169" s="11" t="s">
        <v>174</v>
      </c>
      <c r="B169" s="11">
        <v>542983</v>
      </c>
      <c r="C169" s="8">
        <f>VLOOKUP(B169,'ESGC PORTFOLIO'!B:M,$C$2,FALSE)</f>
        <v>64.696931957947299</v>
      </c>
      <c r="D169" s="8" t="str">
        <f t="shared" si="2"/>
        <v>B</v>
      </c>
    </row>
    <row r="170" spans="1:4" x14ac:dyDescent="0.3">
      <c r="A170" s="11" t="s">
        <v>175</v>
      </c>
      <c r="B170" s="11">
        <v>998171</v>
      </c>
      <c r="C170" s="8">
        <f>VLOOKUP(B170,'ESGC PORTFOLIO'!B:M,$C$2,FALSE)</f>
        <v>39.845554179233098</v>
      </c>
      <c r="D170" s="8" t="str">
        <f t="shared" si="2"/>
        <v>C</v>
      </c>
    </row>
    <row r="171" spans="1:4" x14ac:dyDescent="0.3">
      <c r="A171" s="11" t="s">
        <v>176</v>
      </c>
      <c r="B171" s="11">
        <v>906191</v>
      </c>
      <c r="C171" s="8">
        <f>VLOOKUP(B171,'ESGC PORTFOLIO'!B:M,$C$2,FALSE)</f>
        <v>47.303569538526602</v>
      </c>
      <c r="D171" s="8" t="str">
        <f t="shared" si="2"/>
        <v>C</v>
      </c>
    </row>
    <row r="172" spans="1:4" x14ac:dyDescent="0.3">
      <c r="A172" s="11" t="s">
        <v>177</v>
      </c>
      <c r="B172" s="11">
        <v>912588</v>
      </c>
      <c r="C172" s="8">
        <f>VLOOKUP(B172,'ESGC PORTFOLIO'!B:M,$C$2,FALSE)</f>
        <v>61.5498734214477</v>
      </c>
      <c r="D172" s="8" t="str">
        <f t="shared" si="2"/>
        <v>B</v>
      </c>
    </row>
    <row r="173" spans="1:4" x14ac:dyDescent="0.3">
      <c r="A173" s="11" t="s">
        <v>178</v>
      </c>
      <c r="B173" s="11">
        <v>905277</v>
      </c>
      <c r="C173" s="8">
        <f>VLOOKUP(B173,'ESGC PORTFOLIO'!B:M,$C$2,FALSE)</f>
        <v>82.063430941096797</v>
      </c>
      <c r="D173" s="8" t="str">
        <f t="shared" si="2"/>
        <v>A</v>
      </c>
    </row>
    <row r="174" spans="1:4" x14ac:dyDescent="0.3">
      <c r="A174" s="11" t="s">
        <v>179</v>
      </c>
      <c r="B174" s="11">
        <v>916860</v>
      </c>
      <c r="C174" s="8">
        <f>VLOOKUP(B174,'ESGC PORTFOLIO'!B:M,$C$2,FALSE)</f>
        <v>47.265385473348502</v>
      </c>
      <c r="D174" s="8" t="str">
        <f t="shared" si="2"/>
        <v>C</v>
      </c>
    </row>
    <row r="175" spans="1:4" x14ac:dyDescent="0.3">
      <c r="A175" s="11" t="s">
        <v>180</v>
      </c>
      <c r="B175" s="11">
        <v>951068</v>
      </c>
      <c r="C175" s="8">
        <f>VLOOKUP(B175,'ESGC PORTFOLIO'!B:M,$C$2,FALSE)</f>
        <v>66.225603027132294</v>
      </c>
      <c r="D175" s="8" t="str">
        <f t="shared" si="2"/>
        <v>B</v>
      </c>
    </row>
    <row r="176" spans="1:4" x14ac:dyDescent="0.3">
      <c r="A176" s="11" t="s">
        <v>181</v>
      </c>
      <c r="B176" s="11">
        <v>905052</v>
      </c>
      <c r="C176" s="8">
        <f>VLOOKUP(B176,'ESGC PORTFOLIO'!B:M,$C$2,FALSE)</f>
        <v>58.650180894465301</v>
      </c>
      <c r="D176" s="8" t="str">
        <f t="shared" si="2"/>
        <v>B</v>
      </c>
    </row>
    <row r="177" spans="1:4" x14ac:dyDescent="0.3">
      <c r="A177" s="11" t="s">
        <v>182</v>
      </c>
      <c r="B177" s="11">
        <v>905446</v>
      </c>
      <c r="C177" s="8">
        <f>VLOOKUP(B177,'ESGC PORTFOLIO'!B:M,$C$2,FALSE)</f>
        <v>75.405092592592595</v>
      </c>
      <c r="D177" s="8" t="str">
        <f t="shared" si="2"/>
        <v>A</v>
      </c>
    </row>
    <row r="178" spans="1:4" x14ac:dyDescent="0.3">
      <c r="A178" s="11" t="s">
        <v>183</v>
      </c>
      <c r="B178" s="11">
        <v>922726</v>
      </c>
      <c r="C178" s="8">
        <f>VLOOKUP(B178,'ESGC PORTFOLIO'!B:M,$C$2,FALSE)</f>
        <v>47.853920131072599</v>
      </c>
      <c r="D178" s="8" t="str">
        <f t="shared" si="2"/>
        <v>C</v>
      </c>
    </row>
    <row r="179" spans="1:4" x14ac:dyDescent="0.3">
      <c r="A179" s="11" t="s">
        <v>184</v>
      </c>
      <c r="B179" s="11" t="s">
        <v>374</v>
      </c>
      <c r="C179" s="8">
        <f>VLOOKUP(B179,'ESGC PORTFOLIO'!B:M,$C$2,FALSE)</f>
        <v>80.632968072919198</v>
      </c>
      <c r="D179" s="8" t="str">
        <f t="shared" si="2"/>
        <v>A</v>
      </c>
    </row>
    <row r="180" spans="1:4" x14ac:dyDescent="0.3">
      <c r="A180" s="11" t="s">
        <v>185</v>
      </c>
      <c r="B180" s="11">
        <v>906187</v>
      </c>
      <c r="C180" s="8">
        <f>VLOOKUP(B180,'ESGC PORTFOLIO'!B:M,$C$2,FALSE)</f>
        <v>45.207540701246202</v>
      </c>
      <c r="D180" s="8" t="str">
        <f t="shared" si="2"/>
        <v>C</v>
      </c>
    </row>
    <row r="181" spans="1:4" x14ac:dyDescent="0.3">
      <c r="A181" s="11" t="s">
        <v>186</v>
      </c>
      <c r="B181" s="11">
        <v>905050</v>
      </c>
      <c r="C181" s="8">
        <f>VLOOKUP(B181,'ESGC PORTFOLIO'!B:M,$C$2,FALSE)</f>
        <v>75.097423755154793</v>
      </c>
      <c r="D181" s="8" t="str">
        <f t="shared" si="2"/>
        <v>A</v>
      </c>
    </row>
    <row r="182" spans="1:4" x14ac:dyDescent="0.3">
      <c r="A182" s="11" t="s">
        <v>187</v>
      </c>
      <c r="B182" s="11">
        <v>904069</v>
      </c>
      <c r="C182" s="8">
        <f>VLOOKUP(B182,'ESGC PORTFOLIO'!B:M,$C$2,FALSE)</f>
        <v>78.354507714742596</v>
      </c>
      <c r="D182" s="8" t="str">
        <f t="shared" si="2"/>
        <v>A</v>
      </c>
    </row>
    <row r="183" spans="1:4" x14ac:dyDescent="0.3">
      <c r="A183" s="11" t="s">
        <v>188</v>
      </c>
      <c r="B183" s="11">
        <v>923465</v>
      </c>
      <c r="C183" s="8">
        <f>VLOOKUP(B183,'ESGC PORTFOLIO'!B:M,$C$2,FALSE)</f>
        <v>42.426776299931397</v>
      </c>
      <c r="D183" s="8" t="str">
        <f t="shared" si="2"/>
        <v>C</v>
      </c>
    </row>
    <row r="184" spans="1:4" x14ac:dyDescent="0.3">
      <c r="A184" s="11" t="s">
        <v>189</v>
      </c>
      <c r="B184" s="11">
        <v>328184</v>
      </c>
      <c r="C184" s="8">
        <f>VLOOKUP(B184,'ESGC PORTFOLIO'!B:M,$C$2,FALSE)</f>
        <v>89.191130553618507</v>
      </c>
      <c r="D184" s="8" t="str">
        <f t="shared" si="2"/>
        <v>A</v>
      </c>
    </row>
    <row r="185" spans="1:4" x14ac:dyDescent="0.3">
      <c r="A185" s="11" t="s">
        <v>190</v>
      </c>
      <c r="B185" s="11" t="s">
        <v>375</v>
      </c>
      <c r="C185" s="8">
        <f>VLOOKUP(B185,'ESGC PORTFOLIO'!B:M,$C$2,FALSE)</f>
        <v>68.293823529411696</v>
      </c>
      <c r="D185" s="8" t="str">
        <f t="shared" si="2"/>
        <v>B</v>
      </c>
    </row>
    <row r="186" spans="1:4" x14ac:dyDescent="0.3">
      <c r="A186" s="11" t="s">
        <v>191</v>
      </c>
      <c r="B186" s="11">
        <v>894720</v>
      </c>
      <c r="C186" s="8">
        <f>VLOOKUP(B186,'ESGC PORTFOLIO'!B:M,$C$2,FALSE)</f>
        <v>33.609728509025302</v>
      </c>
      <c r="D186" s="8" t="str">
        <f t="shared" si="2"/>
        <v>C</v>
      </c>
    </row>
    <row r="187" spans="1:4" x14ac:dyDescent="0.3">
      <c r="A187" s="11" t="s">
        <v>192</v>
      </c>
      <c r="B187" s="11">
        <v>912142</v>
      </c>
      <c r="C187" s="8">
        <f>VLOOKUP(B187,'ESGC PORTFOLIO'!B:M,$C$2,FALSE)</f>
        <v>63.718646028446997</v>
      </c>
      <c r="D187" s="8" t="str">
        <f t="shared" si="2"/>
        <v>B</v>
      </c>
    </row>
    <row r="188" spans="1:4" x14ac:dyDescent="0.3">
      <c r="A188" s="11" t="s">
        <v>193</v>
      </c>
      <c r="B188" s="11">
        <v>921925</v>
      </c>
      <c r="C188" s="8">
        <f>VLOOKUP(B188,'ESGC PORTFOLIO'!B:M,$C$2,FALSE)</f>
        <v>32.3869486567623</v>
      </c>
      <c r="D188" s="8" t="str">
        <f t="shared" si="2"/>
        <v>C</v>
      </c>
    </row>
    <row r="189" spans="1:4" x14ac:dyDescent="0.3">
      <c r="A189" s="11" t="s">
        <v>194</v>
      </c>
      <c r="B189" s="11">
        <v>912212</v>
      </c>
      <c r="C189" s="8">
        <f>VLOOKUP(B189,'ESGC PORTFOLIO'!B:M,$C$2,FALSE)</f>
        <v>46.232806472857199</v>
      </c>
      <c r="D189" s="8" t="str">
        <f t="shared" si="2"/>
        <v>C</v>
      </c>
    </row>
    <row r="190" spans="1:4" x14ac:dyDescent="0.3">
      <c r="A190" s="11" t="s">
        <v>195</v>
      </c>
      <c r="B190" s="11">
        <v>545615</v>
      </c>
      <c r="C190" s="8">
        <f>VLOOKUP(B190,'ESGC PORTFOLIO'!B:M,$C$2,FALSE)</f>
        <v>91.075313807531302</v>
      </c>
      <c r="D190" s="8" t="str">
        <f t="shared" si="2"/>
        <v>A</v>
      </c>
    </row>
    <row r="191" spans="1:4" x14ac:dyDescent="0.3">
      <c r="A191" s="11" t="s">
        <v>196</v>
      </c>
      <c r="B191" s="11">
        <v>902242</v>
      </c>
      <c r="C191" s="8">
        <f>VLOOKUP(B191,'ESGC PORTFOLIO'!B:M,$C$2,FALSE)</f>
        <v>43.999879849494498</v>
      </c>
      <c r="D191" s="8" t="str">
        <f t="shared" si="2"/>
        <v>C</v>
      </c>
    </row>
    <row r="192" spans="1:4" x14ac:dyDescent="0.3">
      <c r="A192" s="11" t="s">
        <v>197</v>
      </c>
      <c r="B192" s="11">
        <v>699943</v>
      </c>
      <c r="C192" s="8">
        <f>VLOOKUP(B192,'ESGC PORTFOLIO'!B:M,$C$2,FALSE)</f>
        <v>42.417940847608499</v>
      </c>
      <c r="D192" s="8" t="str">
        <f t="shared" si="2"/>
        <v>C</v>
      </c>
    </row>
    <row r="193" spans="1:4" x14ac:dyDescent="0.3">
      <c r="A193" s="11" t="s">
        <v>198</v>
      </c>
      <c r="B193" s="11">
        <v>905922</v>
      </c>
      <c r="C193" s="8">
        <f>VLOOKUP(B193,'ESGC PORTFOLIO'!B:M,$C$2,FALSE)</f>
        <v>37.936019619917801</v>
      </c>
      <c r="D193" s="8" t="str">
        <f t="shared" si="2"/>
        <v>C</v>
      </c>
    </row>
    <row r="194" spans="1:4" x14ac:dyDescent="0.3">
      <c r="A194" s="11" t="s">
        <v>199</v>
      </c>
      <c r="B194" s="11">
        <v>916130</v>
      </c>
      <c r="C194" s="8">
        <f>VLOOKUP(B194,'ESGC PORTFOLIO'!B:M,$C$2,FALSE)</f>
        <v>46.745798767897803</v>
      </c>
      <c r="D194" s="8" t="str">
        <f t="shared" si="2"/>
        <v>C</v>
      </c>
    </row>
    <row r="195" spans="1:4" x14ac:dyDescent="0.3">
      <c r="A195" s="11" t="s">
        <v>200</v>
      </c>
      <c r="B195" s="11">
        <v>902354</v>
      </c>
      <c r="C195" s="8">
        <f>VLOOKUP(B195,'ESGC PORTFOLIO'!B:M,$C$2,FALSE)</f>
        <v>73.141735781990505</v>
      </c>
      <c r="D195" s="8" t="str">
        <f t="shared" ref="D195:D258" si="3">IF(C195&gt;75,"A",IF(C195&gt;50,"B",IF(C195&gt;25,"C","D")))</f>
        <v>B</v>
      </c>
    </row>
    <row r="196" spans="1:4" x14ac:dyDescent="0.3">
      <c r="A196" s="11" t="s">
        <v>201</v>
      </c>
      <c r="B196" s="11">
        <v>546169</v>
      </c>
      <c r="C196" s="8">
        <f>VLOOKUP(B196,'ESGC PORTFOLIO'!B:M,$C$2,FALSE)</f>
        <v>80.016095974423706</v>
      </c>
      <c r="D196" s="8" t="str">
        <f t="shared" si="3"/>
        <v>A</v>
      </c>
    </row>
    <row r="197" spans="1:4" x14ac:dyDescent="0.3">
      <c r="A197" s="11" t="s">
        <v>202</v>
      </c>
      <c r="B197" s="11">
        <v>993062</v>
      </c>
      <c r="C197" s="8">
        <f>VLOOKUP(B197,'ESGC PORTFOLIO'!B:M,$C$2,FALSE)</f>
        <v>32.288694552869799</v>
      </c>
      <c r="D197" s="8" t="str">
        <f t="shared" si="3"/>
        <v>C</v>
      </c>
    </row>
    <row r="198" spans="1:4" x14ac:dyDescent="0.3">
      <c r="A198" s="11" t="s">
        <v>203</v>
      </c>
      <c r="B198" s="11">
        <v>325849</v>
      </c>
      <c r="C198" s="8">
        <f>VLOOKUP(B198,'ESGC PORTFOLIO'!B:M,$C$2,FALSE)</f>
        <v>73.600547520424698</v>
      </c>
      <c r="D198" s="8" t="str">
        <f t="shared" si="3"/>
        <v>B</v>
      </c>
    </row>
    <row r="199" spans="1:4" x14ac:dyDescent="0.3">
      <c r="A199" s="11" t="s">
        <v>204</v>
      </c>
      <c r="B199" s="11">
        <v>912134</v>
      </c>
      <c r="C199" s="8">
        <f>VLOOKUP(B199,'ESGC PORTFOLIO'!B:M,$C$2,FALSE)</f>
        <v>77.225401697512197</v>
      </c>
      <c r="D199" s="8" t="str">
        <f t="shared" si="3"/>
        <v>A</v>
      </c>
    </row>
    <row r="200" spans="1:4" x14ac:dyDescent="0.3">
      <c r="A200" s="11" t="s">
        <v>205</v>
      </c>
      <c r="B200" s="11">
        <v>937343</v>
      </c>
      <c r="C200" s="8">
        <f>VLOOKUP(B200,'ESGC PORTFOLIO'!B:M,$C$2,FALSE)</f>
        <v>68.978684378417796</v>
      </c>
      <c r="D200" s="8" t="str">
        <f t="shared" si="3"/>
        <v>B</v>
      </c>
    </row>
    <row r="201" spans="1:4" x14ac:dyDescent="0.3">
      <c r="A201" s="11" t="s">
        <v>206</v>
      </c>
      <c r="B201" s="11">
        <v>905409</v>
      </c>
      <c r="C201" s="8">
        <f>VLOOKUP(B201,'ESGC PORTFOLIO'!B:M,$C$2,FALSE)</f>
        <v>62.325409478196399</v>
      </c>
      <c r="D201" s="8" t="str">
        <f t="shared" si="3"/>
        <v>B</v>
      </c>
    </row>
    <row r="202" spans="1:4" x14ac:dyDescent="0.3">
      <c r="A202" s="11" t="s">
        <v>207</v>
      </c>
      <c r="B202" s="11">
        <v>152533</v>
      </c>
      <c r="C202" s="8">
        <f>VLOOKUP(B202,'ESGC PORTFOLIO'!B:M,$C$2,FALSE)</f>
        <v>64.505076120202503</v>
      </c>
      <c r="D202" s="8" t="str">
        <f t="shared" si="3"/>
        <v>B</v>
      </c>
    </row>
    <row r="203" spans="1:4" x14ac:dyDescent="0.3">
      <c r="A203" s="11" t="s">
        <v>208</v>
      </c>
      <c r="B203" s="11">
        <v>906487</v>
      </c>
      <c r="C203" s="8">
        <f>VLOOKUP(B203,'ESGC PORTFOLIO'!B:M,$C$2,FALSE)</f>
        <v>56.845781897588999</v>
      </c>
      <c r="D203" s="8" t="str">
        <f t="shared" si="3"/>
        <v>B</v>
      </c>
    </row>
    <row r="204" spans="1:4" x14ac:dyDescent="0.3">
      <c r="A204" s="11" t="s">
        <v>209</v>
      </c>
      <c r="B204" s="11">
        <v>912219</v>
      </c>
      <c r="C204" s="8">
        <f>VLOOKUP(B204,'ESGC PORTFOLIO'!B:M,$C$2,FALSE)</f>
        <v>21.5137150719729</v>
      </c>
      <c r="D204" s="8" t="str">
        <f t="shared" si="3"/>
        <v>D</v>
      </c>
    </row>
    <row r="205" spans="1:4" x14ac:dyDescent="0.3">
      <c r="A205" s="11" t="s">
        <v>210</v>
      </c>
      <c r="B205" s="11">
        <v>912402</v>
      </c>
      <c r="C205" s="8">
        <f>VLOOKUP(B205,'ESGC PORTFOLIO'!B:M,$C$2,FALSE)</f>
        <v>72.179500902656798</v>
      </c>
      <c r="D205" s="8" t="str">
        <f t="shared" si="3"/>
        <v>B</v>
      </c>
    </row>
    <row r="206" spans="1:4" x14ac:dyDescent="0.3">
      <c r="A206" s="11" t="s">
        <v>211</v>
      </c>
      <c r="B206" s="11" t="s">
        <v>376</v>
      </c>
      <c r="C206" s="8">
        <f>VLOOKUP(B206,'ESGC PORTFOLIO'!B:M,$C$2,FALSE)</f>
        <v>84.074723756906096</v>
      </c>
      <c r="D206" s="8" t="str">
        <f t="shared" si="3"/>
        <v>A</v>
      </c>
    </row>
    <row r="207" spans="1:4" x14ac:dyDescent="0.3">
      <c r="A207" s="11" t="s">
        <v>212</v>
      </c>
      <c r="B207" s="11">
        <v>154423</v>
      </c>
      <c r="C207" s="8">
        <f>VLOOKUP(B207,'ESGC PORTFOLIO'!B:M,$C$2,FALSE)</f>
        <v>87.186100894369105</v>
      </c>
      <c r="D207" s="8" t="str">
        <f t="shared" si="3"/>
        <v>A</v>
      </c>
    </row>
    <row r="208" spans="1:4" x14ac:dyDescent="0.3">
      <c r="A208" s="11" t="s">
        <v>213</v>
      </c>
      <c r="B208" s="11">
        <v>922418</v>
      </c>
      <c r="C208" s="8">
        <f>VLOOKUP(B208,'ESGC PORTFOLIO'!B:M,$C$2,FALSE)</f>
        <v>40.758265478471301</v>
      </c>
      <c r="D208" s="8" t="str">
        <f t="shared" si="3"/>
        <v>C</v>
      </c>
    </row>
    <row r="209" spans="1:4" x14ac:dyDescent="0.3">
      <c r="A209" s="11" t="s">
        <v>214</v>
      </c>
      <c r="B209" s="11">
        <v>905620</v>
      </c>
      <c r="C209" s="8">
        <f>VLOOKUP(B209,'ESGC PORTFOLIO'!B:M,$C$2,FALSE)</f>
        <v>82.145127599673003</v>
      </c>
      <c r="D209" s="8" t="str">
        <f t="shared" si="3"/>
        <v>A</v>
      </c>
    </row>
    <row r="210" spans="1:4" x14ac:dyDescent="0.3">
      <c r="A210" s="11" t="s">
        <v>215</v>
      </c>
      <c r="B210" s="11">
        <v>951503</v>
      </c>
      <c r="C210" s="8">
        <f>VLOOKUP(B210,'ESGC PORTFOLIO'!B:M,$C$2,FALSE)</f>
        <v>50.220958430493198</v>
      </c>
      <c r="D210" s="8" t="str">
        <f t="shared" si="3"/>
        <v>B</v>
      </c>
    </row>
    <row r="211" spans="1:4" x14ac:dyDescent="0.3">
      <c r="A211" s="11" t="s">
        <v>216</v>
      </c>
      <c r="B211" s="11">
        <v>357366</v>
      </c>
      <c r="C211" s="8">
        <f>VLOOKUP(B211,'ESGC PORTFOLIO'!B:M,$C$2,FALSE)</f>
        <v>74.966429131023105</v>
      </c>
      <c r="D211" s="8" t="str">
        <f t="shared" si="3"/>
        <v>B</v>
      </c>
    </row>
    <row r="212" spans="1:4" x14ac:dyDescent="0.3">
      <c r="A212" s="11" t="s">
        <v>217</v>
      </c>
      <c r="B212" s="11">
        <v>546814</v>
      </c>
      <c r="C212" s="8">
        <f>VLOOKUP(B212,'ESGC PORTFOLIO'!B:M,$C$2,FALSE)</f>
        <v>40.5950469130267</v>
      </c>
      <c r="D212" s="8" t="str">
        <f t="shared" si="3"/>
        <v>C</v>
      </c>
    </row>
    <row r="213" spans="1:4" x14ac:dyDescent="0.3">
      <c r="A213" s="11" t="s">
        <v>218</v>
      </c>
      <c r="B213" s="11">
        <v>544682</v>
      </c>
      <c r="C213" s="8">
        <f>VLOOKUP(B213,'ESGC PORTFOLIO'!B:M,$C$2,FALSE)</f>
        <v>77.904964147525703</v>
      </c>
      <c r="D213" s="8" t="str">
        <f t="shared" si="3"/>
        <v>A</v>
      </c>
    </row>
    <row r="214" spans="1:4" x14ac:dyDescent="0.3">
      <c r="A214" s="11" t="s">
        <v>219</v>
      </c>
      <c r="B214" s="11">
        <v>904780</v>
      </c>
      <c r="C214" s="8">
        <f>VLOOKUP(B214,'ESGC PORTFOLIO'!B:M,$C$2,FALSE)</f>
        <v>60.358892967264701</v>
      </c>
      <c r="D214" s="8" t="str">
        <f t="shared" si="3"/>
        <v>B</v>
      </c>
    </row>
    <row r="215" spans="1:4" x14ac:dyDescent="0.3">
      <c r="A215" s="11" t="s">
        <v>220</v>
      </c>
      <c r="B215" s="11">
        <v>130062</v>
      </c>
      <c r="C215" s="8">
        <f>VLOOKUP(B215,'ESGC PORTFOLIO'!B:M,$C$2,FALSE)</f>
        <v>51.897967823878098</v>
      </c>
      <c r="D215" s="8" t="str">
        <f t="shared" si="3"/>
        <v>B</v>
      </c>
    </row>
    <row r="216" spans="1:4" x14ac:dyDescent="0.3">
      <c r="A216" s="11" t="s">
        <v>221</v>
      </c>
      <c r="B216" s="11">
        <v>905624</v>
      </c>
      <c r="C216" s="8">
        <f>VLOOKUP(B216,'ESGC PORTFOLIO'!B:M,$C$2,FALSE)</f>
        <v>50.761032780410702</v>
      </c>
      <c r="D216" s="8" t="str">
        <f t="shared" si="3"/>
        <v>B</v>
      </c>
    </row>
    <row r="217" spans="1:4" x14ac:dyDescent="0.3">
      <c r="A217" s="11" t="s">
        <v>222</v>
      </c>
      <c r="B217" s="11">
        <v>771830</v>
      </c>
      <c r="C217" s="8">
        <f>VLOOKUP(B217,'ESGC PORTFOLIO'!B:M,$C$2,FALSE)</f>
        <v>67.262418854078405</v>
      </c>
      <c r="D217" s="8" t="str">
        <f t="shared" si="3"/>
        <v>B</v>
      </c>
    </row>
    <row r="218" spans="1:4" x14ac:dyDescent="0.3">
      <c r="A218" s="11" t="s">
        <v>223</v>
      </c>
      <c r="B218" s="11">
        <v>510493</v>
      </c>
      <c r="C218" s="8">
        <f>VLOOKUP(B218,'ESGC PORTFOLIO'!B:M,$C$2,FALSE)</f>
        <v>58.484134865627396</v>
      </c>
      <c r="D218" s="8" t="str">
        <f t="shared" si="3"/>
        <v>B</v>
      </c>
    </row>
    <row r="219" spans="1:4" x14ac:dyDescent="0.3">
      <c r="A219" s="11" t="s">
        <v>224</v>
      </c>
      <c r="B219" s="11">
        <v>921910</v>
      </c>
      <c r="C219" s="8">
        <f>VLOOKUP(B219,'ESGC PORTFOLIO'!B:M,$C$2,FALSE)</f>
        <v>36.922748447204903</v>
      </c>
      <c r="D219" s="8" t="str">
        <f t="shared" si="3"/>
        <v>C</v>
      </c>
    </row>
    <row r="220" spans="1:4" x14ac:dyDescent="0.3">
      <c r="A220" s="11" t="s">
        <v>225</v>
      </c>
      <c r="B220" s="11">
        <v>134784</v>
      </c>
      <c r="C220" s="8">
        <f>VLOOKUP(B220,'ESGC PORTFOLIO'!B:M,$C$2,FALSE)</f>
        <v>68.392985665900497</v>
      </c>
      <c r="D220" s="8" t="str">
        <f t="shared" si="3"/>
        <v>B</v>
      </c>
    </row>
    <row r="221" spans="1:4" x14ac:dyDescent="0.3">
      <c r="A221" s="11" t="s">
        <v>226</v>
      </c>
      <c r="B221" s="11">
        <v>906496</v>
      </c>
      <c r="C221" s="8">
        <f>VLOOKUP(B221,'ESGC PORTFOLIO'!B:M,$C$2,FALSE)</f>
        <v>37.061237373737299</v>
      </c>
      <c r="D221" s="8" t="str">
        <f t="shared" si="3"/>
        <v>C</v>
      </c>
    </row>
    <row r="222" spans="1:4" x14ac:dyDescent="0.3">
      <c r="A222" s="11" t="s">
        <v>227</v>
      </c>
      <c r="B222" s="11">
        <v>905019</v>
      </c>
      <c r="C222" s="8">
        <f>VLOOKUP(B222,'ESGC PORTFOLIO'!B:M,$C$2,FALSE)</f>
        <v>44.184114019819901</v>
      </c>
      <c r="D222" s="8" t="str">
        <f t="shared" si="3"/>
        <v>C</v>
      </c>
    </row>
    <row r="223" spans="1:4" x14ac:dyDescent="0.3">
      <c r="A223" s="11" t="s">
        <v>228</v>
      </c>
      <c r="B223" s="11">
        <v>286738</v>
      </c>
      <c r="C223" s="8">
        <f>VLOOKUP(B223,'ESGC PORTFOLIO'!B:M,$C$2,FALSE)</f>
        <v>71.500997515696596</v>
      </c>
      <c r="D223" s="8" t="str">
        <f t="shared" si="3"/>
        <v>B</v>
      </c>
    </row>
    <row r="224" spans="1:4" x14ac:dyDescent="0.3">
      <c r="A224" s="11" t="s">
        <v>229</v>
      </c>
      <c r="B224" s="11">
        <v>516007</v>
      </c>
      <c r="C224" s="8">
        <f>VLOOKUP(B224,'ESGC PORTFOLIO'!B:M,$C$2,FALSE)</f>
        <v>75.894977773073606</v>
      </c>
      <c r="D224" s="8" t="str">
        <f t="shared" si="3"/>
        <v>A</v>
      </c>
    </row>
    <row r="225" spans="1:4" x14ac:dyDescent="0.3">
      <c r="A225" s="11" t="s">
        <v>230</v>
      </c>
      <c r="B225" s="11">
        <v>328228</v>
      </c>
      <c r="C225" s="8">
        <f>VLOOKUP(B225,'ESGC PORTFOLIO'!B:M,$C$2,FALSE)</f>
        <v>64.328483509221101</v>
      </c>
      <c r="D225" s="8" t="str">
        <f t="shared" si="3"/>
        <v>B</v>
      </c>
    </row>
    <row r="226" spans="1:4" x14ac:dyDescent="0.3">
      <c r="A226" s="11" t="s">
        <v>231</v>
      </c>
      <c r="B226" s="11">
        <v>999506</v>
      </c>
      <c r="C226" s="8">
        <f>VLOOKUP(B226,'ESGC PORTFOLIO'!B:M,$C$2,FALSE)</f>
        <v>65.255622855041594</v>
      </c>
      <c r="D226" s="8" t="str">
        <f t="shared" si="3"/>
        <v>B</v>
      </c>
    </row>
    <row r="227" spans="1:4" x14ac:dyDescent="0.3">
      <c r="A227" s="11" t="s">
        <v>232</v>
      </c>
      <c r="B227" s="11">
        <v>719643</v>
      </c>
      <c r="C227" s="8">
        <f>VLOOKUP(B227,'ESGC PORTFOLIO'!B:M,$C$2,FALSE)</f>
        <v>47.679875373003298</v>
      </c>
      <c r="D227" s="8" t="str">
        <f t="shared" si="3"/>
        <v>C</v>
      </c>
    </row>
    <row r="228" spans="1:4" x14ac:dyDescent="0.3">
      <c r="A228" s="11" t="s">
        <v>233</v>
      </c>
      <c r="B228" s="11">
        <v>325475</v>
      </c>
      <c r="C228" s="8">
        <f>VLOOKUP(B228,'ESGC PORTFOLIO'!B:M,$C$2,FALSE)</f>
        <v>68.573805650875698</v>
      </c>
      <c r="D228" s="8" t="str">
        <f t="shared" si="3"/>
        <v>B</v>
      </c>
    </row>
    <row r="229" spans="1:4" x14ac:dyDescent="0.3">
      <c r="A229" s="11" t="s">
        <v>234</v>
      </c>
      <c r="B229" s="11">
        <v>905997</v>
      </c>
      <c r="C229" s="8">
        <f>VLOOKUP(B229,'ESGC PORTFOLIO'!B:M,$C$2,FALSE)</f>
        <v>37.676946872484997</v>
      </c>
      <c r="D229" s="8" t="str">
        <f t="shared" si="3"/>
        <v>C</v>
      </c>
    </row>
    <row r="230" spans="1:4" x14ac:dyDescent="0.3">
      <c r="A230" s="11" t="s">
        <v>235</v>
      </c>
      <c r="B230" s="11" t="s">
        <v>377</v>
      </c>
      <c r="C230" s="8">
        <f>VLOOKUP(B230,'ESGC PORTFOLIO'!B:M,$C$2,FALSE)</f>
        <v>43.136024600741599</v>
      </c>
      <c r="D230" s="8" t="str">
        <f t="shared" si="3"/>
        <v>C</v>
      </c>
    </row>
    <row r="231" spans="1:4" x14ac:dyDescent="0.3">
      <c r="A231" s="11" t="s">
        <v>236</v>
      </c>
      <c r="B231" s="11">
        <v>683118</v>
      </c>
      <c r="C231" s="8">
        <f>VLOOKUP(B231,'ESGC PORTFOLIO'!B:M,$C$2,FALSE)</f>
        <v>70.197333689209501</v>
      </c>
      <c r="D231" s="8" t="str">
        <f t="shared" si="3"/>
        <v>B</v>
      </c>
    </row>
    <row r="232" spans="1:4" x14ac:dyDescent="0.3">
      <c r="A232" s="11" t="s">
        <v>237</v>
      </c>
      <c r="B232" s="11">
        <v>327998</v>
      </c>
      <c r="C232" s="8">
        <f>VLOOKUP(B232,'ESGC PORTFOLIO'!B:M,$C$2,FALSE)</f>
        <v>39.747444962543902</v>
      </c>
      <c r="D232" s="8" t="str">
        <f t="shared" si="3"/>
        <v>C</v>
      </c>
    </row>
    <row r="233" spans="1:4" x14ac:dyDescent="0.3">
      <c r="A233" s="11" t="s">
        <v>238</v>
      </c>
      <c r="B233" s="11">
        <v>771767</v>
      </c>
      <c r="C233" s="8">
        <f>VLOOKUP(B233,'ESGC PORTFOLIO'!B:M,$C$2,FALSE)</f>
        <v>35.381929760339801</v>
      </c>
      <c r="D233" s="8" t="str">
        <f t="shared" si="3"/>
        <v>C</v>
      </c>
    </row>
    <row r="234" spans="1:4" x14ac:dyDescent="0.3">
      <c r="A234" s="11" t="s">
        <v>239</v>
      </c>
      <c r="B234" s="11">
        <v>904878</v>
      </c>
      <c r="C234" s="8">
        <f>VLOOKUP(B234,'ESGC PORTFOLIO'!B:M,$C$2,FALSE)</f>
        <v>84.644267018526506</v>
      </c>
      <c r="D234" s="8" t="str">
        <f t="shared" si="3"/>
        <v>A</v>
      </c>
    </row>
    <row r="235" spans="1:4" x14ac:dyDescent="0.3">
      <c r="A235" s="11" t="s">
        <v>240</v>
      </c>
      <c r="B235" s="11">
        <v>906931</v>
      </c>
      <c r="C235" s="8">
        <f>VLOOKUP(B235,'ESGC PORTFOLIO'!B:M,$C$2,FALSE)</f>
        <v>28.847709551656902</v>
      </c>
      <c r="D235" s="8" t="str">
        <f t="shared" si="3"/>
        <v>C</v>
      </c>
    </row>
    <row r="236" spans="1:4" x14ac:dyDescent="0.3">
      <c r="A236" s="11" t="s">
        <v>241</v>
      </c>
      <c r="B236" s="11">
        <v>884383</v>
      </c>
      <c r="C236" s="8">
        <f>VLOOKUP(B236,'ESGC PORTFOLIO'!B:M,$C$2,FALSE)</f>
        <v>72.302342006004096</v>
      </c>
      <c r="D236" s="8" t="str">
        <f t="shared" si="3"/>
        <v>B</v>
      </c>
    </row>
    <row r="237" spans="1:4" x14ac:dyDescent="0.3">
      <c r="A237" s="11" t="s">
        <v>242</v>
      </c>
      <c r="B237" s="11">
        <v>867422</v>
      </c>
      <c r="C237" s="8">
        <f>VLOOKUP(B237,'ESGC PORTFOLIO'!B:M,$C$2,FALSE)</f>
        <v>46.6195902718976</v>
      </c>
      <c r="D237" s="8" t="str">
        <f t="shared" si="3"/>
        <v>C</v>
      </c>
    </row>
    <row r="238" spans="1:4" x14ac:dyDescent="0.3">
      <c r="A238" s="11" t="s">
        <v>243</v>
      </c>
      <c r="B238" s="11">
        <v>906933</v>
      </c>
      <c r="C238" s="8">
        <f>VLOOKUP(B238,'ESGC PORTFOLIO'!B:M,$C$2,FALSE)</f>
        <v>73.549520910586196</v>
      </c>
      <c r="D238" s="8" t="str">
        <f t="shared" si="3"/>
        <v>B</v>
      </c>
    </row>
    <row r="239" spans="1:4" x14ac:dyDescent="0.3">
      <c r="A239" s="11" t="s">
        <v>244</v>
      </c>
      <c r="B239" s="11">
        <v>912160</v>
      </c>
      <c r="C239" s="8">
        <f>VLOOKUP(B239,'ESGC PORTFOLIO'!B:M,$C$2,FALSE)</f>
        <v>47.264593035563102</v>
      </c>
      <c r="D239" s="8" t="str">
        <f t="shared" si="3"/>
        <v>C</v>
      </c>
    </row>
    <row r="240" spans="1:4" x14ac:dyDescent="0.3">
      <c r="A240" s="11" t="s">
        <v>245</v>
      </c>
      <c r="B240" s="11">
        <v>905016</v>
      </c>
      <c r="C240" s="8">
        <f>VLOOKUP(B240,'ESGC PORTFOLIO'!B:M,$C$2,FALSE)</f>
        <v>69.300005924170605</v>
      </c>
      <c r="D240" s="8" t="str">
        <f t="shared" si="3"/>
        <v>B</v>
      </c>
    </row>
    <row r="241" spans="1:4" x14ac:dyDescent="0.3">
      <c r="A241" s="11" t="s">
        <v>246</v>
      </c>
      <c r="B241" s="11">
        <v>993249</v>
      </c>
      <c r="C241" s="8">
        <f>VLOOKUP(B241,'ESGC PORTFOLIO'!B:M,$C$2,FALSE)</f>
        <v>75.887229180771797</v>
      </c>
      <c r="D241" s="8" t="str">
        <f t="shared" si="3"/>
        <v>A</v>
      </c>
    </row>
    <row r="242" spans="1:4" x14ac:dyDescent="0.3">
      <c r="A242" s="11" t="s">
        <v>247</v>
      </c>
      <c r="B242" s="11">
        <v>906176</v>
      </c>
      <c r="C242" s="8">
        <f>VLOOKUP(B242,'ESGC PORTFOLIO'!B:M,$C$2,FALSE)</f>
        <v>78.919853702135597</v>
      </c>
      <c r="D242" s="8" t="str">
        <f t="shared" si="3"/>
        <v>A</v>
      </c>
    </row>
    <row r="243" spans="1:4" x14ac:dyDescent="0.3">
      <c r="A243" s="11" t="s">
        <v>248</v>
      </c>
      <c r="B243" s="11">
        <v>906557</v>
      </c>
      <c r="C243" s="8">
        <f>VLOOKUP(B243,'ESGC PORTFOLIO'!B:M,$C$2,FALSE)</f>
        <v>56.951470540949003</v>
      </c>
      <c r="D243" s="8" t="str">
        <f t="shared" si="3"/>
        <v>B</v>
      </c>
    </row>
    <row r="244" spans="1:4" x14ac:dyDescent="0.3">
      <c r="A244" s="11" t="s">
        <v>249</v>
      </c>
      <c r="B244" s="11">
        <v>906560</v>
      </c>
      <c r="C244" s="8">
        <f>VLOOKUP(B244,'ESGC PORTFOLIO'!B:M,$C$2,FALSE)</f>
        <v>80.545742468431996</v>
      </c>
      <c r="D244" s="8" t="str">
        <f t="shared" si="3"/>
        <v>A</v>
      </c>
    </row>
    <row r="245" spans="1:4" x14ac:dyDescent="0.3">
      <c r="A245" s="11" t="s">
        <v>250</v>
      </c>
      <c r="B245" s="11">
        <v>901899</v>
      </c>
      <c r="C245" s="8">
        <f>VLOOKUP(B245,'ESGC PORTFOLIO'!B:M,$C$2,FALSE)</f>
        <v>77.433797917789207</v>
      </c>
      <c r="D245" s="8" t="str">
        <f t="shared" si="3"/>
        <v>A</v>
      </c>
    </row>
    <row r="246" spans="1:4" x14ac:dyDescent="0.3">
      <c r="A246" s="11" t="s">
        <v>251</v>
      </c>
      <c r="B246" s="11">
        <v>905861</v>
      </c>
      <c r="C246" s="8">
        <f>VLOOKUP(B246,'ESGC PORTFOLIO'!B:M,$C$2,FALSE)</f>
        <v>71.598260447277895</v>
      </c>
      <c r="D246" s="8" t="str">
        <f t="shared" si="3"/>
        <v>B</v>
      </c>
    </row>
    <row r="247" spans="1:4" x14ac:dyDescent="0.3">
      <c r="A247" s="11" t="s">
        <v>252</v>
      </c>
      <c r="B247" s="11">
        <v>905809</v>
      </c>
      <c r="C247" s="8">
        <f>VLOOKUP(B247,'ESGC PORTFOLIO'!B:M,$C$2,FALSE)</f>
        <v>79.958899852381293</v>
      </c>
      <c r="D247" s="8" t="str">
        <f t="shared" si="3"/>
        <v>A</v>
      </c>
    </row>
    <row r="248" spans="1:4" x14ac:dyDescent="0.3">
      <c r="A248" s="11" t="s">
        <v>253</v>
      </c>
      <c r="B248" s="11">
        <v>921482</v>
      </c>
      <c r="C248" s="8">
        <f>VLOOKUP(B248,'ESGC PORTFOLIO'!B:M,$C$2,FALSE)</f>
        <v>39.318185553054903</v>
      </c>
      <c r="D248" s="8" t="str">
        <f t="shared" si="3"/>
        <v>C</v>
      </c>
    </row>
    <row r="249" spans="1:4" x14ac:dyDescent="0.3">
      <c r="A249" s="11" t="s">
        <v>254</v>
      </c>
      <c r="B249" s="11">
        <v>694405</v>
      </c>
      <c r="C249" s="8">
        <f>VLOOKUP(B249,'ESGC PORTFOLIO'!B:M,$C$2,FALSE)</f>
        <v>85.889978865919005</v>
      </c>
      <c r="D249" s="8" t="str">
        <f t="shared" si="3"/>
        <v>A</v>
      </c>
    </row>
    <row r="250" spans="1:4" x14ac:dyDescent="0.3">
      <c r="A250" s="11" t="s">
        <v>255</v>
      </c>
      <c r="B250" s="11">
        <v>905102</v>
      </c>
      <c r="C250" s="8">
        <f>VLOOKUP(B250,'ESGC PORTFOLIO'!B:M,$C$2,FALSE)</f>
        <v>76.232340215284793</v>
      </c>
      <c r="D250" s="8" t="str">
        <f t="shared" si="3"/>
        <v>A</v>
      </c>
    </row>
    <row r="251" spans="1:4" x14ac:dyDescent="0.3">
      <c r="A251" s="11" t="s">
        <v>256</v>
      </c>
      <c r="B251" s="11">
        <v>932913</v>
      </c>
      <c r="C251" s="8">
        <f>VLOOKUP(B251,'ESGC PORTFOLIO'!B:M,$C$2,FALSE)</f>
        <v>63.660324357064702</v>
      </c>
      <c r="D251" s="8" t="str">
        <f t="shared" si="3"/>
        <v>B</v>
      </c>
    </row>
    <row r="252" spans="1:4" x14ac:dyDescent="0.3">
      <c r="A252" s="11" t="s">
        <v>257</v>
      </c>
      <c r="B252" s="11">
        <v>719618</v>
      </c>
      <c r="C252" s="8">
        <f>VLOOKUP(B252,'ESGC PORTFOLIO'!B:M,$C$2,FALSE)</f>
        <v>38.558145281291999</v>
      </c>
      <c r="D252" s="8" t="str">
        <f t="shared" si="3"/>
        <v>C</v>
      </c>
    </row>
    <row r="253" spans="1:4" x14ac:dyDescent="0.3">
      <c r="A253" s="11" t="s">
        <v>258</v>
      </c>
      <c r="B253" s="11">
        <v>921757</v>
      </c>
      <c r="C253" s="8">
        <f>VLOOKUP(B253,'ESGC PORTFOLIO'!B:M,$C$2,FALSE)</f>
        <v>56.666845341965903</v>
      </c>
      <c r="D253" s="8" t="str">
        <f t="shared" si="3"/>
        <v>B</v>
      </c>
    </row>
    <row r="254" spans="1:4" x14ac:dyDescent="0.3">
      <c r="A254" s="11" t="s">
        <v>259</v>
      </c>
      <c r="B254" s="11">
        <v>905150</v>
      </c>
      <c r="C254" s="8">
        <f>VLOOKUP(B254,'ESGC PORTFOLIO'!B:M,$C$2,FALSE)</f>
        <v>28.911754645144601</v>
      </c>
      <c r="D254" s="8" t="str">
        <f t="shared" si="3"/>
        <v>C</v>
      </c>
    </row>
    <row r="255" spans="1:4" x14ac:dyDescent="0.3">
      <c r="A255" s="11" t="s">
        <v>260</v>
      </c>
      <c r="B255" s="11">
        <v>945297</v>
      </c>
      <c r="C255" s="8">
        <f>VLOOKUP(B255,'ESGC PORTFOLIO'!B:M,$C$2,FALSE)</f>
        <v>51.108838309465099</v>
      </c>
      <c r="D255" s="8" t="str">
        <f t="shared" si="3"/>
        <v>B</v>
      </c>
    </row>
    <row r="256" spans="1:4" x14ac:dyDescent="0.3">
      <c r="A256" s="11" t="s">
        <v>261</v>
      </c>
      <c r="B256" s="11">
        <v>906585</v>
      </c>
      <c r="C256" s="8">
        <f>VLOOKUP(B256,'ESGC PORTFOLIO'!B:M,$C$2,FALSE)</f>
        <v>60.714120370370303</v>
      </c>
      <c r="D256" s="8" t="str">
        <f t="shared" si="3"/>
        <v>B</v>
      </c>
    </row>
    <row r="257" spans="1:4" x14ac:dyDescent="0.3">
      <c r="A257" s="11" t="s">
        <v>262</v>
      </c>
      <c r="B257" s="11">
        <v>517465</v>
      </c>
      <c r="C257" s="8">
        <f>VLOOKUP(B257,'ESGC PORTFOLIO'!B:M,$C$2,FALSE)</f>
        <v>48.324220727668099</v>
      </c>
      <c r="D257" s="8" t="str">
        <f t="shared" si="3"/>
        <v>C</v>
      </c>
    </row>
    <row r="258" spans="1:4" x14ac:dyDescent="0.3">
      <c r="A258" s="11" t="s">
        <v>263</v>
      </c>
      <c r="B258" s="11">
        <v>905677</v>
      </c>
      <c r="C258" s="8">
        <f>VLOOKUP(B258,'ESGC PORTFOLIO'!B:M,$C$2,FALSE)</f>
        <v>46.276781722256899</v>
      </c>
      <c r="D258" s="8" t="str">
        <f t="shared" si="3"/>
        <v>C</v>
      </c>
    </row>
    <row r="259" spans="1:4" x14ac:dyDescent="0.3">
      <c r="A259" s="11" t="s">
        <v>264</v>
      </c>
      <c r="B259" s="11">
        <v>912157</v>
      </c>
      <c r="C259" s="8">
        <f>VLOOKUP(B259,'ESGC PORTFOLIO'!B:M,$C$2,FALSE)</f>
        <v>55.910239760239698</v>
      </c>
      <c r="D259" s="8" t="str">
        <f t="shared" ref="D259:D322" si="4">IF(C259&gt;75,"A",IF(C259&gt;50,"B",IF(C259&gt;25,"C","D")))</f>
        <v>B</v>
      </c>
    </row>
    <row r="260" spans="1:4" x14ac:dyDescent="0.3">
      <c r="A260" s="11" t="s">
        <v>265</v>
      </c>
      <c r="B260" s="11">
        <v>904030</v>
      </c>
      <c r="C260" s="8">
        <f>VLOOKUP(B260,'ESGC PORTFOLIO'!B:M,$C$2,FALSE)</f>
        <v>41.354050043904998</v>
      </c>
      <c r="D260" s="8" t="str">
        <f t="shared" si="4"/>
        <v>C</v>
      </c>
    </row>
    <row r="261" spans="1:4" x14ac:dyDescent="0.3">
      <c r="A261" s="11" t="s">
        <v>266</v>
      </c>
      <c r="B261" s="11">
        <v>902607</v>
      </c>
      <c r="C261" s="8">
        <f>VLOOKUP(B261,'ESGC PORTFOLIO'!B:M,$C$2,FALSE)</f>
        <v>68.578445939109201</v>
      </c>
      <c r="D261" s="8" t="str">
        <f t="shared" si="4"/>
        <v>B</v>
      </c>
    </row>
    <row r="262" spans="1:4" x14ac:dyDescent="0.3">
      <c r="A262" s="11" t="s">
        <v>267</v>
      </c>
      <c r="B262" s="11">
        <v>895705</v>
      </c>
      <c r="C262" s="8">
        <f>VLOOKUP(B262,'ESGC PORTFOLIO'!B:M,$C$2,FALSE)</f>
        <v>59.013196818829698</v>
      </c>
      <c r="D262" s="8" t="str">
        <f t="shared" si="4"/>
        <v>B</v>
      </c>
    </row>
    <row r="263" spans="1:4" x14ac:dyDescent="0.3">
      <c r="A263" s="11" t="s">
        <v>268</v>
      </c>
      <c r="B263" s="11">
        <v>944175</v>
      </c>
      <c r="C263" s="8">
        <f>VLOOKUP(B263,'ESGC PORTFOLIO'!B:M,$C$2,FALSE)</f>
        <v>49.446859540940601</v>
      </c>
      <c r="D263" s="8" t="str">
        <f t="shared" si="4"/>
        <v>C</v>
      </c>
    </row>
    <row r="264" spans="1:4" x14ac:dyDescent="0.3">
      <c r="A264" s="11" t="s">
        <v>269</v>
      </c>
      <c r="B264" s="11">
        <v>901897</v>
      </c>
      <c r="C264" s="8">
        <f>VLOOKUP(B264,'ESGC PORTFOLIO'!B:M,$C$2,FALSE)</f>
        <v>70.9193164328385</v>
      </c>
      <c r="D264" s="8" t="str">
        <f t="shared" si="4"/>
        <v>B</v>
      </c>
    </row>
    <row r="265" spans="1:4" x14ac:dyDescent="0.3">
      <c r="A265" s="11" t="s">
        <v>270</v>
      </c>
      <c r="B265" s="11">
        <v>902107</v>
      </c>
      <c r="C265" s="8">
        <f>VLOOKUP(B265,'ESGC PORTFOLIO'!B:M,$C$2,FALSE)</f>
        <v>67.132722508906696</v>
      </c>
      <c r="D265" s="8" t="str">
        <f t="shared" si="4"/>
        <v>B</v>
      </c>
    </row>
    <row r="266" spans="1:4" x14ac:dyDescent="0.3">
      <c r="A266" s="11" t="s">
        <v>271</v>
      </c>
      <c r="B266" s="11" t="s">
        <v>378</v>
      </c>
      <c r="C266" s="8">
        <f>VLOOKUP(B266,'ESGC PORTFOLIO'!B:M,$C$2,FALSE)</f>
        <v>64.490956186346594</v>
      </c>
      <c r="D266" s="8" t="str">
        <f t="shared" si="4"/>
        <v>B</v>
      </c>
    </row>
    <row r="267" spans="1:4" x14ac:dyDescent="0.3">
      <c r="A267" s="11" t="s">
        <v>272</v>
      </c>
      <c r="B267" s="11">
        <v>912228</v>
      </c>
      <c r="C267" s="8">
        <f>VLOOKUP(B267,'ESGC PORTFOLIO'!B:M,$C$2,FALSE)</f>
        <v>45.4438475089297</v>
      </c>
      <c r="D267" s="8" t="str">
        <f t="shared" si="4"/>
        <v>C</v>
      </c>
    </row>
    <row r="268" spans="1:4" x14ac:dyDescent="0.3">
      <c r="A268" s="11" t="s">
        <v>273</v>
      </c>
      <c r="B268" s="11">
        <v>936324</v>
      </c>
      <c r="C268" s="8">
        <f>VLOOKUP(B268,'ESGC PORTFOLIO'!B:M,$C$2,FALSE)</f>
        <v>64.371287939901094</v>
      </c>
      <c r="D268" s="8" t="str">
        <f t="shared" si="4"/>
        <v>B</v>
      </c>
    </row>
    <row r="269" spans="1:4" x14ac:dyDescent="0.3">
      <c r="A269" s="11" t="s">
        <v>274</v>
      </c>
      <c r="B269" s="11">
        <v>670129</v>
      </c>
      <c r="C269" s="8">
        <f>VLOOKUP(B269,'ESGC PORTFOLIO'!B:M,$C$2,FALSE)</f>
        <v>86.612511573432897</v>
      </c>
      <c r="D269" s="8" t="str">
        <f t="shared" si="4"/>
        <v>A</v>
      </c>
    </row>
    <row r="270" spans="1:4" x14ac:dyDescent="0.3">
      <c r="A270" s="11" t="s">
        <v>275</v>
      </c>
      <c r="B270" s="11" t="s">
        <v>379</v>
      </c>
      <c r="C270" s="8">
        <f>VLOOKUP(B270,'ESGC PORTFOLIO'!B:M,$C$2,FALSE)</f>
        <v>43.539637519371098</v>
      </c>
      <c r="D270" s="8" t="str">
        <f t="shared" si="4"/>
        <v>C</v>
      </c>
    </row>
    <row r="271" spans="1:4" x14ac:dyDescent="0.3">
      <c r="A271" s="11" t="s">
        <v>276</v>
      </c>
      <c r="B271" s="11">
        <v>902321</v>
      </c>
      <c r="C271" s="8">
        <f>VLOOKUP(B271,'ESGC PORTFOLIO'!B:M,$C$2,FALSE)</f>
        <v>70.647796208530806</v>
      </c>
      <c r="D271" s="8" t="str">
        <f t="shared" si="4"/>
        <v>B</v>
      </c>
    </row>
    <row r="272" spans="1:4" x14ac:dyDescent="0.3">
      <c r="A272" s="11" t="s">
        <v>277</v>
      </c>
      <c r="B272" s="11">
        <v>905792</v>
      </c>
      <c r="C272" s="8">
        <f>VLOOKUP(B272,'ESGC PORTFOLIO'!B:M,$C$2,FALSE)</f>
        <v>55.873265626202702</v>
      </c>
      <c r="D272" s="8" t="str">
        <f t="shared" si="4"/>
        <v>B</v>
      </c>
    </row>
    <row r="273" spans="1:4" x14ac:dyDescent="0.3">
      <c r="A273" s="11" t="s">
        <v>278</v>
      </c>
      <c r="B273" s="11">
        <v>912518</v>
      </c>
      <c r="C273" s="8">
        <f>VLOOKUP(B273,'ESGC PORTFOLIO'!B:M,$C$2,FALSE)</f>
        <v>47.901549534292897</v>
      </c>
      <c r="D273" s="8" t="str">
        <f t="shared" si="4"/>
        <v>C</v>
      </c>
    </row>
    <row r="274" spans="1:4" x14ac:dyDescent="0.3">
      <c r="A274" s="11" t="s">
        <v>279</v>
      </c>
      <c r="B274" s="11">
        <v>546370</v>
      </c>
      <c r="C274" s="8">
        <f>VLOOKUP(B274,'ESGC PORTFOLIO'!B:M,$C$2,FALSE)</f>
        <v>35.882681620381703</v>
      </c>
      <c r="D274" s="8" t="str">
        <f t="shared" si="4"/>
        <v>C</v>
      </c>
    </row>
    <row r="275" spans="1:4" x14ac:dyDescent="0.3">
      <c r="A275" s="11" t="s">
        <v>280</v>
      </c>
      <c r="B275" s="11">
        <v>877181</v>
      </c>
      <c r="C275" s="8">
        <f>VLOOKUP(B275,'ESGC PORTFOLIO'!B:M,$C$2,FALSE)</f>
        <v>39.962739117662302</v>
      </c>
      <c r="D275" s="8" t="str">
        <f t="shared" si="4"/>
        <v>C</v>
      </c>
    </row>
    <row r="276" spans="1:4" x14ac:dyDescent="0.3">
      <c r="A276" s="11" t="s">
        <v>281</v>
      </c>
      <c r="B276" s="11">
        <v>894145</v>
      </c>
      <c r="C276" s="8">
        <f>VLOOKUP(B276,'ESGC PORTFOLIO'!B:M,$C$2,FALSE)</f>
        <v>61.188331491554102</v>
      </c>
      <c r="D276" s="8" t="str">
        <f t="shared" si="4"/>
        <v>B</v>
      </c>
    </row>
    <row r="277" spans="1:4" x14ac:dyDescent="0.3">
      <c r="A277" s="11" t="s">
        <v>282</v>
      </c>
      <c r="B277" s="11">
        <v>912633</v>
      </c>
      <c r="C277" s="8">
        <f>VLOOKUP(B277,'ESGC PORTFOLIO'!B:M,$C$2,FALSE)</f>
        <v>83.596859123624</v>
      </c>
      <c r="D277" s="8" t="str">
        <f t="shared" si="4"/>
        <v>A</v>
      </c>
    </row>
    <row r="278" spans="1:4" x14ac:dyDescent="0.3">
      <c r="A278" s="11" t="s">
        <v>283</v>
      </c>
      <c r="B278" s="11">
        <v>312451</v>
      </c>
      <c r="C278" s="8">
        <f>VLOOKUP(B278,'ESGC PORTFOLIO'!B:M,$C$2,FALSE)</f>
        <v>75.950716959332695</v>
      </c>
      <c r="D278" s="8" t="str">
        <f t="shared" si="4"/>
        <v>A</v>
      </c>
    </row>
    <row r="279" spans="1:4" x14ac:dyDescent="0.3">
      <c r="A279" s="11" t="s">
        <v>284</v>
      </c>
      <c r="B279" s="11">
        <v>951051</v>
      </c>
      <c r="C279" s="8">
        <f>VLOOKUP(B279,'ESGC PORTFOLIO'!B:M,$C$2,FALSE)</f>
        <v>36.944164684336101</v>
      </c>
      <c r="D279" s="8" t="str">
        <f t="shared" si="4"/>
        <v>C</v>
      </c>
    </row>
    <row r="280" spans="1:4" x14ac:dyDescent="0.3">
      <c r="A280" s="11" t="s">
        <v>285</v>
      </c>
      <c r="B280" s="11">
        <v>683432</v>
      </c>
      <c r="C280" s="8">
        <f>VLOOKUP(B280,'ESGC PORTFOLIO'!B:M,$C$2,FALSE)</f>
        <v>71.295871221882706</v>
      </c>
      <c r="D280" s="8" t="str">
        <f t="shared" si="4"/>
        <v>B</v>
      </c>
    </row>
    <row r="281" spans="1:4" x14ac:dyDescent="0.3">
      <c r="A281" s="11" t="s">
        <v>286</v>
      </c>
      <c r="B281" s="11">
        <v>923649</v>
      </c>
      <c r="C281" s="8">
        <f>VLOOKUP(B281,'ESGC PORTFOLIO'!B:M,$C$2,FALSE)</f>
        <v>52.172925486875499</v>
      </c>
      <c r="D281" s="8" t="str">
        <f t="shared" si="4"/>
        <v>B</v>
      </c>
    </row>
    <row r="282" spans="1:4" x14ac:dyDescent="0.3">
      <c r="A282" s="11" t="s">
        <v>287</v>
      </c>
      <c r="B282" s="11">
        <v>902233</v>
      </c>
      <c r="C282" s="8">
        <f>VLOOKUP(B282,'ESGC PORTFOLIO'!B:M,$C$2,FALSE)</f>
        <v>63.301732681029897</v>
      </c>
      <c r="D282" s="8" t="str">
        <f t="shared" si="4"/>
        <v>B</v>
      </c>
    </row>
    <row r="283" spans="1:4" x14ac:dyDescent="0.3">
      <c r="A283" s="11" t="s">
        <v>288</v>
      </c>
      <c r="B283" s="11">
        <v>546965</v>
      </c>
      <c r="C283" s="8">
        <f>VLOOKUP(B283,'ESGC PORTFOLIO'!B:M,$C$2,FALSE)</f>
        <v>49.998294973443102</v>
      </c>
      <c r="D283" s="8" t="str">
        <f t="shared" si="4"/>
        <v>C</v>
      </c>
    </row>
    <row r="284" spans="1:4" x14ac:dyDescent="0.3">
      <c r="A284" s="11" t="s">
        <v>289</v>
      </c>
      <c r="B284" s="11">
        <v>702365</v>
      </c>
      <c r="C284" s="8">
        <f>VLOOKUP(B284,'ESGC PORTFOLIO'!B:M,$C$2,FALSE)</f>
        <v>35.378197705730202</v>
      </c>
      <c r="D284" s="8" t="str">
        <f t="shared" si="4"/>
        <v>C</v>
      </c>
    </row>
    <row r="285" spans="1:4" x14ac:dyDescent="0.3">
      <c r="A285" s="11" t="s">
        <v>290</v>
      </c>
      <c r="B285" s="11">
        <v>322549</v>
      </c>
      <c r="C285" s="8">
        <f>VLOOKUP(B285,'ESGC PORTFOLIO'!B:M,$C$2,FALSE)</f>
        <v>41.9915364583333</v>
      </c>
      <c r="D285" s="8" t="str">
        <f t="shared" si="4"/>
        <v>C</v>
      </c>
    </row>
    <row r="286" spans="1:4" x14ac:dyDescent="0.3">
      <c r="A286" s="11" t="s">
        <v>291</v>
      </c>
      <c r="B286" s="11">
        <v>905414</v>
      </c>
      <c r="C286" s="8">
        <f>VLOOKUP(B286,'ESGC PORTFOLIO'!B:M,$C$2,FALSE)</f>
        <v>82.615985899937399</v>
      </c>
      <c r="D286" s="8" t="str">
        <f t="shared" si="4"/>
        <v>A</v>
      </c>
    </row>
    <row r="287" spans="1:4" x14ac:dyDescent="0.3">
      <c r="A287" s="11" t="s">
        <v>292</v>
      </c>
      <c r="B287" s="11">
        <v>912090</v>
      </c>
      <c r="C287" s="8">
        <f>VLOOKUP(B287,'ESGC PORTFOLIO'!B:M,$C$2,FALSE)</f>
        <v>40.358796296296198</v>
      </c>
      <c r="D287" s="8" t="str">
        <f t="shared" si="4"/>
        <v>C</v>
      </c>
    </row>
    <row r="288" spans="1:4" x14ac:dyDescent="0.3">
      <c r="A288" s="11" t="s">
        <v>293</v>
      </c>
      <c r="B288" s="11" t="s">
        <v>380</v>
      </c>
      <c r="C288" s="8">
        <f>VLOOKUP(B288,'ESGC PORTFOLIO'!B:M,$C$2,FALSE)</f>
        <v>36.649894067796602</v>
      </c>
      <c r="D288" s="8" t="str">
        <f t="shared" si="4"/>
        <v>C</v>
      </c>
    </row>
    <row r="289" spans="1:4" x14ac:dyDescent="0.3">
      <c r="A289" s="11" t="s">
        <v>294</v>
      </c>
      <c r="B289" s="11">
        <v>923036</v>
      </c>
      <c r="C289" s="8">
        <f>VLOOKUP(B289,'ESGC PORTFOLIO'!B:M,$C$2,FALSE)</f>
        <v>28.964087383205001</v>
      </c>
      <c r="D289" s="8" t="str">
        <f t="shared" si="4"/>
        <v>C</v>
      </c>
    </row>
    <row r="290" spans="1:4" x14ac:dyDescent="0.3">
      <c r="A290" s="11" t="s">
        <v>295</v>
      </c>
      <c r="B290" s="11">
        <v>902103</v>
      </c>
      <c r="C290" s="8">
        <f>VLOOKUP(B290,'ESGC PORTFOLIO'!B:M,$C$2,FALSE)</f>
        <v>44.397901150981703</v>
      </c>
      <c r="D290" s="8" t="str">
        <f t="shared" si="4"/>
        <v>C</v>
      </c>
    </row>
    <row r="291" spans="1:4" x14ac:dyDescent="0.3">
      <c r="A291" s="11" t="s">
        <v>296</v>
      </c>
      <c r="B291" s="11">
        <v>905361</v>
      </c>
      <c r="C291" s="8">
        <f>VLOOKUP(B291,'ESGC PORTFOLIO'!B:M,$C$2,FALSE)</f>
        <v>68.438823031329306</v>
      </c>
      <c r="D291" s="8" t="str">
        <f t="shared" si="4"/>
        <v>B</v>
      </c>
    </row>
    <row r="292" spans="1:4" x14ac:dyDescent="0.3">
      <c r="A292" s="11" t="s">
        <v>297</v>
      </c>
      <c r="B292" s="11">
        <v>357834</v>
      </c>
      <c r="C292" s="8">
        <f>VLOOKUP(B292,'ESGC PORTFOLIO'!B:M,$C$2,FALSE)</f>
        <v>64.007037042898801</v>
      </c>
      <c r="D292" s="8" t="str">
        <f t="shared" si="4"/>
        <v>B</v>
      </c>
    </row>
    <row r="293" spans="1:4" x14ac:dyDescent="0.3">
      <c r="A293" s="11" t="s">
        <v>298</v>
      </c>
      <c r="B293" s="11">
        <v>895784</v>
      </c>
      <c r="C293" s="8">
        <f>VLOOKUP(B293,'ESGC PORTFOLIO'!B:M,$C$2,FALSE)</f>
        <v>73.578228493198296</v>
      </c>
      <c r="D293" s="8" t="str">
        <f t="shared" si="4"/>
        <v>B</v>
      </c>
    </row>
    <row r="294" spans="1:4" x14ac:dyDescent="0.3">
      <c r="A294" s="11" t="s">
        <v>299</v>
      </c>
      <c r="B294" s="11">
        <v>906400</v>
      </c>
      <c r="C294" s="8">
        <f>VLOOKUP(B294,'ESGC PORTFOLIO'!B:M,$C$2,FALSE)</f>
        <v>64.989025308119196</v>
      </c>
      <c r="D294" s="8" t="str">
        <f t="shared" si="4"/>
        <v>B</v>
      </c>
    </row>
    <row r="295" spans="1:4" x14ac:dyDescent="0.3">
      <c r="A295" s="11" t="s">
        <v>300</v>
      </c>
      <c r="B295" s="11">
        <v>902325</v>
      </c>
      <c r="C295" s="8">
        <f>VLOOKUP(B295,'ESGC PORTFOLIO'!B:M,$C$2,FALSE)</f>
        <v>79.371189669771297</v>
      </c>
      <c r="D295" s="8" t="str">
        <f t="shared" si="4"/>
        <v>A</v>
      </c>
    </row>
    <row r="296" spans="1:4" x14ac:dyDescent="0.3">
      <c r="A296" s="11" t="s">
        <v>301</v>
      </c>
      <c r="B296" s="11">
        <v>905647</v>
      </c>
      <c r="C296" s="8">
        <f>VLOOKUP(B296,'ESGC PORTFOLIO'!B:M,$C$2,FALSE)</f>
        <v>36.933062633104903</v>
      </c>
      <c r="D296" s="8" t="str">
        <f t="shared" si="4"/>
        <v>C</v>
      </c>
    </row>
    <row r="297" spans="1:4" x14ac:dyDescent="0.3">
      <c r="A297" s="11" t="s">
        <v>302</v>
      </c>
      <c r="B297" s="11">
        <v>921503</v>
      </c>
      <c r="C297" s="8">
        <f>VLOOKUP(B297,'ESGC PORTFOLIO'!B:M,$C$2,FALSE)</f>
        <v>52.223838084485799</v>
      </c>
      <c r="D297" s="8" t="str">
        <f t="shared" si="4"/>
        <v>B</v>
      </c>
    </row>
    <row r="298" spans="1:4" x14ac:dyDescent="0.3">
      <c r="A298" s="11" t="s">
        <v>303</v>
      </c>
      <c r="B298" s="11">
        <v>326143</v>
      </c>
      <c r="C298" s="8">
        <f>VLOOKUP(B298,'ESGC PORTFOLIO'!B:M,$C$2,FALSE)</f>
        <v>37.911787988639503</v>
      </c>
      <c r="D298" s="8" t="str">
        <f t="shared" si="4"/>
        <v>C</v>
      </c>
    </row>
    <row r="299" spans="1:4" x14ac:dyDescent="0.3">
      <c r="A299" s="11" t="s">
        <v>304</v>
      </c>
      <c r="B299" s="11">
        <v>951052</v>
      </c>
      <c r="C299" s="8">
        <f>VLOOKUP(B299,'ESGC PORTFOLIO'!B:M,$C$2,FALSE)</f>
        <v>45.034406908402602</v>
      </c>
      <c r="D299" s="8" t="str">
        <f t="shared" si="4"/>
        <v>C</v>
      </c>
    </row>
    <row r="300" spans="1:4" x14ac:dyDescent="0.3">
      <c r="A300" s="11" t="s">
        <v>305</v>
      </c>
      <c r="B300" s="11">
        <v>981722</v>
      </c>
      <c r="C300" s="8">
        <f>VLOOKUP(B300,'ESGC PORTFOLIO'!B:M,$C$2,FALSE)</f>
        <v>34.137046731397902</v>
      </c>
      <c r="D300" s="8" t="str">
        <f t="shared" si="4"/>
        <v>C</v>
      </c>
    </row>
    <row r="301" spans="1:4" x14ac:dyDescent="0.3">
      <c r="A301" s="11" t="s">
        <v>306</v>
      </c>
      <c r="B301" s="11">
        <v>922725</v>
      </c>
      <c r="C301" s="8">
        <f>VLOOKUP(B301,'ESGC PORTFOLIO'!B:M,$C$2,FALSE)</f>
        <v>34.228305221172299</v>
      </c>
      <c r="D301" s="8" t="str">
        <f t="shared" si="4"/>
        <v>C</v>
      </c>
    </row>
    <row r="302" spans="1:4" x14ac:dyDescent="0.3">
      <c r="A302" s="11" t="s">
        <v>307</v>
      </c>
      <c r="B302" s="11">
        <v>541900</v>
      </c>
      <c r="C302" s="8">
        <f>VLOOKUP(B302,'ESGC PORTFOLIO'!B:M,$C$2,FALSE)</f>
        <v>83.294054608507196</v>
      </c>
      <c r="D302" s="8" t="str">
        <f t="shared" si="4"/>
        <v>A</v>
      </c>
    </row>
    <row r="303" spans="1:4" x14ac:dyDescent="0.3">
      <c r="A303" s="11" t="s">
        <v>308</v>
      </c>
      <c r="B303" s="11">
        <v>325059</v>
      </c>
      <c r="C303" s="8">
        <f>VLOOKUP(B303,'ESGC PORTFOLIO'!B:M,$C$2,FALSE)</f>
        <v>37.7537091572446</v>
      </c>
      <c r="D303" s="8" t="str">
        <f t="shared" si="4"/>
        <v>C</v>
      </c>
    </row>
    <row r="304" spans="1:4" x14ac:dyDescent="0.3">
      <c r="A304" s="11" t="s">
        <v>309</v>
      </c>
      <c r="B304" s="11">
        <v>916079</v>
      </c>
      <c r="C304" s="8">
        <f>VLOOKUP(B304,'ESGC PORTFOLIO'!B:M,$C$2,FALSE)</f>
        <v>42.949482502791298</v>
      </c>
      <c r="D304" s="8" t="str">
        <f t="shared" si="4"/>
        <v>C</v>
      </c>
    </row>
    <row r="305" spans="1:4" x14ac:dyDescent="0.3">
      <c r="A305" s="11" t="s">
        <v>310</v>
      </c>
      <c r="B305" s="11">
        <v>729104</v>
      </c>
      <c r="C305" s="8">
        <f>VLOOKUP(B305,'ESGC PORTFOLIO'!B:M,$C$2,FALSE)</f>
        <v>67.654114160482095</v>
      </c>
      <c r="D305" s="8" t="str">
        <f t="shared" si="4"/>
        <v>B</v>
      </c>
    </row>
    <row r="306" spans="1:4" x14ac:dyDescent="0.3">
      <c r="A306" s="11" t="s">
        <v>311</v>
      </c>
      <c r="B306" s="11">
        <v>266220</v>
      </c>
      <c r="C306" s="8">
        <f>VLOOKUP(B306,'ESGC PORTFOLIO'!B:M,$C$2,FALSE)</f>
        <v>60.698599534351899</v>
      </c>
      <c r="D306" s="8" t="str">
        <f t="shared" si="4"/>
        <v>B</v>
      </c>
    </row>
    <row r="307" spans="1:4" x14ac:dyDescent="0.3">
      <c r="A307" s="11" t="s">
        <v>312</v>
      </c>
      <c r="B307" s="11">
        <v>923425</v>
      </c>
      <c r="C307" s="8">
        <f>VLOOKUP(B307,'ESGC PORTFOLIO'!B:M,$C$2,FALSE)</f>
        <v>41.4711737062892</v>
      </c>
      <c r="D307" s="8" t="str">
        <f t="shared" si="4"/>
        <v>C</v>
      </c>
    </row>
    <row r="308" spans="1:4" x14ac:dyDescent="0.3">
      <c r="A308" s="11" t="s">
        <v>313</v>
      </c>
      <c r="B308" s="11">
        <v>905061</v>
      </c>
      <c r="C308" s="8">
        <f>VLOOKUP(B308,'ESGC PORTFOLIO'!B:M,$C$2,FALSE)</f>
        <v>92.156991112671506</v>
      </c>
      <c r="D308" s="8" t="str">
        <f t="shared" si="4"/>
        <v>A</v>
      </c>
    </row>
    <row r="309" spans="1:4" x14ac:dyDescent="0.3">
      <c r="A309" s="11" t="s">
        <v>314</v>
      </c>
      <c r="B309" s="11">
        <v>906394</v>
      </c>
      <c r="C309" s="8">
        <f>VLOOKUP(B309,'ESGC PORTFOLIO'!B:M,$C$2,FALSE)</f>
        <v>79.731534838910406</v>
      </c>
      <c r="D309" s="8" t="str">
        <f t="shared" si="4"/>
        <v>A</v>
      </c>
    </row>
    <row r="310" spans="1:4" x14ac:dyDescent="0.3">
      <c r="A310" s="11" t="s">
        <v>315</v>
      </c>
      <c r="B310" s="11">
        <v>745110</v>
      </c>
      <c r="C310" s="8">
        <f>VLOOKUP(B310,'ESGC PORTFOLIO'!B:M,$C$2,FALSE)</f>
        <v>76.701976933019495</v>
      </c>
      <c r="D310" s="8" t="str">
        <f t="shared" si="4"/>
        <v>A</v>
      </c>
    </row>
    <row r="311" spans="1:4" x14ac:dyDescent="0.3">
      <c r="A311" s="11" t="s">
        <v>316</v>
      </c>
      <c r="B311" s="11">
        <v>921855</v>
      </c>
      <c r="C311" s="8">
        <f>VLOOKUP(B311,'ESGC PORTFOLIO'!B:M,$C$2,FALSE)</f>
        <v>46.075594230071303</v>
      </c>
      <c r="D311" s="8" t="str">
        <f t="shared" si="4"/>
        <v>C</v>
      </c>
    </row>
    <row r="312" spans="1:4" x14ac:dyDescent="0.3">
      <c r="A312" s="11" t="s">
        <v>317</v>
      </c>
      <c r="B312" s="11">
        <v>944738</v>
      </c>
      <c r="C312" s="8">
        <f>VLOOKUP(B312,'ESGC PORTFOLIO'!B:M,$C$2,FALSE)</f>
        <v>69.402884052647295</v>
      </c>
      <c r="D312" s="8" t="str">
        <f t="shared" si="4"/>
        <v>B</v>
      </c>
    </row>
    <row r="313" spans="1:4" x14ac:dyDescent="0.3">
      <c r="A313" s="11" t="s">
        <v>318</v>
      </c>
      <c r="B313" s="11">
        <v>933974</v>
      </c>
      <c r="C313" s="8">
        <f>VLOOKUP(B313,'ESGC PORTFOLIO'!B:M,$C$2,FALSE)</f>
        <v>45.110171065454601</v>
      </c>
      <c r="D313" s="8" t="str">
        <f t="shared" si="4"/>
        <v>C</v>
      </c>
    </row>
    <row r="314" spans="1:4" x14ac:dyDescent="0.3">
      <c r="A314" s="11" t="s">
        <v>319</v>
      </c>
      <c r="B314" s="11">
        <v>906643</v>
      </c>
      <c r="C314" s="8">
        <f>VLOOKUP(B314,'ESGC PORTFOLIO'!B:M,$C$2,FALSE)</f>
        <v>29.958994235828399</v>
      </c>
      <c r="D314" s="8" t="str">
        <f t="shared" si="4"/>
        <v>C</v>
      </c>
    </row>
    <row r="315" spans="1:4" x14ac:dyDescent="0.3">
      <c r="A315" s="11" t="s">
        <v>320</v>
      </c>
      <c r="B315" s="11">
        <v>951046</v>
      </c>
      <c r="C315" s="8">
        <f>VLOOKUP(B315,'ESGC PORTFOLIO'!B:M,$C$2,FALSE)</f>
        <v>76.808664814208697</v>
      </c>
      <c r="D315" s="8" t="str">
        <f t="shared" si="4"/>
        <v>A</v>
      </c>
    </row>
    <row r="316" spans="1:4" x14ac:dyDescent="0.3">
      <c r="A316" s="11" t="s">
        <v>321</v>
      </c>
      <c r="B316" s="11">
        <v>992656</v>
      </c>
      <c r="C316" s="8">
        <f>VLOOKUP(B316,'ESGC PORTFOLIO'!B:M,$C$2,FALSE)</f>
        <v>27.7494045122539</v>
      </c>
      <c r="D316" s="8" t="str">
        <f t="shared" si="4"/>
        <v>C</v>
      </c>
    </row>
    <row r="317" spans="1:4" x14ac:dyDescent="0.3">
      <c r="A317" s="11" t="s">
        <v>322</v>
      </c>
      <c r="B317" s="11">
        <v>905105</v>
      </c>
      <c r="C317" s="8">
        <f>VLOOKUP(B317,'ESGC PORTFOLIO'!B:M,$C$2,FALSE)</f>
        <v>37.426103889231001</v>
      </c>
      <c r="D317" s="8" t="str">
        <f t="shared" si="4"/>
        <v>C</v>
      </c>
    </row>
    <row r="318" spans="1:4" x14ac:dyDescent="0.3">
      <c r="A318" s="11" t="s">
        <v>323</v>
      </c>
      <c r="B318" s="11">
        <v>277487</v>
      </c>
      <c r="C318" s="8">
        <f>VLOOKUP(B318,'ESGC PORTFOLIO'!B:M,$C$2,FALSE)</f>
        <v>40.0356853330007</v>
      </c>
      <c r="D318" s="8" t="str">
        <f t="shared" si="4"/>
        <v>C</v>
      </c>
    </row>
    <row r="319" spans="1:4" x14ac:dyDescent="0.3">
      <c r="A319" s="11" t="s">
        <v>324</v>
      </c>
      <c r="B319" s="11">
        <v>905122</v>
      </c>
      <c r="C319" s="8">
        <f>VLOOKUP(B319,'ESGC PORTFOLIO'!B:M,$C$2,FALSE)</f>
        <v>48.784160668924599</v>
      </c>
      <c r="D319" s="8" t="str">
        <f t="shared" si="4"/>
        <v>C</v>
      </c>
    </row>
    <row r="320" spans="1:4" x14ac:dyDescent="0.3">
      <c r="A320" s="11" t="s">
        <v>325</v>
      </c>
      <c r="B320" s="11">
        <v>702635</v>
      </c>
      <c r="C320" s="8">
        <f>VLOOKUP(B320,'ESGC PORTFOLIO'!B:M,$C$2,FALSE)</f>
        <v>82.812587482071507</v>
      </c>
      <c r="D320" s="8" t="str">
        <f t="shared" si="4"/>
        <v>A</v>
      </c>
    </row>
    <row r="321" spans="1:4" x14ac:dyDescent="0.3">
      <c r="A321" s="11" t="s">
        <v>326</v>
      </c>
      <c r="B321" s="11">
        <v>741410</v>
      </c>
      <c r="C321" s="8">
        <f>VLOOKUP(B321,'ESGC PORTFOLIO'!B:M,$C$2,FALSE)</f>
        <v>68.761154402249403</v>
      </c>
      <c r="D321" s="8" t="str">
        <f t="shared" si="4"/>
        <v>B</v>
      </c>
    </row>
    <row r="322" spans="1:4" x14ac:dyDescent="0.3">
      <c r="A322" s="11" t="s">
        <v>327</v>
      </c>
      <c r="B322" s="11">
        <v>982852</v>
      </c>
      <c r="C322" s="8">
        <f>VLOOKUP(B322,'ESGC PORTFOLIO'!B:M,$C$2,FALSE)</f>
        <v>44.805390995260602</v>
      </c>
      <c r="D322" s="8" t="str">
        <f t="shared" si="4"/>
        <v>C</v>
      </c>
    </row>
    <row r="323" spans="1:4" x14ac:dyDescent="0.3">
      <c r="A323" s="11" t="s">
        <v>328</v>
      </c>
      <c r="B323" s="11">
        <v>906220</v>
      </c>
      <c r="C323" s="8">
        <f>VLOOKUP(B323,'ESGC PORTFOLIO'!B:M,$C$2,FALSE)</f>
        <v>75.118075427850897</v>
      </c>
      <c r="D323" s="8" t="str">
        <f t="shared" ref="D323:D351" si="5">IF(C323&gt;75,"A",IF(C323&gt;50,"B",IF(C323&gt;25,"C","D")))</f>
        <v>A</v>
      </c>
    </row>
    <row r="324" spans="1:4" x14ac:dyDescent="0.3">
      <c r="A324" s="11" t="s">
        <v>329</v>
      </c>
      <c r="B324" s="11">
        <v>674693</v>
      </c>
      <c r="C324" s="8">
        <f>VLOOKUP(B324,'ESGC PORTFOLIO'!B:M,$C$2,FALSE)</f>
        <v>65.757521043980603</v>
      </c>
      <c r="D324" s="8" t="str">
        <f t="shared" si="5"/>
        <v>B</v>
      </c>
    </row>
    <row r="325" spans="1:4" x14ac:dyDescent="0.3">
      <c r="A325" s="11" t="s">
        <v>330</v>
      </c>
      <c r="B325" s="11">
        <v>945384</v>
      </c>
      <c r="C325" s="8">
        <f>VLOOKUP(B325,'ESGC PORTFOLIO'!B:M,$C$2,FALSE)</f>
        <v>37.093432137536297</v>
      </c>
      <c r="D325" s="8" t="str">
        <f t="shared" si="5"/>
        <v>C</v>
      </c>
    </row>
    <row r="326" spans="1:4" x14ac:dyDescent="0.3">
      <c r="A326" s="11" t="s">
        <v>331</v>
      </c>
      <c r="B326" s="11">
        <v>545310</v>
      </c>
      <c r="C326" s="8">
        <f>VLOOKUP(B326,'ESGC PORTFOLIO'!B:M,$C$2,FALSE)</f>
        <v>47.221815102763401</v>
      </c>
      <c r="D326" s="8" t="str">
        <f t="shared" si="5"/>
        <v>C</v>
      </c>
    </row>
    <row r="327" spans="1:4" x14ac:dyDescent="0.3">
      <c r="A327" s="11" t="s">
        <v>332</v>
      </c>
      <c r="B327" s="11">
        <v>901892</v>
      </c>
      <c r="C327" s="8">
        <f>VLOOKUP(B327,'ESGC PORTFOLIO'!B:M,$C$2,FALSE)</f>
        <v>73.645884115884101</v>
      </c>
      <c r="D327" s="8" t="str">
        <f t="shared" si="5"/>
        <v>B</v>
      </c>
    </row>
    <row r="328" spans="1:4" x14ac:dyDescent="0.3">
      <c r="A328" s="11" t="s">
        <v>333</v>
      </c>
      <c r="B328" s="11">
        <v>543487</v>
      </c>
      <c r="C328" s="8">
        <f>VLOOKUP(B328,'ESGC PORTFOLIO'!B:M,$C$2,FALSE)</f>
        <v>32.782514508921601</v>
      </c>
      <c r="D328" s="8" t="str">
        <f t="shared" si="5"/>
        <v>C</v>
      </c>
    </row>
    <row r="329" spans="1:4" x14ac:dyDescent="0.3">
      <c r="A329" s="11" t="s">
        <v>334</v>
      </c>
      <c r="B329" s="11">
        <v>912146</v>
      </c>
      <c r="C329" s="8">
        <f>VLOOKUP(B329,'ESGC PORTFOLIO'!B:M,$C$2,FALSE)</f>
        <v>52.505153553235097</v>
      </c>
      <c r="D329" s="8" t="str">
        <f t="shared" si="5"/>
        <v>B</v>
      </c>
    </row>
    <row r="330" spans="1:4" x14ac:dyDescent="0.3">
      <c r="A330" s="11" t="s">
        <v>335</v>
      </c>
      <c r="B330" s="11">
        <v>905816</v>
      </c>
      <c r="C330" s="8">
        <f>VLOOKUP(B330,'ESGC PORTFOLIO'!B:M,$C$2,FALSE)</f>
        <v>55.498067394235797</v>
      </c>
      <c r="D330" s="8" t="str">
        <f t="shared" si="5"/>
        <v>B</v>
      </c>
    </row>
    <row r="331" spans="1:4" x14ac:dyDescent="0.3">
      <c r="A331" s="11" t="s">
        <v>336</v>
      </c>
      <c r="B331" s="11">
        <v>905898</v>
      </c>
      <c r="C331" s="8">
        <f>VLOOKUP(B331,'ESGC PORTFOLIO'!B:M,$C$2,FALSE)</f>
        <v>71.090794731206202</v>
      </c>
      <c r="D331" s="8" t="str">
        <f t="shared" si="5"/>
        <v>B</v>
      </c>
    </row>
    <row r="332" spans="1:4" x14ac:dyDescent="0.3">
      <c r="A332" s="11" t="s">
        <v>337</v>
      </c>
      <c r="B332" s="11">
        <v>904866</v>
      </c>
      <c r="C332" s="8">
        <f>VLOOKUP(B332,'ESGC PORTFOLIO'!B:M,$C$2,FALSE)</f>
        <v>74.987946554574407</v>
      </c>
      <c r="D332" s="8" t="str">
        <f t="shared" si="5"/>
        <v>B</v>
      </c>
    </row>
    <row r="333" spans="1:4" x14ac:dyDescent="0.3">
      <c r="A333" s="11" t="s">
        <v>338</v>
      </c>
      <c r="B333" s="11">
        <v>916548</v>
      </c>
      <c r="C333" s="8">
        <f>VLOOKUP(B333,'ESGC PORTFOLIO'!B:M,$C$2,FALSE)</f>
        <v>46.341483683090303</v>
      </c>
      <c r="D333" s="8" t="str">
        <f t="shared" si="5"/>
        <v>C</v>
      </c>
    </row>
    <row r="334" spans="1:4" x14ac:dyDescent="0.3">
      <c r="A334" s="11" t="s">
        <v>339</v>
      </c>
      <c r="B334" s="11">
        <v>921964</v>
      </c>
      <c r="C334" s="8">
        <f>VLOOKUP(B334,'ESGC PORTFOLIO'!B:M,$C$2,FALSE)</f>
        <v>41.840477573749801</v>
      </c>
      <c r="D334" s="8" t="str">
        <f t="shared" si="5"/>
        <v>C</v>
      </c>
    </row>
    <row r="335" spans="1:4" x14ac:dyDescent="0.3">
      <c r="A335" s="11" t="s">
        <v>340</v>
      </c>
      <c r="B335" s="11">
        <v>519514</v>
      </c>
      <c r="C335" s="8">
        <f>VLOOKUP(B335,'ESGC PORTFOLIO'!B:M,$C$2,FALSE)</f>
        <v>84.685125774699202</v>
      </c>
      <c r="D335" s="8" t="str">
        <f t="shared" si="5"/>
        <v>A</v>
      </c>
    </row>
    <row r="336" spans="1:4" x14ac:dyDescent="0.3">
      <c r="A336" s="11" t="s">
        <v>341</v>
      </c>
      <c r="B336" s="11">
        <v>867390</v>
      </c>
      <c r="C336" s="8">
        <f>VLOOKUP(B336,'ESGC PORTFOLIO'!B:M,$C$2,FALSE)</f>
        <v>60.983228984468198</v>
      </c>
      <c r="D336" s="8" t="str">
        <f t="shared" si="5"/>
        <v>B</v>
      </c>
    </row>
    <row r="337" spans="1:4" x14ac:dyDescent="0.3">
      <c r="A337" s="11" t="s">
        <v>342</v>
      </c>
      <c r="B337" s="11">
        <v>902335</v>
      </c>
      <c r="C337" s="8">
        <f>VLOOKUP(B337,'ESGC PORTFOLIO'!B:M,$C$2,FALSE)</f>
        <v>74.550016242497804</v>
      </c>
      <c r="D337" s="8" t="str">
        <f t="shared" si="5"/>
        <v>B</v>
      </c>
    </row>
    <row r="338" spans="1:4" x14ac:dyDescent="0.3">
      <c r="A338" s="11" t="s">
        <v>343</v>
      </c>
      <c r="B338" s="11">
        <v>906195</v>
      </c>
      <c r="C338" s="8">
        <f>VLOOKUP(B338,'ESGC PORTFOLIO'!B:M,$C$2,FALSE)</f>
        <v>43.417484501344099</v>
      </c>
      <c r="D338" s="8" t="str">
        <f t="shared" si="5"/>
        <v>C</v>
      </c>
    </row>
    <row r="339" spans="1:4" x14ac:dyDescent="0.3">
      <c r="A339" s="11" t="s">
        <v>344</v>
      </c>
      <c r="B339" s="11">
        <v>906785</v>
      </c>
      <c r="C339" s="8">
        <f>VLOOKUP(B339,'ESGC PORTFOLIO'!B:M,$C$2,FALSE)</f>
        <v>51.138347501555003</v>
      </c>
      <c r="D339" s="8" t="str">
        <f t="shared" si="5"/>
        <v>B</v>
      </c>
    </row>
    <row r="340" spans="1:4" x14ac:dyDescent="0.3">
      <c r="A340" s="11" t="s">
        <v>345</v>
      </c>
      <c r="B340" s="11" t="s">
        <v>381</v>
      </c>
      <c r="C340" s="8">
        <f>VLOOKUP(B340,'ESGC PORTFOLIO'!B:M,$C$2,FALSE)</f>
        <v>33.813068328240597</v>
      </c>
      <c r="D340" s="8" t="str">
        <f t="shared" si="5"/>
        <v>C</v>
      </c>
    </row>
    <row r="341" spans="1:4" x14ac:dyDescent="0.3">
      <c r="A341" s="11" t="s">
        <v>346</v>
      </c>
      <c r="B341" s="11">
        <v>905818</v>
      </c>
      <c r="C341" s="8">
        <f>VLOOKUP(B341,'ESGC PORTFOLIO'!B:M,$C$2,FALSE)</f>
        <v>75.953231964191602</v>
      </c>
      <c r="D341" s="8" t="str">
        <f t="shared" si="5"/>
        <v>A</v>
      </c>
    </row>
    <row r="342" spans="1:4" x14ac:dyDescent="0.3">
      <c r="A342" s="11" t="s">
        <v>347</v>
      </c>
      <c r="B342" s="11">
        <v>904869</v>
      </c>
      <c r="C342" s="8">
        <f>VLOOKUP(B342,'ESGC PORTFOLIO'!B:M,$C$2,FALSE)</f>
        <v>40.287278844868297</v>
      </c>
      <c r="D342" s="8" t="str">
        <f t="shared" si="5"/>
        <v>C</v>
      </c>
    </row>
    <row r="343" spans="1:4" x14ac:dyDescent="0.3">
      <c r="A343" s="11" t="s">
        <v>348</v>
      </c>
      <c r="B343" s="11">
        <v>922407</v>
      </c>
      <c r="C343" s="8">
        <f>VLOOKUP(B343,'ESGC PORTFOLIO'!B:M,$C$2,FALSE)</f>
        <v>32.313923738017898</v>
      </c>
      <c r="D343" s="8" t="str">
        <f t="shared" si="5"/>
        <v>C</v>
      </c>
    </row>
    <row r="344" spans="1:4" x14ac:dyDescent="0.3">
      <c r="A344" s="11" t="s">
        <v>349</v>
      </c>
      <c r="B344" s="11" t="s">
        <v>382</v>
      </c>
      <c r="C344" s="8">
        <f>VLOOKUP(B344,'ESGC PORTFOLIO'!B:M,$C$2,FALSE)</f>
        <v>43.778419811320703</v>
      </c>
      <c r="D344" s="8" t="str">
        <f t="shared" si="5"/>
        <v>C</v>
      </c>
    </row>
    <row r="345" spans="1:4" x14ac:dyDescent="0.3">
      <c r="A345" s="11" t="s">
        <v>350</v>
      </c>
      <c r="B345" s="11" t="s">
        <v>383</v>
      </c>
      <c r="C345" s="8">
        <f>VLOOKUP(B345,'ESGC PORTFOLIO'!B:M,$C$2,FALSE)</f>
        <v>44.563556047805399</v>
      </c>
      <c r="D345" s="8" t="str">
        <f t="shared" si="5"/>
        <v>C</v>
      </c>
    </row>
    <row r="346" spans="1:4" x14ac:dyDescent="0.3">
      <c r="A346" s="11" t="s">
        <v>351</v>
      </c>
      <c r="B346" s="11">
        <v>905010</v>
      </c>
      <c r="C346" s="8">
        <f>VLOOKUP(B346,'ESGC PORTFOLIO'!B:M,$C$2,FALSE)</f>
        <v>71.0470340133881</v>
      </c>
      <c r="D346" s="8" t="str">
        <f t="shared" si="5"/>
        <v>B</v>
      </c>
    </row>
    <row r="347" spans="1:4" x14ac:dyDescent="0.3">
      <c r="A347" s="11" t="s">
        <v>352</v>
      </c>
      <c r="B347" s="11">
        <v>905284</v>
      </c>
      <c r="C347" s="8">
        <f>VLOOKUP(B347,'ESGC PORTFOLIO'!B:M,$C$2,FALSE)</f>
        <v>82.029620853080502</v>
      </c>
      <c r="D347" s="8" t="str">
        <f t="shared" si="5"/>
        <v>A</v>
      </c>
    </row>
    <row r="348" spans="1:4" x14ac:dyDescent="0.3">
      <c r="A348" s="11" t="s">
        <v>353</v>
      </c>
      <c r="B348" s="11">
        <v>543542</v>
      </c>
      <c r="C348" s="8">
        <f>VLOOKUP(B348,'ESGC PORTFOLIO'!B:M,$C$2,FALSE)</f>
        <v>48.637648434040102</v>
      </c>
      <c r="D348" s="8" t="str">
        <f t="shared" si="5"/>
        <v>C</v>
      </c>
    </row>
    <row r="349" spans="1:4" x14ac:dyDescent="0.3">
      <c r="A349" s="11" t="s">
        <v>354</v>
      </c>
      <c r="B349" s="11">
        <v>878574</v>
      </c>
      <c r="C349" s="8">
        <f>VLOOKUP(B349,'ESGC PORTFOLIO'!B:M,$C$2,FALSE)</f>
        <v>33.071668665920903</v>
      </c>
      <c r="D349" s="8" t="str">
        <f t="shared" si="5"/>
        <v>C</v>
      </c>
    </row>
    <row r="350" spans="1:4" x14ac:dyDescent="0.3">
      <c r="A350" s="11" t="s">
        <v>355</v>
      </c>
      <c r="B350" s="11" t="s">
        <v>384</v>
      </c>
      <c r="C350" s="8">
        <f>VLOOKUP(B350,'ESGC PORTFOLIO'!B:M,$C$2,FALSE)</f>
        <v>32.493907489013999</v>
      </c>
      <c r="D350" s="8" t="str">
        <f t="shared" si="5"/>
        <v>C</v>
      </c>
    </row>
    <row r="351" spans="1:4" x14ac:dyDescent="0.3">
      <c r="A351" s="11" t="s">
        <v>356</v>
      </c>
      <c r="B351" s="11">
        <v>951584</v>
      </c>
      <c r="C351" s="8">
        <f>VLOOKUP(B351,'ESGC PORTFOLIO'!B:M,$C$2,FALSE)</f>
        <v>40.503275064312596</v>
      </c>
      <c r="D351" s="8" t="str">
        <f t="shared" si="5"/>
        <v>C</v>
      </c>
    </row>
  </sheetData>
  <autoFilter ref="A3:D3" xr:uid="{86966359-2D97-4F86-B494-B6A8A014075B}"/>
  <mergeCells count="1">
    <mergeCell ref="A1:D1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F76D-B053-458D-A570-F27E41B70DA6}">
  <dimension ref="A1:BR350"/>
  <sheetViews>
    <sheetView zoomScale="40" workbookViewId="0">
      <selection activeCell="AA4" sqref="AA4"/>
    </sheetView>
  </sheetViews>
  <sheetFormatPr baseColWidth="10" defaultRowHeight="14.5" x14ac:dyDescent="0.35"/>
  <cols>
    <col min="26" max="26" width="25.26953125" bestFit="1" customWidth="1"/>
  </cols>
  <sheetData>
    <row r="1" spans="1:70" x14ac:dyDescent="0.35"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AA1">
        <v>2007</v>
      </c>
      <c r="AE1">
        <v>2008</v>
      </c>
      <c r="AI1">
        <v>2009</v>
      </c>
      <c r="AM1">
        <v>2010</v>
      </c>
      <c r="AQ1">
        <v>2011</v>
      </c>
      <c r="AU1">
        <v>2012</v>
      </c>
      <c r="AY1">
        <v>2013</v>
      </c>
      <c r="BC1">
        <v>2014</v>
      </c>
      <c r="BG1">
        <v>2015</v>
      </c>
      <c r="BK1">
        <v>2016</v>
      </c>
      <c r="BO1">
        <v>2017</v>
      </c>
    </row>
    <row r="2" spans="1:70" x14ac:dyDescent="0.35">
      <c r="A2" s="1" t="s">
        <v>357</v>
      </c>
      <c r="B2" s="1" t="s">
        <v>358</v>
      </c>
      <c r="C2" t="s">
        <v>7357</v>
      </c>
      <c r="D2">
        <v>2007</v>
      </c>
      <c r="E2">
        <v>2008</v>
      </c>
      <c r="F2">
        <v>2009</v>
      </c>
      <c r="G2">
        <v>2010</v>
      </c>
      <c r="H2">
        <v>2011</v>
      </c>
      <c r="I2">
        <v>2012</v>
      </c>
      <c r="J2">
        <v>2013</v>
      </c>
      <c r="K2">
        <v>2014</v>
      </c>
      <c r="L2">
        <v>2015</v>
      </c>
      <c r="M2">
        <v>2016</v>
      </c>
      <c r="N2">
        <v>2017</v>
      </c>
      <c r="O2">
        <v>2007</v>
      </c>
      <c r="P2">
        <v>2008</v>
      </c>
      <c r="Q2">
        <v>2009</v>
      </c>
      <c r="R2">
        <v>2010</v>
      </c>
      <c r="S2">
        <v>2011</v>
      </c>
      <c r="T2">
        <v>2012</v>
      </c>
      <c r="U2">
        <v>2013</v>
      </c>
      <c r="V2">
        <v>2014</v>
      </c>
      <c r="W2">
        <v>2015</v>
      </c>
      <c r="X2">
        <v>2016</v>
      </c>
      <c r="Y2">
        <v>2017</v>
      </c>
      <c r="AA2" t="s">
        <v>0</v>
      </c>
      <c r="AB2" t="s">
        <v>1</v>
      </c>
      <c r="AC2" t="s">
        <v>2</v>
      </c>
      <c r="AD2" t="s">
        <v>3</v>
      </c>
      <c r="AE2" t="s">
        <v>0</v>
      </c>
      <c r="AF2" t="s">
        <v>1</v>
      </c>
      <c r="AG2" t="s">
        <v>2</v>
      </c>
      <c r="AH2" t="s">
        <v>3</v>
      </c>
      <c r="AI2" t="s">
        <v>0</v>
      </c>
      <c r="AJ2" t="s">
        <v>1</v>
      </c>
      <c r="AK2" t="s">
        <v>2</v>
      </c>
      <c r="AL2" t="s">
        <v>3</v>
      </c>
      <c r="AM2" t="s">
        <v>0</v>
      </c>
      <c r="AN2" t="s">
        <v>1</v>
      </c>
      <c r="AO2" t="s">
        <v>2</v>
      </c>
      <c r="AP2" t="s">
        <v>3</v>
      </c>
      <c r="AQ2" t="s">
        <v>0</v>
      </c>
      <c r="AR2" t="s">
        <v>1</v>
      </c>
      <c r="AS2" t="s">
        <v>2</v>
      </c>
      <c r="AT2" t="s">
        <v>3</v>
      </c>
      <c r="AU2" t="s">
        <v>0</v>
      </c>
      <c r="AV2" t="s">
        <v>1</v>
      </c>
      <c r="AW2" t="s">
        <v>2</v>
      </c>
      <c r="AX2" t="s">
        <v>3</v>
      </c>
      <c r="AY2" t="s">
        <v>0</v>
      </c>
      <c r="AZ2" t="s">
        <v>1</v>
      </c>
      <c r="BA2" t="s">
        <v>2</v>
      </c>
      <c r="BB2" t="s">
        <v>3</v>
      </c>
      <c r="BC2" t="s">
        <v>0</v>
      </c>
      <c r="BD2" t="s">
        <v>1</v>
      </c>
      <c r="BE2" t="s">
        <v>2</v>
      </c>
      <c r="BF2" t="s">
        <v>3</v>
      </c>
      <c r="BG2" t="s">
        <v>0</v>
      </c>
      <c r="BH2" t="s">
        <v>1</v>
      </c>
      <c r="BI2" t="s">
        <v>2</v>
      </c>
      <c r="BJ2" t="s">
        <v>3</v>
      </c>
      <c r="BK2" t="s">
        <v>0</v>
      </c>
      <c r="BL2" t="s">
        <v>1</v>
      </c>
      <c r="BM2" t="s">
        <v>2</v>
      </c>
      <c r="BN2" t="s">
        <v>3</v>
      </c>
      <c r="BO2" t="s">
        <v>0</v>
      </c>
      <c r="BP2" t="s">
        <v>1</v>
      </c>
      <c r="BQ2" t="s">
        <v>2</v>
      </c>
      <c r="BR2" t="s">
        <v>3</v>
      </c>
    </row>
    <row r="3" spans="1:70" x14ac:dyDescent="0.35">
      <c r="A3" s="2" t="s">
        <v>12</v>
      </c>
      <c r="B3" s="2">
        <v>902172</v>
      </c>
      <c r="C3" t="s">
        <v>7347</v>
      </c>
      <c r="D3" t="e">
        <f>VLOOKUP(Tabelle2!$B3,#REF!,D$1,FALSE)</f>
        <v>#REF!</v>
      </c>
      <c r="E3" t="e">
        <f>VLOOKUP(Tabelle2!$B3,#REF!,E$1,FALSE)</f>
        <v>#REF!</v>
      </c>
      <c r="F3" t="e">
        <f>VLOOKUP(Tabelle2!$B3,#REF!,F$1,FALSE)</f>
        <v>#REF!</v>
      </c>
      <c r="G3" t="e">
        <f>VLOOKUP(Tabelle2!$B3,#REF!,G$1,FALSE)</f>
        <v>#REF!</v>
      </c>
      <c r="H3" t="e">
        <f>VLOOKUP(Tabelle2!$B3,#REF!,H$1,FALSE)</f>
        <v>#REF!</v>
      </c>
      <c r="I3" t="e">
        <f>VLOOKUP(Tabelle2!$B3,#REF!,I$1,FALSE)</f>
        <v>#REF!</v>
      </c>
      <c r="J3" t="e">
        <f>VLOOKUP(Tabelle2!$B3,#REF!,J$1,FALSE)</f>
        <v>#REF!</v>
      </c>
      <c r="K3" t="e">
        <f>VLOOKUP(Tabelle2!$B3,#REF!,K$1,FALSE)</f>
        <v>#REF!</v>
      </c>
      <c r="L3" t="e">
        <f>VLOOKUP(Tabelle2!$B3,#REF!,L$1,FALSE)</f>
        <v>#REF!</v>
      </c>
      <c r="M3" t="e">
        <f>VLOOKUP(Tabelle2!$B3,#REF!,M$1,FALSE)</f>
        <v>#REF!</v>
      </c>
      <c r="N3" t="e">
        <f>VLOOKUP(Tabelle2!$B3,#REF!,N$1,FALSE)</f>
        <v>#REF!</v>
      </c>
      <c r="O3" t="e">
        <f>IF(D3&gt;75,"A",IF(D3&gt;50,"B",IF(D3&gt;25,"C","D")))</f>
        <v>#REF!</v>
      </c>
      <c r="P3" t="e">
        <f>IF(E3&gt;75,"A",IF(E3&gt;50,"B",IF(E3&gt;25,"C","D")))</f>
        <v>#REF!</v>
      </c>
      <c r="Q3" t="e">
        <f t="shared" ref="Q3:Y3" si="0">IF(F3&gt;75,"A",IF(F3&gt;50,"B",IF(F3&gt;25,"C","D")))</f>
        <v>#REF!</v>
      </c>
      <c r="R3" t="e">
        <f t="shared" si="0"/>
        <v>#REF!</v>
      </c>
      <c r="S3" t="e">
        <f t="shared" si="0"/>
        <v>#REF!</v>
      </c>
      <c r="T3" t="e">
        <f t="shared" si="0"/>
        <v>#REF!</v>
      </c>
      <c r="U3" t="e">
        <f t="shared" si="0"/>
        <v>#REF!</v>
      </c>
      <c r="V3" t="e">
        <f t="shared" si="0"/>
        <v>#REF!</v>
      </c>
      <c r="W3" t="e">
        <f t="shared" si="0"/>
        <v>#REF!</v>
      </c>
      <c r="X3" t="e">
        <f t="shared" si="0"/>
        <v>#REF!</v>
      </c>
      <c r="Y3" t="e">
        <f t="shared" si="0"/>
        <v>#REF!</v>
      </c>
      <c r="Z3" t="s">
        <v>7357</v>
      </c>
    </row>
    <row r="4" spans="1:70" x14ac:dyDescent="0.35">
      <c r="A4" s="2" t="s">
        <v>13</v>
      </c>
      <c r="B4" s="2">
        <v>916328</v>
      </c>
      <c r="C4" t="s">
        <v>7348</v>
      </c>
      <c r="D4" t="e">
        <f>VLOOKUP(Tabelle2!$B4,#REF!,D$1,FALSE)</f>
        <v>#REF!</v>
      </c>
      <c r="E4" t="e">
        <f>VLOOKUP(Tabelle2!$B4,#REF!,E$1,FALSE)</f>
        <v>#REF!</v>
      </c>
      <c r="F4" t="e">
        <f>VLOOKUP(Tabelle2!$B4,#REF!,F$1,FALSE)</f>
        <v>#REF!</v>
      </c>
      <c r="G4" t="e">
        <f>VLOOKUP(Tabelle2!$B4,#REF!,G$1,FALSE)</f>
        <v>#REF!</v>
      </c>
      <c r="H4" t="e">
        <f>VLOOKUP(Tabelle2!$B4,#REF!,H$1,FALSE)</f>
        <v>#REF!</v>
      </c>
      <c r="I4" t="e">
        <f>VLOOKUP(Tabelle2!$B4,#REF!,I$1,FALSE)</f>
        <v>#REF!</v>
      </c>
      <c r="J4" t="e">
        <f>VLOOKUP(Tabelle2!$B4,#REF!,J$1,FALSE)</f>
        <v>#REF!</v>
      </c>
      <c r="K4" t="e">
        <f>VLOOKUP(Tabelle2!$B4,#REF!,K$1,FALSE)</f>
        <v>#REF!</v>
      </c>
      <c r="L4" t="e">
        <f>VLOOKUP(Tabelle2!$B4,#REF!,L$1,FALSE)</f>
        <v>#REF!</v>
      </c>
      <c r="M4" t="e">
        <f>VLOOKUP(Tabelle2!$B4,#REF!,M$1,FALSE)</f>
        <v>#REF!</v>
      </c>
      <c r="N4" t="e">
        <f>VLOOKUP(Tabelle2!$B4,#REF!,N$1,FALSE)</f>
        <v>#REF!</v>
      </c>
      <c r="O4" t="e">
        <f t="shared" ref="O4:O67" si="1">IF(D4&gt;75,"A",IF(D4&gt;50,"B",IF(D4&gt;25,"C","D")))</f>
        <v>#REF!</v>
      </c>
      <c r="P4" t="e">
        <f t="shared" ref="P4:P67" si="2">IF(E4&gt;75,"A",IF(E4&gt;50,"B",IF(E4&gt;25,"C","D")))</f>
        <v>#REF!</v>
      </c>
      <c r="Q4" t="e">
        <f t="shared" ref="Q4:Q67" si="3">IF(F4&gt;75,"A",IF(F4&gt;50,"B",IF(F4&gt;25,"C","D")))</f>
        <v>#REF!</v>
      </c>
      <c r="R4" t="e">
        <f t="shared" ref="R4:R67" si="4">IF(G4&gt;75,"A",IF(G4&gt;50,"B",IF(G4&gt;25,"C","D")))</f>
        <v>#REF!</v>
      </c>
      <c r="S4" t="e">
        <f t="shared" ref="S4:S67" si="5">IF(H4&gt;75,"A",IF(H4&gt;50,"B",IF(H4&gt;25,"C","D")))</f>
        <v>#REF!</v>
      </c>
      <c r="T4" t="e">
        <f t="shared" ref="T4:T67" si="6">IF(I4&gt;75,"A",IF(I4&gt;50,"B",IF(I4&gt;25,"C","D")))</f>
        <v>#REF!</v>
      </c>
      <c r="U4" t="e">
        <f t="shared" ref="U4:U67" si="7">IF(J4&gt;75,"A",IF(J4&gt;50,"B",IF(J4&gt;25,"C","D")))</f>
        <v>#REF!</v>
      </c>
      <c r="V4" t="e">
        <f t="shared" ref="V4:V67" si="8">IF(K4&gt;75,"A",IF(K4&gt;50,"B",IF(K4&gt;25,"C","D")))</f>
        <v>#REF!</v>
      </c>
      <c r="W4" t="e">
        <f t="shared" ref="W4:W67" si="9">IF(L4&gt;75,"A",IF(L4&gt;50,"B",IF(L4&gt;25,"C","D")))</f>
        <v>#REF!</v>
      </c>
      <c r="X4" t="e">
        <f t="shared" ref="X4:X67" si="10">IF(M4&gt;75,"A",IF(M4&gt;50,"B",IF(M4&gt;25,"C","D")))</f>
        <v>#REF!</v>
      </c>
      <c r="Y4" t="e">
        <f t="shared" ref="Y4:Y67" si="11">IF(N4&gt;75,"A",IF(N4&gt;50,"B",IF(N4&gt;25,"C","D")))</f>
        <v>#REF!</v>
      </c>
      <c r="Z4" s="2" t="s">
        <v>7353</v>
      </c>
      <c r="AA4">
        <f>COUNTIFS($C:$C,$Z4,$O:$O,AA$2)</f>
        <v>0</v>
      </c>
      <c r="AB4">
        <f t="shared" ref="AB4:AD13" si="12">COUNTIFS($C:$C,$Z4,$O:$O,AB$2)</f>
        <v>0</v>
      </c>
      <c r="AC4">
        <f t="shared" si="12"/>
        <v>0</v>
      </c>
      <c r="AD4">
        <f t="shared" si="12"/>
        <v>0</v>
      </c>
      <c r="AE4">
        <f>COUNTIFS($C:$C,$Z4,$P:$P,AE$2)</f>
        <v>0</v>
      </c>
      <c r="AF4">
        <f t="shared" ref="AF4:AH13" si="13">COUNTIFS($C:$C,$Z4,$P:$P,AF$2)</f>
        <v>0</v>
      </c>
      <c r="AG4">
        <f t="shared" si="13"/>
        <v>0</v>
      </c>
      <c r="AH4">
        <f t="shared" si="13"/>
        <v>0</v>
      </c>
      <c r="AI4">
        <f>COUNTIFS($C:$C,$Z4,$Q:$Q,AI$2)</f>
        <v>0</v>
      </c>
      <c r="AJ4">
        <f t="shared" ref="AJ4:AL13" si="14">COUNTIFS($C:$C,$Z4,$Q:$Q,AJ$2)</f>
        <v>0</v>
      </c>
      <c r="AK4">
        <f t="shared" si="14"/>
        <v>0</v>
      </c>
      <c r="AL4">
        <f t="shared" si="14"/>
        <v>0</v>
      </c>
      <c r="AM4">
        <f>COUNTIFS($C:$C,$Z4,$R:$R,AM$2)</f>
        <v>0</v>
      </c>
      <c r="AN4">
        <f t="shared" ref="AN4:AP13" si="15">COUNTIFS($C:$C,$Z4,$R:$R,AN$2)</f>
        <v>0</v>
      </c>
      <c r="AO4">
        <f t="shared" si="15"/>
        <v>0</v>
      </c>
      <c r="AP4">
        <f>COUNTIFS($C:$C,$Z4,$R:$R,AP$2)</f>
        <v>0</v>
      </c>
      <c r="AQ4">
        <f>COUNTIFS($C:$C,$Z4,$S:$S,AQ$2)</f>
        <v>0</v>
      </c>
      <c r="AR4">
        <f t="shared" ref="AR4:AT13" si="16">COUNTIFS($C:$C,$Z4,$S:$S,AR$2)</f>
        <v>0</v>
      </c>
      <c r="AS4">
        <f t="shared" si="16"/>
        <v>0</v>
      </c>
      <c r="AT4">
        <f t="shared" si="16"/>
        <v>0</v>
      </c>
      <c r="AU4">
        <f>COUNTIFS($C:$C,$Z4,$T:$T,AU$2)</f>
        <v>0</v>
      </c>
      <c r="AV4">
        <f t="shared" ref="AV4:AX13" si="17">COUNTIFS($C:$C,$Z4,$T:$T,AV$2)</f>
        <v>0</v>
      </c>
      <c r="AW4">
        <f t="shared" si="17"/>
        <v>0</v>
      </c>
      <c r="AX4">
        <f t="shared" si="17"/>
        <v>0</v>
      </c>
      <c r="AY4">
        <f>COUNTIFS($C:$C,$Z4,$U:$U,AY$2)</f>
        <v>0</v>
      </c>
      <c r="AZ4">
        <f t="shared" ref="AZ4:BB13" si="18">COUNTIFS($C:$C,$Z4,$U:$U,AZ$2)</f>
        <v>0</v>
      </c>
      <c r="BA4">
        <f t="shared" si="18"/>
        <v>0</v>
      </c>
      <c r="BB4">
        <f t="shared" si="18"/>
        <v>0</v>
      </c>
      <c r="BC4">
        <f>COUNTIFS($C:$C,$Z4,$V:$V,BC$2)</f>
        <v>0</v>
      </c>
      <c r="BD4">
        <f t="shared" ref="BD4:BF13" si="19">COUNTIFS($C:$C,$Z4,$V:$V,BD$2)</f>
        <v>0</v>
      </c>
      <c r="BE4">
        <f t="shared" si="19"/>
        <v>0</v>
      </c>
      <c r="BF4">
        <f t="shared" si="19"/>
        <v>0</v>
      </c>
      <c r="BG4">
        <f>COUNTIFS($C:$C,$Z4,$W:$W,BG$2)</f>
        <v>0</v>
      </c>
      <c r="BH4">
        <f t="shared" ref="BH4:BJ13" si="20">COUNTIFS($C:$C,$Z4,$W:$W,BH$2)</f>
        <v>0</v>
      </c>
      <c r="BI4">
        <f t="shared" si="20"/>
        <v>0</v>
      </c>
      <c r="BJ4">
        <f t="shared" si="20"/>
        <v>0</v>
      </c>
      <c r="BK4">
        <f>COUNTIFS($C:$C,$Z4,$X:$X,BK$2)</f>
        <v>0</v>
      </c>
      <c r="BL4">
        <f t="shared" ref="BL4:BN13" si="21">COUNTIFS($C:$C,$Z4,$X:$X,BL$2)</f>
        <v>0</v>
      </c>
      <c r="BM4">
        <f t="shared" si="21"/>
        <v>0</v>
      </c>
      <c r="BN4">
        <f t="shared" si="21"/>
        <v>0</v>
      </c>
      <c r="BO4">
        <f>COUNTIFS($C:$C,$Z4,$Y:$Y,BO$2)</f>
        <v>0</v>
      </c>
      <c r="BP4">
        <f t="shared" ref="BP4:BR13" si="22">COUNTIFS($C:$C,$Z4,$Y:$Y,BP$2)</f>
        <v>0</v>
      </c>
      <c r="BQ4">
        <f t="shared" si="22"/>
        <v>0</v>
      </c>
      <c r="BR4">
        <f t="shared" si="22"/>
        <v>0</v>
      </c>
    </row>
    <row r="5" spans="1:70" x14ac:dyDescent="0.35">
      <c r="A5" s="2" t="s">
        <v>14</v>
      </c>
      <c r="B5" s="2" t="s">
        <v>359</v>
      </c>
      <c r="C5" t="s">
        <v>7349</v>
      </c>
      <c r="D5" t="e">
        <f>VLOOKUP(Tabelle2!$B5,#REF!,D$1,FALSE)</f>
        <v>#REF!</v>
      </c>
      <c r="E5" t="e">
        <f>VLOOKUP(Tabelle2!$B5,#REF!,E$1,FALSE)</f>
        <v>#REF!</v>
      </c>
      <c r="F5" t="e">
        <f>VLOOKUP(Tabelle2!$B5,#REF!,F$1,FALSE)</f>
        <v>#REF!</v>
      </c>
      <c r="G5" t="e">
        <f>VLOOKUP(Tabelle2!$B5,#REF!,G$1,FALSE)</f>
        <v>#REF!</v>
      </c>
      <c r="H5" t="e">
        <f>VLOOKUP(Tabelle2!$B5,#REF!,H$1,FALSE)</f>
        <v>#REF!</v>
      </c>
      <c r="I5" t="e">
        <f>VLOOKUP(Tabelle2!$B5,#REF!,I$1,FALSE)</f>
        <v>#REF!</v>
      </c>
      <c r="J5" t="e">
        <f>VLOOKUP(Tabelle2!$B5,#REF!,J$1,FALSE)</f>
        <v>#REF!</v>
      </c>
      <c r="K5" t="e">
        <f>VLOOKUP(Tabelle2!$B5,#REF!,K$1,FALSE)</f>
        <v>#REF!</v>
      </c>
      <c r="L5" t="e">
        <f>VLOOKUP(Tabelle2!$B5,#REF!,L$1,FALSE)</f>
        <v>#REF!</v>
      </c>
      <c r="M5" t="e">
        <f>VLOOKUP(Tabelle2!$B5,#REF!,M$1,FALSE)</f>
        <v>#REF!</v>
      </c>
      <c r="N5" t="e">
        <f>VLOOKUP(Tabelle2!$B5,#REF!,N$1,FALSE)</f>
        <v>#REF!</v>
      </c>
      <c r="O5" t="e">
        <f t="shared" si="1"/>
        <v>#REF!</v>
      </c>
      <c r="P5" t="e">
        <f t="shared" si="2"/>
        <v>#REF!</v>
      </c>
      <c r="Q5" t="e">
        <f t="shared" si="3"/>
        <v>#REF!</v>
      </c>
      <c r="R5" t="e">
        <f t="shared" si="4"/>
        <v>#REF!</v>
      </c>
      <c r="S5" t="e">
        <f t="shared" si="5"/>
        <v>#REF!</v>
      </c>
      <c r="T5" t="e">
        <f t="shared" si="6"/>
        <v>#REF!</v>
      </c>
      <c r="U5" t="e">
        <f t="shared" si="7"/>
        <v>#REF!</v>
      </c>
      <c r="V5" t="e">
        <f t="shared" si="8"/>
        <v>#REF!</v>
      </c>
      <c r="W5" t="e">
        <f t="shared" si="9"/>
        <v>#REF!</v>
      </c>
      <c r="X5" t="e">
        <f t="shared" si="10"/>
        <v>#REF!</v>
      </c>
      <c r="Y5" t="e">
        <f t="shared" si="11"/>
        <v>#REF!</v>
      </c>
      <c r="Z5" s="2" t="s">
        <v>7350</v>
      </c>
      <c r="AA5">
        <f>COUNTIFS($C:$C,$Z5,$O:$O,AA$2)</f>
        <v>0</v>
      </c>
      <c r="AB5">
        <f t="shared" si="12"/>
        <v>0</v>
      </c>
      <c r="AC5">
        <f t="shared" si="12"/>
        <v>0</v>
      </c>
      <c r="AD5">
        <f t="shared" si="12"/>
        <v>0</v>
      </c>
      <c r="AE5">
        <f t="shared" ref="AE5:AE13" si="23">COUNTIFS($C:$C,$Z5,$P:$P,AE$2)</f>
        <v>0</v>
      </c>
      <c r="AF5">
        <f t="shared" si="13"/>
        <v>0</v>
      </c>
      <c r="AG5">
        <f t="shared" si="13"/>
        <v>0</v>
      </c>
      <c r="AH5">
        <f t="shared" si="13"/>
        <v>0</v>
      </c>
      <c r="AI5">
        <f t="shared" ref="AI5:AI13" si="24">COUNTIFS($C:$C,$Z5,$Q:$Q,AI$2)</f>
        <v>0</v>
      </c>
      <c r="AJ5">
        <f t="shared" si="14"/>
        <v>0</v>
      </c>
      <c r="AK5">
        <f t="shared" si="14"/>
        <v>0</v>
      </c>
      <c r="AL5">
        <f t="shared" si="14"/>
        <v>0</v>
      </c>
      <c r="AM5">
        <f t="shared" ref="AM5:AM13" si="25">COUNTIFS($C:$C,$Z5,$R:$R,AM$2)</f>
        <v>0</v>
      </c>
      <c r="AN5">
        <f t="shared" si="15"/>
        <v>0</v>
      </c>
      <c r="AO5">
        <f t="shared" si="15"/>
        <v>0</v>
      </c>
      <c r="AP5">
        <f t="shared" si="15"/>
        <v>0</v>
      </c>
      <c r="AQ5">
        <f t="shared" ref="AQ5:AQ13" si="26">COUNTIFS($C:$C,$Z5,$S:$S,AQ$2)</f>
        <v>0</v>
      </c>
      <c r="AR5">
        <f t="shared" si="16"/>
        <v>0</v>
      </c>
      <c r="AS5">
        <f t="shared" si="16"/>
        <v>0</v>
      </c>
      <c r="AT5">
        <f t="shared" si="16"/>
        <v>0</v>
      </c>
      <c r="AU5">
        <f t="shared" ref="AU5:AU13" si="27">COUNTIFS($C:$C,$Z5,$T:$T,AU$2)</f>
        <v>0</v>
      </c>
      <c r="AV5">
        <f t="shared" si="17"/>
        <v>0</v>
      </c>
      <c r="AW5">
        <f t="shared" si="17"/>
        <v>0</v>
      </c>
      <c r="AX5">
        <f t="shared" si="17"/>
        <v>0</v>
      </c>
      <c r="AY5">
        <f t="shared" ref="AY5:AY13" si="28">COUNTIFS($C:$C,$Z5,$U:$U,AY$2)</f>
        <v>0</v>
      </c>
      <c r="AZ5">
        <f t="shared" si="18"/>
        <v>0</v>
      </c>
      <c r="BA5">
        <f t="shared" si="18"/>
        <v>0</v>
      </c>
      <c r="BB5">
        <f t="shared" si="18"/>
        <v>0</v>
      </c>
      <c r="BC5">
        <f t="shared" ref="BC5:BC13" si="29">COUNTIFS($C:$C,$Z5,$V:$V,BC$2)</f>
        <v>0</v>
      </c>
      <c r="BD5">
        <f t="shared" si="19"/>
        <v>0</v>
      </c>
      <c r="BE5">
        <f t="shared" si="19"/>
        <v>0</v>
      </c>
      <c r="BF5">
        <f t="shared" si="19"/>
        <v>0</v>
      </c>
      <c r="BG5">
        <f t="shared" ref="BG5:BG13" si="30">COUNTIFS($C:$C,$Z5,$W:$W,BG$2)</f>
        <v>0</v>
      </c>
      <c r="BH5">
        <f t="shared" si="20"/>
        <v>0</v>
      </c>
      <c r="BI5">
        <f t="shared" si="20"/>
        <v>0</v>
      </c>
      <c r="BJ5">
        <f t="shared" si="20"/>
        <v>0</v>
      </c>
      <c r="BK5">
        <f t="shared" ref="BK5:BK13" si="31">COUNTIFS($C:$C,$Z5,$X:$X,BK$2)</f>
        <v>0</v>
      </c>
      <c r="BL5">
        <f t="shared" si="21"/>
        <v>0</v>
      </c>
      <c r="BM5">
        <f t="shared" si="21"/>
        <v>0</v>
      </c>
      <c r="BN5">
        <f t="shared" si="21"/>
        <v>0</v>
      </c>
      <c r="BO5">
        <f t="shared" ref="BO5:BO13" si="32">COUNTIFS($C:$C,$Z5,$Y:$Y,BO$2)</f>
        <v>0</v>
      </c>
      <c r="BP5">
        <f t="shared" si="22"/>
        <v>0</v>
      </c>
      <c r="BQ5">
        <f t="shared" si="22"/>
        <v>0</v>
      </c>
      <c r="BR5">
        <f t="shared" si="22"/>
        <v>0</v>
      </c>
    </row>
    <row r="6" spans="1:70" x14ac:dyDescent="0.35">
      <c r="A6" s="2" t="s">
        <v>15</v>
      </c>
      <c r="B6" s="2">
        <v>312367</v>
      </c>
      <c r="C6" t="s">
        <v>7349</v>
      </c>
      <c r="D6" t="e">
        <f>VLOOKUP(Tabelle2!$B6,#REF!,D$1,FALSE)</f>
        <v>#REF!</v>
      </c>
      <c r="E6" t="e">
        <f>VLOOKUP(Tabelle2!$B6,#REF!,E$1,FALSE)</f>
        <v>#REF!</v>
      </c>
      <c r="F6" t="e">
        <f>VLOOKUP(Tabelle2!$B6,#REF!,F$1,FALSE)</f>
        <v>#REF!</v>
      </c>
      <c r="G6" t="e">
        <f>VLOOKUP(Tabelle2!$B6,#REF!,G$1,FALSE)</f>
        <v>#REF!</v>
      </c>
      <c r="H6" t="e">
        <f>VLOOKUP(Tabelle2!$B6,#REF!,H$1,FALSE)</f>
        <v>#REF!</v>
      </c>
      <c r="I6" t="e">
        <f>VLOOKUP(Tabelle2!$B6,#REF!,I$1,FALSE)</f>
        <v>#REF!</v>
      </c>
      <c r="J6" t="e">
        <f>VLOOKUP(Tabelle2!$B6,#REF!,J$1,FALSE)</f>
        <v>#REF!</v>
      </c>
      <c r="K6" t="e">
        <f>VLOOKUP(Tabelle2!$B6,#REF!,K$1,FALSE)</f>
        <v>#REF!</v>
      </c>
      <c r="L6" t="e">
        <f>VLOOKUP(Tabelle2!$B6,#REF!,L$1,FALSE)</f>
        <v>#REF!</v>
      </c>
      <c r="M6" t="e">
        <f>VLOOKUP(Tabelle2!$B6,#REF!,M$1,FALSE)</f>
        <v>#REF!</v>
      </c>
      <c r="N6" t="e">
        <f>VLOOKUP(Tabelle2!$B6,#REF!,N$1,FALSE)</f>
        <v>#REF!</v>
      </c>
      <c r="O6" t="e">
        <f t="shared" si="1"/>
        <v>#REF!</v>
      </c>
      <c r="P6" t="e">
        <f t="shared" si="2"/>
        <v>#REF!</v>
      </c>
      <c r="Q6" t="e">
        <f t="shared" si="3"/>
        <v>#REF!</v>
      </c>
      <c r="R6" t="e">
        <f t="shared" si="4"/>
        <v>#REF!</v>
      </c>
      <c r="S6" t="e">
        <f t="shared" si="5"/>
        <v>#REF!</v>
      </c>
      <c r="T6" t="e">
        <f t="shared" si="6"/>
        <v>#REF!</v>
      </c>
      <c r="U6" t="e">
        <f t="shared" si="7"/>
        <v>#REF!</v>
      </c>
      <c r="V6" t="e">
        <f t="shared" si="8"/>
        <v>#REF!</v>
      </c>
      <c r="W6" t="e">
        <f t="shared" si="9"/>
        <v>#REF!</v>
      </c>
      <c r="X6" t="e">
        <f t="shared" si="10"/>
        <v>#REF!</v>
      </c>
      <c r="Y6" t="e">
        <f t="shared" si="11"/>
        <v>#REF!</v>
      </c>
      <c r="Z6" s="2" t="s">
        <v>7354</v>
      </c>
      <c r="AA6">
        <f t="shared" ref="AA6:AA13" si="33">COUNTIFS($C:$C,$Z6,$O:$O,AA$2)</f>
        <v>0</v>
      </c>
      <c r="AB6">
        <f t="shared" si="12"/>
        <v>0</v>
      </c>
      <c r="AC6">
        <f t="shared" si="12"/>
        <v>0</v>
      </c>
      <c r="AD6">
        <f t="shared" si="12"/>
        <v>0</v>
      </c>
      <c r="AE6">
        <f t="shared" si="23"/>
        <v>0</v>
      </c>
      <c r="AF6">
        <f t="shared" si="13"/>
        <v>0</v>
      </c>
      <c r="AG6">
        <f t="shared" si="13"/>
        <v>0</v>
      </c>
      <c r="AH6">
        <f t="shared" si="13"/>
        <v>0</v>
      </c>
      <c r="AI6">
        <f t="shared" si="24"/>
        <v>0</v>
      </c>
      <c r="AJ6">
        <f t="shared" si="14"/>
        <v>0</v>
      </c>
      <c r="AK6">
        <f t="shared" si="14"/>
        <v>0</v>
      </c>
      <c r="AL6">
        <f t="shared" si="14"/>
        <v>0</v>
      </c>
      <c r="AM6">
        <f t="shared" si="25"/>
        <v>0</v>
      </c>
      <c r="AN6">
        <f t="shared" si="15"/>
        <v>0</v>
      </c>
      <c r="AO6">
        <f t="shared" si="15"/>
        <v>0</v>
      </c>
      <c r="AP6">
        <f t="shared" si="15"/>
        <v>0</v>
      </c>
      <c r="AQ6">
        <f t="shared" si="26"/>
        <v>0</v>
      </c>
      <c r="AR6">
        <f t="shared" si="16"/>
        <v>0</v>
      </c>
      <c r="AS6">
        <f t="shared" si="16"/>
        <v>0</v>
      </c>
      <c r="AT6">
        <f t="shared" si="16"/>
        <v>0</v>
      </c>
      <c r="AU6">
        <f t="shared" si="27"/>
        <v>0</v>
      </c>
      <c r="AV6">
        <f t="shared" si="17"/>
        <v>0</v>
      </c>
      <c r="AW6">
        <f t="shared" si="17"/>
        <v>0</v>
      </c>
      <c r="AX6">
        <f t="shared" si="17"/>
        <v>0</v>
      </c>
      <c r="AY6">
        <f t="shared" si="28"/>
        <v>0</v>
      </c>
      <c r="AZ6">
        <f t="shared" si="18"/>
        <v>0</v>
      </c>
      <c r="BA6">
        <f t="shared" si="18"/>
        <v>0</v>
      </c>
      <c r="BB6">
        <f t="shared" si="18"/>
        <v>0</v>
      </c>
      <c r="BC6">
        <f t="shared" si="29"/>
        <v>0</v>
      </c>
      <c r="BD6">
        <f t="shared" si="19"/>
        <v>0</v>
      </c>
      <c r="BE6">
        <f t="shared" si="19"/>
        <v>0</v>
      </c>
      <c r="BF6">
        <f t="shared" si="19"/>
        <v>0</v>
      </c>
      <c r="BG6">
        <f t="shared" si="30"/>
        <v>0</v>
      </c>
      <c r="BH6">
        <f t="shared" si="20"/>
        <v>0</v>
      </c>
      <c r="BI6">
        <f t="shared" si="20"/>
        <v>0</v>
      </c>
      <c r="BJ6">
        <f t="shared" si="20"/>
        <v>0</v>
      </c>
      <c r="BK6">
        <f t="shared" si="31"/>
        <v>0</v>
      </c>
      <c r="BL6">
        <f t="shared" si="21"/>
        <v>0</v>
      </c>
      <c r="BM6">
        <f t="shared" si="21"/>
        <v>0</v>
      </c>
      <c r="BN6">
        <f t="shared" si="21"/>
        <v>0</v>
      </c>
      <c r="BO6">
        <f t="shared" si="32"/>
        <v>0</v>
      </c>
      <c r="BP6">
        <f t="shared" si="22"/>
        <v>0</v>
      </c>
      <c r="BQ6">
        <f t="shared" si="22"/>
        <v>0</v>
      </c>
      <c r="BR6">
        <f t="shared" si="22"/>
        <v>0</v>
      </c>
    </row>
    <row r="7" spans="1:70" x14ac:dyDescent="0.35">
      <c r="A7" s="2" t="s">
        <v>16</v>
      </c>
      <c r="B7" s="2">
        <v>749382</v>
      </c>
      <c r="C7" t="s">
        <v>7349</v>
      </c>
      <c r="D7" t="e">
        <f>VLOOKUP(Tabelle2!$B7,#REF!,D$1,FALSE)</f>
        <v>#REF!</v>
      </c>
      <c r="E7" t="e">
        <f>VLOOKUP(Tabelle2!$B7,#REF!,E$1,FALSE)</f>
        <v>#REF!</v>
      </c>
      <c r="F7" t="e">
        <f>VLOOKUP(Tabelle2!$B7,#REF!,F$1,FALSE)</f>
        <v>#REF!</v>
      </c>
      <c r="G7" t="e">
        <f>VLOOKUP(Tabelle2!$B7,#REF!,G$1,FALSE)</f>
        <v>#REF!</v>
      </c>
      <c r="H7" t="e">
        <f>VLOOKUP(Tabelle2!$B7,#REF!,H$1,FALSE)</f>
        <v>#REF!</v>
      </c>
      <c r="I7" t="e">
        <f>VLOOKUP(Tabelle2!$B7,#REF!,I$1,FALSE)</f>
        <v>#REF!</v>
      </c>
      <c r="J7" t="e">
        <f>VLOOKUP(Tabelle2!$B7,#REF!,J$1,FALSE)</f>
        <v>#REF!</v>
      </c>
      <c r="K7" t="e">
        <f>VLOOKUP(Tabelle2!$B7,#REF!,K$1,FALSE)</f>
        <v>#REF!</v>
      </c>
      <c r="L7" t="e">
        <f>VLOOKUP(Tabelle2!$B7,#REF!,L$1,FALSE)</f>
        <v>#REF!</v>
      </c>
      <c r="M7" t="e">
        <f>VLOOKUP(Tabelle2!$B7,#REF!,M$1,FALSE)</f>
        <v>#REF!</v>
      </c>
      <c r="N7" t="e">
        <f>VLOOKUP(Tabelle2!$B7,#REF!,N$1,FALSE)</f>
        <v>#REF!</v>
      </c>
      <c r="O7" t="e">
        <f t="shared" si="1"/>
        <v>#REF!</v>
      </c>
      <c r="P7" t="e">
        <f t="shared" si="2"/>
        <v>#REF!</v>
      </c>
      <c r="Q7" t="e">
        <f t="shared" si="3"/>
        <v>#REF!</v>
      </c>
      <c r="R7" t="e">
        <f t="shared" si="4"/>
        <v>#REF!</v>
      </c>
      <c r="S7" t="e">
        <f t="shared" si="5"/>
        <v>#REF!</v>
      </c>
      <c r="T7" t="e">
        <f t="shared" si="6"/>
        <v>#REF!</v>
      </c>
      <c r="U7" t="e">
        <f t="shared" si="7"/>
        <v>#REF!</v>
      </c>
      <c r="V7" t="e">
        <f t="shared" si="8"/>
        <v>#REF!</v>
      </c>
      <c r="W7" t="e">
        <f t="shared" si="9"/>
        <v>#REF!</v>
      </c>
      <c r="X7" t="e">
        <f t="shared" si="10"/>
        <v>#REF!</v>
      </c>
      <c r="Y7" t="e">
        <f t="shared" si="11"/>
        <v>#REF!</v>
      </c>
      <c r="Z7" s="2" t="s">
        <v>7355</v>
      </c>
      <c r="AA7">
        <f t="shared" si="33"/>
        <v>0</v>
      </c>
      <c r="AB7">
        <f t="shared" si="12"/>
        <v>0</v>
      </c>
      <c r="AC7">
        <f t="shared" si="12"/>
        <v>0</v>
      </c>
      <c r="AD7">
        <f t="shared" si="12"/>
        <v>0</v>
      </c>
      <c r="AE7">
        <f t="shared" si="23"/>
        <v>0</v>
      </c>
      <c r="AF7">
        <f t="shared" si="13"/>
        <v>0</v>
      </c>
      <c r="AG7">
        <f t="shared" si="13"/>
        <v>0</v>
      </c>
      <c r="AH7">
        <f t="shared" si="13"/>
        <v>0</v>
      </c>
      <c r="AI7">
        <f t="shared" si="24"/>
        <v>0</v>
      </c>
      <c r="AJ7">
        <f t="shared" si="14"/>
        <v>0</v>
      </c>
      <c r="AK7">
        <f t="shared" si="14"/>
        <v>0</v>
      </c>
      <c r="AL7">
        <f t="shared" si="14"/>
        <v>0</v>
      </c>
      <c r="AM7">
        <f t="shared" si="25"/>
        <v>0</v>
      </c>
      <c r="AN7">
        <f t="shared" si="15"/>
        <v>0</v>
      </c>
      <c r="AO7">
        <f t="shared" si="15"/>
        <v>0</v>
      </c>
      <c r="AP7">
        <f t="shared" si="15"/>
        <v>0</v>
      </c>
      <c r="AQ7">
        <f t="shared" si="26"/>
        <v>0</v>
      </c>
      <c r="AR7">
        <f t="shared" si="16"/>
        <v>0</v>
      </c>
      <c r="AS7">
        <f t="shared" si="16"/>
        <v>0</v>
      </c>
      <c r="AT7">
        <f t="shared" si="16"/>
        <v>0</v>
      </c>
      <c r="AU7">
        <f t="shared" si="27"/>
        <v>0</v>
      </c>
      <c r="AV7">
        <f t="shared" si="17"/>
        <v>0</v>
      </c>
      <c r="AW7">
        <f t="shared" si="17"/>
        <v>0</v>
      </c>
      <c r="AX7">
        <f t="shared" si="17"/>
        <v>0</v>
      </c>
      <c r="AY7">
        <f t="shared" si="28"/>
        <v>0</v>
      </c>
      <c r="AZ7">
        <f t="shared" si="18"/>
        <v>0</v>
      </c>
      <c r="BA7">
        <f t="shared" si="18"/>
        <v>0</v>
      </c>
      <c r="BB7">
        <f t="shared" si="18"/>
        <v>0</v>
      </c>
      <c r="BC7">
        <f t="shared" si="29"/>
        <v>0</v>
      </c>
      <c r="BD7">
        <f t="shared" si="19"/>
        <v>0</v>
      </c>
      <c r="BE7">
        <f t="shared" si="19"/>
        <v>0</v>
      </c>
      <c r="BF7">
        <f t="shared" si="19"/>
        <v>0</v>
      </c>
      <c r="BG7">
        <f t="shared" si="30"/>
        <v>0</v>
      </c>
      <c r="BH7">
        <f t="shared" si="20"/>
        <v>0</v>
      </c>
      <c r="BI7">
        <f t="shared" si="20"/>
        <v>0</v>
      </c>
      <c r="BJ7">
        <f t="shared" si="20"/>
        <v>0</v>
      </c>
      <c r="BK7">
        <f t="shared" si="31"/>
        <v>0</v>
      </c>
      <c r="BL7">
        <f t="shared" si="21"/>
        <v>0</v>
      </c>
      <c r="BM7">
        <f t="shared" si="21"/>
        <v>0</v>
      </c>
      <c r="BN7">
        <f t="shared" si="21"/>
        <v>0</v>
      </c>
      <c r="BO7">
        <f t="shared" si="32"/>
        <v>0</v>
      </c>
      <c r="BP7">
        <f t="shared" si="22"/>
        <v>0</v>
      </c>
      <c r="BQ7">
        <f t="shared" si="22"/>
        <v>0</v>
      </c>
      <c r="BR7">
        <f t="shared" si="22"/>
        <v>0</v>
      </c>
    </row>
    <row r="8" spans="1:70" x14ac:dyDescent="0.35">
      <c r="A8" s="2" t="s">
        <v>17</v>
      </c>
      <c r="B8" s="2" t="s">
        <v>360</v>
      </c>
      <c r="C8" t="s">
        <v>7350</v>
      </c>
      <c r="D8" t="e">
        <f>VLOOKUP(Tabelle2!$B8,#REF!,D$1,FALSE)</f>
        <v>#REF!</v>
      </c>
      <c r="E8" t="e">
        <f>VLOOKUP(Tabelle2!$B8,#REF!,E$1,FALSE)</f>
        <v>#REF!</v>
      </c>
      <c r="F8" t="e">
        <f>VLOOKUP(Tabelle2!$B8,#REF!,F$1,FALSE)</f>
        <v>#REF!</v>
      </c>
      <c r="G8" t="e">
        <f>VLOOKUP(Tabelle2!$B8,#REF!,G$1,FALSE)</f>
        <v>#REF!</v>
      </c>
      <c r="H8" t="e">
        <f>VLOOKUP(Tabelle2!$B8,#REF!,H$1,FALSE)</f>
        <v>#REF!</v>
      </c>
      <c r="I8" t="e">
        <f>VLOOKUP(Tabelle2!$B8,#REF!,I$1,FALSE)</f>
        <v>#REF!</v>
      </c>
      <c r="J8" t="e">
        <f>VLOOKUP(Tabelle2!$B8,#REF!,J$1,FALSE)</f>
        <v>#REF!</v>
      </c>
      <c r="K8" t="e">
        <f>VLOOKUP(Tabelle2!$B8,#REF!,K$1,FALSE)</f>
        <v>#REF!</v>
      </c>
      <c r="L8" t="e">
        <f>VLOOKUP(Tabelle2!$B8,#REF!,L$1,FALSE)</f>
        <v>#REF!</v>
      </c>
      <c r="M8" t="e">
        <f>VLOOKUP(Tabelle2!$B8,#REF!,M$1,FALSE)</f>
        <v>#REF!</v>
      </c>
      <c r="N8" t="e">
        <f>VLOOKUP(Tabelle2!$B8,#REF!,N$1,FALSE)</f>
        <v>#REF!</v>
      </c>
      <c r="O8" t="e">
        <f t="shared" si="1"/>
        <v>#REF!</v>
      </c>
      <c r="P8" t="e">
        <f t="shared" si="2"/>
        <v>#REF!</v>
      </c>
      <c r="Q8" t="e">
        <f t="shared" si="3"/>
        <v>#REF!</v>
      </c>
      <c r="R8" t="e">
        <f t="shared" si="4"/>
        <v>#REF!</v>
      </c>
      <c r="S8" t="e">
        <f t="shared" si="5"/>
        <v>#REF!</v>
      </c>
      <c r="T8" t="e">
        <f t="shared" si="6"/>
        <v>#REF!</v>
      </c>
      <c r="U8" t="e">
        <f t="shared" si="7"/>
        <v>#REF!</v>
      </c>
      <c r="V8" t="e">
        <f t="shared" si="8"/>
        <v>#REF!</v>
      </c>
      <c r="W8" t="e">
        <f t="shared" si="9"/>
        <v>#REF!</v>
      </c>
      <c r="X8" t="e">
        <f t="shared" si="10"/>
        <v>#REF!</v>
      </c>
      <c r="Y8" t="e">
        <f t="shared" si="11"/>
        <v>#REF!</v>
      </c>
      <c r="Z8" s="2" t="s">
        <v>7352</v>
      </c>
      <c r="AA8">
        <f t="shared" si="33"/>
        <v>0</v>
      </c>
      <c r="AB8">
        <f t="shared" si="12"/>
        <v>0</v>
      </c>
      <c r="AC8">
        <f t="shared" si="12"/>
        <v>0</v>
      </c>
      <c r="AD8">
        <f t="shared" si="12"/>
        <v>0</v>
      </c>
      <c r="AE8">
        <f t="shared" si="23"/>
        <v>0</v>
      </c>
      <c r="AF8">
        <f t="shared" si="13"/>
        <v>0</v>
      </c>
      <c r="AG8">
        <f t="shared" si="13"/>
        <v>0</v>
      </c>
      <c r="AH8">
        <f t="shared" si="13"/>
        <v>0</v>
      </c>
      <c r="AI8">
        <f t="shared" si="24"/>
        <v>0</v>
      </c>
      <c r="AJ8">
        <f t="shared" si="14"/>
        <v>0</v>
      </c>
      <c r="AK8">
        <f t="shared" si="14"/>
        <v>0</v>
      </c>
      <c r="AL8">
        <f t="shared" si="14"/>
        <v>0</v>
      </c>
      <c r="AM8">
        <f t="shared" si="25"/>
        <v>0</v>
      </c>
      <c r="AN8">
        <f t="shared" si="15"/>
        <v>0</v>
      </c>
      <c r="AO8">
        <f t="shared" si="15"/>
        <v>0</v>
      </c>
      <c r="AP8">
        <f t="shared" si="15"/>
        <v>0</v>
      </c>
      <c r="AQ8">
        <f t="shared" si="26"/>
        <v>0</v>
      </c>
      <c r="AR8">
        <f t="shared" si="16"/>
        <v>0</v>
      </c>
      <c r="AS8">
        <f t="shared" si="16"/>
        <v>0</v>
      </c>
      <c r="AT8">
        <f t="shared" si="16"/>
        <v>0</v>
      </c>
      <c r="AU8">
        <f t="shared" si="27"/>
        <v>0</v>
      </c>
      <c r="AV8">
        <f t="shared" si="17"/>
        <v>0</v>
      </c>
      <c r="AW8">
        <f t="shared" si="17"/>
        <v>0</v>
      </c>
      <c r="AX8">
        <f t="shared" si="17"/>
        <v>0</v>
      </c>
      <c r="AY8">
        <f t="shared" si="28"/>
        <v>0</v>
      </c>
      <c r="AZ8">
        <f t="shared" si="18"/>
        <v>0</v>
      </c>
      <c r="BA8">
        <f t="shared" si="18"/>
        <v>0</v>
      </c>
      <c r="BB8">
        <f t="shared" si="18"/>
        <v>0</v>
      </c>
      <c r="BC8">
        <f t="shared" si="29"/>
        <v>0</v>
      </c>
      <c r="BD8">
        <f t="shared" si="19"/>
        <v>0</v>
      </c>
      <c r="BE8">
        <f t="shared" si="19"/>
        <v>0</v>
      </c>
      <c r="BF8">
        <f t="shared" si="19"/>
        <v>0</v>
      </c>
      <c r="BG8">
        <f t="shared" si="30"/>
        <v>0</v>
      </c>
      <c r="BH8">
        <f t="shared" si="20"/>
        <v>0</v>
      </c>
      <c r="BI8">
        <f t="shared" si="20"/>
        <v>0</v>
      </c>
      <c r="BJ8">
        <f t="shared" si="20"/>
        <v>0</v>
      </c>
      <c r="BK8">
        <f t="shared" si="31"/>
        <v>0</v>
      </c>
      <c r="BL8">
        <f t="shared" si="21"/>
        <v>0</v>
      </c>
      <c r="BM8">
        <f t="shared" si="21"/>
        <v>0</v>
      </c>
      <c r="BN8">
        <f t="shared" si="21"/>
        <v>0</v>
      </c>
      <c r="BO8">
        <f t="shared" si="32"/>
        <v>0</v>
      </c>
      <c r="BP8">
        <f t="shared" si="22"/>
        <v>0</v>
      </c>
      <c r="BQ8">
        <f t="shared" si="22"/>
        <v>0</v>
      </c>
      <c r="BR8">
        <f t="shared" si="22"/>
        <v>0</v>
      </c>
    </row>
    <row r="9" spans="1:70" x14ac:dyDescent="0.35">
      <c r="A9" s="2" t="s">
        <v>18</v>
      </c>
      <c r="B9" s="2">
        <v>936365</v>
      </c>
      <c r="C9" t="s">
        <v>7349</v>
      </c>
      <c r="D9" t="e">
        <f>VLOOKUP(Tabelle2!$B9,#REF!,D$1,FALSE)</f>
        <v>#REF!</v>
      </c>
      <c r="E9" t="e">
        <f>VLOOKUP(Tabelle2!$B9,#REF!,E$1,FALSE)</f>
        <v>#REF!</v>
      </c>
      <c r="F9" t="e">
        <f>VLOOKUP(Tabelle2!$B9,#REF!,F$1,FALSE)</f>
        <v>#REF!</v>
      </c>
      <c r="G9" t="e">
        <f>VLOOKUP(Tabelle2!$B9,#REF!,G$1,FALSE)</f>
        <v>#REF!</v>
      </c>
      <c r="H9" t="e">
        <f>VLOOKUP(Tabelle2!$B9,#REF!,H$1,FALSE)</f>
        <v>#REF!</v>
      </c>
      <c r="I9" t="e">
        <f>VLOOKUP(Tabelle2!$B9,#REF!,I$1,FALSE)</f>
        <v>#REF!</v>
      </c>
      <c r="J9" t="e">
        <f>VLOOKUP(Tabelle2!$B9,#REF!,J$1,FALSE)</f>
        <v>#REF!</v>
      </c>
      <c r="K9" t="e">
        <f>VLOOKUP(Tabelle2!$B9,#REF!,K$1,FALSE)</f>
        <v>#REF!</v>
      </c>
      <c r="L9" t="e">
        <f>VLOOKUP(Tabelle2!$B9,#REF!,L$1,FALSE)</f>
        <v>#REF!</v>
      </c>
      <c r="M9" t="e">
        <f>VLOOKUP(Tabelle2!$B9,#REF!,M$1,FALSE)</f>
        <v>#REF!</v>
      </c>
      <c r="N9" t="e">
        <f>VLOOKUP(Tabelle2!$B9,#REF!,N$1,FALSE)</f>
        <v>#REF!</v>
      </c>
      <c r="O9" t="e">
        <f t="shared" si="1"/>
        <v>#REF!</v>
      </c>
      <c r="P9" t="e">
        <f t="shared" si="2"/>
        <v>#REF!</v>
      </c>
      <c r="Q9" t="e">
        <f t="shared" si="3"/>
        <v>#REF!</v>
      </c>
      <c r="R9" t="e">
        <f t="shared" si="4"/>
        <v>#REF!</v>
      </c>
      <c r="S9" t="e">
        <f t="shared" si="5"/>
        <v>#REF!</v>
      </c>
      <c r="T9" t="e">
        <f t="shared" si="6"/>
        <v>#REF!</v>
      </c>
      <c r="U9" t="e">
        <f t="shared" si="7"/>
        <v>#REF!</v>
      </c>
      <c r="V9" t="e">
        <f t="shared" si="8"/>
        <v>#REF!</v>
      </c>
      <c r="W9" t="e">
        <f t="shared" si="9"/>
        <v>#REF!</v>
      </c>
      <c r="X9" t="e">
        <f t="shared" si="10"/>
        <v>#REF!</v>
      </c>
      <c r="Y9" t="e">
        <f t="shared" si="11"/>
        <v>#REF!</v>
      </c>
      <c r="Z9" s="2" t="s">
        <v>7348</v>
      </c>
      <c r="AA9">
        <f t="shared" si="33"/>
        <v>0</v>
      </c>
      <c r="AB9">
        <f t="shared" si="12"/>
        <v>0</v>
      </c>
      <c r="AC9">
        <f t="shared" si="12"/>
        <v>0</v>
      </c>
      <c r="AD9">
        <f t="shared" si="12"/>
        <v>0</v>
      </c>
      <c r="AE9">
        <f t="shared" si="23"/>
        <v>0</v>
      </c>
      <c r="AF9">
        <f t="shared" si="13"/>
        <v>0</v>
      </c>
      <c r="AG9">
        <f t="shared" si="13"/>
        <v>0</v>
      </c>
      <c r="AH9">
        <f t="shared" si="13"/>
        <v>0</v>
      </c>
      <c r="AI9">
        <f t="shared" si="24"/>
        <v>0</v>
      </c>
      <c r="AJ9">
        <f t="shared" si="14"/>
        <v>0</v>
      </c>
      <c r="AK9">
        <f t="shared" si="14"/>
        <v>0</v>
      </c>
      <c r="AL9">
        <f t="shared" si="14"/>
        <v>0</v>
      </c>
      <c r="AM9">
        <f t="shared" si="25"/>
        <v>0</v>
      </c>
      <c r="AN9">
        <f t="shared" si="15"/>
        <v>0</v>
      </c>
      <c r="AO9">
        <f t="shared" si="15"/>
        <v>0</v>
      </c>
      <c r="AP9">
        <f t="shared" si="15"/>
        <v>0</v>
      </c>
      <c r="AQ9">
        <f t="shared" si="26"/>
        <v>0</v>
      </c>
      <c r="AR9">
        <f t="shared" si="16"/>
        <v>0</v>
      </c>
      <c r="AS9">
        <f t="shared" si="16"/>
        <v>0</v>
      </c>
      <c r="AT9">
        <f t="shared" si="16"/>
        <v>0</v>
      </c>
      <c r="AU9">
        <f t="shared" si="27"/>
        <v>0</v>
      </c>
      <c r="AV9">
        <f t="shared" si="17"/>
        <v>0</v>
      </c>
      <c r="AW9">
        <f t="shared" si="17"/>
        <v>0</v>
      </c>
      <c r="AX9">
        <f t="shared" si="17"/>
        <v>0</v>
      </c>
      <c r="AY9">
        <f t="shared" si="28"/>
        <v>0</v>
      </c>
      <c r="AZ9">
        <f t="shared" si="18"/>
        <v>0</v>
      </c>
      <c r="BA9">
        <f t="shared" si="18"/>
        <v>0</v>
      </c>
      <c r="BB9">
        <f t="shared" si="18"/>
        <v>0</v>
      </c>
      <c r="BC9">
        <f t="shared" si="29"/>
        <v>0</v>
      </c>
      <c r="BD9">
        <f t="shared" si="19"/>
        <v>0</v>
      </c>
      <c r="BE9">
        <f t="shared" si="19"/>
        <v>0</v>
      </c>
      <c r="BF9">
        <f t="shared" si="19"/>
        <v>0</v>
      </c>
      <c r="BG9">
        <f t="shared" si="30"/>
        <v>0</v>
      </c>
      <c r="BH9">
        <f t="shared" si="20"/>
        <v>0</v>
      </c>
      <c r="BI9">
        <f t="shared" si="20"/>
        <v>0</v>
      </c>
      <c r="BJ9">
        <f t="shared" si="20"/>
        <v>0</v>
      </c>
      <c r="BK9">
        <f t="shared" si="31"/>
        <v>0</v>
      </c>
      <c r="BL9">
        <f t="shared" si="21"/>
        <v>0</v>
      </c>
      <c r="BM9">
        <f t="shared" si="21"/>
        <v>0</v>
      </c>
      <c r="BN9">
        <f t="shared" si="21"/>
        <v>0</v>
      </c>
      <c r="BO9">
        <f t="shared" si="32"/>
        <v>0</v>
      </c>
      <c r="BP9">
        <f t="shared" si="22"/>
        <v>0</v>
      </c>
      <c r="BQ9">
        <f t="shared" si="22"/>
        <v>0</v>
      </c>
      <c r="BR9">
        <f t="shared" si="22"/>
        <v>0</v>
      </c>
    </row>
    <row r="10" spans="1:70" x14ac:dyDescent="0.35">
      <c r="A10" s="2" t="s">
        <v>19</v>
      </c>
      <c r="B10" s="2">
        <v>545101</v>
      </c>
      <c r="C10" t="s">
        <v>7351</v>
      </c>
      <c r="D10" t="e">
        <f>VLOOKUP(Tabelle2!$B10,#REF!,D$1,FALSE)</f>
        <v>#REF!</v>
      </c>
      <c r="E10" t="e">
        <f>VLOOKUP(Tabelle2!$B10,#REF!,E$1,FALSE)</f>
        <v>#REF!</v>
      </c>
      <c r="F10" t="e">
        <f>VLOOKUP(Tabelle2!$B10,#REF!,F$1,FALSE)</f>
        <v>#REF!</v>
      </c>
      <c r="G10" t="e">
        <f>VLOOKUP(Tabelle2!$B10,#REF!,G$1,FALSE)</f>
        <v>#REF!</v>
      </c>
      <c r="H10" t="e">
        <f>VLOOKUP(Tabelle2!$B10,#REF!,H$1,FALSE)</f>
        <v>#REF!</v>
      </c>
      <c r="I10" t="e">
        <f>VLOOKUP(Tabelle2!$B10,#REF!,I$1,FALSE)</f>
        <v>#REF!</v>
      </c>
      <c r="J10" t="e">
        <f>VLOOKUP(Tabelle2!$B10,#REF!,J$1,FALSE)</f>
        <v>#REF!</v>
      </c>
      <c r="K10" t="e">
        <f>VLOOKUP(Tabelle2!$B10,#REF!,K$1,FALSE)</f>
        <v>#REF!</v>
      </c>
      <c r="L10" t="e">
        <f>VLOOKUP(Tabelle2!$B10,#REF!,L$1,FALSE)</f>
        <v>#REF!</v>
      </c>
      <c r="M10" t="e">
        <f>VLOOKUP(Tabelle2!$B10,#REF!,M$1,FALSE)</f>
        <v>#REF!</v>
      </c>
      <c r="N10" t="e">
        <f>VLOOKUP(Tabelle2!$B10,#REF!,N$1,FALSE)</f>
        <v>#REF!</v>
      </c>
      <c r="O10" t="e">
        <f t="shared" si="1"/>
        <v>#REF!</v>
      </c>
      <c r="P10" t="e">
        <f t="shared" si="2"/>
        <v>#REF!</v>
      </c>
      <c r="Q10" t="e">
        <f t="shared" si="3"/>
        <v>#REF!</v>
      </c>
      <c r="R10" t="e">
        <f t="shared" si="4"/>
        <v>#REF!</v>
      </c>
      <c r="S10" t="e">
        <f t="shared" si="5"/>
        <v>#REF!</v>
      </c>
      <c r="T10" t="e">
        <f t="shared" si="6"/>
        <v>#REF!</v>
      </c>
      <c r="U10" t="e">
        <f t="shared" si="7"/>
        <v>#REF!</v>
      </c>
      <c r="V10" t="e">
        <f t="shared" si="8"/>
        <v>#REF!</v>
      </c>
      <c r="W10" t="e">
        <f t="shared" si="9"/>
        <v>#REF!</v>
      </c>
      <c r="X10" t="e">
        <f t="shared" si="10"/>
        <v>#REF!</v>
      </c>
      <c r="Y10" t="e">
        <f t="shared" si="11"/>
        <v>#REF!</v>
      </c>
      <c r="Z10" s="2" t="s">
        <v>7347</v>
      </c>
      <c r="AA10">
        <f t="shared" si="33"/>
        <v>0</v>
      </c>
      <c r="AB10">
        <f t="shared" si="12"/>
        <v>0</v>
      </c>
      <c r="AC10">
        <f t="shared" si="12"/>
        <v>0</v>
      </c>
      <c r="AD10">
        <f t="shared" si="12"/>
        <v>0</v>
      </c>
      <c r="AE10">
        <f t="shared" si="23"/>
        <v>0</v>
      </c>
      <c r="AF10">
        <f t="shared" si="13"/>
        <v>0</v>
      </c>
      <c r="AG10">
        <f t="shared" si="13"/>
        <v>0</v>
      </c>
      <c r="AH10">
        <f t="shared" si="13"/>
        <v>0</v>
      </c>
      <c r="AI10">
        <f t="shared" si="24"/>
        <v>0</v>
      </c>
      <c r="AJ10">
        <f t="shared" si="14"/>
        <v>0</v>
      </c>
      <c r="AK10">
        <f t="shared" si="14"/>
        <v>0</v>
      </c>
      <c r="AL10">
        <f t="shared" si="14"/>
        <v>0</v>
      </c>
      <c r="AM10">
        <f t="shared" si="25"/>
        <v>0</v>
      </c>
      <c r="AN10">
        <f t="shared" si="15"/>
        <v>0</v>
      </c>
      <c r="AO10">
        <f t="shared" si="15"/>
        <v>0</v>
      </c>
      <c r="AP10">
        <f t="shared" si="15"/>
        <v>0</v>
      </c>
      <c r="AQ10">
        <f t="shared" si="26"/>
        <v>0</v>
      </c>
      <c r="AR10">
        <f t="shared" si="16"/>
        <v>0</v>
      </c>
      <c r="AS10">
        <f t="shared" si="16"/>
        <v>0</v>
      </c>
      <c r="AT10">
        <f t="shared" si="16"/>
        <v>0</v>
      </c>
      <c r="AU10">
        <f t="shared" si="27"/>
        <v>0</v>
      </c>
      <c r="AV10">
        <f t="shared" si="17"/>
        <v>0</v>
      </c>
      <c r="AW10">
        <f t="shared" si="17"/>
        <v>0</v>
      </c>
      <c r="AX10">
        <f t="shared" si="17"/>
        <v>0</v>
      </c>
      <c r="AY10">
        <f t="shared" si="28"/>
        <v>0</v>
      </c>
      <c r="AZ10">
        <f t="shared" si="18"/>
        <v>0</v>
      </c>
      <c r="BA10">
        <f t="shared" si="18"/>
        <v>0</v>
      </c>
      <c r="BB10">
        <f t="shared" si="18"/>
        <v>0</v>
      </c>
      <c r="BC10">
        <f t="shared" si="29"/>
        <v>0</v>
      </c>
      <c r="BD10">
        <f t="shared" si="19"/>
        <v>0</v>
      </c>
      <c r="BE10">
        <f t="shared" si="19"/>
        <v>0</v>
      </c>
      <c r="BF10">
        <f t="shared" si="19"/>
        <v>0</v>
      </c>
      <c r="BG10">
        <f t="shared" si="30"/>
        <v>0</v>
      </c>
      <c r="BH10">
        <f t="shared" si="20"/>
        <v>0</v>
      </c>
      <c r="BI10">
        <f t="shared" si="20"/>
        <v>0</v>
      </c>
      <c r="BJ10">
        <f t="shared" si="20"/>
        <v>0</v>
      </c>
      <c r="BK10">
        <f t="shared" si="31"/>
        <v>0</v>
      </c>
      <c r="BL10">
        <f t="shared" si="21"/>
        <v>0</v>
      </c>
      <c r="BM10">
        <f t="shared" si="21"/>
        <v>0</v>
      </c>
      <c r="BN10">
        <f t="shared" si="21"/>
        <v>0</v>
      </c>
      <c r="BO10">
        <f t="shared" si="32"/>
        <v>0</v>
      </c>
      <c r="BP10">
        <f t="shared" si="22"/>
        <v>0</v>
      </c>
      <c r="BQ10">
        <f t="shared" si="22"/>
        <v>0</v>
      </c>
      <c r="BR10">
        <f t="shared" si="22"/>
        <v>0</v>
      </c>
    </row>
    <row r="11" spans="1:70" x14ac:dyDescent="0.35">
      <c r="A11" s="2" t="s">
        <v>20</v>
      </c>
      <c r="B11" s="2">
        <v>933185</v>
      </c>
      <c r="C11" t="s">
        <v>7352</v>
      </c>
      <c r="D11" t="e">
        <f>VLOOKUP(Tabelle2!$B11,#REF!,D$1,FALSE)</f>
        <v>#REF!</v>
      </c>
      <c r="E11" t="e">
        <f>VLOOKUP(Tabelle2!$B11,#REF!,E$1,FALSE)</f>
        <v>#REF!</v>
      </c>
      <c r="F11" t="e">
        <f>VLOOKUP(Tabelle2!$B11,#REF!,F$1,FALSE)</f>
        <v>#REF!</v>
      </c>
      <c r="G11" t="e">
        <f>VLOOKUP(Tabelle2!$B11,#REF!,G$1,FALSE)</f>
        <v>#REF!</v>
      </c>
      <c r="H11" t="e">
        <f>VLOOKUP(Tabelle2!$B11,#REF!,H$1,FALSE)</f>
        <v>#REF!</v>
      </c>
      <c r="I11" t="e">
        <f>VLOOKUP(Tabelle2!$B11,#REF!,I$1,FALSE)</f>
        <v>#REF!</v>
      </c>
      <c r="J11" t="e">
        <f>VLOOKUP(Tabelle2!$B11,#REF!,J$1,FALSE)</f>
        <v>#REF!</v>
      </c>
      <c r="K11" t="e">
        <f>VLOOKUP(Tabelle2!$B11,#REF!,K$1,FALSE)</f>
        <v>#REF!</v>
      </c>
      <c r="L11" t="e">
        <f>VLOOKUP(Tabelle2!$B11,#REF!,L$1,FALSE)</f>
        <v>#REF!</v>
      </c>
      <c r="M11" t="e">
        <f>VLOOKUP(Tabelle2!$B11,#REF!,M$1,FALSE)</f>
        <v>#REF!</v>
      </c>
      <c r="N11" t="e">
        <f>VLOOKUP(Tabelle2!$B11,#REF!,N$1,FALSE)</f>
        <v>#REF!</v>
      </c>
      <c r="O11" t="e">
        <f t="shared" si="1"/>
        <v>#REF!</v>
      </c>
      <c r="P11" t="e">
        <f t="shared" si="2"/>
        <v>#REF!</v>
      </c>
      <c r="Q11" t="e">
        <f t="shared" si="3"/>
        <v>#REF!</v>
      </c>
      <c r="R11" t="e">
        <f t="shared" si="4"/>
        <v>#REF!</v>
      </c>
      <c r="S11" t="e">
        <f t="shared" si="5"/>
        <v>#REF!</v>
      </c>
      <c r="T11" t="e">
        <f t="shared" si="6"/>
        <v>#REF!</v>
      </c>
      <c r="U11" t="e">
        <f t="shared" si="7"/>
        <v>#REF!</v>
      </c>
      <c r="V11" t="e">
        <f t="shared" si="8"/>
        <v>#REF!</v>
      </c>
      <c r="W11" t="e">
        <f t="shared" si="9"/>
        <v>#REF!</v>
      </c>
      <c r="X11" t="e">
        <f t="shared" si="10"/>
        <v>#REF!</v>
      </c>
      <c r="Y11" t="e">
        <f t="shared" si="11"/>
        <v>#REF!</v>
      </c>
      <c r="Z11" s="2" t="s">
        <v>7349</v>
      </c>
      <c r="AA11">
        <f t="shared" si="33"/>
        <v>0</v>
      </c>
      <c r="AB11">
        <f t="shared" si="12"/>
        <v>0</v>
      </c>
      <c r="AC11">
        <f t="shared" si="12"/>
        <v>0</v>
      </c>
      <c r="AD11">
        <f t="shared" si="12"/>
        <v>0</v>
      </c>
      <c r="AE11">
        <f t="shared" si="23"/>
        <v>0</v>
      </c>
      <c r="AF11">
        <f t="shared" si="13"/>
        <v>0</v>
      </c>
      <c r="AG11">
        <f t="shared" si="13"/>
        <v>0</v>
      </c>
      <c r="AH11">
        <f t="shared" si="13"/>
        <v>0</v>
      </c>
      <c r="AI11">
        <f t="shared" si="24"/>
        <v>0</v>
      </c>
      <c r="AJ11">
        <f t="shared" si="14"/>
        <v>0</v>
      </c>
      <c r="AK11">
        <f t="shared" si="14"/>
        <v>0</v>
      </c>
      <c r="AL11">
        <f t="shared" si="14"/>
        <v>0</v>
      </c>
      <c r="AM11">
        <f t="shared" si="25"/>
        <v>0</v>
      </c>
      <c r="AN11">
        <f t="shared" si="15"/>
        <v>0</v>
      </c>
      <c r="AO11">
        <f t="shared" si="15"/>
        <v>0</v>
      </c>
      <c r="AP11">
        <f t="shared" si="15"/>
        <v>0</v>
      </c>
      <c r="AQ11">
        <f t="shared" si="26"/>
        <v>0</v>
      </c>
      <c r="AR11">
        <f t="shared" si="16"/>
        <v>0</v>
      </c>
      <c r="AS11">
        <f t="shared" si="16"/>
        <v>0</v>
      </c>
      <c r="AT11">
        <f t="shared" si="16"/>
        <v>0</v>
      </c>
      <c r="AU11">
        <f t="shared" si="27"/>
        <v>0</v>
      </c>
      <c r="AV11">
        <f t="shared" si="17"/>
        <v>0</v>
      </c>
      <c r="AW11">
        <f t="shared" si="17"/>
        <v>0</v>
      </c>
      <c r="AX11">
        <f t="shared" si="17"/>
        <v>0</v>
      </c>
      <c r="AY11">
        <f t="shared" si="28"/>
        <v>0</v>
      </c>
      <c r="AZ11">
        <f t="shared" si="18"/>
        <v>0</v>
      </c>
      <c r="BA11">
        <f t="shared" si="18"/>
        <v>0</v>
      </c>
      <c r="BB11">
        <f t="shared" si="18"/>
        <v>0</v>
      </c>
      <c r="BC11">
        <f t="shared" si="29"/>
        <v>0</v>
      </c>
      <c r="BD11">
        <f t="shared" si="19"/>
        <v>0</v>
      </c>
      <c r="BE11">
        <f t="shared" si="19"/>
        <v>0</v>
      </c>
      <c r="BF11">
        <f t="shared" si="19"/>
        <v>0</v>
      </c>
      <c r="BG11">
        <f t="shared" si="30"/>
        <v>0</v>
      </c>
      <c r="BH11">
        <f t="shared" si="20"/>
        <v>0</v>
      </c>
      <c r="BI11">
        <f t="shared" si="20"/>
        <v>0</v>
      </c>
      <c r="BJ11">
        <f t="shared" si="20"/>
        <v>0</v>
      </c>
      <c r="BK11">
        <f t="shared" si="31"/>
        <v>0</v>
      </c>
      <c r="BL11">
        <f t="shared" si="21"/>
        <v>0</v>
      </c>
      <c r="BM11">
        <f t="shared" si="21"/>
        <v>0</v>
      </c>
      <c r="BN11">
        <f t="shared" si="21"/>
        <v>0</v>
      </c>
      <c r="BO11">
        <f t="shared" si="32"/>
        <v>0</v>
      </c>
      <c r="BP11">
        <f t="shared" si="22"/>
        <v>0</v>
      </c>
      <c r="BQ11">
        <f t="shared" si="22"/>
        <v>0</v>
      </c>
      <c r="BR11">
        <f t="shared" si="22"/>
        <v>0</v>
      </c>
    </row>
    <row r="12" spans="1:70" x14ac:dyDescent="0.35">
      <c r="A12" s="2" t="s">
        <v>0</v>
      </c>
      <c r="B12" s="2">
        <v>277642</v>
      </c>
      <c r="C12" t="s">
        <v>7348</v>
      </c>
      <c r="D12" t="e">
        <f>VLOOKUP(Tabelle2!$B12,#REF!,D$1,FALSE)</f>
        <v>#REF!</v>
      </c>
      <c r="E12" t="e">
        <f>VLOOKUP(Tabelle2!$B12,#REF!,E$1,FALSE)</f>
        <v>#REF!</v>
      </c>
      <c r="F12" t="e">
        <f>VLOOKUP(Tabelle2!$B12,#REF!,F$1,FALSE)</f>
        <v>#REF!</v>
      </c>
      <c r="G12" t="e">
        <f>VLOOKUP(Tabelle2!$B12,#REF!,G$1,FALSE)</f>
        <v>#REF!</v>
      </c>
      <c r="H12" t="e">
        <f>VLOOKUP(Tabelle2!$B12,#REF!,H$1,FALSE)</f>
        <v>#REF!</v>
      </c>
      <c r="I12" t="e">
        <f>VLOOKUP(Tabelle2!$B12,#REF!,I$1,FALSE)</f>
        <v>#REF!</v>
      </c>
      <c r="J12" t="e">
        <f>VLOOKUP(Tabelle2!$B12,#REF!,J$1,FALSE)</f>
        <v>#REF!</v>
      </c>
      <c r="K12" t="e">
        <f>VLOOKUP(Tabelle2!$B12,#REF!,K$1,FALSE)</f>
        <v>#REF!</v>
      </c>
      <c r="L12" t="e">
        <f>VLOOKUP(Tabelle2!$B12,#REF!,L$1,FALSE)</f>
        <v>#REF!</v>
      </c>
      <c r="M12" t="e">
        <f>VLOOKUP(Tabelle2!$B12,#REF!,M$1,FALSE)</f>
        <v>#REF!</v>
      </c>
      <c r="N12" t="e">
        <f>VLOOKUP(Tabelle2!$B12,#REF!,N$1,FALSE)</f>
        <v>#REF!</v>
      </c>
      <c r="O12" t="e">
        <f t="shared" si="1"/>
        <v>#REF!</v>
      </c>
      <c r="P12" t="e">
        <f t="shared" si="2"/>
        <v>#REF!</v>
      </c>
      <c r="Q12" t="e">
        <f t="shared" si="3"/>
        <v>#REF!</v>
      </c>
      <c r="R12" t="e">
        <f t="shared" si="4"/>
        <v>#REF!</v>
      </c>
      <c r="S12" t="e">
        <f t="shared" si="5"/>
        <v>#REF!</v>
      </c>
      <c r="T12" t="e">
        <f t="shared" si="6"/>
        <v>#REF!</v>
      </c>
      <c r="U12" t="e">
        <f t="shared" si="7"/>
        <v>#REF!</v>
      </c>
      <c r="V12" t="e">
        <f t="shared" si="8"/>
        <v>#REF!</v>
      </c>
      <c r="W12" t="e">
        <f t="shared" si="9"/>
        <v>#REF!</v>
      </c>
      <c r="X12" t="e">
        <f t="shared" si="10"/>
        <v>#REF!</v>
      </c>
      <c r="Y12" t="e">
        <f t="shared" si="11"/>
        <v>#REF!</v>
      </c>
      <c r="Z12" s="2" t="s">
        <v>7356</v>
      </c>
      <c r="AA12">
        <f t="shared" si="33"/>
        <v>0</v>
      </c>
      <c r="AB12">
        <f t="shared" si="12"/>
        <v>0</v>
      </c>
      <c r="AC12">
        <f t="shared" si="12"/>
        <v>0</v>
      </c>
      <c r="AD12">
        <f t="shared" si="12"/>
        <v>0</v>
      </c>
      <c r="AE12">
        <f t="shared" si="23"/>
        <v>0</v>
      </c>
      <c r="AF12">
        <f t="shared" si="13"/>
        <v>0</v>
      </c>
      <c r="AG12">
        <f t="shared" si="13"/>
        <v>0</v>
      </c>
      <c r="AH12">
        <f t="shared" si="13"/>
        <v>0</v>
      </c>
      <c r="AI12">
        <f t="shared" si="24"/>
        <v>0</v>
      </c>
      <c r="AJ12">
        <f t="shared" si="14"/>
        <v>0</v>
      </c>
      <c r="AK12">
        <f t="shared" si="14"/>
        <v>0</v>
      </c>
      <c r="AL12">
        <f t="shared" si="14"/>
        <v>0</v>
      </c>
      <c r="AM12">
        <f t="shared" si="25"/>
        <v>0</v>
      </c>
      <c r="AN12">
        <f t="shared" si="15"/>
        <v>0</v>
      </c>
      <c r="AO12">
        <f t="shared" si="15"/>
        <v>0</v>
      </c>
      <c r="AP12">
        <f t="shared" si="15"/>
        <v>0</v>
      </c>
      <c r="AQ12">
        <f t="shared" si="26"/>
        <v>0</v>
      </c>
      <c r="AR12">
        <f t="shared" si="16"/>
        <v>0</v>
      </c>
      <c r="AS12">
        <f t="shared" si="16"/>
        <v>0</v>
      </c>
      <c r="AT12">
        <f t="shared" si="16"/>
        <v>0</v>
      </c>
      <c r="AU12">
        <f t="shared" si="27"/>
        <v>0</v>
      </c>
      <c r="AV12">
        <f t="shared" si="17"/>
        <v>0</v>
      </c>
      <c r="AW12">
        <f t="shared" si="17"/>
        <v>0</v>
      </c>
      <c r="AX12">
        <f t="shared" si="17"/>
        <v>0</v>
      </c>
      <c r="AY12">
        <f t="shared" si="28"/>
        <v>0</v>
      </c>
      <c r="AZ12">
        <f t="shared" si="18"/>
        <v>0</v>
      </c>
      <c r="BA12">
        <f t="shared" si="18"/>
        <v>0</v>
      </c>
      <c r="BB12">
        <f t="shared" si="18"/>
        <v>0</v>
      </c>
      <c r="BC12">
        <f t="shared" si="29"/>
        <v>0</v>
      </c>
      <c r="BD12">
        <f t="shared" si="19"/>
        <v>0</v>
      </c>
      <c r="BE12">
        <f t="shared" si="19"/>
        <v>0</v>
      </c>
      <c r="BF12">
        <f t="shared" si="19"/>
        <v>0</v>
      </c>
      <c r="BG12">
        <f t="shared" si="30"/>
        <v>0</v>
      </c>
      <c r="BH12">
        <f t="shared" si="20"/>
        <v>0</v>
      </c>
      <c r="BI12">
        <f t="shared" si="20"/>
        <v>0</v>
      </c>
      <c r="BJ12">
        <f t="shared" si="20"/>
        <v>0</v>
      </c>
      <c r="BK12">
        <f t="shared" si="31"/>
        <v>0</v>
      </c>
      <c r="BL12">
        <f t="shared" si="21"/>
        <v>0</v>
      </c>
      <c r="BM12">
        <f t="shared" si="21"/>
        <v>0</v>
      </c>
      <c r="BN12">
        <f t="shared" si="21"/>
        <v>0</v>
      </c>
      <c r="BO12">
        <f t="shared" si="32"/>
        <v>0</v>
      </c>
      <c r="BP12">
        <f t="shared" si="22"/>
        <v>0</v>
      </c>
      <c r="BQ12">
        <f t="shared" si="22"/>
        <v>0</v>
      </c>
      <c r="BR12">
        <f t="shared" si="22"/>
        <v>0</v>
      </c>
    </row>
    <row r="13" spans="1:70" x14ac:dyDescent="0.35">
      <c r="A13" s="2" t="s">
        <v>21</v>
      </c>
      <c r="B13" s="2">
        <v>905271</v>
      </c>
      <c r="C13" t="s">
        <v>7353</v>
      </c>
      <c r="D13" t="e">
        <f>VLOOKUP(Tabelle2!$B13,#REF!,D$1,FALSE)</f>
        <v>#REF!</v>
      </c>
      <c r="E13" t="e">
        <f>VLOOKUP(Tabelle2!$B13,#REF!,E$1,FALSE)</f>
        <v>#REF!</v>
      </c>
      <c r="F13" t="e">
        <f>VLOOKUP(Tabelle2!$B13,#REF!,F$1,FALSE)</f>
        <v>#REF!</v>
      </c>
      <c r="G13" t="e">
        <f>VLOOKUP(Tabelle2!$B13,#REF!,G$1,FALSE)</f>
        <v>#REF!</v>
      </c>
      <c r="H13" t="e">
        <f>VLOOKUP(Tabelle2!$B13,#REF!,H$1,FALSE)</f>
        <v>#REF!</v>
      </c>
      <c r="I13" t="e">
        <f>VLOOKUP(Tabelle2!$B13,#REF!,I$1,FALSE)</f>
        <v>#REF!</v>
      </c>
      <c r="J13" t="e">
        <f>VLOOKUP(Tabelle2!$B13,#REF!,J$1,FALSE)</f>
        <v>#REF!</v>
      </c>
      <c r="K13" t="e">
        <f>VLOOKUP(Tabelle2!$B13,#REF!,K$1,FALSE)</f>
        <v>#REF!</v>
      </c>
      <c r="L13" t="e">
        <f>VLOOKUP(Tabelle2!$B13,#REF!,L$1,FALSE)</f>
        <v>#REF!</v>
      </c>
      <c r="M13" t="e">
        <f>VLOOKUP(Tabelle2!$B13,#REF!,M$1,FALSE)</f>
        <v>#REF!</v>
      </c>
      <c r="N13" t="e">
        <f>VLOOKUP(Tabelle2!$B13,#REF!,N$1,FALSE)</f>
        <v>#REF!</v>
      </c>
      <c r="O13" t="e">
        <f t="shared" si="1"/>
        <v>#REF!</v>
      </c>
      <c r="P13" t="e">
        <f t="shared" si="2"/>
        <v>#REF!</v>
      </c>
      <c r="Q13" t="e">
        <f t="shared" si="3"/>
        <v>#REF!</v>
      </c>
      <c r="R13" t="e">
        <f t="shared" si="4"/>
        <v>#REF!</v>
      </c>
      <c r="S13" t="e">
        <f t="shared" si="5"/>
        <v>#REF!</v>
      </c>
      <c r="T13" t="e">
        <f t="shared" si="6"/>
        <v>#REF!</v>
      </c>
      <c r="U13" t="e">
        <f t="shared" si="7"/>
        <v>#REF!</v>
      </c>
      <c r="V13" t="e">
        <f t="shared" si="8"/>
        <v>#REF!</v>
      </c>
      <c r="W13" t="e">
        <f t="shared" si="9"/>
        <v>#REF!</v>
      </c>
      <c r="X13" t="e">
        <f t="shared" si="10"/>
        <v>#REF!</v>
      </c>
      <c r="Y13" t="e">
        <f t="shared" si="11"/>
        <v>#REF!</v>
      </c>
      <c r="Z13" s="2" t="s">
        <v>7351</v>
      </c>
      <c r="AA13">
        <f t="shared" si="33"/>
        <v>0</v>
      </c>
      <c r="AB13">
        <f t="shared" si="12"/>
        <v>0</v>
      </c>
      <c r="AC13">
        <f t="shared" si="12"/>
        <v>0</v>
      </c>
      <c r="AD13">
        <f t="shared" si="12"/>
        <v>0</v>
      </c>
      <c r="AE13">
        <f t="shared" si="23"/>
        <v>0</v>
      </c>
      <c r="AF13">
        <f t="shared" si="13"/>
        <v>0</v>
      </c>
      <c r="AG13">
        <f t="shared" si="13"/>
        <v>0</v>
      </c>
      <c r="AH13">
        <f t="shared" si="13"/>
        <v>0</v>
      </c>
      <c r="AI13">
        <f t="shared" si="24"/>
        <v>0</v>
      </c>
      <c r="AJ13">
        <f t="shared" si="14"/>
        <v>0</v>
      </c>
      <c r="AK13">
        <f t="shared" si="14"/>
        <v>0</v>
      </c>
      <c r="AL13">
        <f t="shared" si="14"/>
        <v>0</v>
      </c>
      <c r="AM13">
        <f t="shared" si="25"/>
        <v>0</v>
      </c>
      <c r="AN13">
        <f t="shared" si="15"/>
        <v>0</v>
      </c>
      <c r="AO13">
        <f t="shared" si="15"/>
        <v>0</v>
      </c>
      <c r="AP13">
        <f t="shared" si="15"/>
        <v>0</v>
      </c>
      <c r="AQ13">
        <f t="shared" si="26"/>
        <v>0</v>
      </c>
      <c r="AR13">
        <f t="shared" si="16"/>
        <v>0</v>
      </c>
      <c r="AS13">
        <f t="shared" si="16"/>
        <v>0</v>
      </c>
      <c r="AT13">
        <f t="shared" si="16"/>
        <v>0</v>
      </c>
      <c r="AU13">
        <f t="shared" si="27"/>
        <v>0</v>
      </c>
      <c r="AV13">
        <f t="shared" si="17"/>
        <v>0</v>
      </c>
      <c r="AW13">
        <f t="shared" si="17"/>
        <v>0</v>
      </c>
      <c r="AX13">
        <f t="shared" si="17"/>
        <v>0</v>
      </c>
      <c r="AY13">
        <f t="shared" si="28"/>
        <v>0</v>
      </c>
      <c r="AZ13">
        <f t="shared" si="18"/>
        <v>0</v>
      </c>
      <c r="BA13">
        <f t="shared" si="18"/>
        <v>0</v>
      </c>
      <c r="BB13">
        <f t="shared" si="18"/>
        <v>0</v>
      </c>
      <c r="BC13">
        <f t="shared" si="29"/>
        <v>0</v>
      </c>
      <c r="BD13">
        <f t="shared" si="19"/>
        <v>0</v>
      </c>
      <c r="BE13">
        <f t="shared" si="19"/>
        <v>0</v>
      </c>
      <c r="BF13">
        <f t="shared" si="19"/>
        <v>0</v>
      </c>
      <c r="BG13">
        <f t="shared" si="30"/>
        <v>0</v>
      </c>
      <c r="BH13">
        <f t="shared" si="20"/>
        <v>0</v>
      </c>
      <c r="BI13">
        <f t="shared" si="20"/>
        <v>0</v>
      </c>
      <c r="BJ13">
        <f t="shared" si="20"/>
        <v>0</v>
      </c>
      <c r="BK13">
        <f t="shared" si="31"/>
        <v>0</v>
      </c>
      <c r="BL13">
        <f t="shared" si="21"/>
        <v>0</v>
      </c>
      <c r="BM13">
        <f t="shared" si="21"/>
        <v>0</v>
      </c>
      <c r="BN13">
        <f t="shared" si="21"/>
        <v>0</v>
      </c>
      <c r="BO13">
        <f t="shared" si="32"/>
        <v>0</v>
      </c>
      <c r="BP13">
        <f t="shared" si="22"/>
        <v>0</v>
      </c>
      <c r="BQ13">
        <f t="shared" si="22"/>
        <v>0</v>
      </c>
      <c r="BR13">
        <f t="shared" si="22"/>
        <v>0</v>
      </c>
    </row>
    <row r="14" spans="1:70" x14ac:dyDescent="0.35">
      <c r="A14" s="2" t="s">
        <v>22</v>
      </c>
      <c r="B14" s="2">
        <v>277355</v>
      </c>
      <c r="C14" t="s">
        <v>7349</v>
      </c>
      <c r="D14" t="e">
        <f>VLOOKUP(Tabelle2!$B14,#REF!,D$1,FALSE)</f>
        <v>#REF!</v>
      </c>
      <c r="E14" t="e">
        <f>VLOOKUP(Tabelle2!$B14,#REF!,E$1,FALSE)</f>
        <v>#REF!</v>
      </c>
      <c r="F14" t="e">
        <f>VLOOKUP(Tabelle2!$B14,#REF!,F$1,FALSE)</f>
        <v>#REF!</v>
      </c>
      <c r="G14" t="e">
        <f>VLOOKUP(Tabelle2!$B14,#REF!,G$1,FALSE)</f>
        <v>#REF!</v>
      </c>
      <c r="H14" t="e">
        <f>VLOOKUP(Tabelle2!$B14,#REF!,H$1,FALSE)</f>
        <v>#REF!</v>
      </c>
      <c r="I14" t="e">
        <f>VLOOKUP(Tabelle2!$B14,#REF!,I$1,FALSE)</f>
        <v>#REF!</v>
      </c>
      <c r="J14" t="e">
        <f>VLOOKUP(Tabelle2!$B14,#REF!,J$1,FALSE)</f>
        <v>#REF!</v>
      </c>
      <c r="K14" t="e">
        <f>VLOOKUP(Tabelle2!$B14,#REF!,K$1,FALSE)</f>
        <v>#REF!</v>
      </c>
      <c r="L14" t="e">
        <f>VLOOKUP(Tabelle2!$B14,#REF!,L$1,FALSE)</f>
        <v>#REF!</v>
      </c>
      <c r="M14" t="e">
        <f>VLOOKUP(Tabelle2!$B14,#REF!,M$1,FALSE)</f>
        <v>#REF!</v>
      </c>
      <c r="N14" t="e">
        <f>VLOOKUP(Tabelle2!$B14,#REF!,N$1,FALSE)</f>
        <v>#REF!</v>
      </c>
      <c r="O14" t="e">
        <f t="shared" si="1"/>
        <v>#REF!</v>
      </c>
      <c r="P14" t="e">
        <f t="shared" si="2"/>
        <v>#REF!</v>
      </c>
      <c r="Q14" t="e">
        <f t="shared" si="3"/>
        <v>#REF!</v>
      </c>
      <c r="R14" t="e">
        <f t="shared" si="4"/>
        <v>#REF!</v>
      </c>
      <c r="S14" t="e">
        <f t="shared" si="5"/>
        <v>#REF!</v>
      </c>
      <c r="T14" t="e">
        <f t="shared" si="6"/>
        <v>#REF!</v>
      </c>
      <c r="U14" t="e">
        <f t="shared" si="7"/>
        <v>#REF!</v>
      </c>
      <c r="V14" t="e">
        <f t="shared" si="8"/>
        <v>#REF!</v>
      </c>
      <c r="W14" t="e">
        <f t="shared" si="9"/>
        <v>#REF!</v>
      </c>
      <c r="X14" t="e">
        <f t="shared" si="10"/>
        <v>#REF!</v>
      </c>
      <c r="Y14" t="e">
        <f t="shared" si="11"/>
        <v>#REF!</v>
      </c>
    </row>
    <row r="15" spans="1:70" x14ac:dyDescent="0.35">
      <c r="A15" s="2" t="s">
        <v>23</v>
      </c>
      <c r="B15" s="2">
        <v>130298</v>
      </c>
      <c r="C15" t="s">
        <v>7353</v>
      </c>
      <c r="D15" t="e">
        <f>VLOOKUP(Tabelle2!$B15,#REF!,D$1,FALSE)</f>
        <v>#REF!</v>
      </c>
      <c r="E15" t="e">
        <f>VLOOKUP(Tabelle2!$B15,#REF!,E$1,FALSE)</f>
        <v>#REF!</v>
      </c>
      <c r="F15" t="e">
        <f>VLOOKUP(Tabelle2!$B15,#REF!,F$1,FALSE)</f>
        <v>#REF!</v>
      </c>
      <c r="G15" t="e">
        <f>VLOOKUP(Tabelle2!$B15,#REF!,G$1,FALSE)</f>
        <v>#REF!</v>
      </c>
      <c r="H15" t="e">
        <f>VLOOKUP(Tabelle2!$B15,#REF!,H$1,FALSE)</f>
        <v>#REF!</v>
      </c>
      <c r="I15" t="e">
        <f>VLOOKUP(Tabelle2!$B15,#REF!,I$1,FALSE)</f>
        <v>#REF!</v>
      </c>
      <c r="J15" t="e">
        <f>VLOOKUP(Tabelle2!$B15,#REF!,J$1,FALSE)</f>
        <v>#REF!</v>
      </c>
      <c r="K15" t="e">
        <f>VLOOKUP(Tabelle2!$B15,#REF!,K$1,FALSE)</f>
        <v>#REF!</v>
      </c>
      <c r="L15" t="e">
        <f>VLOOKUP(Tabelle2!$B15,#REF!,L$1,FALSE)</f>
        <v>#REF!</v>
      </c>
      <c r="M15" t="e">
        <f>VLOOKUP(Tabelle2!$B15,#REF!,M$1,FALSE)</f>
        <v>#REF!</v>
      </c>
      <c r="N15" t="e">
        <f>VLOOKUP(Tabelle2!$B15,#REF!,N$1,FALSE)</f>
        <v>#REF!</v>
      </c>
      <c r="O15" t="e">
        <f t="shared" si="1"/>
        <v>#REF!</v>
      </c>
      <c r="P15" t="e">
        <f t="shared" si="2"/>
        <v>#REF!</v>
      </c>
      <c r="Q15" t="e">
        <f t="shared" si="3"/>
        <v>#REF!</v>
      </c>
      <c r="R15" t="e">
        <f t="shared" si="4"/>
        <v>#REF!</v>
      </c>
      <c r="S15" t="e">
        <f t="shared" si="5"/>
        <v>#REF!</v>
      </c>
      <c r="T15" t="e">
        <f t="shared" si="6"/>
        <v>#REF!</v>
      </c>
      <c r="U15" t="e">
        <f t="shared" si="7"/>
        <v>#REF!</v>
      </c>
      <c r="V15" t="e">
        <f t="shared" si="8"/>
        <v>#REF!</v>
      </c>
      <c r="W15" t="e">
        <f t="shared" si="9"/>
        <v>#REF!</v>
      </c>
      <c r="X15" t="e">
        <f t="shared" si="10"/>
        <v>#REF!</v>
      </c>
      <c r="Y15" t="e">
        <f t="shared" si="11"/>
        <v>#REF!</v>
      </c>
    </row>
    <row r="16" spans="1:70" x14ac:dyDescent="0.35">
      <c r="A16" s="2" t="s">
        <v>24</v>
      </c>
      <c r="B16" s="2">
        <v>325596</v>
      </c>
      <c r="C16" t="s">
        <v>7348</v>
      </c>
      <c r="D16" t="e">
        <f>VLOOKUP(Tabelle2!$B16,#REF!,D$1,FALSE)</f>
        <v>#REF!</v>
      </c>
      <c r="E16" t="e">
        <f>VLOOKUP(Tabelle2!$B16,#REF!,E$1,FALSE)</f>
        <v>#REF!</v>
      </c>
      <c r="F16" t="e">
        <f>VLOOKUP(Tabelle2!$B16,#REF!,F$1,FALSE)</f>
        <v>#REF!</v>
      </c>
      <c r="G16" t="e">
        <f>VLOOKUP(Tabelle2!$B16,#REF!,G$1,FALSE)</f>
        <v>#REF!</v>
      </c>
      <c r="H16" t="e">
        <f>VLOOKUP(Tabelle2!$B16,#REF!,H$1,FALSE)</f>
        <v>#REF!</v>
      </c>
      <c r="I16" t="e">
        <f>VLOOKUP(Tabelle2!$B16,#REF!,I$1,FALSE)</f>
        <v>#REF!</v>
      </c>
      <c r="J16" t="e">
        <f>VLOOKUP(Tabelle2!$B16,#REF!,J$1,FALSE)</f>
        <v>#REF!</v>
      </c>
      <c r="K16" t="e">
        <f>VLOOKUP(Tabelle2!$B16,#REF!,K$1,FALSE)</f>
        <v>#REF!</v>
      </c>
      <c r="L16" t="e">
        <f>VLOOKUP(Tabelle2!$B16,#REF!,L$1,FALSE)</f>
        <v>#REF!</v>
      </c>
      <c r="M16" t="e">
        <f>VLOOKUP(Tabelle2!$B16,#REF!,M$1,FALSE)</f>
        <v>#REF!</v>
      </c>
      <c r="N16" t="e">
        <f>VLOOKUP(Tabelle2!$B16,#REF!,N$1,FALSE)</f>
        <v>#REF!</v>
      </c>
      <c r="O16" t="e">
        <f t="shared" si="1"/>
        <v>#REF!</v>
      </c>
      <c r="P16" t="e">
        <f t="shared" si="2"/>
        <v>#REF!</v>
      </c>
      <c r="Q16" t="e">
        <f t="shared" si="3"/>
        <v>#REF!</v>
      </c>
      <c r="R16" t="e">
        <f t="shared" si="4"/>
        <v>#REF!</v>
      </c>
      <c r="S16" t="e">
        <f t="shared" si="5"/>
        <v>#REF!</v>
      </c>
      <c r="T16" t="e">
        <f t="shared" si="6"/>
        <v>#REF!</v>
      </c>
      <c r="U16" t="e">
        <f t="shared" si="7"/>
        <v>#REF!</v>
      </c>
      <c r="V16" t="e">
        <f t="shared" si="8"/>
        <v>#REF!</v>
      </c>
      <c r="W16" t="e">
        <f t="shared" si="9"/>
        <v>#REF!</v>
      </c>
      <c r="X16" t="e">
        <f t="shared" si="10"/>
        <v>#REF!</v>
      </c>
      <c r="Y16" t="e">
        <f t="shared" si="11"/>
        <v>#REF!</v>
      </c>
    </row>
    <row r="17" spans="1:25" x14ac:dyDescent="0.35">
      <c r="A17" s="2" t="s">
        <v>25</v>
      </c>
      <c r="B17" s="2">
        <v>906979</v>
      </c>
      <c r="C17" t="s">
        <v>7351</v>
      </c>
      <c r="D17" t="e">
        <f>VLOOKUP(Tabelle2!$B17,#REF!,D$1,FALSE)</f>
        <v>#REF!</v>
      </c>
      <c r="E17" t="e">
        <f>VLOOKUP(Tabelle2!$B17,#REF!,E$1,FALSE)</f>
        <v>#REF!</v>
      </c>
      <c r="F17" t="e">
        <f>VLOOKUP(Tabelle2!$B17,#REF!,F$1,FALSE)</f>
        <v>#REF!</v>
      </c>
      <c r="G17" t="e">
        <f>VLOOKUP(Tabelle2!$B17,#REF!,G$1,FALSE)</f>
        <v>#REF!</v>
      </c>
      <c r="H17" t="e">
        <f>VLOOKUP(Tabelle2!$B17,#REF!,H$1,FALSE)</f>
        <v>#REF!</v>
      </c>
      <c r="I17" t="e">
        <f>VLOOKUP(Tabelle2!$B17,#REF!,I$1,FALSE)</f>
        <v>#REF!</v>
      </c>
      <c r="J17" t="e">
        <f>VLOOKUP(Tabelle2!$B17,#REF!,J$1,FALSE)</f>
        <v>#REF!</v>
      </c>
      <c r="K17" t="e">
        <f>VLOOKUP(Tabelle2!$B17,#REF!,K$1,FALSE)</f>
        <v>#REF!</v>
      </c>
      <c r="L17" t="e">
        <f>VLOOKUP(Tabelle2!$B17,#REF!,L$1,FALSE)</f>
        <v>#REF!</v>
      </c>
      <c r="M17" t="e">
        <f>VLOOKUP(Tabelle2!$B17,#REF!,M$1,FALSE)</f>
        <v>#REF!</v>
      </c>
      <c r="N17" t="e">
        <f>VLOOKUP(Tabelle2!$B17,#REF!,N$1,FALSE)</f>
        <v>#REF!</v>
      </c>
      <c r="O17" t="e">
        <f t="shared" si="1"/>
        <v>#REF!</v>
      </c>
      <c r="P17" t="e">
        <f t="shared" si="2"/>
        <v>#REF!</v>
      </c>
      <c r="Q17" t="e">
        <f t="shared" si="3"/>
        <v>#REF!</v>
      </c>
      <c r="R17" t="e">
        <f t="shared" si="4"/>
        <v>#REF!</v>
      </c>
      <c r="S17" t="e">
        <f t="shared" si="5"/>
        <v>#REF!</v>
      </c>
      <c r="T17" t="e">
        <f t="shared" si="6"/>
        <v>#REF!</v>
      </c>
      <c r="U17" t="e">
        <f t="shared" si="7"/>
        <v>#REF!</v>
      </c>
      <c r="V17" t="e">
        <f t="shared" si="8"/>
        <v>#REF!</v>
      </c>
      <c r="W17" t="e">
        <f t="shared" si="9"/>
        <v>#REF!</v>
      </c>
      <c r="X17" t="e">
        <f t="shared" si="10"/>
        <v>#REF!</v>
      </c>
      <c r="Y17" t="e">
        <f t="shared" si="11"/>
        <v>#REF!</v>
      </c>
    </row>
    <row r="18" spans="1:25" x14ac:dyDescent="0.35">
      <c r="A18" s="2" t="s">
        <v>26</v>
      </c>
      <c r="B18" s="2">
        <v>322677</v>
      </c>
      <c r="C18" t="s">
        <v>7352</v>
      </c>
      <c r="D18" t="e">
        <f>VLOOKUP(Tabelle2!$B18,#REF!,D$1,FALSE)</f>
        <v>#REF!</v>
      </c>
      <c r="E18" t="e">
        <f>VLOOKUP(Tabelle2!$B18,#REF!,E$1,FALSE)</f>
        <v>#REF!</v>
      </c>
      <c r="F18" t="e">
        <f>VLOOKUP(Tabelle2!$B18,#REF!,F$1,FALSE)</f>
        <v>#REF!</v>
      </c>
      <c r="G18" t="e">
        <f>VLOOKUP(Tabelle2!$B18,#REF!,G$1,FALSE)</f>
        <v>#REF!</v>
      </c>
      <c r="H18" t="e">
        <f>VLOOKUP(Tabelle2!$B18,#REF!,H$1,FALSE)</f>
        <v>#REF!</v>
      </c>
      <c r="I18" t="e">
        <f>VLOOKUP(Tabelle2!$B18,#REF!,I$1,FALSE)</f>
        <v>#REF!</v>
      </c>
      <c r="J18" t="e">
        <f>VLOOKUP(Tabelle2!$B18,#REF!,J$1,FALSE)</f>
        <v>#REF!</v>
      </c>
      <c r="K18" t="e">
        <f>VLOOKUP(Tabelle2!$B18,#REF!,K$1,FALSE)</f>
        <v>#REF!</v>
      </c>
      <c r="L18" t="e">
        <f>VLOOKUP(Tabelle2!$B18,#REF!,L$1,FALSE)</f>
        <v>#REF!</v>
      </c>
      <c r="M18" t="e">
        <f>VLOOKUP(Tabelle2!$B18,#REF!,M$1,FALSE)</f>
        <v>#REF!</v>
      </c>
      <c r="N18" t="e">
        <f>VLOOKUP(Tabelle2!$B18,#REF!,N$1,FALSE)</f>
        <v>#REF!</v>
      </c>
      <c r="O18" t="e">
        <f t="shared" si="1"/>
        <v>#REF!</v>
      </c>
      <c r="P18" t="e">
        <f t="shared" si="2"/>
        <v>#REF!</v>
      </c>
      <c r="Q18" t="e">
        <f t="shared" si="3"/>
        <v>#REF!</v>
      </c>
      <c r="R18" t="e">
        <f t="shared" si="4"/>
        <v>#REF!</v>
      </c>
      <c r="S18" t="e">
        <f t="shared" si="5"/>
        <v>#REF!</v>
      </c>
      <c r="T18" t="e">
        <f t="shared" si="6"/>
        <v>#REF!</v>
      </c>
      <c r="U18" t="e">
        <f t="shared" si="7"/>
        <v>#REF!</v>
      </c>
      <c r="V18" t="e">
        <f t="shared" si="8"/>
        <v>#REF!</v>
      </c>
      <c r="W18" t="e">
        <f t="shared" si="9"/>
        <v>#REF!</v>
      </c>
      <c r="X18" t="e">
        <f t="shared" si="10"/>
        <v>#REF!</v>
      </c>
      <c r="Y18" t="e">
        <f t="shared" si="11"/>
        <v>#REF!</v>
      </c>
    </row>
    <row r="19" spans="1:25" x14ac:dyDescent="0.35">
      <c r="A19" s="2" t="s">
        <v>27</v>
      </c>
      <c r="B19" s="2" t="s">
        <v>361</v>
      </c>
      <c r="C19" t="s">
        <v>7349</v>
      </c>
      <c r="D19" t="e">
        <f>VLOOKUP(Tabelle2!$B19,#REF!,D$1,FALSE)</f>
        <v>#REF!</v>
      </c>
      <c r="E19" t="e">
        <f>VLOOKUP(Tabelle2!$B19,#REF!,E$1,FALSE)</f>
        <v>#REF!</v>
      </c>
      <c r="F19" t="e">
        <f>VLOOKUP(Tabelle2!$B19,#REF!,F$1,FALSE)</f>
        <v>#REF!</v>
      </c>
      <c r="G19" t="e">
        <f>VLOOKUP(Tabelle2!$B19,#REF!,G$1,FALSE)</f>
        <v>#REF!</v>
      </c>
      <c r="H19" t="e">
        <f>VLOOKUP(Tabelle2!$B19,#REF!,H$1,FALSE)</f>
        <v>#REF!</v>
      </c>
      <c r="I19" t="e">
        <f>VLOOKUP(Tabelle2!$B19,#REF!,I$1,FALSE)</f>
        <v>#REF!</v>
      </c>
      <c r="J19" t="e">
        <f>VLOOKUP(Tabelle2!$B19,#REF!,J$1,FALSE)</f>
        <v>#REF!</v>
      </c>
      <c r="K19" t="e">
        <f>VLOOKUP(Tabelle2!$B19,#REF!,K$1,FALSE)</f>
        <v>#REF!</v>
      </c>
      <c r="L19" t="e">
        <f>VLOOKUP(Tabelle2!$B19,#REF!,L$1,FALSE)</f>
        <v>#REF!</v>
      </c>
      <c r="M19" t="e">
        <f>VLOOKUP(Tabelle2!$B19,#REF!,M$1,FALSE)</f>
        <v>#REF!</v>
      </c>
      <c r="N19" t="e">
        <f>VLOOKUP(Tabelle2!$B19,#REF!,N$1,FALSE)</f>
        <v>#REF!</v>
      </c>
      <c r="O19" t="e">
        <f t="shared" si="1"/>
        <v>#REF!</v>
      </c>
      <c r="P19" t="e">
        <f t="shared" si="2"/>
        <v>#REF!</v>
      </c>
      <c r="Q19" t="e">
        <f t="shared" si="3"/>
        <v>#REF!</v>
      </c>
      <c r="R19" t="e">
        <f t="shared" si="4"/>
        <v>#REF!</v>
      </c>
      <c r="S19" t="e">
        <f t="shared" si="5"/>
        <v>#REF!</v>
      </c>
      <c r="T19" t="e">
        <f t="shared" si="6"/>
        <v>#REF!</v>
      </c>
      <c r="U19" t="e">
        <f t="shared" si="7"/>
        <v>#REF!</v>
      </c>
      <c r="V19" t="e">
        <f t="shared" si="8"/>
        <v>#REF!</v>
      </c>
      <c r="W19" t="e">
        <f t="shared" si="9"/>
        <v>#REF!</v>
      </c>
      <c r="X19" t="e">
        <f t="shared" si="10"/>
        <v>#REF!</v>
      </c>
      <c r="Y19" t="e">
        <f t="shared" si="11"/>
        <v>#REF!</v>
      </c>
    </row>
    <row r="20" spans="1:25" x14ac:dyDescent="0.35">
      <c r="A20" s="2" t="s">
        <v>28</v>
      </c>
      <c r="B20" s="2">
        <v>904853</v>
      </c>
      <c r="C20" t="s">
        <v>7354</v>
      </c>
      <c r="D20" t="e">
        <f>VLOOKUP(Tabelle2!$B20,#REF!,D$1,FALSE)</f>
        <v>#REF!</v>
      </c>
      <c r="E20" t="e">
        <f>VLOOKUP(Tabelle2!$B20,#REF!,E$1,FALSE)</f>
        <v>#REF!</v>
      </c>
      <c r="F20" t="e">
        <f>VLOOKUP(Tabelle2!$B20,#REF!,F$1,FALSE)</f>
        <v>#REF!</v>
      </c>
      <c r="G20" t="e">
        <f>VLOOKUP(Tabelle2!$B20,#REF!,G$1,FALSE)</f>
        <v>#REF!</v>
      </c>
      <c r="H20" t="e">
        <f>VLOOKUP(Tabelle2!$B20,#REF!,H$1,FALSE)</f>
        <v>#REF!</v>
      </c>
      <c r="I20" t="e">
        <f>VLOOKUP(Tabelle2!$B20,#REF!,I$1,FALSE)</f>
        <v>#REF!</v>
      </c>
      <c r="J20" t="e">
        <f>VLOOKUP(Tabelle2!$B20,#REF!,J$1,FALSE)</f>
        <v>#REF!</v>
      </c>
      <c r="K20" t="e">
        <f>VLOOKUP(Tabelle2!$B20,#REF!,K$1,FALSE)</f>
        <v>#REF!</v>
      </c>
      <c r="L20" t="e">
        <f>VLOOKUP(Tabelle2!$B20,#REF!,L$1,FALSE)</f>
        <v>#REF!</v>
      </c>
      <c r="M20" t="e">
        <f>VLOOKUP(Tabelle2!$B20,#REF!,M$1,FALSE)</f>
        <v>#REF!</v>
      </c>
      <c r="N20" t="e">
        <f>VLOOKUP(Tabelle2!$B20,#REF!,N$1,FALSE)</f>
        <v>#REF!</v>
      </c>
      <c r="O20" t="e">
        <f t="shared" si="1"/>
        <v>#REF!</v>
      </c>
      <c r="P20" t="e">
        <f t="shared" si="2"/>
        <v>#REF!</v>
      </c>
      <c r="Q20" t="e">
        <f t="shared" si="3"/>
        <v>#REF!</v>
      </c>
      <c r="R20" t="e">
        <f t="shared" si="4"/>
        <v>#REF!</v>
      </c>
      <c r="S20" t="e">
        <f t="shared" si="5"/>
        <v>#REF!</v>
      </c>
      <c r="T20" t="e">
        <f t="shared" si="6"/>
        <v>#REF!</v>
      </c>
      <c r="U20" t="e">
        <f t="shared" si="7"/>
        <v>#REF!</v>
      </c>
      <c r="V20" t="e">
        <f t="shared" si="8"/>
        <v>#REF!</v>
      </c>
      <c r="W20" t="e">
        <f t="shared" si="9"/>
        <v>#REF!</v>
      </c>
      <c r="X20" t="e">
        <f t="shared" si="10"/>
        <v>#REF!</v>
      </c>
      <c r="Y20" t="e">
        <f t="shared" si="11"/>
        <v>#REF!</v>
      </c>
    </row>
    <row r="21" spans="1:25" x14ac:dyDescent="0.35">
      <c r="A21" s="2" t="s">
        <v>29</v>
      </c>
      <c r="B21" s="2">
        <v>891399</v>
      </c>
      <c r="C21" t="s">
        <v>7350</v>
      </c>
      <c r="D21" t="e">
        <f>VLOOKUP(Tabelle2!$B21,#REF!,D$1,FALSE)</f>
        <v>#REF!</v>
      </c>
      <c r="E21" t="e">
        <f>VLOOKUP(Tabelle2!$B21,#REF!,E$1,FALSE)</f>
        <v>#REF!</v>
      </c>
      <c r="F21" t="e">
        <f>VLOOKUP(Tabelle2!$B21,#REF!,F$1,FALSE)</f>
        <v>#REF!</v>
      </c>
      <c r="G21" t="e">
        <f>VLOOKUP(Tabelle2!$B21,#REF!,G$1,FALSE)</f>
        <v>#REF!</v>
      </c>
      <c r="H21" t="e">
        <f>VLOOKUP(Tabelle2!$B21,#REF!,H$1,FALSE)</f>
        <v>#REF!</v>
      </c>
      <c r="I21" t="e">
        <f>VLOOKUP(Tabelle2!$B21,#REF!,I$1,FALSE)</f>
        <v>#REF!</v>
      </c>
      <c r="J21" t="e">
        <f>VLOOKUP(Tabelle2!$B21,#REF!,J$1,FALSE)</f>
        <v>#REF!</v>
      </c>
      <c r="K21" t="e">
        <f>VLOOKUP(Tabelle2!$B21,#REF!,K$1,FALSE)</f>
        <v>#REF!</v>
      </c>
      <c r="L21" t="e">
        <f>VLOOKUP(Tabelle2!$B21,#REF!,L$1,FALSE)</f>
        <v>#REF!</v>
      </c>
      <c r="M21" t="e">
        <f>VLOOKUP(Tabelle2!$B21,#REF!,M$1,FALSE)</f>
        <v>#REF!</v>
      </c>
      <c r="N21" t="e">
        <f>VLOOKUP(Tabelle2!$B21,#REF!,N$1,FALSE)</f>
        <v>#REF!</v>
      </c>
      <c r="O21" t="e">
        <f t="shared" si="1"/>
        <v>#REF!</v>
      </c>
      <c r="P21" t="e">
        <f t="shared" si="2"/>
        <v>#REF!</v>
      </c>
      <c r="Q21" t="e">
        <f t="shared" si="3"/>
        <v>#REF!</v>
      </c>
      <c r="R21" t="e">
        <f t="shared" si="4"/>
        <v>#REF!</v>
      </c>
      <c r="S21" t="e">
        <f t="shared" si="5"/>
        <v>#REF!</v>
      </c>
      <c r="T21" t="e">
        <f t="shared" si="6"/>
        <v>#REF!</v>
      </c>
      <c r="U21" t="e">
        <f t="shared" si="7"/>
        <v>#REF!</v>
      </c>
      <c r="V21" t="e">
        <f t="shared" si="8"/>
        <v>#REF!</v>
      </c>
      <c r="W21" t="e">
        <f t="shared" si="9"/>
        <v>#REF!</v>
      </c>
      <c r="X21" t="e">
        <f t="shared" si="10"/>
        <v>#REF!</v>
      </c>
      <c r="Y21" t="e">
        <f t="shared" si="11"/>
        <v>#REF!</v>
      </c>
    </row>
    <row r="22" spans="1:25" x14ac:dyDescent="0.35">
      <c r="A22" s="2" t="s">
        <v>30</v>
      </c>
      <c r="B22" s="2">
        <v>670942</v>
      </c>
      <c r="C22" t="s">
        <v>7351</v>
      </c>
      <c r="D22" t="e">
        <f>VLOOKUP(Tabelle2!$B22,#REF!,D$1,FALSE)</f>
        <v>#REF!</v>
      </c>
      <c r="E22" t="e">
        <f>VLOOKUP(Tabelle2!$B22,#REF!,E$1,FALSE)</f>
        <v>#REF!</v>
      </c>
      <c r="F22" t="e">
        <f>VLOOKUP(Tabelle2!$B22,#REF!,F$1,FALSE)</f>
        <v>#REF!</v>
      </c>
      <c r="G22" t="e">
        <f>VLOOKUP(Tabelle2!$B22,#REF!,G$1,FALSE)</f>
        <v>#REF!</v>
      </c>
      <c r="H22" t="e">
        <f>VLOOKUP(Tabelle2!$B22,#REF!,H$1,FALSE)</f>
        <v>#REF!</v>
      </c>
      <c r="I22" t="e">
        <f>VLOOKUP(Tabelle2!$B22,#REF!,I$1,FALSE)</f>
        <v>#REF!</v>
      </c>
      <c r="J22" t="e">
        <f>VLOOKUP(Tabelle2!$B22,#REF!,J$1,FALSE)</f>
        <v>#REF!</v>
      </c>
      <c r="K22" t="e">
        <f>VLOOKUP(Tabelle2!$B22,#REF!,K$1,FALSE)</f>
        <v>#REF!</v>
      </c>
      <c r="L22" t="e">
        <f>VLOOKUP(Tabelle2!$B22,#REF!,L$1,FALSE)</f>
        <v>#REF!</v>
      </c>
      <c r="M22" t="e">
        <f>VLOOKUP(Tabelle2!$B22,#REF!,M$1,FALSE)</f>
        <v>#REF!</v>
      </c>
      <c r="N22" t="e">
        <f>VLOOKUP(Tabelle2!$B22,#REF!,N$1,FALSE)</f>
        <v>#REF!</v>
      </c>
      <c r="O22" t="e">
        <f t="shared" si="1"/>
        <v>#REF!</v>
      </c>
      <c r="P22" t="e">
        <f t="shared" si="2"/>
        <v>#REF!</v>
      </c>
      <c r="Q22" t="e">
        <f t="shared" si="3"/>
        <v>#REF!</v>
      </c>
      <c r="R22" t="e">
        <f t="shared" si="4"/>
        <v>#REF!</v>
      </c>
      <c r="S22" t="e">
        <f t="shared" si="5"/>
        <v>#REF!</v>
      </c>
      <c r="T22" t="e">
        <f t="shared" si="6"/>
        <v>#REF!</v>
      </c>
      <c r="U22" t="e">
        <f t="shared" si="7"/>
        <v>#REF!</v>
      </c>
      <c r="V22" t="e">
        <f t="shared" si="8"/>
        <v>#REF!</v>
      </c>
      <c r="W22" t="e">
        <f t="shared" si="9"/>
        <v>#REF!</v>
      </c>
      <c r="X22" t="e">
        <f t="shared" si="10"/>
        <v>#REF!</v>
      </c>
      <c r="Y22" t="e">
        <f t="shared" si="11"/>
        <v>#REF!</v>
      </c>
    </row>
    <row r="23" spans="1:25" x14ac:dyDescent="0.35">
      <c r="A23" s="2" t="s">
        <v>31</v>
      </c>
      <c r="B23" s="2">
        <v>905425</v>
      </c>
      <c r="C23" t="s">
        <v>7351</v>
      </c>
      <c r="D23" t="e">
        <f>VLOOKUP(Tabelle2!$B23,#REF!,D$1,FALSE)</f>
        <v>#REF!</v>
      </c>
      <c r="E23" t="e">
        <f>VLOOKUP(Tabelle2!$B23,#REF!,E$1,FALSE)</f>
        <v>#REF!</v>
      </c>
      <c r="F23" t="e">
        <f>VLOOKUP(Tabelle2!$B23,#REF!,F$1,FALSE)</f>
        <v>#REF!</v>
      </c>
      <c r="G23" t="e">
        <f>VLOOKUP(Tabelle2!$B23,#REF!,G$1,FALSE)</f>
        <v>#REF!</v>
      </c>
      <c r="H23" t="e">
        <f>VLOOKUP(Tabelle2!$B23,#REF!,H$1,FALSE)</f>
        <v>#REF!</v>
      </c>
      <c r="I23" t="e">
        <f>VLOOKUP(Tabelle2!$B23,#REF!,I$1,FALSE)</f>
        <v>#REF!</v>
      </c>
      <c r="J23" t="e">
        <f>VLOOKUP(Tabelle2!$B23,#REF!,J$1,FALSE)</f>
        <v>#REF!</v>
      </c>
      <c r="K23" t="e">
        <f>VLOOKUP(Tabelle2!$B23,#REF!,K$1,FALSE)</f>
        <v>#REF!</v>
      </c>
      <c r="L23" t="e">
        <f>VLOOKUP(Tabelle2!$B23,#REF!,L$1,FALSE)</f>
        <v>#REF!</v>
      </c>
      <c r="M23" t="e">
        <f>VLOOKUP(Tabelle2!$B23,#REF!,M$1,FALSE)</f>
        <v>#REF!</v>
      </c>
      <c r="N23" t="e">
        <f>VLOOKUP(Tabelle2!$B23,#REF!,N$1,FALSE)</f>
        <v>#REF!</v>
      </c>
      <c r="O23" t="e">
        <f t="shared" si="1"/>
        <v>#REF!</v>
      </c>
      <c r="P23" t="e">
        <f t="shared" si="2"/>
        <v>#REF!</v>
      </c>
      <c r="Q23" t="e">
        <f t="shared" si="3"/>
        <v>#REF!</v>
      </c>
      <c r="R23" t="e">
        <f t="shared" si="4"/>
        <v>#REF!</v>
      </c>
      <c r="S23" t="e">
        <f t="shared" si="5"/>
        <v>#REF!</v>
      </c>
      <c r="T23" t="e">
        <f t="shared" si="6"/>
        <v>#REF!</v>
      </c>
      <c r="U23" t="e">
        <f t="shared" si="7"/>
        <v>#REF!</v>
      </c>
      <c r="V23" t="e">
        <f t="shared" si="8"/>
        <v>#REF!</v>
      </c>
      <c r="W23" t="e">
        <f t="shared" si="9"/>
        <v>#REF!</v>
      </c>
      <c r="X23" t="e">
        <f t="shared" si="10"/>
        <v>#REF!</v>
      </c>
      <c r="Y23" t="e">
        <f t="shared" si="11"/>
        <v>#REF!</v>
      </c>
    </row>
    <row r="24" spans="1:25" x14ac:dyDescent="0.35">
      <c r="A24" s="2" t="s">
        <v>32</v>
      </c>
      <c r="B24" s="2">
        <v>906156</v>
      </c>
      <c r="C24" t="s">
        <v>7352</v>
      </c>
      <c r="D24" t="e">
        <f>VLOOKUP(Tabelle2!$B24,#REF!,D$1,FALSE)</f>
        <v>#REF!</v>
      </c>
      <c r="E24" t="e">
        <f>VLOOKUP(Tabelle2!$B24,#REF!,E$1,FALSE)</f>
        <v>#REF!</v>
      </c>
      <c r="F24" t="e">
        <f>VLOOKUP(Tabelle2!$B24,#REF!,F$1,FALSE)</f>
        <v>#REF!</v>
      </c>
      <c r="G24" t="e">
        <f>VLOOKUP(Tabelle2!$B24,#REF!,G$1,FALSE)</f>
        <v>#REF!</v>
      </c>
      <c r="H24" t="e">
        <f>VLOOKUP(Tabelle2!$B24,#REF!,H$1,FALSE)</f>
        <v>#REF!</v>
      </c>
      <c r="I24" t="e">
        <f>VLOOKUP(Tabelle2!$B24,#REF!,I$1,FALSE)</f>
        <v>#REF!</v>
      </c>
      <c r="J24" t="e">
        <f>VLOOKUP(Tabelle2!$B24,#REF!,J$1,FALSE)</f>
        <v>#REF!</v>
      </c>
      <c r="K24" t="e">
        <f>VLOOKUP(Tabelle2!$B24,#REF!,K$1,FALSE)</f>
        <v>#REF!</v>
      </c>
      <c r="L24" t="e">
        <f>VLOOKUP(Tabelle2!$B24,#REF!,L$1,FALSE)</f>
        <v>#REF!</v>
      </c>
      <c r="M24" t="e">
        <f>VLOOKUP(Tabelle2!$B24,#REF!,M$1,FALSE)</f>
        <v>#REF!</v>
      </c>
      <c r="N24" t="e">
        <f>VLOOKUP(Tabelle2!$B24,#REF!,N$1,FALSE)</f>
        <v>#REF!</v>
      </c>
      <c r="O24" t="e">
        <f t="shared" si="1"/>
        <v>#REF!</v>
      </c>
      <c r="P24" t="e">
        <f t="shared" si="2"/>
        <v>#REF!</v>
      </c>
      <c r="Q24" t="e">
        <f t="shared" si="3"/>
        <v>#REF!</v>
      </c>
      <c r="R24" t="e">
        <f t="shared" si="4"/>
        <v>#REF!</v>
      </c>
      <c r="S24" t="e">
        <f t="shared" si="5"/>
        <v>#REF!</v>
      </c>
      <c r="T24" t="e">
        <f t="shared" si="6"/>
        <v>#REF!</v>
      </c>
      <c r="U24" t="e">
        <f t="shared" si="7"/>
        <v>#REF!</v>
      </c>
      <c r="V24" t="e">
        <f t="shared" si="8"/>
        <v>#REF!</v>
      </c>
      <c r="W24" t="e">
        <f t="shared" si="9"/>
        <v>#REF!</v>
      </c>
      <c r="X24" t="e">
        <f t="shared" si="10"/>
        <v>#REF!</v>
      </c>
      <c r="Y24" t="e">
        <f t="shared" si="11"/>
        <v>#REF!</v>
      </c>
    </row>
    <row r="25" spans="1:25" x14ac:dyDescent="0.35">
      <c r="A25" s="2" t="s">
        <v>33</v>
      </c>
      <c r="B25" s="2">
        <v>916305</v>
      </c>
      <c r="C25" t="s">
        <v>7352</v>
      </c>
      <c r="D25" t="e">
        <f>VLOOKUP(Tabelle2!$B25,#REF!,D$1,FALSE)</f>
        <v>#REF!</v>
      </c>
      <c r="E25" t="e">
        <f>VLOOKUP(Tabelle2!$B25,#REF!,E$1,FALSE)</f>
        <v>#REF!</v>
      </c>
      <c r="F25" t="e">
        <f>VLOOKUP(Tabelle2!$B25,#REF!,F$1,FALSE)</f>
        <v>#REF!</v>
      </c>
      <c r="G25" t="e">
        <f>VLOOKUP(Tabelle2!$B25,#REF!,G$1,FALSE)</f>
        <v>#REF!</v>
      </c>
      <c r="H25" t="e">
        <f>VLOOKUP(Tabelle2!$B25,#REF!,H$1,FALSE)</f>
        <v>#REF!</v>
      </c>
      <c r="I25" t="e">
        <f>VLOOKUP(Tabelle2!$B25,#REF!,I$1,FALSE)</f>
        <v>#REF!</v>
      </c>
      <c r="J25" t="e">
        <f>VLOOKUP(Tabelle2!$B25,#REF!,J$1,FALSE)</f>
        <v>#REF!</v>
      </c>
      <c r="K25" t="e">
        <f>VLOOKUP(Tabelle2!$B25,#REF!,K$1,FALSE)</f>
        <v>#REF!</v>
      </c>
      <c r="L25" t="e">
        <f>VLOOKUP(Tabelle2!$B25,#REF!,L$1,FALSE)</f>
        <v>#REF!</v>
      </c>
      <c r="M25" t="e">
        <f>VLOOKUP(Tabelle2!$B25,#REF!,M$1,FALSE)</f>
        <v>#REF!</v>
      </c>
      <c r="N25" t="e">
        <f>VLOOKUP(Tabelle2!$B25,#REF!,N$1,FALSE)</f>
        <v>#REF!</v>
      </c>
      <c r="O25" t="e">
        <f t="shared" si="1"/>
        <v>#REF!</v>
      </c>
      <c r="P25" t="e">
        <f t="shared" si="2"/>
        <v>#REF!</v>
      </c>
      <c r="Q25" t="e">
        <f t="shared" si="3"/>
        <v>#REF!</v>
      </c>
      <c r="R25" t="e">
        <f t="shared" si="4"/>
        <v>#REF!</v>
      </c>
      <c r="S25" t="e">
        <f t="shared" si="5"/>
        <v>#REF!</v>
      </c>
      <c r="T25" t="e">
        <f t="shared" si="6"/>
        <v>#REF!</v>
      </c>
      <c r="U25" t="e">
        <f t="shared" si="7"/>
        <v>#REF!</v>
      </c>
      <c r="V25" t="e">
        <f t="shared" si="8"/>
        <v>#REF!</v>
      </c>
      <c r="W25" t="e">
        <f t="shared" si="9"/>
        <v>#REF!</v>
      </c>
      <c r="X25" t="e">
        <f t="shared" si="10"/>
        <v>#REF!</v>
      </c>
      <c r="Y25" t="e">
        <f t="shared" si="11"/>
        <v>#REF!</v>
      </c>
    </row>
    <row r="26" spans="1:25" x14ac:dyDescent="0.35">
      <c r="A26" s="2" t="s">
        <v>34</v>
      </c>
      <c r="B26" s="2">
        <v>680902</v>
      </c>
      <c r="C26" t="s">
        <v>7352</v>
      </c>
      <c r="D26" t="e">
        <f>VLOOKUP(Tabelle2!$B26,#REF!,D$1,FALSE)</f>
        <v>#REF!</v>
      </c>
      <c r="E26" t="e">
        <f>VLOOKUP(Tabelle2!$B26,#REF!,E$1,FALSE)</f>
        <v>#REF!</v>
      </c>
      <c r="F26" t="e">
        <f>VLOOKUP(Tabelle2!$B26,#REF!,F$1,FALSE)</f>
        <v>#REF!</v>
      </c>
      <c r="G26" t="e">
        <f>VLOOKUP(Tabelle2!$B26,#REF!,G$1,FALSE)</f>
        <v>#REF!</v>
      </c>
      <c r="H26" t="e">
        <f>VLOOKUP(Tabelle2!$B26,#REF!,H$1,FALSE)</f>
        <v>#REF!</v>
      </c>
      <c r="I26" t="e">
        <f>VLOOKUP(Tabelle2!$B26,#REF!,I$1,FALSE)</f>
        <v>#REF!</v>
      </c>
      <c r="J26" t="e">
        <f>VLOOKUP(Tabelle2!$B26,#REF!,J$1,FALSE)</f>
        <v>#REF!</v>
      </c>
      <c r="K26" t="e">
        <f>VLOOKUP(Tabelle2!$B26,#REF!,K$1,FALSE)</f>
        <v>#REF!</v>
      </c>
      <c r="L26" t="e">
        <f>VLOOKUP(Tabelle2!$B26,#REF!,L$1,FALSE)</f>
        <v>#REF!</v>
      </c>
      <c r="M26" t="e">
        <f>VLOOKUP(Tabelle2!$B26,#REF!,M$1,FALSE)</f>
        <v>#REF!</v>
      </c>
      <c r="N26" t="e">
        <f>VLOOKUP(Tabelle2!$B26,#REF!,N$1,FALSE)</f>
        <v>#REF!</v>
      </c>
      <c r="O26" t="e">
        <f t="shared" si="1"/>
        <v>#REF!</v>
      </c>
      <c r="P26" t="e">
        <f t="shared" si="2"/>
        <v>#REF!</v>
      </c>
      <c r="Q26" t="e">
        <f t="shared" si="3"/>
        <v>#REF!</v>
      </c>
      <c r="R26" t="e">
        <f t="shared" si="4"/>
        <v>#REF!</v>
      </c>
      <c r="S26" t="e">
        <f t="shared" si="5"/>
        <v>#REF!</v>
      </c>
      <c r="T26" t="e">
        <f t="shared" si="6"/>
        <v>#REF!</v>
      </c>
      <c r="U26" t="e">
        <f t="shared" si="7"/>
        <v>#REF!</v>
      </c>
      <c r="V26" t="e">
        <f t="shared" si="8"/>
        <v>#REF!</v>
      </c>
      <c r="W26" t="e">
        <f t="shared" si="9"/>
        <v>#REF!</v>
      </c>
      <c r="X26" t="e">
        <f t="shared" si="10"/>
        <v>#REF!</v>
      </c>
      <c r="Y26" t="e">
        <f t="shared" si="11"/>
        <v>#REF!</v>
      </c>
    </row>
    <row r="27" spans="1:25" x14ac:dyDescent="0.35">
      <c r="A27" s="2" t="s">
        <v>35</v>
      </c>
      <c r="B27" s="2" t="s">
        <v>362</v>
      </c>
      <c r="C27" t="s">
        <v>7352</v>
      </c>
      <c r="D27" t="e">
        <f>VLOOKUP(Tabelle2!$B27,#REF!,D$1,FALSE)</f>
        <v>#REF!</v>
      </c>
      <c r="E27" t="e">
        <f>VLOOKUP(Tabelle2!$B27,#REF!,E$1,FALSE)</f>
        <v>#REF!</v>
      </c>
      <c r="F27" t="e">
        <f>VLOOKUP(Tabelle2!$B27,#REF!,F$1,FALSE)</f>
        <v>#REF!</v>
      </c>
      <c r="G27" t="e">
        <f>VLOOKUP(Tabelle2!$B27,#REF!,G$1,FALSE)</f>
        <v>#REF!</v>
      </c>
      <c r="H27" t="e">
        <f>VLOOKUP(Tabelle2!$B27,#REF!,H$1,FALSE)</f>
        <v>#REF!</v>
      </c>
      <c r="I27" t="e">
        <f>VLOOKUP(Tabelle2!$B27,#REF!,I$1,FALSE)</f>
        <v>#REF!</v>
      </c>
      <c r="J27" t="e">
        <f>VLOOKUP(Tabelle2!$B27,#REF!,J$1,FALSE)</f>
        <v>#REF!</v>
      </c>
      <c r="K27" t="e">
        <f>VLOOKUP(Tabelle2!$B27,#REF!,K$1,FALSE)</f>
        <v>#REF!</v>
      </c>
      <c r="L27" t="e">
        <f>VLOOKUP(Tabelle2!$B27,#REF!,L$1,FALSE)</f>
        <v>#REF!</v>
      </c>
      <c r="M27" t="e">
        <f>VLOOKUP(Tabelle2!$B27,#REF!,M$1,FALSE)</f>
        <v>#REF!</v>
      </c>
      <c r="N27" t="e">
        <f>VLOOKUP(Tabelle2!$B27,#REF!,N$1,FALSE)</f>
        <v>#REF!</v>
      </c>
      <c r="O27" t="e">
        <f t="shared" si="1"/>
        <v>#REF!</v>
      </c>
      <c r="P27" t="e">
        <f t="shared" si="2"/>
        <v>#REF!</v>
      </c>
      <c r="Q27" t="e">
        <f t="shared" si="3"/>
        <v>#REF!</v>
      </c>
      <c r="R27" t="e">
        <f t="shared" si="4"/>
        <v>#REF!</v>
      </c>
      <c r="S27" t="e">
        <f t="shared" si="5"/>
        <v>#REF!</v>
      </c>
      <c r="T27" t="e">
        <f t="shared" si="6"/>
        <v>#REF!</v>
      </c>
      <c r="U27" t="e">
        <f t="shared" si="7"/>
        <v>#REF!</v>
      </c>
      <c r="V27" t="e">
        <f t="shared" si="8"/>
        <v>#REF!</v>
      </c>
      <c r="W27" t="e">
        <f t="shared" si="9"/>
        <v>#REF!</v>
      </c>
      <c r="X27" t="e">
        <f t="shared" si="10"/>
        <v>#REF!</v>
      </c>
      <c r="Y27" t="e">
        <f t="shared" si="11"/>
        <v>#REF!</v>
      </c>
    </row>
    <row r="28" spans="1:25" x14ac:dyDescent="0.35">
      <c r="A28" s="2" t="s">
        <v>36</v>
      </c>
      <c r="B28" s="2">
        <v>154680</v>
      </c>
      <c r="C28" t="s">
        <v>7354</v>
      </c>
      <c r="D28" t="e">
        <f>VLOOKUP(Tabelle2!$B28,#REF!,D$1,FALSE)</f>
        <v>#REF!</v>
      </c>
      <c r="E28" t="e">
        <f>VLOOKUP(Tabelle2!$B28,#REF!,E$1,FALSE)</f>
        <v>#REF!</v>
      </c>
      <c r="F28" t="e">
        <f>VLOOKUP(Tabelle2!$B28,#REF!,F$1,FALSE)</f>
        <v>#REF!</v>
      </c>
      <c r="G28" t="e">
        <f>VLOOKUP(Tabelle2!$B28,#REF!,G$1,FALSE)</f>
        <v>#REF!</v>
      </c>
      <c r="H28" t="e">
        <f>VLOOKUP(Tabelle2!$B28,#REF!,H$1,FALSE)</f>
        <v>#REF!</v>
      </c>
      <c r="I28" t="e">
        <f>VLOOKUP(Tabelle2!$B28,#REF!,I$1,FALSE)</f>
        <v>#REF!</v>
      </c>
      <c r="J28" t="e">
        <f>VLOOKUP(Tabelle2!$B28,#REF!,J$1,FALSE)</f>
        <v>#REF!</v>
      </c>
      <c r="K28" t="e">
        <f>VLOOKUP(Tabelle2!$B28,#REF!,K$1,FALSE)</f>
        <v>#REF!</v>
      </c>
      <c r="L28" t="e">
        <f>VLOOKUP(Tabelle2!$B28,#REF!,L$1,FALSE)</f>
        <v>#REF!</v>
      </c>
      <c r="M28" t="e">
        <f>VLOOKUP(Tabelle2!$B28,#REF!,M$1,FALSE)</f>
        <v>#REF!</v>
      </c>
      <c r="N28" t="e">
        <f>VLOOKUP(Tabelle2!$B28,#REF!,N$1,FALSE)</f>
        <v>#REF!</v>
      </c>
      <c r="O28" t="e">
        <f t="shared" si="1"/>
        <v>#REF!</v>
      </c>
      <c r="P28" t="e">
        <f t="shared" si="2"/>
        <v>#REF!</v>
      </c>
      <c r="Q28" t="e">
        <f t="shared" si="3"/>
        <v>#REF!</v>
      </c>
      <c r="R28" t="e">
        <f t="shared" si="4"/>
        <v>#REF!</v>
      </c>
      <c r="S28" t="e">
        <f t="shared" si="5"/>
        <v>#REF!</v>
      </c>
      <c r="T28" t="e">
        <f t="shared" si="6"/>
        <v>#REF!</v>
      </c>
      <c r="U28" t="e">
        <f t="shared" si="7"/>
        <v>#REF!</v>
      </c>
      <c r="V28" t="e">
        <f t="shared" si="8"/>
        <v>#REF!</v>
      </c>
      <c r="W28" t="e">
        <f t="shared" si="9"/>
        <v>#REF!</v>
      </c>
      <c r="X28" t="e">
        <f t="shared" si="10"/>
        <v>#REF!</v>
      </c>
      <c r="Y28" t="e">
        <f t="shared" si="11"/>
        <v>#REF!</v>
      </c>
    </row>
    <row r="29" spans="1:25" x14ac:dyDescent="0.35">
      <c r="A29" s="2" t="s">
        <v>37</v>
      </c>
      <c r="B29" s="2">
        <v>938692</v>
      </c>
      <c r="C29" t="s">
        <v>7348</v>
      </c>
      <c r="D29" t="e">
        <f>VLOOKUP(Tabelle2!$B29,#REF!,D$1,FALSE)</f>
        <v>#REF!</v>
      </c>
      <c r="E29" t="e">
        <f>VLOOKUP(Tabelle2!$B29,#REF!,E$1,FALSE)</f>
        <v>#REF!</v>
      </c>
      <c r="F29" t="e">
        <f>VLOOKUP(Tabelle2!$B29,#REF!,F$1,FALSE)</f>
        <v>#REF!</v>
      </c>
      <c r="G29" t="e">
        <f>VLOOKUP(Tabelle2!$B29,#REF!,G$1,FALSE)</f>
        <v>#REF!</v>
      </c>
      <c r="H29" t="e">
        <f>VLOOKUP(Tabelle2!$B29,#REF!,H$1,FALSE)</f>
        <v>#REF!</v>
      </c>
      <c r="I29" t="e">
        <f>VLOOKUP(Tabelle2!$B29,#REF!,I$1,FALSE)</f>
        <v>#REF!</v>
      </c>
      <c r="J29" t="e">
        <f>VLOOKUP(Tabelle2!$B29,#REF!,J$1,FALSE)</f>
        <v>#REF!</v>
      </c>
      <c r="K29" t="e">
        <f>VLOOKUP(Tabelle2!$B29,#REF!,K$1,FALSE)</f>
        <v>#REF!</v>
      </c>
      <c r="L29" t="e">
        <f>VLOOKUP(Tabelle2!$B29,#REF!,L$1,FALSE)</f>
        <v>#REF!</v>
      </c>
      <c r="M29" t="e">
        <f>VLOOKUP(Tabelle2!$B29,#REF!,M$1,FALSE)</f>
        <v>#REF!</v>
      </c>
      <c r="N29" t="e">
        <f>VLOOKUP(Tabelle2!$B29,#REF!,N$1,FALSE)</f>
        <v>#REF!</v>
      </c>
      <c r="O29" t="e">
        <f t="shared" si="1"/>
        <v>#REF!</v>
      </c>
      <c r="P29" t="e">
        <f t="shared" si="2"/>
        <v>#REF!</v>
      </c>
      <c r="Q29" t="e">
        <f t="shared" si="3"/>
        <v>#REF!</v>
      </c>
      <c r="R29" t="e">
        <f t="shared" si="4"/>
        <v>#REF!</v>
      </c>
      <c r="S29" t="e">
        <f t="shared" si="5"/>
        <v>#REF!</v>
      </c>
      <c r="T29" t="e">
        <f t="shared" si="6"/>
        <v>#REF!</v>
      </c>
      <c r="U29" t="e">
        <f t="shared" si="7"/>
        <v>#REF!</v>
      </c>
      <c r="V29" t="e">
        <f t="shared" si="8"/>
        <v>#REF!</v>
      </c>
      <c r="W29" t="e">
        <f t="shared" si="9"/>
        <v>#REF!</v>
      </c>
      <c r="X29" t="e">
        <f t="shared" si="10"/>
        <v>#REF!</v>
      </c>
      <c r="Y29" t="e">
        <f t="shared" si="11"/>
        <v>#REF!</v>
      </c>
    </row>
    <row r="30" spans="1:25" x14ac:dyDescent="0.35">
      <c r="A30" s="2" t="s">
        <v>38</v>
      </c>
      <c r="B30" s="2">
        <v>546075</v>
      </c>
      <c r="C30" t="s">
        <v>7349</v>
      </c>
      <c r="D30" t="e">
        <f>VLOOKUP(Tabelle2!$B30,#REF!,D$1,FALSE)</f>
        <v>#REF!</v>
      </c>
      <c r="E30" t="e">
        <f>VLOOKUP(Tabelle2!$B30,#REF!,E$1,FALSE)</f>
        <v>#REF!</v>
      </c>
      <c r="F30" t="e">
        <f>VLOOKUP(Tabelle2!$B30,#REF!,F$1,FALSE)</f>
        <v>#REF!</v>
      </c>
      <c r="G30" t="e">
        <f>VLOOKUP(Tabelle2!$B30,#REF!,G$1,FALSE)</f>
        <v>#REF!</v>
      </c>
      <c r="H30" t="e">
        <f>VLOOKUP(Tabelle2!$B30,#REF!,H$1,FALSE)</f>
        <v>#REF!</v>
      </c>
      <c r="I30" t="e">
        <f>VLOOKUP(Tabelle2!$B30,#REF!,I$1,FALSE)</f>
        <v>#REF!</v>
      </c>
      <c r="J30" t="e">
        <f>VLOOKUP(Tabelle2!$B30,#REF!,J$1,FALSE)</f>
        <v>#REF!</v>
      </c>
      <c r="K30" t="e">
        <f>VLOOKUP(Tabelle2!$B30,#REF!,K$1,FALSE)</f>
        <v>#REF!</v>
      </c>
      <c r="L30" t="e">
        <f>VLOOKUP(Tabelle2!$B30,#REF!,L$1,FALSE)</f>
        <v>#REF!</v>
      </c>
      <c r="M30" t="e">
        <f>VLOOKUP(Tabelle2!$B30,#REF!,M$1,FALSE)</f>
        <v>#REF!</v>
      </c>
      <c r="N30" t="e">
        <f>VLOOKUP(Tabelle2!$B30,#REF!,N$1,FALSE)</f>
        <v>#REF!</v>
      </c>
      <c r="O30" t="e">
        <f t="shared" si="1"/>
        <v>#REF!</v>
      </c>
      <c r="P30" t="e">
        <f t="shared" si="2"/>
        <v>#REF!</v>
      </c>
      <c r="Q30" t="e">
        <f t="shared" si="3"/>
        <v>#REF!</v>
      </c>
      <c r="R30" t="e">
        <f t="shared" si="4"/>
        <v>#REF!</v>
      </c>
      <c r="S30" t="e">
        <f t="shared" si="5"/>
        <v>#REF!</v>
      </c>
      <c r="T30" t="e">
        <f t="shared" si="6"/>
        <v>#REF!</v>
      </c>
      <c r="U30" t="e">
        <f t="shared" si="7"/>
        <v>#REF!</v>
      </c>
      <c r="V30" t="e">
        <f t="shared" si="8"/>
        <v>#REF!</v>
      </c>
      <c r="W30" t="e">
        <f t="shared" si="9"/>
        <v>#REF!</v>
      </c>
      <c r="X30" t="e">
        <f t="shared" si="10"/>
        <v>#REF!</v>
      </c>
      <c r="Y30" t="e">
        <f t="shared" si="11"/>
        <v>#REF!</v>
      </c>
    </row>
    <row r="31" spans="1:25" x14ac:dyDescent="0.35">
      <c r="A31" s="2" t="s">
        <v>39</v>
      </c>
      <c r="B31" s="2">
        <v>905276</v>
      </c>
      <c r="C31" t="s">
        <v>7349</v>
      </c>
      <c r="D31" t="e">
        <f>VLOOKUP(Tabelle2!$B31,#REF!,D$1,FALSE)</f>
        <v>#REF!</v>
      </c>
      <c r="E31" t="e">
        <f>VLOOKUP(Tabelle2!$B31,#REF!,E$1,FALSE)</f>
        <v>#REF!</v>
      </c>
      <c r="F31" t="e">
        <f>VLOOKUP(Tabelle2!$B31,#REF!,F$1,FALSE)</f>
        <v>#REF!</v>
      </c>
      <c r="G31" t="e">
        <f>VLOOKUP(Tabelle2!$B31,#REF!,G$1,FALSE)</f>
        <v>#REF!</v>
      </c>
      <c r="H31" t="e">
        <f>VLOOKUP(Tabelle2!$B31,#REF!,H$1,FALSE)</f>
        <v>#REF!</v>
      </c>
      <c r="I31" t="e">
        <f>VLOOKUP(Tabelle2!$B31,#REF!,I$1,FALSE)</f>
        <v>#REF!</v>
      </c>
      <c r="J31" t="e">
        <f>VLOOKUP(Tabelle2!$B31,#REF!,J$1,FALSE)</f>
        <v>#REF!</v>
      </c>
      <c r="K31" t="e">
        <f>VLOOKUP(Tabelle2!$B31,#REF!,K$1,FALSE)</f>
        <v>#REF!</v>
      </c>
      <c r="L31" t="e">
        <f>VLOOKUP(Tabelle2!$B31,#REF!,L$1,FALSE)</f>
        <v>#REF!</v>
      </c>
      <c r="M31" t="e">
        <f>VLOOKUP(Tabelle2!$B31,#REF!,M$1,FALSE)</f>
        <v>#REF!</v>
      </c>
      <c r="N31" t="e">
        <f>VLOOKUP(Tabelle2!$B31,#REF!,N$1,FALSE)</f>
        <v>#REF!</v>
      </c>
      <c r="O31" t="e">
        <f t="shared" si="1"/>
        <v>#REF!</v>
      </c>
      <c r="P31" t="e">
        <f t="shared" si="2"/>
        <v>#REF!</v>
      </c>
      <c r="Q31" t="e">
        <f t="shared" si="3"/>
        <v>#REF!</v>
      </c>
      <c r="R31" t="e">
        <f t="shared" si="4"/>
        <v>#REF!</v>
      </c>
      <c r="S31" t="e">
        <f t="shared" si="5"/>
        <v>#REF!</v>
      </c>
      <c r="T31" t="e">
        <f t="shared" si="6"/>
        <v>#REF!</v>
      </c>
      <c r="U31" t="e">
        <f t="shared" si="7"/>
        <v>#REF!</v>
      </c>
      <c r="V31" t="e">
        <f t="shared" si="8"/>
        <v>#REF!</v>
      </c>
      <c r="W31" t="e">
        <f t="shared" si="9"/>
        <v>#REF!</v>
      </c>
      <c r="X31" t="e">
        <f t="shared" si="10"/>
        <v>#REF!</v>
      </c>
      <c r="Y31" t="e">
        <f t="shared" si="11"/>
        <v>#REF!</v>
      </c>
    </row>
    <row r="32" spans="1:25" x14ac:dyDescent="0.35">
      <c r="A32" s="2" t="s">
        <v>40</v>
      </c>
      <c r="B32" s="2" t="s">
        <v>363</v>
      </c>
      <c r="C32" t="s">
        <v>7348</v>
      </c>
      <c r="D32" t="e">
        <f>VLOOKUP(Tabelle2!$B32,#REF!,D$1,FALSE)</f>
        <v>#REF!</v>
      </c>
      <c r="E32" t="e">
        <f>VLOOKUP(Tabelle2!$B32,#REF!,E$1,FALSE)</f>
        <v>#REF!</v>
      </c>
      <c r="F32" t="e">
        <f>VLOOKUP(Tabelle2!$B32,#REF!,F$1,FALSE)</f>
        <v>#REF!</v>
      </c>
      <c r="G32" t="e">
        <f>VLOOKUP(Tabelle2!$B32,#REF!,G$1,FALSE)</f>
        <v>#REF!</v>
      </c>
      <c r="H32" t="e">
        <f>VLOOKUP(Tabelle2!$B32,#REF!,H$1,FALSE)</f>
        <v>#REF!</v>
      </c>
      <c r="I32" t="e">
        <f>VLOOKUP(Tabelle2!$B32,#REF!,I$1,FALSE)</f>
        <v>#REF!</v>
      </c>
      <c r="J32" t="e">
        <f>VLOOKUP(Tabelle2!$B32,#REF!,J$1,FALSE)</f>
        <v>#REF!</v>
      </c>
      <c r="K32" t="e">
        <f>VLOOKUP(Tabelle2!$B32,#REF!,K$1,FALSE)</f>
        <v>#REF!</v>
      </c>
      <c r="L32" t="e">
        <f>VLOOKUP(Tabelle2!$B32,#REF!,L$1,FALSE)</f>
        <v>#REF!</v>
      </c>
      <c r="M32" t="e">
        <f>VLOOKUP(Tabelle2!$B32,#REF!,M$1,FALSE)</f>
        <v>#REF!</v>
      </c>
      <c r="N32" t="e">
        <f>VLOOKUP(Tabelle2!$B32,#REF!,N$1,FALSE)</f>
        <v>#REF!</v>
      </c>
      <c r="O32" t="e">
        <f t="shared" si="1"/>
        <v>#REF!</v>
      </c>
      <c r="P32" t="e">
        <f t="shared" si="2"/>
        <v>#REF!</v>
      </c>
      <c r="Q32" t="e">
        <f t="shared" si="3"/>
        <v>#REF!</v>
      </c>
      <c r="R32" t="e">
        <f t="shared" si="4"/>
        <v>#REF!</v>
      </c>
      <c r="S32" t="e">
        <f t="shared" si="5"/>
        <v>#REF!</v>
      </c>
      <c r="T32" t="e">
        <f t="shared" si="6"/>
        <v>#REF!</v>
      </c>
      <c r="U32" t="e">
        <f t="shared" si="7"/>
        <v>#REF!</v>
      </c>
      <c r="V32" t="e">
        <f t="shared" si="8"/>
        <v>#REF!</v>
      </c>
      <c r="W32" t="e">
        <f t="shared" si="9"/>
        <v>#REF!</v>
      </c>
      <c r="X32" t="e">
        <f t="shared" si="10"/>
        <v>#REF!</v>
      </c>
      <c r="Y32" t="e">
        <f t="shared" si="11"/>
        <v>#REF!</v>
      </c>
    </row>
    <row r="33" spans="1:25" x14ac:dyDescent="0.35">
      <c r="A33" s="2" t="s">
        <v>41</v>
      </c>
      <c r="B33" s="2">
        <v>922817</v>
      </c>
      <c r="C33" t="s">
        <v>7352</v>
      </c>
      <c r="D33" t="e">
        <f>VLOOKUP(Tabelle2!$B33,#REF!,D$1,FALSE)</f>
        <v>#REF!</v>
      </c>
      <c r="E33" t="e">
        <f>VLOOKUP(Tabelle2!$B33,#REF!,E$1,FALSE)</f>
        <v>#REF!</v>
      </c>
      <c r="F33" t="e">
        <f>VLOOKUP(Tabelle2!$B33,#REF!,F$1,FALSE)</f>
        <v>#REF!</v>
      </c>
      <c r="G33" t="e">
        <f>VLOOKUP(Tabelle2!$B33,#REF!,G$1,FALSE)</f>
        <v>#REF!</v>
      </c>
      <c r="H33" t="e">
        <f>VLOOKUP(Tabelle2!$B33,#REF!,H$1,FALSE)</f>
        <v>#REF!</v>
      </c>
      <c r="I33" t="e">
        <f>VLOOKUP(Tabelle2!$B33,#REF!,I$1,FALSE)</f>
        <v>#REF!</v>
      </c>
      <c r="J33" t="e">
        <f>VLOOKUP(Tabelle2!$B33,#REF!,J$1,FALSE)</f>
        <v>#REF!</v>
      </c>
      <c r="K33" t="e">
        <f>VLOOKUP(Tabelle2!$B33,#REF!,K$1,FALSE)</f>
        <v>#REF!</v>
      </c>
      <c r="L33" t="e">
        <f>VLOOKUP(Tabelle2!$B33,#REF!,L$1,FALSE)</f>
        <v>#REF!</v>
      </c>
      <c r="M33" t="e">
        <f>VLOOKUP(Tabelle2!$B33,#REF!,M$1,FALSE)</f>
        <v>#REF!</v>
      </c>
      <c r="N33" t="e">
        <f>VLOOKUP(Tabelle2!$B33,#REF!,N$1,FALSE)</f>
        <v>#REF!</v>
      </c>
      <c r="O33" t="e">
        <f t="shared" si="1"/>
        <v>#REF!</v>
      </c>
      <c r="P33" t="e">
        <f t="shared" si="2"/>
        <v>#REF!</v>
      </c>
      <c r="Q33" t="e">
        <f t="shared" si="3"/>
        <v>#REF!</v>
      </c>
      <c r="R33" t="e">
        <f t="shared" si="4"/>
        <v>#REF!</v>
      </c>
      <c r="S33" t="e">
        <f t="shared" si="5"/>
        <v>#REF!</v>
      </c>
      <c r="T33" t="e">
        <f t="shared" si="6"/>
        <v>#REF!</v>
      </c>
      <c r="U33" t="e">
        <f t="shared" si="7"/>
        <v>#REF!</v>
      </c>
      <c r="V33" t="e">
        <f t="shared" si="8"/>
        <v>#REF!</v>
      </c>
      <c r="W33" t="e">
        <f t="shared" si="9"/>
        <v>#REF!</v>
      </c>
      <c r="X33" t="e">
        <f t="shared" si="10"/>
        <v>#REF!</v>
      </c>
      <c r="Y33" t="e">
        <f t="shared" si="11"/>
        <v>#REF!</v>
      </c>
    </row>
    <row r="34" spans="1:25" x14ac:dyDescent="0.35">
      <c r="A34" s="2" t="s">
        <v>42</v>
      </c>
      <c r="B34" s="2">
        <v>921983</v>
      </c>
      <c r="C34" t="s">
        <v>7355</v>
      </c>
      <c r="D34" t="e">
        <f>VLOOKUP(Tabelle2!$B34,#REF!,D$1,FALSE)</f>
        <v>#REF!</v>
      </c>
      <c r="E34" t="e">
        <f>VLOOKUP(Tabelle2!$B34,#REF!,E$1,FALSE)</f>
        <v>#REF!</v>
      </c>
      <c r="F34" t="e">
        <f>VLOOKUP(Tabelle2!$B34,#REF!,F$1,FALSE)</f>
        <v>#REF!</v>
      </c>
      <c r="G34" t="e">
        <f>VLOOKUP(Tabelle2!$B34,#REF!,G$1,FALSE)</f>
        <v>#REF!</v>
      </c>
      <c r="H34" t="e">
        <f>VLOOKUP(Tabelle2!$B34,#REF!,H$1,FALSE)</f>
        <v>#REF!</v>
      </c>
      <c r="I34" t="e">
        <f>VLOOKUP(Tabelle2!$B34,#REF!,I$1,FALSE)</f>
        <v>#REF!</v>
      </c>
      <c r="J34" t="e">
        <f>VLOOKUP(Tabelle2!$B34,#REF!,J$1,FALSE)</f>
        <v>#REF!</v>
      </c>
      <c r="K34" t="e">
        <f>VLOOKUP(Tabelle2!$B34,#REF!,K$1,FALSE)</f>
        <v>#REF!</v>
      </c>
      <c r="L34" t="e">
        <f>VLOOKUP(Tabelle2!$B34,#REF!,L$1,FALSE)</f>
        <v>#REF!</v>
      </c>
      <c r="M34" t="e">
        <f>VLOOKUP(Tabelle2!$B34,#REF!,M$1,FALSE)</f>
        <v>#REF!</v>
      </c>
      <c r="N34" t="e">
        <f>VLOOKUP(Tabelle2!$B34,#REF!,N$1,FALSE)</f>
        <v>#REF!</v>
      </c>
      <c r="O34" t="e">
        <f t="shared" si="1"/>
        <v>#REF!</v>
      </c>
      <c r="P34" t="e">
        <f t="shared" si="2"/>
        <v>#REF!</v>
      </c>
      <c r="Q34" t="e">
        <f t="shared" si="3"/>
        <v>#REF!</v>
      </c>
      <c r="R34" t="e">
        <f t="shared" si="4"/>
        <v>#REF!</v>
      </c>
      <c r="S34" t="e">
        <f t="shared" si="5"/>
        <v>#REF!</v>
      </c>
      <c r="T34" t="e">
        <f t="shared" si="6"/>
        <v>#REF!</v>
      </c>
      <c r="U34" t="e">
        <f t="shared" si="7"/>
        <v>#REF!</v>
      </c>
      <c r="V34" t="e">
        <f t="shared" si="8"/>
        <v>#REF!</v>
      </c>
      <c r="W34" t="e">
        <f t="shared" si="9"/>
        <v>#REF!</v>
      </c>
      <c r="X34" t="e">
        <f t="shared" si="10"/>
        <v>#REF!</v>
      </c>
      <c r="Y34" t="e">
        <f t="shared" si="11"/>
        <v>#REF!</v>
      </c>
    </row>
    <row r="35" spans="1:25" x14ac:dyDescent="0.35">
      <c r="A35" s="2" t="s">
        <v>43</v>
      </c>
      <c r="B35" s="2">
        <v>132808</v>
      </c>
      <c r="C35" t="s">
        <v>7352</v>
      </c>
      <c r="D35" t="e">
        <f>VLOOKUP(Tabelle2!$B35,#REF!,D$1,FALSE)</f>
        <v>#REF!</v>
      </c>
      <c r="E35" t="e">
        <f>VLOOKUP(Tabelle2!$B35,#REF!,E$1,FALSE)</f>
        <v>#REF!</v>
      </c>
      <c r="F35" t="e">
        <f>VLOOKUP(Tabelle2!$B35,#REF!,F$1,FALSE)</f>
        <v>#REF!</v>
      </c>
      <c r="G35" t="e">
        <f>VLOOKUP(Tabelle2!$B35,#REF!,G$1,FALSE)</f>
        <v>#REF!</v>
      </c>
      <c r="H35" t="e">
        <f>VLOOKUP(Tabelle2!$B35,#REF!,H$1,FALSE)</f>
        <v>#REF!</v>
      </c>
      <c r="I35" t="e">
        <f>VLOOKUP(Tabelle2!$B35,#REF!,I$1,FALSE)</f>
        <v>#REF!</v>
      </c>
      <c r="J35" t="e">
        <f>VLOOKUP(Tabelle2!$B35,#REF!,J$1,FALSE)</f>
        <v>#REF!</v>
      </c>
      <c r="K35" t="e">
        <f>VLOOKUP(Tabelle2!$B35,#REF!,K$1,FALSE)</f>
        <v>#REF!</v>
      </c>
      <c r="L35" t="e">
        <f>VLOOKUP(Tabelle2!$B35,#REF!,L$1,FALSE)</f>
        <v>#REF!</v>
      </c>
      <c r="M35" t="e">
        <f>VLOOKUP(Tabelle2!$B35,#REF!,M$1,FALSE)</f>
        <v>#REF!</v>
      </c>
      <c r="N35" t="e">
        <f>VLOOKUP(Tabelle2!$B35,#REF!,N$1,FALSE)</f>
        <v>#REF!</v>
      </c>
      <c r="O35" t="e">
        <f t="shared" si="1"/>
        <v>#REF!</v>
      </c>
      <c r="P35" t="e">
        <f t="shared" si="2"/>
        <v>#REF!</v>
      </c>
      <c r="Q35" t="e">
        <f t="shared" si="3"/>
        <v>#REF!</v>
      </c>
      <c r="R35" t="e">
        <f t="shared" si="4"/>
        <v>#REF!</v>
      </c>
      <c r="S35" t="e">
        <f t="shared" si="5"/>
        <v>#REF!</v>
      </c>
      <c r="T35" t="e">
        <f t="shared" si="6"/>
        <v>#REF!</v>
      </c>
      <c r="U35" t="e">
        <f t="shared" si="7"/>
        <v>#REF!</v>
      </c>
      <c r="V35" t="e">
        <f t="shared" si="8"/>
        <v>#REF!</v>
      </c>
      <c r="W35" t="e">
        <f t="shared" si="9"/>
        <v>#REF!</v>
      </c>
      <c r="X35" t="e">
        <f t="shared" si="10"/>
        <v>#REF!</v>
      </c>
      <c r="Y35" t="e">
        <f t="shared" si="11"/>
        <v>#REF!</v>
      </c>
    </row>
    <row r="36" spans="1:25" x14ac:dyDescent="0.35">
      <c r="A36" s="2" t="s">
        <v>44</v>
      </c>
      <c r="B36" s="2">
        <v>992816</v>
      </c>
      <c r="C36" t="s">
        <v>7349</v>
      </c>
      <c r="D36" t="e">
        <f>VLOOKUP(Tabelle2!$B36,#REF!,D$1,FALSE)</f>
        <v>#REF!</v>
      </c>
      <c r="E36" t="e">
        <f>VLOOKUP(Tabelle2!$B36,#REF!,E$1,FALSE)</f>
        <v>#REF!</v>
      </c>
      <c r="F36" t="e">
        <f>VLOOKUP(Tabelle2!$B36,#REF!,F$1,FALSE)</f>
        <v>#REF!</v>
      </c>
      <c r="G36" t="e">
        <f>VLOOKUP(Tabelle2!$B36,#REF!,G$1,FALSE)</f>
        <v>#REF!</v>
      </c>
      <c r="H36" t="e">
        <f>VLOOKUP(Tabelle2!$B36,#REF!,H$1,FALSE)</f>
        <v>#REF!</v>
      </c>
      <c r="I36" t="e">
        <f>VLOOKUP(Tabelle2!$B36,#REF!,I$1,FALSE)</f>
        <v>#REF!</v>
      </c>
      <c r="J36" t="e">
        <f>VLOOKUP(Tabelle2!$B36,#REF!,J$1,FALSE)</f>
        <v>#REF!</v>
      </c>
      <c r="K36" t="e">
        <f>VLOOKUP(Tabelle2!$B36,#REF!,K$1,FALSE)</f>
        <v>#REF!</v>
      </c>
      <c r="L36" t="e">
        <f>VLOOKUP(Tabelle2!$B36,#REF!,L$1,FALSE)</f>
        <v>#REF!</v>
      </c>
      <c r="M36" t="e">
        <f>VLOOKUP(Tabelle2!$B36,#REF!,M$1,FALSE)</f>
        <v>#REF!</v>
      </c>
      <c r="N36" t="e">
        <f>VLOOKUP(Tabelle2!$B36,#REF!,N$1,FALSE)</f>
        <v>#REF!</v>
      </c>
      <c r="O36" t="e">
        <f t="shared" si="1"/>
        <v>#REF!</v>
      </c>
      <c r="P36" t="e">
        <f t="shared" si="2"/>
        <v>#REF!</v>
      </c>
      <c r="Q36" t="e">
        <f t="shared" si="3"/>
        <v>#REF!</v>
      </c>
      <c r="R36" t="e">
        <f t="shared" si="4"/>
        <v>#REF!</v>
      </c>
      <c r="S36" t="e">
        <f t="shared" si="5"/>
        <v>#REF!</v>
      </c>
      <c r="T36" t="e">
        <f t="shared" si="6"/>
        <v>#REF!</v>
      </c>
      <c r="U36" t="e">
        <f t="shared" si="7"/>
        <v>#REF!</v>
      </c>
      <c r="V36" t="e">
        <f t="shared" si="8"/>
        <v>#REF!</v>
      </c>
      <c r="W36" t="e">
        <f t="shared" si="9"/>
        <v>#REF!</v>
      </c>
      <c r="X36" t="e">
        <f t="shared" si="10"/>
        <v>#REF!</v>
      </c>
      <c r="Y36" t="e">
        <f t="shared" si="11"/>
        <v>#REF!</v>
      </c>
    </row>
    <row r="37" spans="1:25" x14ac:dyDescent="0.35">
      <c r="A37" s="2" t="s">
        <v>45</v>
      </c>
      <c r="B37" s="2">
        <v>905296</v>
      </c>
      <c r="C37" t="s">
        <v>7349</v>
      </c>
      <c r="D37" t="e">
        <f>VLOOKUP(Tabelle2!$B37,#REF!,D$1,FALSE)</f>
        <v>#REF!</v>
      </c>
      <c r="E37" t="e">
        <f>VLOOKUP(Tabelle2!$B37,#REF!,E$1,FALSE)</f>
        <v>#REF!</v>
      </c>
      <c r="F37" t="e">
        <f>VLOOKUP(Tabelle2!$B37,#REF!,F$1,FALSE)</f>
        <v>#REF!</v>
      </c>
      <c r="G37" t="e">
        <f>VLOOKUP(Tabelle2!$B37,#REF!,G$1,FALSE)</f>
        <v>#REF!</v>
      </c>
      <c r="H37" t="e">
        <f>VLOOKUP(Tabelle2!$B37,#REF!,H$1,FALSE)</f>
        <v>#REF!</v>
      </c>
      <c r="I37" t="e">
        <f>VLOOKUP(Tabelle2!$B37,#REF!,I$1,FALSE)</f>
        <v>#REF!</v>
      </c>
      <c r="J37" t="e">
        <f>VLOOKUP(Tabelle2!$B37,#REF!,J$1,FALSE)</f>
        <v>#REF!</v>
      </c>
      <c r="K37" t="e">
        <f>VLOOKUP(Tabelle2!$B37,#REF!,K$1,FALSE)</f>
        <v>#REF!</v>
      </c>
      <c r="L37" t="e">
        <f>VLOOKUP(Tabelle2!$B37,#REF!,L$1,FALSE)</f>
        <v>#REF!</v>
      </c>
      <c r="M37" t="e">
        <f>VLOOKUP(Tabelle2!$B37,#REF!,M$1,FALSE)</f>
        <v>#REF!</v>
      </c>
      <c r="N37" t="e">
        <f>VLOOKUP(Tabelle2!$B37,#REF!,N$1,FALSE)</f>
        <v>#REF!</v>
      </c>
      <c r="O37" t="e">
        <f t="shared" si="1"/>
        <v>#REF!</v>
      </c>
      <c r="P37" t="e">
        <f t="shared" si="2"/>
        <v>#REF!</v>
      </c>
      <c r="Q37" t="e">
        <f t="shared" si="3"/>
        <v>#REF!</v>
      </c>
      <c r="R37" t="e">
        <f t="shared" si="4"/>
        <v>#REF!</v>
      </c>
      <c r="S37" t="e">
        <f t="shared" si="5"/>
        <v>#REF!</v>
      </c>
      <c r="T37" t="e">
        <f t="shared" si="6"/>
        <v>#REF!</v>
      </c>
      <c r="U37" t="e">
        <f t="shared" si="7"/>
        <v>#REF!</v>
      </c>
      <c r="V37" t="e">
        <f t="shared" si="8"/>
        <v>#REF!</v>
      </c>
      <c r="W37" t="e">
        <f t="shared" si="9"/>
        <v>#REF!</v>
      </c>
      <c r="X37" t="e">
        <f t="shared" si="10"/>
        <v>#REF!</v>
      </c>
      <c r="Y37" t="e">
        <f t="shared" si="11"/>
        <v>#REF!</v>
      </c>
    </row>
    <row r="38" spans="1:25" x14ac:dyDescent="0.35">
      <c r="A38" s="2" t="s">
        <v>46</v>
      </c>
      <c r="B38" s="2">
        <v>921093</v>
      </c>
      <c r="C38" t="s">
        <v>7354</v>
      </c>
      <c r="D38" t="e">
        <f>VLOOKUP(Tabelle2!$B38,#REF!,D$1,FALSE)</f>
        <v>#REF!</v>
      </c>
      <c r="E38" t="e">
        <f>VLOOKUP(Tabelle2!$B38,#REF!,E$1,FALSE)</f>
        <v>#REF!</v>
      </c>
      <c r="F38" t="e">
        <f>VLOOKUP(Tabelle2!$B38,#REF!,F$1,FALSE)</f>
        <v>#REF!</v>
      </c>
      <c r="G38" t="e">
        <f>VLOOKUP(Tabelle2!$B38,#REF!,G$1,FALSE)</f>
        <v>#REF!</v>
      </c>
      <c r="H38" t="e">
        <f>VLOOKUP(Tabelle2!$B38,#REF!,H$1,FALSE)</f>
        <v>#REF!</v>
      </c>
      <c r="I38" t="e">
        <f>VLOOKUP(Tabelle2!$B38,#REF!,I$1,FALSE)</f>
        <v>#REF!</v>
      </c>
      <c r="J38" t="e">
        <f>VLOOKUP(Tabelle2!$B38,#REF!,J$1,FALSE)</f>
        <v>#REF!</v>
      </c>
      <c r="K38" t="e">
        <f>VLOOKUP(Tabelle2!$B38,#REF!,K$1,FALSE)</f>
        <v>#REF!</v>
      </c>
      <c r="L38" t="e">
        <f>VLOOKUP(Tabelle2!$B38,#REF!,L$1,FALSE)</f>
        <v>#REF!</v>
      </c>
      <c r="M38" t="e">
        <f>VLOOKUP(Tabelle2!$B38,#REF!,M$1,FALSE)</f>
        <v>#REF!</v>
      </c>
      <c r="N38" t="e">
        <f>VLOOKUP(Tabelle2!$B38,#REF!,N$1,FALSE)</f>
        <v>#REF!</v>
      </c>
      <c r="O38" t="e">
        <f t="shared" si="1"/>
        <v>#REF!</v>
      </c>
      <c r="P38" t="e">
        <f t="shared" si="2"/>
        <v>#REF!</v>
      </c>
      <c r="Q38" t="e">
        <f t="shared" si="3"/>
        <v>#REF!</v>
      </c>
      <c r="R38" t="e">
        <f t="shared" si="4"/>
        <v>#REF!</v>
      </c>
      <c r="S38" t="e">
        <f t="shared" si="5"/>
        <v>#REF!</v>
      </c>
      <c r="T38" t="e">
        <f t="shared" si="6"/>
        <v>#REF!</v>
      </c>
      <c r="U38" t="e">
        <f t="shared" si="7"/>
        <v>#REF!</v>
      </c>
      <c r="V38" t="e">
        <f t="shared" si="8"/>
        <v>#REF!</v>
      </c>
      <c r="W38" t="e">
        <f t="shared" si="9"/>
        <v>#REF!</v>
      </c>
      <c r="X38" t="e">
        <f t="shared" si="10"/>
        <v>#REF!</v>
      </c>
      <c r="Y38" t="e">
        <f t="shared" si="11"/>
        <v>#REF!</v>
      </c>
    </row>
    <row r="39" spans="1:25" x14ac:dyDescent="0.35">
      <c r="A39" s="2" t="s">
        <v>47</v>
      </c>
      <c r="B39" s="2">
        <v>905113</v>
      </c>
      <c r="C39" t="s">
        <v>7353</v>
      </c>
      <c r="D39" t="e">
        <f>VLOOKUP(Tabelle2!$B39,#REF!,D$1,FALSE)</f>
        <v>#REF!</v>
      </c>
      <c r="E39" t="e">
        <f>VLOOKUP(Tabelle2!$B39,#REF!,E$1,FALSE)</f>
        <v>#REF!</v>
      </c>
      <c r="F39" t="e">
        <f>VLOOKUP(Tabelle2!$B39,#REF!,F$1,FALSE)</f>
        <v>#REF!</v>
      </c>
      <c r="G39" t="e">
        <f>VLOOKUP(Tabelle2!$B39,#REF!,G$1,FALSE)</f>
        <v>#REF!</v>
      </c>
      <c r="H39" t="e">
        <f>VLOOKUP(Tabelle2!$B39,#REF!,H$1,FALSE)</f>
        <v>#REF!</v>
      </c>
      <c r="I39" t="e">
        <f>VLOOKUP(Tabelle2!$B39,#REF!,I$1,FALSE)</f>
        <v>#REF!</v>
      </c>
      <c r="J39" t="e">
        <f>VLOOKUP(Tabelle2!$B39,#REF!,J$1,FALSE)</f>
        <v>#REF!</v>
      </c>
      <c r="K39" t="e">
        <f>VLOOKUP(Tabelle2!$B39,#REF!,K$1,FALSE)</f>
        <v>#REF!</v>
      </c>
      <c r="L39" t="e">
        <f>VLOOKUP(Tabelle2!$B39,#REF!,L$1,FALSE)</f>
        <v>#REF!</v>
      </c>
      <c r="M39" t="e">
        <f>VLOOKUP(Tabelle2!$B39,#REF!,M$1,FALSE)</f>
        <v>#REF!</v>
      </c>
      <c r="N39" t="e">
        <f>VLOOKUP(Tabelle2!$B39,#REF!,N$1,FALSE)</f>
        <v>#REF!</v>
      </c>
      <c r="O39" t="e">
        <f t="shared" si="1"/>
        <v>#REF!</v>
      </c>
      <c r="P39" t="e">
        <f t="shared" si="2"/>
        <v>#REF!</v>
      </c>
      <c r="Q39" t="e">
        <f t="shared" si="3"/>
        <v>#REF!</v>
      </c>
      <c r="R39" t="e">
        <f t="shared" si="4"/>
        <v>#REF!</v>
      </c>
      <c r="S39" t="e">
        <f t="shared" si="5"/>
        <v>#REF!</v>
      </c>
      <c r="T39" t="e">
        <f t="shared" si="6"/>
        <v>#REF!</v>
      </c>
      <c r="U39" t="e">
        <f t="shared" si="7"/>
        <v>#REF!</v>
      </c>
      <c r="V39" t="e">
        <f t="shared" si="8"/>
        <v>#REF!</v>
      </c>
      <c r="W39" t="e">
        <f t="shared" si="9"/>
        <v>#REF!</v>
      </c>
      <c r="X39" t="e">
        <f t="shared" si="10"/>
        <v>#REF!</v>
      </c>
      <c r="Y39" t="e">
        <f t="shared" si="11"/>
        <v>#REF!</v>
      </c>
    </row>
    <row r="40" spans="1:25" x14ac:dyDescent="0.35">
      <c r="A40" s="2" t="s">
        <v>48</v>
      </c>
      <c r="B40" s="2" t="s">
        <v>364</v>
      </c>
      <c r="C40" t="s">
        <v>7352</v>
      </c>
      <c r="D40" t="e">
        <f>VLOOKUP(Tabelle2!$B40,#REF!,D$1,FALSE)</f>
        <v>#REF!</v>
      </c>
      <c r="E40" t="e">
        <f>VLOOKUP(Tabelle2!$B40,#REF!,E$1,FALSE)</f>
        <v>#REF!</v>
      </c>
      <c r="F40" t="e">
        <f>VLOOKUP(Tabelle2!$B40,#REF!,F$1,FALSE)</f>
        <v>#REF!</v>
      </c>
      <c r="G40" t="e">
        <f>VLOOKUP(Tabelle2!$B40,#REF!,G$1,FALSE)</f>
        <v>#REF!</v>
      </c>
      <c r="H40" t="e">
        <f>VLOOKUP(Tabelle2!$B40,#REF!,H$1,FALSE)</f>
        <v>#REF!</v>
      </c>
      <c r="I40" t="e">
        <f>VLOOKUP(Tabelle2!$B40,#REF!,I$1,FALSE)</f>
        <v>#REF!</v>
      </c>
      <c r="J40" t="e">
        <f>VLOOKUP(Tabelle2!$B40,#REF!,J$1,FALSE)</f>
        <v>#REF!</v>
      </c>
      <c r="K40" t="e">
        <f>VLOOKUP(Tabelle2!$B40,#REF!,K$1,FALSE)</f>
        <v>#REF!</v>
      </c>
      <c r="L40" t="e">
        <f>VLOOKUP(Tabelle2!$B40,#REF!,L$1,FALSE)</f>
        <v>#REF!</v>
      </c>
      <c r="M40" t="e">
        <f>VLOOKUP(Tabelle2!$B40,#REF!,M$1,FALSE)</f>
        <v>#REF!</v>
      </c>
      <c r="N40" t="e">
        <f>VLOOKUP(Tabelle2!$B40,#REF!,N$1,FALSE)</f>
        <v>#REF!</v>
      </c>
      <c r="O40" t="e">
        <f t="shared" si="1"/>
        <v>#REF!</v>
      </c>
      <c r="P40" t="e">
        <f t="shared" si="2"/>
        <v>#REF!</v>
      </c>
      <c r="Q40" t="e">
        <f t="shared" si="3"/>
        <v>#REF!</v>
      </c>
      <c r="R40" t="e">
        <f t="shared" si="4"/>
        <v>#REF!</v>
      </c>
      <c r="S40" t="e">
        <f t="shared" si="5"/>
        <v>#REF!</v>
      </c>
      <c r="T40" t="e">
        <f t="shared" si="6"/>
        <v>#REF!</v>
      </c>
      <c r="U40" t="e">
        <f t="shared" si="7"/>
        <v>#REF!</v>
      </c>
      <c r="V40" t="e">
        <f t="shared" si="8"/>
        <v>#REF!</v>
      </c>
      <c r="W40" t="e">
        <f t="shared" si="9"/>
        <v>#REF!</v>
      </c>
      <c r="X40" t="e">
        <f t="shared" si="10"/>
        <v>#REF!</v>
      </c>
      <c r="Y40" t="e">
        <f t="shared" si="11"/>
        <v>#REF!</v>
      </c>
    </row>
    <row r="41" spans="1:25" x14ac:dyDescent="0.35">
      <c r="A41" s="2" t="s">
        <v>49</v>
      </c>
      <c r="B41" s="2">
        <v>945388</v>
      </c>
      <c r="C41" t="s">
        <v>7356</v>
      </c>
      <c r="D41" t="e">
        <f>VLOOKUP(Tabelle2!$B41,#REF!,D$1,FALSE)</f>
        <v>#REF!</v>
      </c>
      <c r="E41" t="e">
        <f>VLOOKUP(Tabelle2!$B41,#REF!,E$1,FALSE)</f>
        <v>#REF!</v>
      </c>
      <c r="F41" t="e">
        <f>VLOOKUP(Tabelle2!$B41,#REF!,F$1,FALSE)</f>
        <v>#REF!</v>
      </c>
      <c r="G41" t="e">
        <f>VLOOKUP(Tabelle2!$B41,#REF!,G$1,FALSE)</f>
        <v>#REF!</v>
      </c>
      <c r="H41" t="e">
        <f>VLOOKUP(Tabelle2!$B41,#REF!,H$1,FALSE)</f>
        <v>#REF!</v>
      </c>
      <c r="I41" t="e">
        <f>VLOOKUP(Tabelle2!$B41,#REF!,I$1,FALSE)</f>
        <v>#REF!</v>
      </c>
      <c r="J41" t="e">
        <f>VLOOKUP(Tabelle2!$B41,#REF!,J$1,FALSE)</f>
        <v>#REF!</v>
      </c>
      <c r="K41" t="e">
        <f>VLOOKUP(Tabelle2!$B41,#REF!,K$1,FALSE)</f>
        <v>#REF!</v>
      </c>
      <c r="L41" t="e">
        <f>VLOOKUP(Tabelle2!$B41,#REF!,L$1,FALSE)</f>
        <v>#REF!</v>
      </c>
      <c r="M41" t="e">
        <f>VLOOKUP(Tabelle2!$B41,#REF!,M$1,FALSE)</f>
        <v>#REF!</v>
      </c>
      <c r="N41" t="e">
        <f>VLOOKUP(Tabelle2!$B41,#REF!,N$1,FALSE)</f>
        <v>#REF!</v>
      </c>
      <c r="O41" t="e">
        <f t="shared" si="1"/>
        <v>#REF!</v>
      </c>
      <c r="P41" t="e">
        <f t="shared" si="2"/>
        <v>#REF!</v>
      </c>
      <c r="Q41" t="e">
        <f t="shared" si="3"/>
        <v>#REF!</v>
      </c>
      <c r="R41" t="e">
        <f t="shared" si="4"/>
        <v>#REF!</v>
      </c>
      <c r="S41" t="e">
        <f t="shared" si="5"/>
        <v>#REF!</v>
      </c>
      <c r="T41" t="e">
        <f t="shared" si="6"/>
        <v>#REF!</v>
      </c>
      <c r="U41" t="e">
        <f t="shared" si="7"/>
        <v>#REF!</v>
      </c>
      <c r="V41" t="e">
        <f t="shared" si="8"/>
        <v>#REF!</v>
      </c>
      <c r="W41" t="e">
        <f t="shared" si="9"/>
        <v>#REF!</v>
      </c>
      <c r="X41" t="e">
        <f t="shared" si="10"/>
        <v>#REF!</v>
      </c>
      <c r="Y41" t="e">
        <f t="shared" si="11"/>
        <v>#REF!</v>
      </c>
    </row>
    <row r="42" spans="1:25" x14ac:dyDescent="0.35">
      <c r="A42" s="2" t="s">
        <v>50</v>
      </c>
      <c r="B42" s="2">
        <v>702259</v>
      </c>
      <c r="C42" t="s">
        <v>7349</v>
      </c>
      <c r="D42" t="e">
        <f>VLOOKUP(Tabelle2!$B42,#REF!,D$1,FALSE)</f>
        <v>#REF!</v>
      </c>
      <c r="E42" t="e">
        <f>VLOOKUP(Tabelle2!$B42,#REF!,E$1,FALSE)</f>
        <v>#REF!</v>
      </c>
      <c r="F42" t="e">
        <f>VLOOKUP(Tabelle2!$B42,#REF!,F$1,FALSE)</f>
        <v>#REF!</v>
      </c>
      <c r="G42" t="e">
        <f>VLOOKUP(Tabelle2!$B42,#REF!,G$1,FALSE)</f>
        <v>#REF!</v>
      </c>
      <c r="H42" t="e">
        <f>VLOOKUP(Tabelle2!$B42,#REF!,H$1,FALSE)</f>
        <v>#REF!</v>
      </c>
      <c r="I42" t="e">
        <f>VLOOKUP(Tabelle2!$B42,#REF!,I$1,FALSE)</f>
        <v>#REF!</v>
      </c>
      <c r="J42" t="e">
        <f>VLOOKUP(Tabelle2!$B42,#REF!,J$1,FALSE)</f>
        <v>#REF!</v>
      </c>
      <c r="K42" t="e">
        <f>VLOOKUP(Tabelle2!$B42,#REF!,K$1,FALSE)</f>
        <v>#REF!</v>
      </c>
      <c r="L42" t="e">
        <f>VLOOKUP(Tabelle2!$B42,#REF!,L$1,FALSE)</f>
        <v>#REF!</v>
      </c>
      <c r="M42" t="e">
        <f>VLOOKUP(Tabelle2!$B42,#REF!,M$1,FALSE)</f>
        <v>#REF!</v>
      </c>
      <c r="N42" t="e">
        <f>VLOOKUP(Tabelle2!$B42,#REF!,N$1,FALSE)</f>
        <v>#REF!</v>
      </c>
      <c r="O42" t="e">
        <f t="shared" si="1"/>
        <v>#REF!</v>
      </c>
      <c r="P42" t="e">
        <f t="shared" si="2"/>
        <v>#REF!</v>
      </c>
      <c r="Q42" t="e">
        <f t="shared" si="3"/>
        <v>#REF!</v>
      </c>
      <c r="R42" t="e">
        <f t="shared" si="4"/>
        <v>#REF!</v>
      </c>
      <c r="S42" t="e">
        <f t="shared" si="5"/>
        <v>#REF!</v>
      </c>
      <c r="T42" t="e">
        <f t="shared" si="6"/>
        <v>#REF!</v>
      </c>
      <c r="U42" t="e">
        <f t="shared" si="7"/>
        <v>#REF!</v>
      </c>
      <c r="V42" t="e">
        <f t="shared" si="8"/>
        <v>#REF!</v>
      </c>
      <c r="W42" t="e">
        <f t="shared" si="9"/>
        <v>#REF!</v>
      </c>
      <c r="X42" t="e">
        <f t="shared" si="10"/>
        <v>#REF!</v>
      </c>
      <c r="Y42" t="e">
        <f t="shared" si="11"/>
        <v>#REF!</v>
      </c>
    </row>
    <row r="43" spans="1:25" x14ac:dyDescent="0.35">
      <c r="A43" s="2" t="s">
        <v>51</v>
      </c>
      <c r="B43" s="2">
        <v>912669</v>
      </c>
      <c r="C43" t="s">
        <v>7349</v>
      </c>
      <c r="D43" t="e">
        <f>VLOOKUP(Tabelle2!$B43,#REF!,D$1,FALSE)</f>
        <v>#REF!</v>
      </c>
      <c r="E43" t="e">
        <f>VLOOKUP(Tabelle2!$B43,#REF!,E$1,FALSE)</f>
        <v>#REF!</v>
      </c>
      <c r="F43" t="e">
        <f>VLOOKUP(Tabelle2!$B43,#REF!,F$1,FALSE)</f>
        <v>#REF!</v>
      </c>
      <c r="G43" t="e">
        <f>VLOOKUP(Tabelle2!$B43,#REF!,G$1,FALSE)</f>
        <v>#REF!</v>
      </c>
      <c r="H43" t="e">
        <f>VLOOKUP(Tabelle2!$B43,#REF!,H$1,FALSE)</f>
        <v>#REF!</v>
      </c>
      <c r="I43" t="e">
        <f>VLOOKUP(Tabelle2!$B43,#REF!,I$1,FALSE)</f>
        <v>#REF!</v>
      </c>
      <c r="J43" t="e">
        <f>VLOOKUP(Tabelle2!$B43,#REF!,J$1,FALSE)</f>
        <v>#REF!</v>
      </c>
      <c r="K43" t="e">
        <f>VLOOKUP(Tabelle2!$B43,#REF!,K$1,FALSE)</f>
        <v>#REF!</v>
      </c>
      <c r="L43" t="e">
        <f>VLOOKUP(Tabelle2!$B43,#REF!,L$1,FALSE)</f>
        <v>#REF!</v>
      </c>
      <c r="M43" t="e">
        <f>VLOOKUP(Tabelle2!$B43,#REF!,M$1,FALSE)</f>
        <v>#REF!</v>
      </c>
      <c r="N43" t="e">
        <f>VLOOKUP(Tabelle2!$B43,#REF!,N$1,FALSE)</f>
        <v>#REF!</v>
      </c>
      <c r="O43" t="e">
        <f t="shared" si="1"/>
        <v>#REF!</v>
      </c>
      <c r="P43" t="e">
        <f t="shared" si="2"/>
        <v>#REF!</v>
      </c>
      <c r="Q43" t="e">
        <f t="shared" si="3"/>
        <v>#REF!</v>
      </c>
      <c r="R43" t="e">
        <f t="shared" si="4"/>
        <v>#REF!</v>
      </c>
      <c r="S43" t="e">
        <f t="shared" si="5"/>
        <v>#REF!</v>
      </c>
      <c r="T43" t="e">
        <f t="shared" si="6"/>
        <v>#REF!</v>
      </c>
      <c r="U43" t="e">
        <f t="shared" si="7"/>
        <v>#REF!</v>
      </c>
      <c r="V43" t="e">
        <f t="shared" si="8"/>
        <v>#REF!</v>
      </c>
      <c r="W43" t="e">
        <f t="shared" si="9"/>
        <v>#REF!</v>
      </c>
      <c r="X43" t="e">
        <f t="shared" si="10"/>
        <v>#REF!</v>
      </c>
      <c r="Y43" t="e">
        <f t="shared" si="11"/>
        <v>#REF!</v>
      </c>
    </row>
    <row r="44" spans="1:25" x14ac:dyDescent="0.35">
      <c r="A44" s="2" t="s">
        <v>52</v>
      </c>
      <c r="B44" s="2">
        <v>544616</v>
      </c>
      <c r="C44" t="s">
        <v>7350</v>
      </c>
      <c r="D44" t="e">
        <f>VLOOKUP(Tabelle2!$B44,#REF!,D$1,FALSE)</f>
        <v>#REF!</v>
      </c>
      <c r="E44" t="e">
        <f>VLOOKUP(Tabelle2!$B44,#REF!,E$1,FALSE)</f>
        <v>#REF!</v>
      </c>
      <c r="F44" t="e">
        <f>VLOOKUP(Tabelle2!$B44,#REF!,F$1,FALSE)</f>
        <v>#REF!</v>
      </c>
      <c r="G44" t="e">
        <f>VLOOKUP(Tabelle2!$B44,#REF!,G$1,FALSE)</f>
        <v>#REF!</v>
      </c>
      <c r="H44" t="e">
        <f>VLOOKUP(Tabelle2!$B44,#REF!,H$1,FALSE)</f>
        <v>#REF!</v>
      </c>
      <c r="I44" t="e">
        <f>VLOOKUP(Tabelle2!$B44,#REF!,I$1,FALSE)</f>
        <v>#REF!</v>
      </c>
      <c r="J44" t="e">
        <f>VLOOKUP(Tabelle2!$B44,#REF!,J$1,FALSE)</f>
        <v>#REF!</v>
      </c>
      <c r="K44" t="e">
        <f>VLOOKUP(Tabelle2!$B44,#REF!,K$1,FALSE)</f>
        <v>#REF!</v>
      </c>
      <c r="L44" t="e">
        <f>VLOOKUP(Tabelle2!$B44,#REF!,L$1,FALSE)</f>
        <v>#REF!</v>
      </c>
      <c r="M44" t="e">
        <f>VLOOKUP(Tabelle2!$B44,#REF!,M$1,FALSE)</f>
        <v>#REF!</v>
      </c>
      <c r="N44" t="e">
        <f>VLOOKUP(Tabelle2!$B44,#REF!,N$1,FALSE)</f>
        <v>#REF!</v>
      </c>
      <c r="O44" t="e">
        <f t="shared" si="1"/>
        <v>#REF!</v>
      </c>
      <c r="P44" t="e">
        <f t="shared" si="2"/>
        <v>#REF!</v>
      </c>
      <c r="Q44" t="e">
        <f t="shared" si="3"/>
        <v>#REF!</v>
      </c>
      <c r="R44" t="e">
        <f t="shared" si="4"/>
        <v>#REF!</v>
      </c>
      <c r="S44" t="e">
        <f t="shared" si="5"/>
        <v>#REF!</v>
      </c>
      <c r="T44" t="e">
        <f t="shared" si="6"/>
        <v>#REF!</v>
      </c>
      <c r="U44" t="e">
        <f t="shared" si="7"/>
        <v>#REF!</v>
      </c>
      <c r="V44" t="e">
        <f t="shared" si="8"/>
        <v>#REF!</v>
      </c>
      <c r="W44" t="e">
        <f t="shared" si="9"/>
        <v>#REF!</v>
      </c>
      <c r="X44" t="e">
        <f t="shared" si="10"/>
        <v>#REF!</v>
      </c>
      <c r="Y44" t="e">
        <f t="shared" si="11"/>
        <v>#REF!</v>
      </c>
    </row>
    <row r="45" spans="1:25" x14ac:dyDescent="0.35">
      <c r="A45" s="2" t="s">
        <v>53</v>
      </c>
      <c r="B45" s="2">
        <v>130502</v>
      </c>
      <c r="C45" t="s">
        <v>7352</v>
      </c>
      <c r="D45" t="e">
        <f>VLOOKUP(Tabelle2!$B45,#REF!,D$1,FALSE)</f>
        <v>#REF!</v>
      </c>
      <c r="E45" t="e">
        <f>VLOOKUP(Tabelle2!$B45,#REF!,E$1,FALSE)</f>
        <v>#REF!</v>
      </c>
      <c r="F45" t="e">
        <f>VLOOKUP(Tabelle2!$B45,#REF!,F$1,FALSE)</f>
        <v>#REF!</v>
      </c>
      <c r="G45" t="e">
        <f>VLOOKUP(Tabelle2!$B45,#REF!,G$1,FALSE)</f>
        <v>#REF!</v>
      </c>
      <c r="H45" t="e">
        <f>VLOOKUP(Tabelle2!$B45,#REF!,H$1,FALSE)</f>
        <v>#REF!</v>
      </c>
      <c r="I45" t="e">
        <f>VLOOKUP(Tabelle2!$B45,#REF!,I$1,FALSE)</f>
        <v>#REF!</v>
      </c>
      <c r="J45" t="e">
        <f>VLOOKUP(Tabelle2!$B45,#REF!,J$1,FALSE)</f>
        <v>#REF!</v>
      </c>
      <c r="K45" t="e">
        <f>VLOOKUP(Tabelle2!$B45,#REF!,K$1,FALSE)</f>
        <v>#REF!</v>
      </c>
      <c r="L45" t="e">
        <f>VLOOKUP(Tabelle2!$B45,#REF!,L$1,FALSE)</f>
        <v>#REF!</v>
      </c>
      <c r="M45" t="e">
        <f>VLOOKUP(Tabelle2!$B45,#REF!,M$1,FALSE)</f>
        <v>#REF!</v>
      </c>
      <c r="N45" t="e">
        <f>VLOOKUP(Tabelle2!$B45,#REF!,N$1,FALSE)</f>
        <v>#REF!</v>
      </c>
      <c r="O45" t="e">
        <f t="shared" si="1"/>
        <v>#REF!</v>
      </c>
      <c r="P45" t="e">
        <f t="shared" si="2"/>
        <v>#REF!</v>
      </c>
      <c r="Q45" t="e">
        <f t="shared" si="3"/>
        <v>#REF!</v>
      </c>
      <c r="R45" t="e">
        <f t="shared" si="4"/>
        <v>#REF!</v>
      </c>
      <c r="S45" t="e">
        <f t="shared" si="5"/>
        <v>#REF!</v>
      </c>
      <c r="T45" t="e">
        <f t="shared" si="6"/>
        <v>#REF!</v>
      </c>
      <c r="U45" t="e">
        <f t="shared" si="7"/>
        <v>#REF!</v>
      </c>
      <c r="V45" t="e">
        <f t="shared" si="8"/>
        <v>#REF!</v>
      </c>
      <c r="W45" t="e">
        <f t="shared" si="9"/>
        <v>#REF!</v>
      </c>
      <c r="X45" t="e">
        <f t="shared" si="10"/>
        <v>#REF!</v>
      </c>
      <c r="Y45" t="e">
        <f t="shared" si="11"/>
        <v>#REF!</v>
      </c>
    </row>
    <row r="46" spans="1:25" x14ac:dyDescent="0.35">
      <c r="A46" s="2" t="s">
        <v>54</v>
      </c>
      <c r="B46" s="2">
        <v>921161</v>
      </c>
      <c r="C46" t="s">
        <v>7353</v>
      </c>
      <c r="D46" t="e">
        <f>VLOOKUP(Tabelle2!$B46,#REF!,D$1,FALSE)</f>
        <v>#REF!</v>
      </c>
      <c r="E46" t="e">
        <f>VLOOKUP(Tabelle2!$B46,#REF!,E$1,FALSE)</f>
        <v>#REF!</v>
      </c>
      <c r="F46" t="e">
        <f>VLOOKUP(Tabelle2!$B46,#REF!,F$1,FALSE)</f>
        <v>#REF!</v>
      </c>
      <c r="G46" t="e">
        <f>VLOOKUP(Tabelle2!$B46,#REF!,G$1,FALSE)</f>
        <v>#REF!</v>
      </c>
      <c r="H46" t="e">
        <f>VLOOKUP(Tabelle2!$B46,#REF!,H$1,FALSE)</f>
        <v>#REF!</v>
      </c>
      <c r="I46" t="e">
        <f>VLOOKUP(Tabelle2!$B46,#REF!,I$1,FALSE)</f>
        <v>#REF!</v>
      </c>
      <c r="J46" t="e">
        <f>VLOOKUP(Tabelle2!$B46,#REF!,J$1,FALSE)</f>
        <v>#REF!</v>
      </c>
      <c r="K46" t="e">
        <f>VLOOKUP(Tabelle2!$B46,#REF!,K$1,FALSE)</f>
        <v>#REF!</v>
      </c>
      <c r="L46" t="e">
        <f>VLOOKUP(Tabelle2!$B46,#REF!,L$1,FALSE)</f>
        <v>#REF!</v>
      </c>
      <c r="M46" t="e">
        <f>VLOOKUP(Tabelle2!$B46,#REF!,M$1,FALSE)</f>
        <v>#REF!</v>
      </c>
      <c r="N46" t="e">
        <f>VLOOKUP(Tabelle2!$B46,#REF!,N$1,FALSE)</f>
        <v>#REF!</v>
      </c>
      <c r="O46" t="e">
        <f t="shared" si="1"/>
        <v>#REF!</v>
      </c>
      <c r="P46" t="e">
        <f t="shared" si="2"/>
        <v>#REF!</v>
      </c>
      <c r="Q46" t="e">
        <f t="shared" si="3"/>
        <v>#REF!</v>
      </c>
      <c r="R46" t="e">
        <f t="shared" si="4"/>
        <v>#REF!</v>
      </c>
      <c r="S46" t="e">
        <f t="shared" si="5"/>
        <v>#REF!</v>
      </c>
      <c r="T46" t="e">
        <f t="shared" si="6"/>
        <v>#REF!</v>
      </c>
      <c r="U46" t="e">
        <f t="shared" si="7"/>
        <v>#REF!</v>
      </c>
      <c r="V46" t="e">
        <f t="shared" si="8"/>
        <v>#REF!</v>
      </c>
      <c r="W46" t="e">
        <f t="shared" si="9"/>
        <v>#REF!</v>
      </c>
      <c r="X46" t="e">
        <f t="shared" si="10"/>
        <v>#REF!</v>
      </c>
      <c r="Y46" t="e">
        <f t="shared" si="11"/>
        <v>#REF!</v>
      </c>
    </row>
    <row r="47" spans="1:25" x14ac:dyDescent="0.35">
      <c r="A47" s="2" t="s">
        <v>55</v>
      </c>
      <c r="B47" s="2">
        <v>921431</v>
      </c>
      <c r="C47" t="s">
        <v>7355</v>
      </c>
      <c r="D47" t="e">
        <f>VLOOKUP(Tabelle2!$B47,#REF!,D$1,FALSE)</f>
        <v>#REF!</v>
      </c>
      <c r="E47" t="e">
        <f>VLOOKUP(Tabelle2!$B47,#REF!,E$1,FALSE)</f>
        <v>#REF!</v>
      </c>
      <c r="F47" t="e">
        <f>VLOOKUP(Tabelle2!$B47,#REF!,F$1,FALSE)</f>
        <v>#REF!</v>
      </c>
      <c r="G47" t="e">
        <f>VLOOKUP(Tabelle2!$B47,#REF!,G$1,FALSE)</f>
        <v>#REF!</v>
      </c>
      <c r="H47" t="e">
        <f>VLOOKUP(Tabelle2!$B47,#REF!,H$1,FALSE)</f>
        <v>#REF!</v>
      </c>
      <c r="I47" t="e">
        <f>VLOOKUP(Tabelle2!$B47,#REF!,I$1,FALSE)</f>
        <v>#REF!</v>
      </c>
      <c r="J47" t="e">
        <f>VLOOKUP(Tabelle2!$B47,#REF!,J$1,FALSE)</f>
        <v>#REF!</v>
      </c>
      <c r="K47" t="e">
        <f>VLOOKUP(Tabelle2!$B47,#REF!,K$1,FALSE)</f>
        <v>#REF!</v>
      </c>
      <c r="L47" t="e">
        <f>VLOOKUP(Tabelle2!$B47,#REF!,L$1,FALSE)</f>
        <v>#REF!</v>
      </c>
      <c r="M47" t="e">
        <f>VLOOKUP(Tabelle2!$B47,#REF!,M$1,FALSE)</f>
        <v>#REF!</v>
      </c>
      <c r="N47" t="e">
        <f>VLOOKUP(Tabelle2!$B47,#REF!,N$1,FALSE)</f>
        <v>#REF!</v>
      </c>
      <c r="O47" t="e">
        <f t="shared" si="1"/>
        <v>#REF!</v>
      </c>
      <c r="P47" t="e">
        <f t="shared" si="2"/>
        <v>#REF!</v>
      </c>
      <c r="Q47" t="e">
        <f t="shared" si="3"/>
        <v>#REF!</v>
      </c>
      <c r="R47" t="e">
        <f t="shared" si="4"/>
        <v>#REF!</v>
      </c>
      <c r="S47" t="e">
        <f t="shared" si="5"/>
        <v>#REF!</v>
      </c>
      <c r="T47" t="e">
        <f t="shared" si="6"/>
        <v>#REF!</v>
      </c>
      <c r="U47" t="e">
        <f t="shared" si="7"/>
        <v>#REF!</v>
      </c>
      <c r="V47" t="e">
        <f t="shared" si="8"/>
        <v>#REF!</v>
      </c>
      <c r="W47" t="e">
        <f t="shared" si="9"/>
        <v>#REF!</v>
      </c>
      <c r="X47" t="e">
        <f t="shared" si="10"/>
        <v>#REF!</v>
      </c>
      <c r="Y47" t="e">
        <f t="shared" si="11"/>
        <v>#REF!</v>
      </c>
    </row>
    <row r="48" spans="1:25" x14ac:dyDescent="0.35">
      <c r="A48" s="2" t="s">
        <v>56</v>
      </c>
      <c r="B48" s="2">
        <v>932060</v>
      </c>
      <c r="C48" t="s">
        <v>7353</v>
      </c>
      <c r="D48" t="e">
        <f>VLOOKUP(Tabelle2!$B48,#REF!,D$1,FALSE)</f>
        <v>#REF!</v>
      </c>
      <c r="E48" t="e">
        <f>VLOOKUP(Tabelle2!$B48,#REF!,E$1,FALSE)</f>
        <v>#REF!</v>
      </c>
      <c r="F48" t="e">
        <f>VLOOKUP(Tabelle2!$B48,#REF!,F$1,FALSE)</f>
        <v>#REF!</v>
      </c>
      <c r="G48" t="e">
        <f>VLOOKUP(Tabelle2!$B48,#REF!,G$1,FALSE)</f>
        <v>#REF!</v>
      </c>
      <c r="H48" t="e">
        <f>VLOOKUP(Tabelle2!$B48,#REF!,H$1,FALSE)</f>
        <v>#REF!</v>
      </c>
      <c r="I48" t="e">
        <f>VLOOKUP(Tabelle2!$B48,#REF!,I$1,FALSE)</f>
        <v>#REF!</v>
      </c>
      <c r="J48" t="e">
        <f>VLOOKUP(Tabelle2!$B48,#REF!,J$1,FALSE)</f>
        <v>#REF!</v>
      </c>
      <c r="K48" t="e">
        <f>VLOOKUP(Tabelle2!$B48,#REF!,K$1,FALSE)</f>
        <v>#REF!</v>
      </c>
      <c r="L48" t="e">
        <f>VLOOKUP(Tabelle2!$B48,#REF!,L$1,FALSE)</f>
        <v>#REF!</v>
      </c>
      <c r="M48" t="e">
        <f>VLOOKUP(Tabelle2!$B48,#REF!,M$1,FALSE)</f>
        <v>#REF!</v>
      </c>
      <c r="N48" t="e">
        <f>VLOOKUP(Tabelle2!$B48,#REF!,N$1,FALSE)</f>
        <v>#REF!</v>
      </c>
      <c r="O48" t="e">
        <f t="shared" si="1"/>
        <v>#REF!</v>
      </c>
      <c r="P48" t="e">
        <f t="shared" si="2"/>
        <v>#REF!</v>
      </c>
      <c r="Q48" t="e">
        <f t="shared" si="3"/>
        <v>#REF!</v>
      </c>
      <c r="R48" t="e">
        <f t="shared" si="4"/>
        <v>#REF!</v>
      </c>
      <c r="S48" t="e">
        <f t="shared" si="5"/>
        <v>#REF!</v>
      </c>
      <c r="T48" t="e">
        <f t="shared" si="6"/>
        <v>#REF!</v>
      </c>
      <c r="U48" t="e">
        <f t="shared" si="7"/>
        <v>#REF!</v>
      </c>
      <c r="V48" t="e">
        <f t="shared" si="8"/>
        <v>#REF!</v>
      </c>
      <c r="W48" t="e">
        <f t="shared" si="9"/>
        <v>#REF!</v>
      </c>
      <c r="X48" t="e">
        <f t="shared" si="10"/>
        <v>#REF!</v>
      </c>
      <c r="Y48" t="e">
        <f t="shared" si="11"/>
        <v>#REF!</v>
      </c>
    </row>
    <row r="49" spans="1:25" x14ac:dyDescent="0.35">
      <c r="A49" s="2" t="s">
        <v>57</v>
      </c>
      <c r="B49" s="2">
        <v>923937</v>
      </c>
      <c r="C49" t="s">
        <v>7352</v>
      </c>
      <c r="D49" t="e">
        <f>VLOOKUP(Tabelle2!$B49,#REF!,D$1,FALSE)</f>
        <v>#REF!</v>
      </c>
      <c r="E49" t="e">
        <f>VLOOKUP(Tabelle2!$B49,#REF!,E$1,FALSE)</f>
        <v>#REF!</v>
      </c>
      <c r="F49" t="e">
        <f>VLOOKUP(Tabelle2!$B49,#REF!,F$1,FALSE)</f>
        <v>#REF!</v>
      </c>
      <c r="G49" t="e">
        <f>VLOOKUP(Tabelle2!$B49,#REF!,G$1,FALSE)</f>
        <v>#REF!</v>
      </c>
      <c r="H49" t="e">
        <f>VLOOKUP(Tabelle2!$B49,#REF!,H$1,FALSE)</f>
        <v>#REF!</v>
      </c>
      <c r="I49" t="e">
        <f>VLOOKUP(Tabelle2!$B49,#REF!,I$1,FALSE)</f>
        <v>#REF!</v>
      </c>
      <c r="J49" t="e">
        <f>VLOOKUP(Tabelle2!$B49,#REF!,J$1,FALSE)</f>
        <v>#REF!</v>
      </c>
      <c r="K49" t="e">
        <f>VLOOKUP(Tabelle2!$B49,#REF!,K$1,FALSE)</f>
        <v>#REF!</v>
      </c>
      <c r="L49" t="e">
        <f>VLOOKUP(Tabelle2!$B49,#REF!,L$1,FALSE)</f>
        <v>#REF!</v>
      </c>
      <c r="M49" t="e">
        <f>VLOOKUP(Tabelle2!$B49,#REF!,M$1,FALSE)</f>
        <v>#REF!</v>
      </c>
      <c r="N49" t="e">
        <f>VLOOKUP(Tabelle2!$B49,#REF!,N$1,FALSE)</f>
        <v>#REF!</v>
      </c>
      <c r="O49" t="e">
        <f t="shared" si="1"/>
        <v>#REF!</v>
      </c>
      <c r="P49" t="e">
        <f t="shared" si="2"/>
        <v>#REF!</v>
      </c>
      <c r="Q49" t="e">
        <f t="shared" si="3"/>
        <v>#REF!</v>
      </c>
      <c r="R49" t="e">
        <f t="shared" si="4"/>
        <v>#REF!</v>
      </c>
      <c r="S49" t="e">
        <f t="shared" si="5"/>
        <v>#REF!</v>
      </c>
      <c r="T49" t="e">
        <f t="shared" si="6"/>
        <v>#REF!</v>
      </c>
      <c r="U49" t="e">
        <f t="shared" si="7"/>
        <v>#REF!</v>
      </c>
      <c r="V49" t="e">
        <f t="shared" si="8"/>
        <v>#REF!</v>
      </c>
      <c r="W49" t="e">
        <f t="shared" si="9"/>
        <v>#REF!</v>
      </c>
      <c r="X49" t="e">
        <f t="shared" si="10"/>
        <v>#REF!</v>
      </c>
      <c r="Y49" t="e">
        <f t="shared" si="11"/>
        <v>#REF!</v>
      </c>
    </row>
    <row r="50" spans="1:25" x14ac:dyDescent="0.35">
      <c r="A50" s="2" t="s">
        <v>58</v>
      </c>
      <c r="B50" s="2">
        <v>905840</v>
      </c>
      <c r="C50" t="s">
        <v>7352</v>
      </c>
      <c r="D50" t="e">
        <f>VLOOKUP(Tabelle2!$B50,#REF!,D$1,FALSE)</f>
        <v>#REF!</v>
      </c>
      <c r="E50" t="e">
        <f>VLOOKUP(Tabelle2!$B50,#REF!,E$1,FALSE)</f>
        <v>#REF!</v>
      </c>
      <c r="F50" t="e">
        <f>VLOOKUP(Tabelle2!$B50,#REF!,F$1,FALSE)</f>
        <v>#REF!</v>
      </c>
      <c r="G50" t="e">
        <f>VLOOKUP(Tabelle2!$B50,#REF!,G$1,FALSE)</f>
        <v>#REF!</v>
      </c>
      <c r="H50" t="e">
        <f>VLOOKUP(Tabelle2!$B50,#REF!,H$1,FALSE)</f>
        <v>#REF!</v>
      </c>
      <c r="I50" t="e">
        <f>VLOOKUP(Tabelle2!$B50,#REF!,I$1,FALSE)</f>
        <v>#REF!</v>
      </c>
      <c r="J50" t="e">
        <f>VLOOKUP(Tabelle2!$B50,#REF!,J$1,FALSE)</f>
        <v>#REF!</v>
      </c>
      <c r="K50" t="e">
        <f>VLOOKUP(Tabelle2!$B50,#REF!,K$1,FALSE)</f>
        <v>#REF!</v>
      </c>
      <c r="L50" t="e">
        <f>VLOOKUP(Tabelle2!$B50,#REF!,L$1,FALSE)</f>
        <v>#REF!</v>
      </c>
      <c r="M50" t="e">
        <f>VLOOKUP(Tabelle2!$B50,#REF!,M$1,FALSE)</f>
        <v>#REF!</v>
      </c>
      <c r="N50" t="e">
        <f>VLOOKUP(Tabelle2!$B50,#REF!,N$1,FALSE)</f>
        <v>#REF!</v>
      </c>
      <c r="O50" t="e">
        <f t="shared" si="1"/>
        <v>#REF!</v>
      </c>
      <c r="P50" t="e">
        <f t="shared" si="2"/>
        <v>#REF!</v>
      </c>
      <c r="Q50" t="e">
        <f t="shared" si="3"/>
        <v>#REF!</v>
      </c>
      <c r="R50" t="e">
        <f t="shared" si="4"/>
        <v>#REF!</v>
      </c>
      <c r="S50" t="e">
        <f t="shared" si="5"/>
        <v>#REF!</v>
      </c>
      <c r="T50" t="e">
        <f t="shared" si="6"/>
        <v>#REF!</v>
      </c>
      <c r="U50" t="e">
        <f t="shared" si="7"/>
        <v>#REF!</v>
      </c>
      <c r="V50" t="e">
        <f t="shared" si="8"/>
        <v>#REF!</v>
      </c>
      <c r="W50" t="e">
        <f t="shared" si="9"/>
        <v>#REF!</v>
      </c>
      <c r="X50" t="e">
        <f t="shared" si="10"/>
        <v>#REF!</v>
      </c>
      <c r="Y50" t="e">
        <f t="shared" si="11"/>
        <v>#REF!</v>
      </c>
    </row>
    <row r="51" spans="1:25" x14ac:dyDescent="0.35">
      <c r="A51" s="2" t="s">
        <v>59</v>
      </c>
      <c r="B51" s="2">
        <v>916365</v>
      </c>
      <c r="C51" t="s">
        <v>7348</v>
      </c>
      <c r="D51" t="e">
        <f>VLOOKUP(Tabelle2!$B51,#REF!,D$1,FALSE)</f>
        <v>#REF!</v>
      </c>
      <c r="E51" t="e">
        <f>VLOOKUP(Tabelle2!$B51,#REF!,E$1,FALSE)</f>
        <v>#REF!</v>
      </c>
      <c r="F51" t="e">
        <f>VLOOKUP(Tabelle2!$B51,#REF!,F$1,FALSE)</f>
        <v>#REF!</v>
      </c>
      <c r="G51" t="e">
        <f>VLOOKUP(Tabelle2!$B51,#REF!,G$1,FALSE)</f>
        <v>#REF!</v>
      </c>
      <c r="H51" t="e">
        <f>VLOOKUP(Tabelle2!$B51,#REF!,H$1,FALSE)</f>
        <v>#REF!</v>
      </c>
      <c r="I51" t="e">
        <f>VLOOKUP(Tabelle2!$B51,#REF!,I$1,FALSE)</f>
        <v>#REF!</v>
      </c>
      <c r="J51" t="e">
        <f>VLOOKUP(Tabelle2!$B51,#REF!,J$1,FALSE)</f>
        <v>#REF!</v>
      </c>
      <c r="K51" t="e">
        <f>VLOOKUP(Tabelle2!$B51,#REF!,K$1,FALSE)</f>
        <v>#REF!</v>
      </c>
      <c r="L51" t="e">
        <f>VLOOKUP(Tabelle2!$B51,#REF!,L$1,FALSE)</f>
        <v>#REF!</v>
      </c>
      <c r="M51" t="e">
        <f>VLOOKUP(Tabelle2!$B51,#REF!,M$1,FALSE)</f>
        <v>#REF!</v>
      </c>
      <c r="N51" t="e">
        <f>VLOOKUP(Tabelle2!$B51,#REF!,N$1,FALSE)</f>
        <v>#REF!</v>
      </c>
      <c r="O51" t="e">
        <f t="shared" si="1"/>
        <v>#REF!</v>
      </c>
      <c r="P51" t="e">
        <f t="shared" si="2"/>
        <v>#REF!</v>
      </c>
      <c r="Q51" t="e">
        <f t="shared" si="3"/>
        <v>#REF!</v>
      </c>
      <c r="R51" t="e">
        <f t="shared" si="4"/>
        <v>#REF!</v>
      </c>
      <c r="S51" t="e">
        <f t="shared" si="5"/>
        <v>#REF!</v>
      </c>
      <c r="T51" t="e">
        <f t="shared" si="6"/>
        <v>#REF!</v>
      </c>
      <c r="U51" t="e">
        <f t="shared" si="7"/>
        <v>#REF!</v>
      </c>
      <c r="V51" t="e">
        <f t="shared" si="8"/>
        <v>#REF!</v>
      </c>
      <c r="W51" t="e">
        <f t="shared" si="9"/>
        <v>#REF!</v>
      </c>
      <c r="X51" t="e">
        <f t="shared" si="10"/>
        <v>#REF!</v>
      </c>
      <c r="Y51" t="e">
        <f t="shared" si="11"/>
        <v>#REF!</v>
      </c>
    </row>
    <row r="52" spans="1:25" x14ac:dyDescent="0.35">
      <c r="A52" s="2" t="s">
        <v>60</v>
      </c>
      <c r="B52" s="2">
        <v>992305</v>
      </c>
      <c r="C52" t="s">
        <v>7352</v>
      </c>
      <c r="D52" t="e">
        <f>VLOOKUP(Tabelle2!$B52,#REF!,D$1,FALSE)</f>
        <v>#REF!</v>
      </c>
      <c r="E52" t="e">
        <f>VLOOKUP(Tabelle2!$B52,#REF!,E$1,FALSE)</f>
        <v>#REF!</v>
      </c>
      <c r="F52" t="e">
        <f>VLOOKUP(Tabelle2!$B52,#REF!,F$1,FALSE)</f>
        <v>#REF!</v>
      </c>
      <c r="G52" t="e">
        <f>VLOOKUP(Tabelle2!$B52,#REF!,G$1,FALSE)</f>
        <v>#REF!</v>
      </c>
      <c r="H52" t="e">
        <f>VLOOKUP(Tabelle2!$B52,#REF!,H$1,FALSE)</f>
        <v>#REF!</v>
      </c>
      <c r="I52" t="e">
        <f>VLOOKUP(Tabelle2!$B52,#REF!,I$1,FALSE)</f>
        <v>#REF!</v>
      </c>
      <c r="J52" t="e">
        <f>VLOOKUP(Tabelle2!$B52,#REF!,J$1,FALSE)</f>
        <v>#REF!</v>
      </c>
      <c r="K52" t="e">
        <f>VLOOKUP(Tabelle2!$B52,#REF!,K$1,FALSE)</f>
        <v>#REF!</v>
      </c>
      <c r="L52" t="e">
        <f>VLOOKUP(Tabelle2!$B52,#REF!,L$1,FALSE)</f>
        <v>#REF!</v>
      </c>
      <c r="M52" t="e">
        <f>VLOOKUP(Tabelle2!$B52,#REF!,M$1,FALSE)</f>
        <v>#REF!</v>
      </c>
      <c r="N52" t="e">
        <f>VLOOKUP(Tabelle2!$B52,#REF!,N$1,FALSE)</f>
        <v>#REF!</v>
      </c>
      <c r="O52" t="e">
        <f t="shared" si="1"/>
        <v>#REF!</v>
      </c>
      <c r="P52" t="e">
        <f t="shared" si="2"/>
        <v>#REF!</v>
      </c>
      <c r="Q52" t="e">
        <f t="shared" si="3"/>
        <v>#REF!</v>
      </c>
      <c r="R52" t="e">
        <f t="shared" si="4"/>
        <v>#REF!</v>
      </c>
      <c r="S52" t="e">
        <f t="shared" si="5"/>
        <v>#REF!</v>
      </c>
      <c r="T52" t="e">
        <f t="shared" si="6"/>
        <v>#REF!</v>
      </c>
      <c r="U52" t="e">
        <f t="shared" si="7"/>
        <v>#REF!</v>
      </c>
      <c r="V52" t="e">
        <f t="shared" si="8"/>
        <v>#REF!</v>
      </c>
      <c r="W52" t="e">
        <f t="shared" si="9"/>
        <v>#REF!</v>
      </c>
      <c r="X52" t="e">
        <f t="shared" si="10"/>
        <v>#REF!</v>
      </c>
      <c r="Y52" t="e">
        <f t="shared" si="11"/>
        <v>#REF!</v>
      </c>
    </row>
    <row r="53" spans="1:25" x14ac:dyDescent="0.35">
      <c r="A53" s="2" t="s">
        <v>61</v>
      </c>
      <c r="B53" s="2">
        <v>905876</v>
      </c>
      <c r="C53" t="s">
        <v>7348</v>
      </c>
      <c r="D53" t="e">
        <f>VLOOKUP(Tabelle2!$B53,#REF!,D$1,FALSE)</f>
        <v>#REF!</v>
      </c>
      <c r="E53" t="e">
        <f>VLOOKUP(Tabelle2!$B53,#REF!,E$1,FALSE)</f>
        <v>#REF!</v>
      </c>
      <c r="F53" t="e">
        <f>VLOOKUP(Tabelle2!$B53,#REF!,F$1,FALSE)</f>
        <v>#REF!</v>
      </c>
      <c r="G53" t="e">
        <f>VLOOKUP(Tabelle2!$B53,#REF!,G$1,FALSE)</f>
        <v>#REF!</v>
      </c>
      <c r="H53" t="e">
        <f>VLOOKUP(Tabelle2!$B53,#REF!,H$1,FALSE)</f>
        <v>#REF!</v>
      </c>
      <c r="I53" t="e">
        <f>VLOOKUP(Tabelle2!$B53,#REF!,I$1,FALSE)</f>
        <v>#REF!</v>
      </c>
      <c r="J53" t="e">
        <f>VLOOKUP(Tabelle2!$B53,#REF!,J$1,FALSE)</f>
        <v>#REF!</v>
      </c>
      <c r="K53" t="e">
        <f>VLOOKUP(Tabelle2!$B53,#REF!,K$1,FALSE)</f>
        <v>#REF!</v>
      </c>
      <c r="L53" t="e">
        <f>VLOOKUP(Tabelle2!$B53,#REF!,L$1,FALSE)</f>
        <v>#REF!</v>
      </c>
      <c r="M53" t="e">
        <f>VLOOKUP(Tabelle2!$B53,#REF!,M$1,FALSE)</f>
        <v>#REF!</v>
      </c>
      <c r="N53" t="e">
        <f>VLOOKUP(Tabelle2!$B53,#REF!,N$1,FALSE)</f>
        <v>#REF!</v>
      </c>
      <c r="O53" t="e">
        <f t="shared" si="1"/>
        <v>#REF!</v>
      </c>
      <c r="P53" t="e">
        <f t="shared" si="2"/>
        <v>#REF!</v>
      </c>
      <c r="Q53" t="e">
        <f t="shared" si="3"/>
        <v>#REF!</v>
      </c>
      <c r="R53" t="e">
        <f t="shared" si="4"/>
        <v>#REF!</v>
      </c>
      <c r="S53" t="e">
        <f t="shared" si="5"/>
        <v>#REF!</v>
      </c>
      <c r="T53" t="e">
        <f t="shared" si="6"/>
        <v>#REF!</v>
      </c>
      <c r="U53" t="e">
        <f t="shared" si="7"/>
        <v>#REF!</v>
      </c>
      <c r="V53" t="e">
        <f t="shared" si="8"/>
        <v>#REF!</v>
      </c>
      <c r="W53" t="e">
        <f t="shared" si="9"/>
        <v>#REF!</v>
      </c>
      <c r="X53" t="e">
        <f t="shared" si="10"/>
        <v>#REF!</v>
      </c>
      <c r="Y53" t="e">
        <f t="shared" si="11"/>
        <v>#REF!</v>
      </c>
    </row>
    <row r="54" spans="1:25" x14ac:dyDescent="0.35">
      <c r="A54" s="2" t="s">
        <v>62</v>
      </c>
      <c r="B54" s="2">
        <v>874227</v>
      </c>
      <c r="C54" t="s">
        <v>7352</v>
      </c>
      <c r="D54" t="e">
        <f>VLOOKUP(Tabelle2!$B54,#REF!,D$1,FALSE)</f>
        <v>#REF!</v>
      </c>
      <c r="E54" t="e">
        <f>VLOOKUP(Tabelle2!$B54,#REF!,E$1,FALSE)</f>
        <v>#REF!</v>
      </c>
      <c r="F54" t="e">
        <f>VLOOKUP(Tabelle2!$B54,#REF!,F$1,FALSE)</f>
        <v>#REF!</v>
      </c>
      <c r="G54" t="e">
        <f>VLOOKUP(Tabelle2!$B54,#REF!,G$1,FALSE)</f>
        <v>#REF!</v>
      </c>
      <c r="H54" t="e">
        <f>VLOOKUP(Tabelle2!$B54,#REF!,H$1,FALSE)</f>
        <v>#REF!</v>
      </c>
      <c r="I54" t="e">
        <f>VLOOKUP(Tabelle2!$B54,#REF!,I$1,FALSE)</f>
        <v>#REF!</v>
      </c>
      <c r="J54" t="e">
        <f>VLOOKUP(Tabelle2!$B54,#REF!,J$1,FALSE)</f>
        <v>#REF!</v>
      </c>
      <c r="K54" t="e">
        <f>VLOOKUP(Tabelle2!$B54,#REF!,K$1,FALSE)</f>
        <v>#REF!</v>
      </c>
      <c r="L54" t="e">
        <f>VLOOKUP(Tabelle2!$B54,#REF!,L$1,FALSE)</f>
        <v>#REF!</v>
      </c>
      <c r="M54" t="e">
        <f>VLOOKUP(Tabelle2!$B54,#REF!,M$1,FALSE)</f>
        <v>#REF!</v>
      </c>
      <c r="N54" t="e">
        <f>VLOOKUP(Tabelle2!$B54,#REF!,N$1,FALSE)</f>
        <v>#REF!</v>
      </c>
      <c r="O54" t="e">
        <f t="shared" si="1"/>
        <v>#REF!</v>
      </c>
      <c r="P54" t="e">
        <f t="shared" si="2"/>
        <v>#REF!</v>
      </c>
      <c r="Q54" t="e">
        <f t="shared" si="3"/>
        <v>#REF!</v>
      </c>
      <c r="R54" t="e">
        <f t="shared" si="4"/>
        <v>#REF!</v>
      </c>
      <c r="S54" t="e">
        <f t="shared" si="5"/>
        <v>#REF!</v>
      </c>
      <c r="T54" t="e">
        <f t="shared" si="6"/>
        <v>#REF!</v>
      </c>
      <c r="U54" t="e">
        <f t="shared" si="7"/>
        <v>#REF!</v>
      </c>
      <c r="V54" t="e">
        <f t="shared" si="8"/>
        <v>#REF!</v>
      </c>
      <c r="W54" t="e">
        <f t="shared" si="9"/>
        <v>#REF!</v>
      </c>
      <c r="X54" t="e">
        <f t="shared" si="10"/>
        <v>#REF!</v>
      </c>
      <c r="Y54" t="e">
        <f t="shared" si="11"/>
        <v>#REF!</v>
      </c>
    </row>
    <row r="55" spans="1:25" x14ac:dyDescent="0.35">
      <c r="A55" s="2" t="s">
        <v>63</v>
      </c>
      <c r="B55" s="2">
        <v>929302</v>
      </c>
      <c r="C55" t="s">
        <v>7350</v>
      </c>
      <c r="D55" t="e">
        <f>VLOOKUP(Tabelle2!$B55,#REF!,D$1,FALSE)</f>
        <v>#REF!</v>
      </c>
      <c r="E55" t="e">
        <f>VLOOKUP(Tabelle2!$B55,#REF!,E$1,FALSE)</f>
        <v>#REF!</v>
      </c>
      <c r="F55" t="e">
        <f>VLOOKUP(Tabelle2!$B55,#REF!,F$1,FALSE)</f>
        <v>#REF!</v>
      </c>
      <c r="G55" t="e">
        <f>VLOOKUP(Tabelle2!$B55,#REF!,G$1,FALSE)</f>
        <v>#REF!</v>
      </c>
      <c r="H55" t="e">
        <f>VLOOKUP(Tabelle2!$B55,#REF!,H$1,FALSE)</f>
        <v>#REF!</v>
      </c>
      <c r="I55" t="e">
        <f>VLOOKUP(Tabelle2!$B55,#REF!,I$1,FALSE)</f>
        <v>#REF!</v>
      </c>
      <c r="J55" t="e">
        <f>VLOOKUP(Tabelle2!$B55,#REF!,J$1,FALSE)</f>
        <v>#REF!</v>
      </c>
      <c r="K55" t="e">
        <f>VLOOKUP(Tabelle2!$B55,#REF!,K$1,FALSE)</f>
        <v>#REF!</v>
      </c>
      <c r="L55" t="e">
        <f>VLOOKUP(Tabelle2!$B55,#REF!,L$1,FALSE)</f>
        <v>#REF!</v>
      </c>
      <c r="M55" t="e">
        <f>VLOOKUP(Tabelle2!$B55,#REF!,M$1,FALSE)</f>
        <v>#REF!</v>
      </c>
      <c r="N55" t="e">
        <f>VLOOKUP(Tabelle2!$B55,#REF!,N$1,FALSE)</f>
        <v>#REF!</v>
      </c>
      <c r="O55" t="e">
        <f t="shared" si="1"/>
        <v>#REF!</v>
      </c>
      <c r="P55" t="e">
        <f t="shared" si="2"/>
        <v>#REF!</v>
      </c>
      <c r="Q55" t="e">
        <f t="shared" si="3"/>
        <v>#REF!</v>
      </c>
      <c r="R55" t="e">
        <f t="shared" si="4"/>
        <v>#REF!</v>
      </c>
      <c r="S55" t="e">
        <f t="shared" si="5"/>
        <v>#REF!</v>
      </c>
      <c r="T55" t="e">
        <f t="shared" si="6"/>
        <v>#REF!</v>
      </c>
      <c r="U55" t="e">
        <f t="shared" si="7"/>
        <v>#REF!</v>
      </c>
      <c r="V55" t="e">
        <f t="shared" si="8"/>
        <v>#REF!</v>
      </c>
      <c r="W55" t="e">
        <f t="shared" si="9"/>
        <v>#REF!</v>
      </c>
      <c r="X55" t="e">
        <f t="shared" si="10"/>
        <v>#REF!</v>
      </c>
      <c r="Y55" t="e">
        <f t="shared" si="11"/>
        <v>#REF!</v>
      </c>
    </row>
    <row r="56" spans="1:25" x14ac:dyDescent="0.35">
      <c r="A56" s="2" t="s">
        <v>64</v>
      </c>
      <c r="B56" s="2">
        <v>545725</v>
      </c>
      <c r="C56" t="s">
        <v>7348</v>
      </c>
      <c r="D56" t="e">
        <f>VLOOKUP(Tabelle2!$B56,#REF!,D$1,FALSE)</f>
        <v>#REF!</v>
      </c>
      <c r="E56" t="e">
        <f>VLOOKUP(Tabelle2!$B56,#REF!,E$1,FALSE)</f>
        <v>#REF!</v>
      </c>
      <c r="F56" t="e">
        <f>VLOOKUP(Tabelle2!$B56,#REF!,F$1,FALSE)</f>
        <v>#REF!</v>
      </c>
      <c r="G56" t="e">
        <f>VLOOKUP(Tabelle2!$B56,#REF!,G$1,FALSE)</f>
        <v>#REF!</v>
      </c>
      <c r="H56" t="e">
        <f>VLOOKUP(Tabelle2!$B56,#REF!,H$1,FALSE)</f>
        <v>#REF!</v>
      </c>
      <c r="I56" t="e">
        <f>VLOOKUP(Tabelle2!$B56,#REF!,I$1,FALSE)</f>
        <v>#REF!</v>
      </c>
      <c r="J56" t="e">
        <f>VLOOKUP(Tabelle2!$B56,#REF!,J$1,FALSE)</f>
        <v>#REF!</v>
      </c>
      <c r="K56" t="e">
        <f>VLOOKUP(Tabelle2!$B56,#REF!,K$1,FALSE)</f>
        <v>#REF!</v>
      </c>
      <c r="L56" t="e">
        <f>VLOOKUP(Tabelle2!$B56,#REF!,L$1,FALSE)</f>
        <v>#REF!</v>
      </c>
      <c r="M56" t="e">
        <f>VLOOKUP(Tabelle2!$B56,#REF!,M$1,FALSE)</f>
        <v>#REF!</v>
      </c>
      <c r="N56" t="e">
        <f>VLOOKUP(Tabelle2!$B56,#REF!,N$1,FALSE)</f>
        <v>#REF!</v>
      </c>
      <c r="O56" t="e">
        <f t="shared" si="1"/>
        <v>#REF!</v>
      </c>
      <c r="P56" t="e">
        <f t="shared" si="2"/>
        <v>#REF!</v>
      </c>
      <c r="Q56" t="e">
        <f t="shared" si="3"/>
        <v>#REF!</v>
      </c>
      <c r="R56" t="e">
        <f t="shared" si="4"/>
        <v>#REF!</v>
      </c>
      <c r="S56" t="e">
        <f t="shared" si="5"/>
        <v>#REF!</v>
      </c>
      <c r="T56" t="e">
        <f t="shared" si="6"/>
        <v>#REF!</v>
      </c>
      <c r="U56" t="e">
        <f t="shared" si="7"/>
        <v>#REF!</v>
      </c>
      <c r="V56" t="e">
        <f t="shared" si="8"/>
        <v>#REF!</v>
      </c>
      <c r="W56" t="e">
        <f t="shared" si="9"/>
        <v>#REF!</v>
      </c>
      <c r="X56" t="e">
        <f t="shared" si="10"/>
        <v>#REF!</v>
      </c>
      <c r="Y56" t="e">
        <f t="shared" si="11"/>
        <v>#REF!</v>
      </c>
    </row>
    <row r="57" spans="1:25" x14ac:dyDescent="0.35">
      <c r="A57" s="2" t="s">
        <v>65</v>
      </c>
      <c r="B57" s="2">
        <v>904818</v>
      </c>
      <c r="C57" t="s">
        <v>7347</v>
      </c>
      <c r="D57" t="e">
        <f>VLOOKUP(Tabelle2!$B57,#REF!,D$1,FALSE)</f>
        <v>#REF!</v>
      </c>
      <c r="E57" t="e">
        <f>VLOOKUP(Tabelle2!$B57,#REF!,E$1,FALSE)</f>
        <v>#REF!</v>
      </c>
      <c r="F57" t="e">
        <f>VLOOKUP(Tabelle2!$B57,#REF!,F$1,FALSE)</f>
        <v>#REF!</v>
      </c>
      <c r="G57" t="e">
        <f>VLOOKUP(Tabelle2!$B57,#REF!,G$1,FALSE)</f>
        <v>#REF!</v>
      </c>
      <c r="H57" t="e">
        <f>VLOOKUP(Tabelle2!$B57,#REF!,H$1,FALSE)</f>
        <v>#REF!</v>
      </c>
      <c r="I57" t="e">
        <f>VLOOKUP(Tabelle2!$B57,#REF!,I$1,FALSE)</f>
        <v>#REF!</v>
      </c>
      <c r="J57" t="e">
        <f>VLOOKUP(Tabelle2!$B57,#REF!,J$1,FALSE)</f>
        <v>#REF!</v>
      </c>
      <c r="K57" t="e">
        <f>VLOOKUP(Tabelle2!$B57,#REF!,K$1,FALSE)</f>
        <v>#REF!</v>
      </c>
      <c r="L57" t="e">
        <f>VLOOKUP(Tabelle2!$B57,#REF!,L$1,FALSE)</f>
        <v>#REF!</v>
      </c>
      <c r="M57" t="e">
        <f>VLOOKUP(Tabelle2!$B57,#REF!,M$1,FALSE)</f>
        <v>#REF!</v>
      </c>
      <c r="N57" t="e">
        <f>VLOOKUP(Tabelle2!$B57,#REF!,N$1,FALSE)</f>
        <v>#REF!</v>
      </c>
      <c r="O57" t="e">
        <f t="shared" si="1"/>
        <v>#REF!</v>
      </c>
      <c r="P57" t="e">
        <f t="shared" si="2"/>
        <v>#REF!</v>
      </c>
      <c r="Q57" t="e">
        <f t="shared" si="3"/>
        <v>#REF!</v>
      </c>
      <c r="R57" t="e">
        <f t="shared" si="4"/>
        <v>#REF!</v>
      </c>
      <c r="S57" t="e">
        <f t="shared" si="5"/>
        <v>#REF!</v>
      </c>
      <c r="T57" t="e">
        <f t="shared" si="6"/>
        <v>#REF!</v>
      </c>
      <c r="U57" t="e">
        <f t="shared" si="7"/>
        <v>#REF!</v>
      </c>
      <c r="V57" t="e">
        <f t="shared" si="8"/>
        <v>#REF!</v>
      </c>
      <c r="W57" t="e">
        <f t="shared" si="9"/>
        <v>#REF!</v>
      </c>
      <c r="X57" t="e">
        <f t="shared" si="10"/>
        <v>#REF!</v>
      </c>
      <c r="Y57" t="e">
        <f t="shared" si="11"/>
        <v>#REF!</v>
      </c>
    </row>
    <row r="58" spans="1:25" x14ac:dyDescent="0.35">
      <c r="A58" s="2" t="s">
        <v>66</v>
      </c>
      <c r="B58" s="2">
        <v>894371</v>
      </c>
      <c r="C58" t="s">
        <v>7352</v>
      </c>
      <c r="D58" t="e">
        <f>VLOOKUP(Tabelle2!$B58,#REF!,D$1,FALSE)</f>
        <v>#REF!</v>
      </c>
      <c r="E58" t="e">
        <f>VLOOKUP(Tabelle2!$B58,#REF!,E$1,FALSE)</f>
        <v>#REF!</v>
      </c>
      <c r="F58" t="e">
        <f>VLOOKUP(Tabelle2!$B58,#REF!,F$1,FALSE)</f>
        <v>#REF!</v>
      </c>
      <c r="G58" t="e">
        <f>VLOOKUP(Tabelle2!$B58,#REF!,G$1,FALSE)</f>
        <v>#REF!</v>
      </c>
      <c r="H58" t="e">
        <f>VLOOKUP(Tabelle2!$B58,#REF!,H$1,FALSE)</f>
        <v>#REF!</v>
      </c>
      <c r="I58" t="e">
        <f>VLOOKUP(Tabelle2!$B58,#REF!,I$1,FALSE)</f>
        <v>#REF!</v>
      </c>
      <c r="J58" t="e">
        <f>VLOOKUP(Tabelle2!$B58,#REF!,J$1,FALSE)</f>
        <v>#REF!</v>
      </c>
      <c r="K58" t="e">
        <f>VLOOKUP(Tabelle2!$B58,#REF!,K$1,FALSE)</f>
        <v>#REF!</v>
      </c>
      <c r="L58" t="e">
        <f>VLOOKUP(Tabelle2!$B58,#REF!,L$1,FALSE)</f>
        <v>#REF!</v>
      </c>
      <c r="M58" t="e">
        <f>VLOOKUP(Tabelle2!$B58,#REF!,M$1,FALSE)</f>
        <v>#REF!</v>
      </c>
      <c r="N58" t="e">
        <f>VLOOKUP(Tabelle2!$B58,#REF!,N$1,FALSE)</f>
        <v>#REF!</v>
      </c>
      <c r="O58" t="e">
        <f t="shared" si="1"/>
        <v>#REF!</v>
      </c>
      <c r="P58" t="e">
        <f t="shared" si="2"/>
        <v>#REF!</v>
      </c>
      <c r="Q58" t="e">
        <f t="shared" si="3"/>
        <v>#REF!</v>
      </c>
      <c r="R58" t="e">
        <f t="shared" si="4"/>
        <v>#REF!</v>
      </c>
      <c r="S58" t="e">
        <f t="shared" si="5"/>
        <v>#REF!</v>
      </c>
      <c r="T58" t="e">
        <f t="shared" si="6"/>
        <v>#REF!</v>
      </c>
      <c r="U58" t="e">
        <f t="shared" si="7"/>
        <v>#REF!</v>
      </c>
      <c r="V58" t="e">
        <f t="shared" si="8"/>
        <v>#REF!</v>
      </c>
      <c r="W58" t="e">
        <f t="shared" si="9"/>
        <v>#REF!</v>
      </c>
      <c r="X58" t="e">
        <f t="shared" si="10"/>
        <v>#REF!</v>
      </c>
      <c r="Y58" t="e">
        <f t="shared" si="11"/>
        <v>#REF!</v>
      </c>
    </row>
    <row r="59" spans="1:25" x14ac:dyDescent="0.35">
      <c r="A59" s="2" t="s">
        <v>67</v>
      </c>
      <c r="B59" s="2">
        <v>325824</v>
      </c>
      <c r="C59" t="s">
        <v>7348</v>
      </c>
      <c r="D59" t="e">
        <f>VLOOKUP(Tabelle2!$B59,#REF!,D$1,FALSE)</f>
        <v>#REF!</v>
      </c>
      <c r="E59" t="e">
        <f>VLOOKUP(Tabelle2!$B59,#REF!,E$1,FALSE)</f>
        <v>#REF!</v>
      </c>
      <c r="F59" t="e">
        <f>VLOOKUP(Tabelle2!$B59,#REF!,F$1,FALSE)</f>
        <v>#REF!</v>
      </c>
      <c r="G59" t="e">
        <f>VLOOKUP(Tabelle2!$B59,#REF!,G$1,FALSE)</f>
        <v>#REF!</v>
      </c>
      <c r="H59" t="e">
        <f>VLOOKUP(Tabelle2!$B59,#REF!,H$1,FALSE)</f>
        <v>#REF!</v>
      </c>
      <c r="I59" t="e">
        <f>VLOOKUP(Tabelle2!$B59,#REF!,I$1,FALSE)</f>
        <v>#REF!</v>
      </c>
      <c r="J59" t="e">
        <f>VLOOKUP(Tabelle2!$B59,#REF!,J$1,FALSE)</f>
        <v>#REF!</v>
      </c>
      <c r="K59" t="e">
        <f>VLOOKUP(Tabelle2!$B59,#REF!,K$1,FALSE)</f>
        <v>#REF!</v>
      </c>
      <c r="L59" t="e">
        <f>VLOOKUP(Tabelle2!$B59,#REF!,L$1,FALSE)</f>
        <v>#REF!</v>
      </c>
      <c r="M59" t="e">
        <f>VLOOKUP(Tabelle2!$B59,#REF!,M$1,FALSE)</f>
        <v>#REF!</v>
      </c>
      <c r="N59" t="e">
        <f>VLOOKUP(Tabelle2!$B59,#REF!,N$1,FALSE)</f>
        <v>#REF!</v>
      </c>
      <c r="O59" t="e">
        <f t="shared" si="1"/>
        <v>#REF!</v>
      </c>
      <c r="P59" t="e">
        <f t="shared" si="2"/>
        <v>#REF!</v>
      </c>
      <c r="Q59" t="e">
        <f t="shared" si="3"/>
        <v>#REF!</v>
      </c>
      <c r="R59" t="e">
        <f t="shared" si="4"/>
        <v>#REF!</v>
      </c>
      <c r="S59" t="e">
        <f t="shared" si="5"/>
        <v>#REF!</v>
      </c>
      <c r="T59" t="e">
        <f t="shared" si="6"/>
        <v>#REF!</v>
      </c>
      <c r="U59" t="e">
        <f t="shared" si="7"/>
        <v>#REF!</v>
      </c>
      <c r="V59" t="e">
        <f t="shared" si="8"/>
        <v>#REF!</v>
      </c>
      <c r="W59" t="e">
        <f t="shared" si="9"/>
        <v>#REF!</v>
      </c>
      <c r="X59" t="e">
        <f t="shared" si="10"/>
        <v>#REF!</v>
      </c>
      <c r="Y59" t="e">
        <f t="shared" si="11"/>
        <v>#REF!</v>
      </c>
    </row>
    <row r="60" spans="1:25" x14ac:dyDescent="0.35">
      <c r="A60" s="2" t="s">
        <v>68</v>
      </c>
      <c r="B60" s="2">
        <v>905080</v>
      </c>
      <c r="C60" t="s">
        <v>7348</v>
      </c>
      <c r="D60" t="e">
        <f>VLOOKUP(Tabelle2!$B60,#REF!,D$1,FALSE)</f>
        <v>#REF!</v>
      </c>
      <c r="E60" t="e">
        <f>VLOOKUP(Tabelle2!$B60,#REF!,E$1,FALSE)</f>
        <v>#REF!</v>
      </c>
      <c r="F60" t="e">
        <f>VLOOKUP(Tabelle2!$B60,#REF!,F$1,FALSE)</f>
        <v>#REF!</v>
      </c>
      <c r="G60" t="e">
        <f>VLOOKUP(Tabelle2!$B60,#REF!,G$1,FALSE)</f>
        <v>#REF!</v>
      </c>
      <c r="H60" t="e">
        <f>VLOOKUP(Tabelle2!$B60,#REF!,H$1,FALSE)</f>
        <v>#REF!</v>
      </c>
      <c r="I60" t="e">
        <f>VLOOKUP(Tabelle2!$B60,#REF!,I$1,FALSE)</f>
        <v>#REF!</v>
      </c>
      <c r="J60" t="e">
        <f>VLOOKUP(Tabelle2!$B60,#REF!,J$1,FALSE)</f>
        <v>#REF!</v>
      </c>
      <c r="K60" t="e">
        <f>VLOOKUP(Tabelle2!$B60,#REF!,K$1,FALSE)</f>
        <v>#REF!</v>
      </c>
      <c r="L60" t="e">
        <f>VLOOKUP(Tabelle2!$B60,#REF!,L$1,FALSE)</f>
        <v>#REF!</v>
      </c>
      <c r="M60" t="e">
        <f>VLOOKUP(Tabelle2!$B60,#REF!,M$1,FALSE)</f>
        <v>#REF!</v>
      </c>
      <c r="N60" t="e">
        <f>VLOOKUP(Tabelle2!$B60,#REF!,N$1,FALSE)</f>
        <v>#REF!</v>
      </c>
      <c r="O60" t="e">
        <f t="shared" si="1"/>
        <v>#REF!</v>
      </c>
      <c r="P60" t="e">
        <f t="shared" si="2"/>
        <v>#REF!</v>
      </c>
      <c r="Q60" t="e">
        <f t="shared" si="3"/>
        <v>#REF!</v>
      </c>
      <c r="R60" t="e">
        <f t="shared" si="4"/>
        <v>#REF!</v>
      </c>
      <c r="S60" t="e">
        <f t="shared" si="5"/>
        <v>#REF!</v>
      </c>
      <c r="T60" t="e">
        <f t="shared" si="6"/>
        <v>#REF!</v>
      </c>
      <c r="U60" t="e">
        <f t="shared" si="7"/>
        <v>#REF!</v>
      </c>
      <c r="V60" t="e">
        <f t="shared" si="8"/>
        <v>#REF!</v>
      </c>
      <c r="W60" t="e">
        <f t="shared" si="9"/>
        <v>#REF!</v>
      </c>
      <c r="X60" t="e">
        <f t="shared" si="10"/>
        <v>#REF!</v>
      </c>
      <c r="Y60" t="e">
        <f t="shared" si="11"/>
        <v>#REF!</v>
      </c>
    </row>
    <row r="61" spans="1:25" x14ac:dyDescent="0.35">
      <c r="A61" s="2" t="s">
        <v>69</v>
      </c>
      <c r="B61" s="2">
        <v>912216</v>
      </c>
      <c r="C61" t="s">
        <v>7354</v>
      </c>
      <c r="D61" t="e">
        <f>VLOOKUP(Tabelle2!$B61,#REF!,D$1,FALSE)</f>
        <v>#REF!</v>
      </c>
      <c r="E61" t="e">
        <f>VLOOKUP(Tabelle2!$B61,#REF!,E$1,FALSE)</f>
        <v>#REF!</v>
      </c>
      <c r="F61" t="e">
        <f>VLOOKUP(Tabelle2!$B61,#REF!,F$1,FALSE)</f>
        <v>#REF!</v>
      </c>
      <c r="G61" t="e">
        <f>VLOOKUP(Tabelle2!$B61,#REF!,G$1,FALSE)</f>
        <v>#REF!</v>
      </c>
      <c r="H61" t="e">
        <f>VLOOKUP(Tabelle2!$B61,#REF!,H$1,FALSE)</f>
        <v>#REF!</v>
      </c>
      <c r="I61" t="e">
        <f>VLOOKUP(Tabelle2!$B61,#REF!,I$1,FALSE)</f>
        <v>#REF!</v>
      </c>
      <c r="J61" t="e">
        <f>VLOOKUP(Tabelle2!$B61,#REF!,J$1,FALSE)</f>
        <v>#REF!</v>
      </c>
      <c r="K61" t="e">
        <f>VLOOKUP(Tabelle2!$B61,#REF!,K$1,FALSE)</f>
        <v>#REF!</v>
      </c>
      <c r="L61" t="e">
        <f>VLOOKUP(Tabelle2!$B61,#REF!,L$1,FALSE)</f>
        <v>#REF!</v>
      </c>
      <c r="M61" t="e">
        <f>VLOOKUP(Tabelle2!$B61,#REF!,M$1,FALSE)</f>
        <v>#REF!</v>
      </c>
      <c r="N61" t="e">
        <f>VLOOKUP(Tabelle2!$B61,#REF!,N$1,FALSE)</f>
        <v>#REF!</v>
      </c>
      <c r="O61" t="e">
        <f t="shared" si="1"/>
        <v>#REF!</v>
      </c>
      <c r="P61" t="e">
        <f t="shared" si="2"/>
        <v>#REF!</v>
      </c>
      <c r="Q61" t="e">
        <f t="shared" si="3"/>
        <v>#REF!</v>
      </c>
      <c r="R61" t="e">
        <f t="shared" si="4"/>
        <v>#REF!</v>
      </c>
      <c r="S61" t="e">
        <f t="shared" si="5"/>
        <v>#REF!</v>
      </c>
      <c r="T61" t="e">
        <f t="shared" si="6"/>
        <v>#REF!</v>
      </c>
      <c r="U61" t="e">
        <f t="shared" si="7"/>
        <v>#REF!</v>
      </c>
      <c r="V61" t="e">
        <f t="shared" si="8"/>
        <v>#REF!</v>
      </c>
      <c r="W61" t="e">
        <f t="shared" si="9"/>
        <v>#REF!</v>
      </c>
      <c r="X61" t="e">
        <f t="shared" si="10"/>
        <v>#REF!</v>
      </c>
      <c r="Y61" t="e">
        <f t="shared" si="11"/>
        <v>#REF!</v>
      </c>
    </row>
    <row r="62" spans="1:25" x14ac:dyDescent="0.35">
      <c r="A62" s="2" t="s">
        <v>70</v>
      </c>
      <c r="B62" s="2">
        <v>879628</v>
      </c>
      <c r="C62" t="s">
        <v>7347</v>
      </c>
      <c r="D62" t="e">
        <f>VLOOKUP(Tabelle2!$B62,#REF!,D$1,FALSE)</f>
        <v>#REF!</v>
      </c>
      <c r="E62" t="e">
        <f>VLOOKUP(Tabelle2!$B62,#REF!,E$1,FALSE)</f>
        <v>#REF!</v>
      </c>
      <c r="F62" t="e">
        <f>VLOOKUP(Tabelle2!$B62,#REF!,F$1,FALSE)</f>
        <v>#REF!</v>
      </c>
      <c r="G62" t="e">
        <f>VLOOKUP(Tabelle2!$B62,#REF!,G$1,FALSE)</f>
        <v>#REF!</v>
      </c>
      <c r="H62" t="e">
        <f>VLOOKUP(Tabelle2!$B62,#REF!,H$1,FALSE)</f>
        <v>#REF!</v>
      </c>
      <c r="I62" t="e">
        <f>VLOOKUP(Tabelle2!$B62,#REF!,I$1,FALSE)</f>
        <v>#REF!</v>
      </c>
      <c r="J62" t="e">
        <f>VLOOKUP(Tabelle2!$B62,#REF!,J$1,FALSE)</f>
        <v>#REF!</v>
      </c>
      <c r="K62" t="e">
        <f>VLOOKUP(Tabelle2!$B62,#REF!,K$1,FALSE)</f>
        <v>#REF!</v>
      </c>
      <c r="L62" t="e">
        <f>VLOOKUP(Tabelle2!$B62,#REF!,L$1,FALSE)</f>
        <v>#REF!</v>
      </c>
      <c r="M62" t="e">
        <f>VLOOKUP(Tabelle2!$B62,#REF!,M$1,FALSE)</f>
        <v>#REF!</v>
      </c>
      <c r="N62" t="e">
        <f>VLOOKUP(Tabelle2!$B62,#REF!,N$1,FALSE)</f>
        <v>#REF!</v>
      </c>
      <c r="O62" t="e">
        <f t="shared" si="1"/>
        <v>#REF!</v>
      </c>
      <c r="P62" t="e">
        <f t="shared" si="2"/>
        <v>#REF!</v>
      </c>
      <c r="Q62" t="e">
        <f t="shared" si="3"/>
        <v>#REF!</v>
      </c>
      <c r="R62" t="e">
        <f t="shared" si="4"/>
        <v>#REF!</v>
      </c>
      <c r="S62" t="e">
        <f t="shared" si="5"/>
        <v>#REF!</v>
      </c>
      <c r="T62" t="e">
        <f t="shared" si="6"/>
        <v>#REF!</v>
      </c>
      <c r="U62" t="e">
        <f t="shared" si="7"/>
        <v>#REF!</v>
      </c>
      <c r="V62" t="e">
        <f t="shared" si="8"/>
        <v>#REF!</v>
      </c>
      <c r="W62" t="e">
        <f t="shared" si="9"/>
        <v>#REF!</v>
      </c>
      <c r="X62" t="e">
        <f t="shared" si="10"/>
        <v>#REF!</v>
      </c>
      <c r="Y62" t="e">
        <f t="shared" si="11"/>
        <v>#REF!</v>
      </c>
    </row>
    <row r="63" spans="1:25" x14ac:dyDescent="0.35">
      <c r="A63" s="2" t="s">
        <v>71</v>
      </c>
      <c r="B63" s="2">
        <v>755148</v>
      </c>
      <c r="C63" t="s">
        <v>7349</v>
      </c>
      <c r="D63" t="e">
        <f>VLOOKUP(Tabelle2!$B63,#REF!,D$1,FALSE)</f>
        <v>#REF!</v>
      </c>
      <c r="E63" t="e">
        <f>VLOOKUP(Tabelle2!$B63,#REF!,E$1,FALSE)</f>
        <v>#REF!</v>
      </c>
      <c r="F63" t="e">
        <f>VLOOKUP(Tabelle2!$B63,#REF!,F$1,FALSE)</f>
        <v>#REF!</v>
      </c>
      <c r="G63" t="e">
        <f>VLOOKUP(Tabelle2!$B63,#REF!,G$1,FALSE)</f>
        <v>#REF!</v>
      </c>
      <c r="H63" t="e">
        <f>VLOOKUP(Tabelle2!$B63,#REF!,H$1,FALSE)</f>
        <v>#REF!</v>
      </c>
      <c r="I63" t="e">
        <f>VLOOKUP(Tabelle2!$B63,#REF!,I$1,FALSE)</f>
        <v>#REF!</v>
      </c>
      <c r="J63" t="e">
        <f>VLOOKUP(Tabelle2!$B63,#REF!,J$1,FALSE)</f>
        <v>#REF!</v>
      </c>
      <c r="K63" t="e">
        <f>VLOOKUP(Tabelle2!$B63,#REF!,K$1,FALSE)</f>
        <v>#REF!</v>
      </c>
      <c r="L63" t="e">
        <f>VLOOKUP(Tabelle2!$B63,#REF!,L$1,FALSE)</f>
        <v>#REF!</v>
      </c>
      <c r="M63" t="e">
        <f>VLOOKUP(Tabelle2!$B63,#REF!,M$1,FALSE)</f>
        <v>#REF!</v>
      </c>
      <c r="N63" t="e">
        <f>VLOOKUP(Tabelle2!$B63,#REF!,N$1,FALSE)</f>
        <v>#REF!</v>
      </c>
      <c r="O63" t="e">
        <f t="shared" si="1"/>
        <v>#REF!</v>
      </c>
      <c r="P63" t="e">
        <f t="shared" si="2"/>
        <v>#REF!</v>
      </c>
      <c r="Q63" t="e">
        <f t="shared" si="3"/>
        <v>#REF!</v>
      </c>
      <c r="R63" t="e">
        <f t="shared" si="4"/>
        <v>#REF!</v>
      </c>
      <c r="S63" t="e">
        <f t="shared" si="5"/>
        <v>#REF!</v>
      </c>
      <c r="T63" t="e">
        <f t="shared" si="6"/>
        <v>#REF!</v>
      </c>
      <c r="U63" t="e">
        <f t="shared" si="7"/>
        <v>#REF!</v>
      </c>
      <c r="V63" t="e">
        <f t="shared" si="8"/>
        <v>#REF!</v>
      </c>
      <c r="W63" t="e">
        <f t="shared" si="9"/>
        <v>#REF!</v>
      </c>
      <c r="X63" t="e">
        <f t="shared" si="10"/>
        <v>#REF!</v>
      </c>
      <c r="Y63" t="e">
        <f t="shared" si="11"/>
        <v>#REF!</v>
      </c>
    </row>
    <row r="64" spans="1:25" x14ac:dyDescent="0.35">
      <c r="A64" s="2" t="s">
        <v>72</v>
      </c>
      <c r="B64" s="2">
        <v>905075</v>
      </c>
      <c r="C64" t="s">
        <v>7354</v>
      </c>
      <c r="D64" t="e">
        <f>VLOOKUP(Tabelle2!$B64,#REF!,D$1,FALSE)</f>
        <v>#REF!</v>
      </c>
      <c r="E64" t="e">
        <f>VLOOKUP(Tabelle2!$B64,#REF!,E$1,FALSE)</f>
        <v>#REF!</v>
      </c>
      <c r="F64" t="e">
        <f>VLOOKUP(Tabelle2!$B64,#REF!,F$1,FALSE)</f>
        <v>#REF!</v>
      </c>
      <c r="G64" t="e">
        <f>VLOOKUP(Tabelle2!$B64,#REF!,G$1,FALSE)</f>
        <v>#REF!</v>
      </c>
      <c r="H64" t="e">
        <f>VLOOKUP(Tabelle2!$B64,#REF!,H$1,FALSE)</f>
        <v>#REF!</v>
      </c>
      <c r="I64" t="e">
        <f>VLOOKUP(Tabelle2!$B64,#REF!,I$1,FALSE)</f>
        <v>#REF!</v>
      </c>
      <c r="J64" t="e">
        <f>VLOOKUP(Tabelle2!$B64,#REF!,J$1,FALSE)</f>
        <v>#REF!</v>
      </c>
      <c r="K64" t="e">
        <f>VLOOKUP(Tabelle2!$B64,#REF!,K$1,FALSE)</f>
        <v>#REF!</v>
      </c>
      <c r="L64" t="e">
        <f>VLOOKUP(Tabelle2!$B64,#REF!,L$1,FALSE)</f>
        <v>#REF!</v>
      </c>
      <c r="M64" t="e">
        <f>VLOOKUP(Tabelle2!$B64,#REF!,M$1,FALSE)</f>
        <v>#REF!</v>
      </c>
      <c r="N64" t="e">
        <f>VLOOKUP(Tabelle2!$B64,#REF!,N$1,FALSE)</f>
        <v>#REF!</v>
      </c>
      <c r="O64" t="e">
        <f t="shared" si="1"/>
        <v>#REF!</v>
      </c>
      <c r="P64" t="e">
        <f t="shared" si="2"/>
        <v>#REF!</v>
      </c>
      <c r="Q64" t="e">
        <f t="shared" si="3"/>
        <v>#REF!</v>
      </c>
      <c r="R64" t="e">
        <f t="shared" si="4"/>
        <v>#REF!</v>
      </c>
      <c r="S64" t="e">
        <f t="shared" si="5"/>
        <v>#REF!</v>
      </c>
      <c r="T64" t="e">
        <f t="shared" si="6"/>
        <v>#REF!</v>
      </c>
      <c r="U64" t="e">
        <f t="shared" si="7"/>
        <v>#REF!</v>
      </c>
      <c r="V64" t="e">
        <f t="shared" si="8"/>
        <v>#REF!</v>
      </c>
      <c r="W64" t="e">
        <f t="shared" si="9"/>
        <v>#REF!</v>
      </c>
      <c r="X64" t="e">
        <f t="shared" si="10"/>
        <v>#REF!</v>
      </c>
      <c r="Y64" t="e">
        <f t="shared" si="11"/>
        <v>#REF!</v>
      </c>
    </row>
    <row r="65" spans="1:25" x14ac:dyDescent="0.35">
      <c r="A65" s="2" t="s">
        <v>73</v>
      </c>
      <c r="B65" s="2">
        <v>134843</v>
      </c>
      <c r="C65" t="s">
        <v>7352</v>
      </c>
      <c r="D65" t="e">
        <f>VLOOKUP(Tabelle2!$B65,#REF!,D$1,FALSE)</f>
        <v>#REF!</v>
      </c>
      <c r="E65" t="e">
        <f>VLOOKUP(Tabelle2!$B65,#REF!,E$1,FALSE)</f>
        <v>#REF!</v>
      </c>
      <c r="F65" t="e">
        <f>VLOOKUP(Tabelle2!$B65,#REF!,F$1,FALSE)</f>
        <v>#REF!</v>
      </c>
      <c r="G65" t="e">
        <f>VLOOKUP(Tabelle2!$B65,#REF!,G$1,FALSE)</f>
        <v>#REF!</v>
      </c>
      <c r="H65" t="e">
        <f>VLOOKUP(Tabelle2!$B65,#REF!,H$1,FALSE)</f>
        <v>#REF!</v>
      </c>
      <c r="I65" t="e">
        <f>VLOOKUP(Tabelle2!$B65,#REF!,I$1,FALSE)</f>
        <v>#REF!</v>
      </c>
      <c r="J65" t="e">
        <f>VLOOKUP(Tabelle2!$B65,#REF!,J$1,FALSE)</f>
        <v>#REF!</v>
      </c>
      <c r="K65" t="e">
        <f>VLOOKUP(Tabelle2!$B65,#REF!,K$1,FALSE)</f>
        <v>#REF!</v>
      </c>
      <c r="L65" t="e">
        <f>VLOOKUP(Tabelle2!$B65,#REF!,L$1,FALSE)</f>
        <v>#REF!</v>
      </c>
      <c r="M65" t="e">
        <f>VLOOKUP(Tabelle2!$B65,#REF!,M$1,FALSE)</f>
        <v>#REF!</v>
      </c>
      <c r="N65" t="e">
        <f>VLOOKUP(Tabelle2!$B65,#REF!,N$1,FALSE)</f>
        <v>#REF!</v>
      </c>
      <c r="O65" t="e">
        <f t="shared" si="1"/>
        <v>#REF!</v>
      </c>
      <c r="P65" t="e">
        <f t="shared" si="2"/>
        <v>#REF!</v>
      </c>
      <c r="Q65" t="e">
        <f t="shared" si="3"/>
        <v>#REF!</v>
      </c>
      <c r="R65" t="e">
        <f t="shared" si="4"/>
        <v>#REF!</v>
      </c>
      <c r="S65" t="e">
        <f t="shared" si="5"/>
        <v>#REF!</v>
      </c>
      <c r="T65" t="e">
        <f t="shared" si="6"/>
        <v>#REF!</v>
      </c>
      <c r="U65" t="e">
        <f t="shared" si="7"/>
        <v>#REF!</v>
      </c>
      <c r="V65" t="e">
        <f t="shared" si="8"/>
        <v>#REF!</v>
      </c>
      <c r="W65" t="e">
        <f t="shared" si="9"/>
        <v>#REF!</v>
      </c>
      <c r="X65" t="e">
        <f t="shared" si="10"/>
        <v>#REF!</v>
      </c>
      <c r="Y65" t="e">
        <f t="shared" si="11"/>
        <v>#REF!</v>
      </c>
    </row>
    <row r="66" spans="1:25" x14ac:dyDescent="0.35">
      <c r="A66" s="2" t="s">
        <v>74</v>
      </c>
      <c r="B66" s="2">
        <v>944704</v>
      </c>
      <c r="C66" t="s">
        <v>7354</v>
      </c>
      <c r="D66" t="e">
        <f>VLOOKUP(Tabelle2!$B66,#REF!,D$1,FALSE)</f>
        <v>#REF!</v>
      </c>
      <c r="E66" t="e">
        <f>VLOOKUP(Tabelle2!$B66,#REF!,E$1,FALSE)</f>
        <v>#REF!</v>
      </c>
      <c r="F66" t="e">
        <f>VLOOKUP(Tabelle2!$B66,#REF!,F$1,FALSE)</f>
        <v>#REF!</v>
      </c>
      <c r="G66" t="e">
        <f>VLOOKUP(Tabelle2!$B66,#REF!,G$1,FALSE)</f>
        <v>#REF!</v>
      </c>
      <c r="H66" t="e">
        <f>VLOOKUP(Tabelle2!$B66,#REF!,H$1,FALSE)</f>
        <v>#REF!</v>
      </c>
      <c r="I66" t="e">
        <f>VLOOKUP(Tabelle2!$B66,#REF!,I$1,FALSE)</f>
        <v>#REF!</v>
      </c>
      <c r="J66" t="e">
        <f>VLOOKUP(Tabelle2!$B66,#REF!,J$1,FALSE)</f>
        <v>#REF!</v>
      </c>
      <c r="K66" t="e">
        <f>VLOOKUP(Tabelle2!$B66,#REF!,K$1,FALSE)</f>
        <v>#REF!</v>
      </c>
      <c r="L66" t="e">
        <f>VLOOKUP(Tabelle2!$B66,#REF!,L$1,FALSE)</f>
        <v>#REF!</v>
      </c>
      <c r="M66" t="e">
        <f>VLOOKUP(Tabelle2!$B66,#REF!,M$1,FALSE)</f>
        <v>#REF!</v>
      </c>
      <c r="N66" t="e">
        <f>VLOOKUP(Tabelle2!$B66,#REF!,N$1,FALSE)</f>
        <v>#REF!</v>
      </c>
      <c r="O66" t="e">
        <f t="shared" si="1"/>
        <v>#REF!</v>
      </c>
      <c r="P66" t="e">
        <f t="shared" si="2"/>
        <v>#REF!</v>
      </c>
      <c r="Q66" t="e">
        <f t="shared" si="3"/>
        <v>#REF!</v>
      </c>
      <c r="R66" t="e">
        <f t="shared" si="4"/>
        <v>#REF!</v>
      </c>
      <c r="S66" t="e">
        <f t="shared" si="5"/>
        <v>#REF!</v>
      </c>
      <c r="T66" t="e">
        <f t="shared" si="6"/>
        <v>#REF!</v>
      </c>
      <c r="U66" t="e">
        <f t="shared" si="7"/>
        <v>#REF!</v>
      </c>
      <c r="V66" t="e">
        <f t="shared" si="8"/>
        <v>#REF!</v>
      </c>
      <c r="W66" t="e">
        <f t="shared" si="9"/>
        <v>#REF!</v>
      </c>
      <c r="X66" t="e">
        <f t="shared" si="10"/>
        <v>#REF!</v>
      </c>
      <c r="Y66" t="e">
        <f t="shared" si="11"/>
        <v>#REF!</v>
      </c>
    </row>
    <row r="67" spans="1:25" x14ac:dyDescent="0.35">
      <c r="A67" s="2" t="s">
        <v>75</v>
      </c>
      <c r="B67" s="2">
        <v>877723</v>
      </c>
      <c r="C67" t="s">
        <v>7350</v>
      </c>
      <c r="D67" t="e">
        <f>VLOOKUP(Tabelle2!$B67,#REF!,D$1,FALSE)</f>
        <v>#REF!</v>
      </c>
      <c r="E67" t="e">
        <f>VLOOKUP(Tabelle2!$B67,#REF!,E$1,FALSE)</f>
        <v>#REF!</v>
      </c>
      <c r="F67" t="e">
        <f>VLOOKUP(Tabelle2!$B67,#REF!,F$1,FALSE)</f>
        <v>#REF!</v>
      </c>
      <c r="G67" t="e">
        <f>VLOOKUP(Tabelle2!$B67,#REF!,G$1,FALSE)</f>
        <v>#REF!</v>
      </c>
      <c r="H67" t="e">
        <f>VLOOKUP(Tabelle2!$B67,#REF!,H$1,FALSE)</f>
        <v>#REF!</v>
      </c>
      <c r="I67" t="e">
        <f>VLOOKUP(Tabelle2!$B67,#REF!,I$1,FALSE)</f>
        <v>#REF!</v>
      </c>
      <c r="J67" t="e">
        <f>VLOOKUP(Tabelle2!$B67,#REF!,J$1,FALSE)</f>
        <v>#REF!</v>
      </c>
      <c r="K67" t="e">
        <f>VLOOKUP(Tabelle2!$B67,#REF!,K$1,FALSE)</f>
        <v>#REF!</v>
      </c>
      <c r="L67" t="e">
        <f>VLOOKUP(Tabelle2!$B67,#REF!,L$1,FALSE)</f>
        <v>#REF!</v>
      </c>
      <c r="M67" t="e">
        <f>VLOOKUP(Tabelle2!$B67,#REF!,M$1,FALSE)</f>
        <v>#REF!</v>
      </c>
      <c r="N67" t="e">
        <f>VLOOKUP(Tabelle2!$B67,#REF!,N$1,FALSE)</f>
        <v>#REF!</v>
      </c>
      <c r="O67" t="e">
        <f t="shared" si="1"/>
        <v>#REF!</v>
      </c>
      <c r="P67" t="e">
        <f t="shared" si="2"/>
        <v>#REF!</v>
      </c>
      <c r="Q67" t="e">
        <f t="shared" si="3"/>
        <v>#REF!</v>
      </c>
      <c r="R67" t="e">
        <f t="shared" si="4"/>
        <v>#REF!</v>
      </c>
      <c r="S67" t="e">
        <f t="shared" si="5"/>
        <v>#REF!</v>
      </c>
      <c r="T67" t="e">
        <f t="shared" si="6"/>
        <v>#REF!</v>
      </c>
      <c r="U67" t="e">
        <f t="shared" si="7"/>
        <v>#REF!</v>
      </c>
      <c r="V67" t="e">
        <f t="shared" si="8"/>
        <v>#REF!</v>
      </c>
      <c r="W67" t="e">
        <f t="shared" si="9"/>
        <v>#REF!</v>
      </c>
      <c r="X67" t="e">
        <f t="shared" si="10"/>
        <v>#REF!</v>
      </c>
      <c r="Y67" t="e">
        <f t="shared" si="11"/>
        <v>#REF!</v>
      </c>
    </row>
    <row r="68" spans="1:25" x14ac:dyDescent="0.35">
      <c r="A68" s="2" t="s">
        <v>76</v>
      </c>
      <c r="B68" s="2">
        <v>755695</v>
      </c>
      <c r="C68" t="s">
        <v>7350</v>
      </c>
      <c r="D68" t="e">
        <f>VLOOKUP(Tabelle2!$B68,#REF!,D$1,FALSE)</f>
        <v>#REF!</v>
      </c>
      <c r="E68" t="e">
        <f>VLOOKUP(Tabelle2!$B68,#REF!,E$1,FALSE)</f>
        <v>#REF!</v>
      </c>
      <c r="F68" t="e">
        <f>VLOOKUP(Tabelle2!$B68,#REF!,F$1,FALSE)</f>
        <v>#REF!</v>
      </c>
      <c r="G68" t="e">
        <f>VLOOKUP(Tabelle2!$B68,#REF!,G$1,FALSE)</f>
        <v>#REF!</v>
      </c>
      <c r="H68" t="e">
        <f>VLOOKUP(Tabelle2!$B68,#REF!,H$1,FALSE)</f>
        <v>#REF!</v>
      </c>
      <c r="I68" t="e">
        <f>VLOOKUP(Tabelle2!$B68,#REF!,I$1,FALSE)</f>
        <v>#REF!</v>
      </c>
      <c r="J68" t="e">
        <f>VLOOKUP(Tabelle2!$B68,#REF!,J$1,FALSE)</f>
        <v>#REF!</v>
      </c>
      <c r="K68" t="e">
        <f>VLOOKUP(Tabelle2!$B68,#REF!,K$1,FALSE)</f>
        <v>#REF!</v>
      </c>
      <c r="L68" t="e">
        <f>VLOOKUP(Tabelle2!$B68,#REF!,L$1,FALSE)</f>
        <v>#REF!</v>
      </c>
      <c r="M68" t="e">
        <f>VLOOKUP(Tabelle2!$B68,#REF!,M$1,FALSE)</f>
        <v>#REF!</v>
      </c>
      <c r="N68" t="e">
        <f>VLOOKUP(Tabelle2!$B68,#REF!,N$1,FALSE)</f>
        <v>#REF!</v>
      </c>
      <c r="O68" t="e">
        <f t="shared" ref="O68:O131" si="34">IF(D68&gt;75,"A",IF(D68&gt;50,"B",IF(D68&gt;25,"C","D")))</f>
        <v>#REF!</v>
      </c>
      <c r="P68" t="e">
        <f t="shared" ref="P68:P131" si="35">IF(E68&gt;75,"A",IF(E68&gt;50,"B",IF(E68&gt;25,"C","D")))</f>
        <v>#REF!</v>
      </c>
      <c r="Q68" t="e">
        <f t="shared" ref="Q68:Q131" si="36">IF(F68&gt;75,"A",IF(F68&gt;50,"B",IF(F68&gt;25,"C","D")))</f>
        <v>#REF!</v>
      </c>
      <c r="R68" t="e">
        <f t="shared" ref="R68:R131" si="37">IF(G68&gt;75,"A",IF(G68&gt;50,"B",IF(G68&gt;25,"C","D")))</f>
        <v>#REF!</v>
      </c>
      <c r="S68" t="e">
        <f t="shared" ref="S68:S131" si="38">IF(H68&gt;75,"A",IF(H68&gt;50,"B",IF(H68&gt;25,"C","D")))</f>
        <v>#REF!</v>
      </c>
      <c r="T68" t="e">
        <f t="shared" ref="T68:T131" si="39">IF(I68&gt;75,"A",IF(I68&gt;50,"B",IF(I68&gt;25,"C","D")))</f>
        <v>#REF!</v>
      </c>
      <c r="U68" t="e">
        <f t="shared" ref="U68:U131" si="40">IF(J68&gt;75,"A",IF(J68&gt;50,"B",IF(J68&gt;25,"C","D")))</f>
        <v>#REF!</v>
      </c>
      <c r="V68" t="e">
        <f t="shared" ref="V68:V131" si="41">IF(K68&gt;75,"A",IF(K68&gt;50,"B",IF(K68&gt;25,"C","D")))</f>
        <v>#REF!</v>
      </c>
      <c r="W68" t="e">
        <f t="shared" ref="W68:W131" si="42">IF(L68&gt;75,"A",IF(L68&gt;50,"B",IF(L68&gt;25,"C","D")))</f>
        <v>#REF!</v>
      </c>
      <c r="X68" t="e">
        <f t="shared" ref="X68:X131" si="43">IF(M68&gt;75,"A",IF(M68&gt;50,"B",IF(M68&gt;25,"C","D")))</f>
        <v>#REF!</v>
      </c>
      <c r="Y68" t="e">
        <f t="shared" ref="Y68:Y131" si="44">IF(N68&gt;75,"A",IF(N68&gt;50,"B",IF(N68&gt;25,"C","D")))</f>
        <v>#REF!</v>
      </c>
    </row>
    <row r="69" spans="1:25" x14ac:dyDescent="0.35">
      <c r="A69" s="2" t="s">
        <v>77</v>
      </c>
      <c r="B69" s="2">
        <v>902224</v>
      </c>
      <c r="C69" t="s">
        <v>7347</v>
      </c>
      <c r="D69" t="e">
        <f>VLOOKUP(Tabelle2!$B69,#REF!,D$1,FALSE)</f>
        <v>#REF!</v>
      </c>
      <c r="E69" t="e">
        <f>VLOOKUP(Tabelle2!$B69,#REF!,E$1,FALSE)</f>
        <v>#REF!</v>
      </c>
      <c r="F69" t="e">
        <f>VLOOKUP(Tabelle2!$B69,#REF!,F$1,FALSE)</f>
        <v>#REF!</v>
      </c>
      <c r="G69" t="e">
        <f>VLOOKUP(Tabelle2!$B69,#REF!,G$1,FALSE)</f>
        <v>#REF!</v>
      </c>
      <c r="H69" t="e">
        <f>VLOOKUP(Tabelle2!$B69,#REF!,H$1,FALSE)</f>
        <v>#REF!</v>
      </c>
      <c r="I69" t="e">
        <f>VLOOKUP(Tabelle2!$B69,#REF!,I$1,FALSE)</f>
        <v>#REF!</v>
      </c>
      <c r="J69" t="e">
        <f>VLOOKUP(Tabelle2!$B69,#REF!,J$1,FALSE)</f>
        <v>#REF!</v>
      </c>
      <c r="K69" t="e">
        <f>VLOOKUP(Tabelle2!$B69,#REF!,K$1,FALSE)</f>
        <v>#REF!</v>
      </c>
      <c r="L69" t="e">
        <f>VLOOKUP(Tabelle2!$B69,#REF!,L$1,FALSE)</f>
        <v>#REF!</v>
      </c>
      <c r="M69" t="e">
        <f>VLOOKUP(Tabelle2!$B69,#REF!,M$1,FALSE)</f>
        <v>#REF!</v>
      </c>
      <c r="N69" t="e">
        <f>VLOOKUP(Tabelle2!$B69,#REF!,N$1,FALSE)</f>
        <v>#REF!</v>
      </c>
      <c r="O69" t="e">
        <f t="shared" si="34"/>
        <v>#REF!</v>
      </c>
      <c r="P69" t="e">
        <f t="shared" si="35"/>
        <v>#REF!</v>
      </c>
      <c r="Q69" t="e">
        <f t="shared" si="36"/>
        <v>#REF!</v>
      </c>
      <c r="R69" t="e">
        <f t="shared" si="37"/>
        <v>#REF!</v>
      </c>
      <c r="S69" t="e">
        <f t="shared" si="38"/>
        <v>#REF!</v>
      </c>
      <c r="T69" t="e">
        <f t="shared" si="39"/>
        <v>#REF!</v>
      </c>
      <c r="U69" t="e">
        <f t="shared" si="40"/>
        <v>#REF!</v>
      </c>
      <c r="V69" t="e">
        <f t="shared" si="41"/>
        <v>#REF!</v>
      </c>
      <c r="W69" t="e">
        <f t="shared" si="42"/>
        <v>#REF!</v>
      </c>
      <c r="X69" t="e">
        <f t="shared" si="43"/>
        <v>#REF!</v>
      </c>
      <c r="Y69" t="e">
        <f t="shared" si="44"/>
        <v>#REF!</v>
      </c>
    </row>
    <row r="70" spans="1:25" x14ac:dyDescent="0.35">
      <c r="A70" s="2" t="s">
        <v>78</v>
      </c>
      <c r="B70" s="2" t="s">
        <v>365</v>
      </c>
      <c r="C70" t="s">
        <v>7352</v>
      </c>
      <c r="D70" t="e">
        <f>VLOOKUP(Tabelle2!$B70,#REF!,D$1,FALSE)</f>
        <v>#REF!</v>
      </c>
      <c r="E70" t="e">
        <f>VLOOKUP(Tabelle2!$B70,#REF!,E$1,FALSE)</f>
        <v>#REF!</v>
      </c>
      <c r="F70" t="e">
        <f>VLOOKUP(Tabelle2!$B70,#REF!,F$1,FALSE)</f>
        <v>#REF!</v>
      </c>
      <c r="G70" t="e">
        <f>VLOOKUP(Tabelle2!$B70,#REF!,G$1,FALSE)</f>
        <v>#REF!</v>
      </c>
      <c r="H70" t="e">
        <f>VLOOKUP(Tabelle2!$B70,#REF!,H$1,FALSE)</f>
        <v>#REF!</v>
      </c>
      <c r="I70" t="e">
        <f>VLOOKUP(Tabelle2!$B70,#REF!,I$1,FALSE)</f>
        <v>#REF!</v>
      </c>
      <c r="J70" t="e">
        <f>VLOOKUP(Tabelle2!$B70,#REF!,J$1,FALSE)</f>
        <v>#REF!</v>
      </c>
      <c r="K70" t="e">
        <f>VLOOKUP(Tabelle2!$B70,#REF!,K$1,FALSE)</f>
        <v>#REF!</v>
      </c>
      <c r="L70" t="e">
        <f>VLOOKUP(Tabelle2!$B70,#REF!,L$1,FALSE)</f>
        <v>#REF!</v>
      </c>
      <c r="M70" t="e">
        <f>VLOOKUP(Tabelle2!$B70,#REF!,M$1,FALSE)</f>
        <v>#REF!</v>
      </c>
      <c r="N70" t="e">
        <f>VLOOKUP(Tabelle2!$B70,#REF!,N$1,FALSE)</f>
        <v>#REF!</v>
      </c>
      <c r="O70" t="e">
        <f t="shared" si="34"/>
        <v>#REF!</v>
      </c>
      <c r="P70" t="e">
        <f t="shared" si="35"/>
        <v>#REF!</v>
      </c>
      <c r="Q70" t="e">
        <f t="shared" si="36"/>
        <v>#REF!</v>
      </c>
      <c r="R70" t="e">
        <f t="shared" si="37"/>
        <v>#REF!</v>
      </c>
      <c r="S70" t="e">
        <f t="shared" si="38"/>
        <v>#REF!</v>
      </c>
      <c r="T70" t="e">
        <f t="shared" si="39"/>
        <v>#REF!</v>
      </c>
      <c r="U70" t="e">
        <f t="shared" si="40"/>
        <v>#REF!</v>
      </c>
      <c r="V70" t="e">
        <f t="shared" si="41"/>
        <v>#REF!</v>
      </c>
      <c r="W70" t="e">
        <f t="shared" si="42"/>
        <v>#REF!</v>
      </c>
      <c r="X70" t="e">
        <f t="shared" si="43"/>
        <v>#REF!</v>
      </c>
      <c r="Y70" t="e">
        <f t="shared" si="44"/>
        <v>#REF!</v>
      </c>
    </row>
    <row r="71" spans="1:25" x14ac:dyDescent="0.35">
      <c r="A71" s="2" t="s">
        <v>79</v>
      </c>
      <c r="B71" s="2" t="s">
        <v>366</v>
      </c>
      <c r="C71" t="s">
        <v>7350</v>
      </c>
      <c r="D71" t="e">
        <f>VLOOKUP(Tabelle2!$B71,#REF!,D$1,FALSE)</f>
        <v>#REF!</v>
      </c>
      <c r="E71" t="e">
        <f>VLOOKUP(Tabelle2!$B71,#REF!,E$1,FALSE)</f>
        <v>#REF!</v>
      </c>
      <c r="F71" t="e">
        <f>VLOOKUP(Tabelle2!$B71,#REF!,F$1,FALSE)</f>
        <v>#REF!</v>
      </c>
      <c r="G71" t="e">
        <f>VLOOKUP(Tabelle2!$B71,#REF!,G$1,FALSE)</f>
        <v>#REF!</v>
      </c>
      <c r="H71" t="e">
        <f>VLOOKUP(Tabelle2!$B71,#REF!,H$1,FALSE)</f>
        <v>#REF!</v>
      </c>
      <c r="I71" t="e">
        <f>VLOOKUP(Tabelle2!$B71,#REF!,I$1,FALSE)</f>
        <v>#REF!</v>
      </c>
      <c r="J71" t="e">
        <f>VLOOKUP(Tabelle2!$B71,#REF!,J$1,FALSE)</f>
        <v>#REF!</v>
      </c>
      <c r="K71" t="e">
        <f>VLOOKUP(Tabelle2!$B71,#REF!,K$1,FALSE)</f>
        <v>#REF!</v>
      </c>
      <c r="L71" t="e">
        <f>VLOOKUP(Tabelle2!$B71,#REF!,L$1,FALSE)</f>
        <v>#REF!</v>
      </c>
      <c r="M71" t="e">
        <f>VLOOKUP(Tabelle2!$B71,#REF!,M$1,FALSE)</f>
        <v>#REF!</v>
      </c>
      <c r="N71" t="e">
        <f>VLOOKUP(Tabelle2!$B71,#REF!,N$1,FALSE)</f>
        <v>#REF!</v>
      </c>
      <c r="O71" t="e">
        <f t="shared" si="34"/>
        <v>#REF!</v>
      </c>
      <c r="P71" t="e">
        <f t="shared" si="35"/>
        <v>#REF!</v>
      </c>
      <c r="Q71" t="e">
        <f t="shared" si="36"/>
        <v>#REF!</v>
      </c>
      <c r="R71" t="e">
        <f t="shared" si="37"/>
        <v>#REF!</v>
      </c>
      <c r="S71" t="e">
        <f t="shared" si="38"/>
        <v>#REF!</v>
      </c>
      <c r="T71" t="e">
        <f t="shared" si="39"/>
        <v>#REF!</v>
      </c>
      <c r="U71" t="e">
        <f t="shared" si="40"/>
        <v>#REF!</v>
      </c>
      <c r="V71" t="e">
        <f t="shared" si="41"/>
        <v>#REF!</v>
      </c>
      <c r="W71" t="e">
        <f t="shared" si="42"/>
        <v>#REF!</v>
      </c>
      <c r="X71" t="e">
        <f t="shared" si="43"/>
        <v>#REF!</v>
      </c>
      <c r="Y71" t="e">
        <f t="shared" si="44"/>
        <v>#REF!</v>
      </c>
    </row>
    <row r="72" spans="1:25" x14ac:dyDescent="0.35">
      <c r="A72" s="2" t="s">
        <v>80</v>
      </c>
      <c r="B72" s="2" t="s">
        <v>367</v>
      </c>
      <c r="C72" t="s">
        <v>7353</v>
      </c>
      <c r="D72" t="e">
        <f>VLOOKUP(Tabelle2!$B72,#REF!,D$1,FALSE)</f>
        <v>#REF!</v>
      </c>
      <c r="E72" t="e">
        <f>VLOOKUP(Tabelle2!$B72,#REF!,E$1,FALSE)</f>
        <v>#REF!</v>
      </c>
      <c r="F72" t="e">
        <f>VLOOKUP(Tabelle2!$B72,#REF!,F$1,FALSE)</f>
        <v>#REF!</v>
      </c>
      <c r="G72" t="e">
        <f>VLOOKUP(Tabelle2!$B72,#REF!,G$1,FALSE)</f>
        <v>#REF!</v>
      </c>
      <c r="H72" t="e">
        <f>VLOOKUP(Tabelle2!$B72,#REF!,H$1,FALSE)</f>
        <v>#REF!</v>
      </c>
      <c r="I72" t="e">
        <f>VLOOKUP(Tabelle2!$B72,#REF!,I$1,FALSE)</f>
        <v>#REF!</v>
      </c>
      <c r="J72" t="e">
        <f>VLOOKUP(Tabelle2!$B72,#REF!,J$1,FALSE)</f>
        <v>#REF!</v>
      </c>
      <c r="K72" t="e">
        <f>VLOOKUP(Tabelle2!$B72,#REF!,K$1,FALSE)</f>
        <v>#REF!</v>
      </c>
      <c r="L72" t="e">
        <f>VLOOKUP(Tabelle2!$B72,#REF!,L$1,FALSE)</f>
        <v>#REF!</v>
      </c>
      <c r="M72" t="e">
        <f>VLOOKUP(Tabelle2!$B72,#REF!,M$1,FALSE)</f>
        <v>#REF!</v>
      </c>
      <c r="N72" t="e">
        <f>VLOOKUP(Tabelle2!$B72,#REF!,N$1,FALSE)</f>
        <v>#REF!</v>
      </c>
      <c r="O72" t="e">
        <f t="shared" si="34"/>
        <v>#REF!</v>
      </c>
      <c r="P72" t="e">
        <f t="shared" si="35"/>
        <v>#REF!</v>
      </c>
      <c r="Q72" t="e">
        <f t="shared" si="36"/>
        <v>#REF!</v>
      </c>
      <c r="R72" t="e">
        <f t="shared" si="37"/>
        <v>#REF!</v>
      </c>
      <c r="S72" t="e">
        <f t="shared" si="38"/>
        <v>#REF!</v>
      </c>
      <c r="T72" t="e">
        <f t="shared" si="39"/>
        <v>#REF!</v>
      </c>
      <c r="U72" t="e">
        <f t="shared" si="40"/>
        <v>#REF!</v>
      </c>
      <c r="V72" t="e">
        <f t="shared" si="41"/>
        <v>#REF!</v>
      </c>
      <c r="W72" t="e">
        <f t="shared" si="42"/>
        <v>#REF!</v>
      </c>
      <c r="X72" t="e">
        <f t="shared" si="43"/>
        <v>#REF!</v>
      </c>
      <c r="Y72" t="e">
        <f t="shared" si="44"/>
        <v>#REF!</v>
      </c>
    </row>
    <row r="73" spans="1:25" x14ac:dyDescent="0.35">
      <c r="A73" s="2" t="s">
        <v>81</v>
      </c>
      <c r="B73" s="2">
        <v>755790</v>
      </c>
      <c r="C73" t="s">
        <v>7348</v>
      </c>
      <c r="D73" t="e">
        <f>VLOOKUP(Tabelle2!$B73,#REF!,D$1,FALSE)</f>
        <v>#REF!</v>
      </c>
      <c r="E73" t="e">
        <f>VLOOKUP(Tabelle2!$B73,#REF!,E$1,FALSE)</f>
        <v>#REF!</v>
      </c>
      <c r="F73" t="e">
        <f>VLOOKUP(Tabelle2!$B73,#REF!,F$1,FALSE)</f>
        <v>#REF!</v>
      </c>
      <c r="G73" t="e">
        <f>VLOOKUP(Tabelle2!$B73,#REF!,G$1,FALSE)</f>
        <v>#REF!</v>
      </c>
      <c r="H73" t="e">
        <f>VLOOKUP(Tabelle2!$B73,#REF!,H$1,FALSE)</f>
        <v>#REF!</v>
      </c>
      <c r="I73" t="e">
        <f>VLOOKUP(Tabelle2!$B73,#REF!,I$1,FALSE)</f>
        <v>#REF!</v>
      </c>
      <c r="J73" t="e">
        <f>VLOOKUP(Tabelle2!$B73,#REF!,J$1,FALSE)</f>
        <v>#REF!</v>
      </c>
      <c r="K73" t="e">
        <f>VLOOKUP(Tabelle2!$B73,#REF!,K$1,FALSE)</f>
        <v>#REF!</v>
      </c>
      <c r="L73" t="e">
        <f>VLOOKUP(Tabelle2!$B73,#REF!,L$1,FALSE)</f>
        <v>#REF!</v>
      </c>
      <c r="M73" t="e">
        <f>VLOOKUP(Tabelle2!$B73,#REF!,M$1,FALSE)</f>
        <v>#REF!</v>
      </c>
      <c r="N73" t="e">
        <f>VLOOKUP(Tabelle2!$B73,#REF!,N$1,FALSE)</f>
        <v>#REF!</v>
      </c>
      <c r="O73" t="e">
        <f t="shared" si="34"/>
        <v>#REF!</v>
      </c>
      <c r="P73" t="e">
        <f t="shared" si="35"/>
        <v>#REF!</v>
      </c>
      <c r="Q73" t="e">
        <f t="shared" si="36"/>
        <v>#REF!</v>
      </c>
      <c r="R73" t="e">
        <f t="shared" si="37"/>
        <v>#REF!</v>
      </c>
      <c r="S73" t="e">
        <f t="shared" si="38"/>
        <v>#REF!</v>
      </c>
      <c r="T73" t="e">
        <f t="shared" si="39"/>
        <v>#REF!</v>
      </c>
      <c r="U73" t="e">
        <f t="shared" si="40"/>
        <v>#REF!</v>
      </c>
      <c r="V73" t="e">
        <f t="shared" si="41"/>
        <v>#REF!</v>
      </c>
      <c r="W73" t="e">
        <f t="shared" si="42"/>
        <v>#REF!</v>
      </c>
      <c r="X73" t="e">
        <f t="shared" si="43"/>
        <v>#REF!</v>
      </c>
      <c r="Y73" t="e">
        <f t="shared" si="44"/>
        <v>#REF!</v>
      </c>
    </row>
    <row r="74" spans="1:25" x14ac:dyDescent="0.35">
      <c r="A74" s="2" t="s">
        <v>82</v>
      </c>
      <c r="B74" s="2">
        <v>904842</v>
      </c>
      <c r="C74" t="s">
        <v>7351</v>
      </c>
      <c r="D74" t="e">
        <f>VLOOKUP(Tabelle2!$B74,#REF!,D$1,FALSE)</f>
        <v>#REF!</v>
      </c>
      <c r="E74" t="e">
        <f>VLOOKUP(Tabelle2!$B74,#REF!,E$1,FALSE)</f>
        <v>#REF!</v>
      </c>
      <c r="F74" t="e">
        <f>VLOOKUP(Tabelle2!$B74,#REF!,F$1,FALSE)</f>
        <v>#REF!</v>
      </c>
      <c r="G74" t="e">
        <f>VLOOKUP(Tabelle2!$B74,#REF!,G$1,FALSE)</f>
        <v>#REF!</v>
      </c>
      <c r="H74" t="e">
        <f>VLOOKUP(Tabelle2!$B74,#REF!,H$1,FALSE)</f>
        <v>#REF!</v>
      </c>
      <c r="I74" t="e">
        <f>VLOOKUP(Tabelle2!$B74,#REF!,I$1,FALSE)</f>
        <v>#REF!</v>
      </c>
      <c r="J74" t="e">
        <f>VLOOKUP(Tabelle2!$B74,#REF!,J$1,FALSE)</f>
        <v>#REF!</v>
      </c>
      <c r="K74" t="e">
        <f>VLOOKUP(Tabelle2!$B74,#REF!,K$1,FALSE)</f>
        <v>#REF!</v>
      </c>
      <c r="L74" t="e">
        <f>VLOOKUP(Tabelle2!$B74,#REF!,L$1,FALSE)</f>
        <v>#REF!</v>
      </c>
      <c r="M74" t="e">
        <f>VLOOKUP(Tabelle2!$B74,#REF!,M$1,FALSE)</f>
        <v>#REF!</v>
      </c>
      <c r="N74" t="e">
        <f>VLOOKUP(Tabelle2!$B74,#REF!,N$1,FALSE)</f>
        <v>#REF!</v>
      </c>
      <c r="O74" t="e">
        <f t="shared" si="34"/>
        <v>#REF!</v>
      </c>
      <c r="P74" t="e">
        <f t="shared" si="35"/>
        <v>#REF!</v>
      </c>
      <c r="Q74" t="e">
        <f t="shared" si="36"/>
        <v>#REF!</v>
      </c>
      <c r="R74" t="e">
        <f t="shared" si="37"/>
        <v>#REF!</v>
      </c>
      <c r="S74" t="e">
        <f t="shared" si="38"/>
        <v>#REF!</v>
      </c>
      <c r="T74" t="e">
        <f t="shared" si="39"/>
        <v>#REF!</v>
      </c>
      <c r="U74" t="e">
        <f t="shared" si="40"/>
        <v>#REF!</v>
      </c>
      <c r="V74" t="e">
        <f t="shared" si="41"/>
        <v>#REF!</v>
      </c>
      <c r="W74" t="e">
        <f t="shared" si="42"/>
        <v>#REF!</v>
      </c>
      <c r="X74" t="e">
        <f t="shared" si="43"/>
        <v>#REF!</v>
      </c>
      <c r="Y74" t="e">
        <f t="shared" si="44"/>
        <v>#REF!</v>
      </c>
    </row>
    <row r="75" spans="1:25" x14ac:dyDescent="0.35">
      <c r="A75" s="2" t="s">
        <v>83</v>
      </c>
      <c r="B75" s="2">
        <v>755741</v>
      </c>
      <c r="C75" t="s">
        <v>7352</v>
      </c>
      <c r="D75" t="e">
        <f>VLOOKUP(Tabelle2!$B75,#REF!,D$1,FALSE)</f>
        <v>#REF!</v>
      </c>
      <c r="E75" t="e">
        <f>VLOOKUP(Tabelle2!$B75,#REF!,E$1,FALSE)</f>
        <v>#REF!</v>
      </c>
      <c r="F75" t="e">
        <f>VLOOKUP(Tabelle2!$B75,#REF!,F$1,FALSE)</f>
        <v>#REF!</v>
      </c>
      <c r="G75" t="e">
        <f>VLOOKUP(Tabelle2!$B75,#REF!,G$1,FALSE)</f>
        <v>#REF!</v>
      </c>
      <c r="H75" t="e">
        <f>VLOOKUP(Tabelle2!$B75,#REF!,H$1,FALSE)</f>
        <v>#REF!</v>
      </c>
      <c r="I75" t="e">
        <f>VLOOKUP(Tabelle2!$B75,#REF!,I$1,FALSE)</f>
        <v>#REF!</v>
      </c>
      <c r="J75" t="e">
        <f>VLOOKUP(Tabelle2!$B75,#REF!,J$1,FALSE)</f>
        <v>#REF!</v>
      </c>
      <c r="K75" t="e">
        <f>VLOOKUP(Tabelle2!$B75,#REF!,K$1,FALSE)</f>
        <v>#REF!</v>
      </c>
      <c r="L75" t="e">
        <f>VLOOKUP(Tabelle2!$B75,#REF!,L$1,FALSE)</f>
        <v>#REF!</v>
      </c>
      <c r="M75" t="e">
        <f>VLOOKUP(Tabelle2!$B75,#REF!,M$1,FALSE)</f>
        <v>#REF!</v>
      </c>
      <c r="N75" t="e">
        <f>VLOOKUP(Tabelle2!$B75,#REF!,N$1,FALSE)</f>
        <v>#REF!</v>
      </c>
      <c r="O75" t="e">
        <f t="shared" si="34"/>
        <v>#REF!</v>
      </c>
      <c r="P75" t="e">
        <f t="shared" si="35"/>
        <v>#REF!</v>
      </c>
      <c r="Q75" t="e">
        <f t="shared" si="36"/>
        <v>#REF!</v>
      </c>
      <c r="R75" t="e">
        <f t="shared" si="37"/>
        <v>#REF!</v>
      </c>
      <c r="S75" t="e">
        <f t="shared" si="38"/>
        <v>#REF!</v>
      </c>
      <c r="T75" t="e">
        <f t="shared" si="39"/>
        <v>#REF!</v>
      </c>
      <c r="U75" t="e">
        <f t="shared" si="40"/>
        <v>#REF!</v>
      </c>
      <c r="V75" t="e">
        <f t="shared" si="41"/>
        <v>#REF!</v>
      </c>
      <c r="W75" t="e">
        <f t="shared" si="42"/>
        <v>#REF!</v>
      </c>
      <c r="X75" t="e">
        <f t="shared" si="43"/>
        <v>#REF!</v>
      </c>
      <c r="Y75" t="e">
        <f t="shared" si="44"/>
        <v>#REF!</v>
      </c>
    </row>
    <row r="76" spans="1:25" x14ac:dyDescent="0.35">
      <c r="A76" s="2" t="s">
        <v>84</v>
      </c>
      <c r="B76" s="2">
        <v>905024</v>
      </c>
      <c r="C76" t="s">
        <v>7355</v>
      </c>
      <c r="D76" t="e">
        <f>VLOOKUP(Tabelle2!$B76,#REF!,D$1,FALSE)</f>
        <v>#REF!</v>
      </c>
      <c r="E76" t="e">
        <f>VLOOKUP(Tabelle2!$B76,#REF!,E$1,FALSE)</f>
        <v>#REF!</v>
      </c>
      <c r="F76" t="e">
        <f>VLOOKUP(Tabelle2!$B76,#REF!,F$1,FALSE)</f>
        <v>#REF!</v>
      </c>
      <c r="G76" t="e">
        <f>VLOOKUP(Tabelle2!$B76,#REF!,G$1,FALSE)</f>
        <v>#REF!</v>
      </c>
      <c r="H76" t="e">
        <f>VLOOKUP(Tabelle2!$B76,#REF!,H$1,FALSE)</f>
        <v>#REF!</v>
      </c>
      <c r="I76" t="e">
        <f>VLOOKUP(Tabelle2!$B76,#REF!,I$1,FALSE)</f>
        <v>#REF!</v>
      </c>
      <c r="J76" t="e">
        <f>VLOOKUP(Tabelle2!$B76,#REF!,J$1,FALSE)</f>
        <v>#REF!</v>
      </c>
      <c r="K76" t="e">
        <f>VLOOKUP(Tabelle2!$B76,#REF!,K$1,FALSE)</f>
        <v>#REF!</v>
      </c>
      <c r="L76" t="e">
        <f>VLOOKUP(Tabelle2!$B76,#REF!,L$1,FALSE)</f>
        <v>#REF!</v>
      </c>
      <c r="M76" t="e">
        <f>VLOOKUP(Tabelle2!$B76,#REF!,M$1,FALSE)</f>
        <v>#REF!</v>
      </c>
      <c r="N76" t="e">
        <f>VLOOKUP(Tabelle2!$B76,#REF!,N$1,FALSE)</f>
        <v>#REF!</v>
      </c>
      <c r="O76" t="e">
        <f t="shared" si="34"/>
        <v>#REF!</v>
      </c>
      <c r="P76" t="e">
        <f t="shared" si="35"/>
        <v>#REF!</v>
      </c>
      <c r="Q76" t="e">
        <f t="shared" si="36"/>
        <v>#REF!</v>
      </c>
      <c r="R76" t="e">
        <f t="shared" si="37"/>
        <v>#REF!</v>
      </c>
      <c r="S76" t="e">
        <f t="shared" si="38"/>
        <v>#REF!</v>
      </c>
      <c r="T76" t="e">
        <f t="shared" si="39"/>
        <v>#REF!</v>
      </c>
      <c r="U76" t="e">
        <f t="shared" si="40"/>
        <v>#REF!</v>
      </c>
      <c r="V76" t="e">
        <f t="shared" si="41"/>
        <v>#REF!</v>
      </c>
      <c r="W76" t="e">
        <f t="shared" si="42"/>
        <v>#REF!</v>
      </c>
      <c r="X76" t="e">
        <f t="shared" si="43"/>
        <v>#REF!</v>
      </c>
      <c r="Y76" t="e">
        <f t="shared" si="44"/>
        <v>#REF!</v>
      </c>
    </row>
    <row r="77" spans="1:25" x14ac:dyDescent="0.35">
      <c r="A77" s="2" t="s">
        <v>85</v>
      </c>
      <c r="B77" s="2">
        <v>328314</v>
      </c>
      <c r="C77" t="s">
        <v>7352</v>
      </c>
      <c r="D77" t="e">
        <f>VLOOKUP(Tabelle2!$B77,#REF!,D$1,FALSE)</f>
        <v>#REF!</v>
      </c>
      <c r="E77" t="e">
        <f>VLOOKUP(Tabelle2!$B77,#REF!,E$1,FALSE)</f>
        <v>#REF!</v>
      </c>
      <c r="F77" t="e">
        <f>VLOOKUP(Tabelle2!$B77,#REF!,F$1,FALSE)</f>
        <v>#REF!</v>
      </c>
      <c r="G77" t="e">
        <f>VLOOKUP(Tabelle2!$B77,#REF!,G$1,FALSE)</f>
        <v>#REF!</v>
      </c>
      <c r="H77" t="e">
        <f>VLOOKUP(Tabelle2!$B77,#REF!,H$1,FALSE)</f>
        <v>#REF!</v>
      </c>
      <c r="I77" t="e">
        <f>VLOOKUP(Tabelle2!$B77,#REF!,I$1,FALSE)</f>
        <v>#REF!</v>
      </c>
      <c r="J77" t="e">
        <f>VLOOKUP(Tabelle2!$B77,#REF!,J$1,FALSE)</f>
        <v>#REF!</v>
      </c>
      <c r="K77" t="e">
        <f>VLOOKUP(Tabelle2!$B77,#REF!,K$1,FALSE)</f>
        <v>#REF!</v>
      </c>
      <c r="L77" t="e">
        <f>VLOOKUP(Tabelle2!$B77,#REF!,L$1,FALSE)</f>
        <v>#REF!</v>
      </c>
      <c r="M77" t="e">
        <f>VLOOKUP(Tabelle2!$B77,#REF!,M$1,FALSE)</f>
        <v>#REF!</v>
      </c>
      <c r="N77" t="e">
        <f>VLOOKUP(Tabelle2!$B77,#REF!,N$1,FALSE)</f>
        <v>#REF!</v>
      </c>
      <c r="O77" t="e">
        <f t="shared" si="34"/>
        <v>#REF!</v>
      </c>
      <c r="P77" t="e">
        <f t="shared" si="35"/>
        <v>#REF!</v>
      </c>
      <c r="Q77" t="e">
        <f t="shared" si="36"/>
        <v>#REF!</v>
      </c>
      <c r="R77" t="e">
        <f t="shared" si="37"/>
        <v>#REF!</v>
      </c>
      <c r="S77" t="e">
        <f t="shared" si="38"/>
        <v>#REF!</v>
      </c>
      <c r="T77" t="e">
        <f t="shared" si="39"/>
        <v>#REF!</v>
      </c>
      <c r="U77" t="e">
        <f t="shared" si="40"/>
        <v>#REF!</v>
      </c>
      <c r="V77" t="e">
        <f t="shared" si="41"/>
        <v>#REF!</v>
      </c>
      <c r="W77" t="e">
        <f t="shared" si="42"/>
        <v>#REF!</v>
      </c>
      <c r="X77" t="e">
        <f t="shared" si="43"/>
        <v>#REF!</v>
      </c>
      <c r="Y77" t="e">
        <f t="shared" si="44"/>
        <v>#REF!</v>
      </c>
    </row>
    <row r="78" spans="1:25" x14ac:dyDescent="0.35">
      <c r="A78" s="2" t="s">
        <v>86</v>
      </c>
      <c r="B78" s="2">
        <v>912278</v>
      </c>
      <c r="C78" t="s">
        <v>7348</v>
      </c>
      <c r="D78" t="e">
        <f>VLOOKUP(Tabelle2!$B78,#REF!,D$1,FALSE)</f>
        <v>#REF!</v>
      </c>
      <c r="E78" t="e">
        <f>VLOOKUP(Tabelle2!$B78,#REF!,E$1,FALSE)</f>
        <v>#REF!</v>
      </c>
      <c r="F78" t="e">
        <f>VLOOKUP(Tabelle2!$B78,#REF!,F$1,FALSE)</f>
        <v>#REF!</v>
      </c>
      <c r="G78" t="e">
        <f>VLOOKUP(Tabelle2!$B78,#REF!,G$1,FALSE)</f>
        <v>#REF!</v>
      </c>
      <c r="H78" t="e">
        <f>VLOOKUP(Tabelle2!$B78,#REF!,H$1,FALSE)</f>
        <v>#REF!</v>
      </c>
      <c r="I78" t="e">
        <f>VLOOKUP(Tabelle2!$B78,#REF!,I$1,FALSE)</f>
        <v>#REF!</v>
      </c>
      <c r="J78" t="e">
        <f>VLOOKUP(Tabelle2!$B78,#REF!,J$1,FALSE)</f>
        <v>#REF!</v>
      </c>
      <c r="K78" t="e">
        <f>VLOOKUP(Tabelle2!$B78,#REF!,K$1,FALSE)</f>
        <v>#REF!</v>
      </c>
      <c r="L78" t="e">
        <f>VLOOKUP(Tabelle2!$B78,#REF!,L$1,FALSE)</f>
        <v>#REF!</v>
      </c>
      <c r="M78" t="e">
        <f>VLOOKUP(Tabelle2!$B78,#REF!,M$1,FALSE)</f>
        <v>#REF!</v>
      </c>
      <c r="N78" t="e">
        <f>VLOOKUP(Tabelle2!$B78,#REF!,N$1,FALSE)</f>
        <v>#REF!</v>
      </c>
      <c r="O78" t="e">
        <f t="shared" si="34"/>
        <v>#REF!</v>
      </c>
      <c r="P78" t="e">
        <f t="shared" si="35"/>
        <v>#REF!</v>
      </c>
      <c r="Q78" t="e">
        <f t="shared" si="36"/>
        <v>#REF!</v>
      </c>
      <c r="R78" t="e">
        <f t="shared" si="37"/>
        <v>#REF!</v>
      </c>
      <c r="S78" t="e">
        <f t="shared" si="38"/>
        <v>#REF!</v>
      </c>
      <c r="T78" t="e">
        <f t="shared" si="39"/>
        <v>#REF!</v>
      </c>
      <c r="U78" t="e">
        <f t="shared" si="40"/>
        <v>#REF!</v>
      </c>
      <c r="V78" t="e">
        <f t="shared" si="41"/>
        <v>#REF!</v>
      </c>
      <c r="W78" t="e">
        <f t="shared" si="42"/>
        <v>#REF!</v>
      </c>
      <c r="X78" t="e">
        <f t="shared" si="43"/>
        <v>#REF!</v>
      </c>
      <c r="Y78" t="e">
        <f t="shared" si="44"/>
        <v>#REF!</v>
      </c>
    </row>
    <row r="79" spans="1:25" x14ac:dyDescent="0.35">
      <c r="A79" s="2" t="s">
        <v>87</v>
      </c>
      <c r="B79" s="2" t="s">
        <v>368</v>
      </c>
      <c r="C79" t="s">
        <v>7355</v>
      </c>
      <c r="D79" t="e">
        <f>VLOOKUP(Tabelle2!$B79,#REF!,D$1,FALSE)</f>
        <v>#REF!</v>
      </c>
      <c r="E79" t="e">
        <f>VLOOKUP(Tabelle2!$B79,#REF!,E$1,FALSE)</f>
        <v>#REF!</v>
      </c>
      <c r="F79" t="e">
        <f>VLOOKUP(Tabelle2!$B79,#REF!,F$1,FALSE)</f>
        <v>#REF!</v>
      </c>
      <c r="G79" t="e">
        <f>VLOOKUP(Tabelle2!$B79,#REF!,G$1,FALSE)</f>
        <v>#REF!</v>
      </c>
      <c r="H79" t="e">
        <f>VLOOKUP(Tabelle2!$B79,#REF!,H$1,FALSE)</f>
        <v>#REF!</v>
      </c>
      <c r="I79" t="e">
        <f>VLOOKUP(Tabelle2!$B79,#REF!,I$1,FALSE)</f>
        <v>#REF!</v>
      </c>
      <c r="J79" t="e">
        <f>VLOOKUP(Tabelle2!$B79,#REF!,J$1,FALSE)</f>
        <v>#REF!</v>
      </c>
      <c r="K79" t="e">
        <f>VLOOKUP(Tabelle2!$B79,#REF!,K$1,FALSE)</f>
        <v>#REF!</v>
      </c>
      <c r="L79" t="e">
        <f>VLOOKUP(Tabelle2!$B79,#REF!,L$1,FALSE)</f>
        <v>#REF!</v>
      </c>
      <c r="M79" t="e">
        <f>VLOOKUP(Tabelle2!$B79,#REF!,M$1,FALSE)</f>
        <v>#REF!</v>
      </c>
      <c r="N79" t="e">
        <f>VLOOKUP(Tabelle2!$B79,#REF!,N$1,FALSE)</f>
        <v>#REF!</v>
      </c>
      <c r="O79" t="e">
        <f t="shared" si="34"/>
        <v>#REF!</v>
      </c>
      <c r="P79" t="e">
        <f t="shared" si="35"/>
        <v>#REF!</v>
      </c>
      <c r="Q79" t="e">
        <f t="shared" si="36"/>
        <v>#REF!</v>
      </c>
      <c r="R79" t="e">
        <f t="shared" si="37"/>
        <v>#REF!</v>
      </c>
      <c r="S79" t="e">
        <f t="shared" si="38"/>
        <v>#REF!</v>
      </c>
      <c r="T79" t="e">
        <f t="shared" si="39"/>
        <v>#REF!</v>
      </c>
      <c r="U79" t="e">
        <f t="shared" si="40"/>
        <v>#REF!</v>
      </c>
      <c r="V79" t="e">
        <f t="shared" si="41"/>
        <v>#REF!</v>
      </c>
      <c r="W79" t="e">
        <f t="shared" si="42"/>
        <v>#REF!</v>
      </c>
      <c r="X79" t="e">
        <f t="shared" si="43"/>
        <v>#REF!</v>
      </c>
      <c r="Y79" t="e">
        <f t="shared" si="44"/>
        <v>#REF!</v>
      </c>
    </row>
    <row r="80" spans="1:25" x14ac:dyDescent="0.35">
      <c r="A80" s="2" t="s">
        <v>88</v>
      </c>
      <c r="B80" s="2">
        <v>951545</v>
      </c>
      <c r="C80" t="s">
        <v>7352</v>
      </c>
      <c r="D80" t="e">
        <f>VLOOKUP(Tabelle2!$B80,#REF!,D$1,FALSE)</f>
        <v>#REF!</v>
      </c>
      <c r="E80" t="e">
        <f>VLOOKUP(Tabelle2!$B80,#REF!,E$1,FALSE)</f>
        <v>#REF!</v>
      </c>
      <c r="F80" t="e">
        <f>VLOOKUP(Tabelle2!$B80,#REF!,F$1,FALSE)</f>
        <v>#REF!</v>
      </c>
      <c r="G80" t="e">
        <f>VLOOKUP(Tabelle2!$B80,#REF!,G$1,FALSE)</f>
        <v>#REF!</v>
      </c>
      <c r="H80" t="e">
        <f>VLOOKUP(Tabelle2!$B80,#REF!,H$1,FALSE)</f>
        <v>#REF!</v>
      </c>
      <c r="I80" t="e">
        <f>VLOOKUP(Tabelle2!$B80,#REF!,I$1,FALSE)</f>
        <v>#REF!</v>
      </c>
      <c r="J80" t="e">
        <f>VLOOKUP(Tabelle2!$B80,#REF!,J$1,FALSE)</f>
        <v>#REF!</v>
      </c>
      <c r="K80" t="e">
        <f>VLOOKUP(Tabelle2!$B80,#REF!,K$1,FALSE)</f>
        <v>#REF!</v>
      </c>
      <c r="L80" t="e">
        <f>VLOOKUP(Tabelle2!$B80,#REF!,L$1,FALSE)</f>
        <v>#REF!</v>
      </c>
      <c r="M80" t="e">
        <f>VLOOKUP(Tabelle2!$B80,#REF!,M$1,FALSE)</f>
        <v>#REF!</v>
      </c>
      <c r="N80" t="e">
        <f>VLOOKUP(Tabelle2!$B80,#REF!,N$1,FALSE)</f>
        <v>#REF!</v>
      </c>
      <c r="O80" t="e">
        <f t="shared" si="34"/>
        <v>#REF!</v>
      </c>
      <c r="P80" t="e">
        <f t="shared" si="35"/>
        <v>#REF!</v>
      </c>
      <c r="Q80" t="e">
        <f t="shared" si="36"/>
        <v>#REF!</v>
      </c>
      <c r="R80" t="e">
        <f t="shared" si="37"/>
        <v>#REF!</v>
      </c>
      <c r="S80" t="e">
        <f t="shared" si="38"/>
        <v>#REF!</v>
      </c>
      <c r="T80" t="e">
        <f t="shared" si="39"/>
        <v>#REF!</v>
      </c>
      <c r="U80" t="e">
        <f t="shared" si="40"/>
        <v>#REF!</v>
      </c>
      <c r="V80" t="e">
        <f t="shared" si="41"/>
        <v>#REF!</v>
      </c>
      <c r="W80" t="e">
        <f t="shared" si="42"/>
        <v>#REF!</v>
      </c>
      <c r="X80" t="e">
        <f t="shared" si="43"/>
        <v>#REF!</v>
      </c>
      <c r="Y80" t="e">
        <f t="shared" si="44"/>
        <v>#REF!</v>
      </c>
    </row>
    <row r="81" spans="1:25" x14ac:dyDescent="0.35">
      <c r="A81" s="2" t="s">
        <v>89</v>
      </c>
      <c r="B81" s="2">
        <v>944777</v>
      </c>
      <c r="C81" t="s">
        <v>7347</v>
      </c>
      <c r="D81" t="e">
        <f>VLOOKUP(Tabelle2!$B81,#REF!,D$1,FALSE)</f>
        <v>#REF!</v>
      </c>
      <c r="E81" t="e">
        <f>VLOOKUP(Tabelle2!$B81,#REF!,E$1,FALSE)</f>
        <v>#REF!</v>
      </c>
      <c r="F81" t="e">
        <f>VLOOKUP(Tabelle2!$B81,#REF!,F$1,FALSE)</f>
        <v>#REF!</v>
      </c>
      <c r="G81" t="e">
        <f>VLOOKUP(Tabelle2!$B81,#REF!,G$1,FALSE)</f>
        <v>#REF!</v>
      </c>
      <c r="H81" t="e">
        <f>VLOOKUP(Tabelle2!$B81,#REF!,H$1,FALSE)</f>
        <v>#REF!</v>
      </c>
      <c r="I81" t="e">
        <f>VLOOKUP(Tabelle2!$B81,#REF!,I$1,FALSE)</f>
        <v>#REF!</v>
      </c>
      <c r="J81" t="e">
        <f>VLOOKUP(Tabelle2!$B81,#REF!,J$1,FALSE)</f>
        <v>#REF!</v>
      </c>
      <c r="K81" t="e">
        <f>VLOOKUP(Tabelle2!$B81,#REF!,K$1,FALSE)</f>
        <v>#REF!</v>
      </c>
      <c r="L81" t="e">
        <f>VLOOKUP(Tabelle2!$B81,#REF!,L$1,FALSE)</f>
        <v>#REF!</v>
      </c>
      <c r="M81" t="e">
        <f>VLOOKUP(Tabelle2!$B81,#REF!,M$1,FALSE)</f>
        <v>#REF!</v>
      </c>
      <c r="N81" t="e">
        <f>VLOOKUP(Tabelle2!$B81,#REF!,N$1,FALSE)</f>
        <v>#REF!</v>
      </c>
      <c r="O81" t="e">
        <f t="shared" si="34"/>
        <v>#REF!</v>
      </c>
      <c r="P81" t="e">
        <f t="shared" si="35"/>
        <v>#REF!</v>
      </c>
      <c r="Q81" t="e">
        <f t="shared" si="36"/>
        <v>#REF!</v>
      </c>
      <c r="R81" t="e">
        <f t="shared" si="37"/>
        <v>#REF!</v>
      </c>
      <c r="S81" t="e">
        <f t="shared" si="38"/>
        <v>#REF!</v>
      </c>
      <c r="T81" t="e">
        <f t="shared" si="39"/>
        <v>#REF!</v>
      </c>
      <c r="U81" t="e">
        <f t="shared" si="40"/>
        <v>#REF!</v>
      </c>
      <c r="V81" t="e">
        <f t="shared" si="41"/>
        <v>#REF!</v>
      </c>
      <c r="W81" t="e">
        <f t="shared" si="42"/>
        <v>#REF!</v>
      </c>
      <c r="X81" t="e">
        <f t="shared" si="43"/>
        <v>#REF!</v>
      </c>
      <c r="Y81" t="e">
        <f t="shared" si="44"/>
        <v>#REF!</v>
      </c>
    </row>
    <row r="82" spans="1:25" x14ac:dyDescent="0.35">
      <c r="A82" s="2" t="s">
        <v>90</v>
      </c>
      <c r="B82" s="2">
        <v>542868</v>
      </c>
      <c r="C82" t="s">
        <v>7349</v>
      </c>
      <c r="D82" t="e">
        <f>VLOOKUP(Tabelle2!$B82,#REF!,D$1,FALSE)</f>
        <v>#REF!</v>
      </c>
      <c r="E82" t="e">
        <f>VLOOKUP(Tabelle2!$B82,#REF!,E$1,FALSE)</f>
        <v>#REF!</v>
      </c>
      <c r="F82" t="e">
        <f>VLOOKUP(Tabelle2!$B82,#REF!,F$1,FALSE)</f>
        <v>#REF!</v>
      </c>
      <c r="G82" t="e">
        <f>VLOOKUP(Tabelle2!$B82,#REF!,G$1,FALSE)</f>
        <v>#REF!</v>
      </c>
      <c r="H82" t="e">
        <f>VLOOKUP(Tabelle2!$B82,#REF!,H$1,FALSE)</f>
        <v>#REF!</v>
      </c>
      <c r="I82" t="e">
        <f>VLOOKUP(Tabelle2!$B82,#REF!,I$1,FALSE)</f>
        <v>#REF!</v>
      </c>
      <c r="J82" t="e">
        <f>VLOOKUP(Tabelle2!$B82,#REF!,J$1,FALSE)</f>
        <v>#REF!</v>
      </c>
      <c r="K82" t="e">
        <f>VLOOKUP(Tabelle2!$B82,#REF!,K$1,FALSE)</f>
        <v>#REF!</v>
      </c>
      <c r="L82" t="e">
        <f>VLOOKUP(Tabelle2!$B82,#REF!,L$1,FALSE)</f>
        <v>#REF!</v>
      </c>
      <c r="M82" t="e">
        <f>VLOOKUP(Tabelle2!$B82,#REF!,M$1,FALSE)</f>
        <v>#REF!</v>
      </c>
      <c r="N82" t="e">
        <f>VLOOKUP(Tabelle2!$B82,#REF!,N$1,FALSE)</f>
        <v>#REF!</v>
      </c>
      <c r="O82" t="e">
        <f t="shared" si="34"/>
        <v>#REF!</v>
      </c>
      <c r="P82" t="e">
        <f t="shared" si="35"/>
        <v>#REF!</v>
      </c>
      <c r="Q82" t="e">
        <f t="shared" si="36"/>
        <v>#REF!</v>
      </c>
      <c r="R82" t="e">
        <f t="shared" si="37"/>
        <v>#REF!</v>
      </c>
      <c r="S82" t="e">
        <f t="shared" si="38"/>
        <v>#REF!</v>
      </c>
      <c r="T82" t="e">
        <f t="shared" si="39"/>
        <v>#REF!</v>
      </c>
      <c r="U82" t="e">
        <f t="shared" si="40"/>
        <v>#REF!</v>
      </c>
      <c r="V82" t="e">
        <f t="shared" si="41"/>
        <v>#REF!</v>
      </c>
      <c r="W82" t="e">
        <f t="shared" si="42"/>
        <v>#REF!</v>
      </c>
      <c r="X82" t="e">
        <f t="shared" si="43"/>
        <v>#REF!</v>
      </c>
      <c r="Y82" t="e">
        <f t="shared" si="44"/>
        <v>#REF!</v>
      </c>
    </row>
    <row r="83" spans="1:25" x14ac:dyDescent="0.35">
      <c r="A83" s="2" t="s">
        <v>2</v>
      </c>
      <c r="B83" s="2">
        <v>741344</v>
      </c>
      <c r="C83" t="s">
        <v>7352</v>
      </c>
      <c r="D83" t="e">
        <f>VLOOKUP(Tabelle2!$B83,#REF!,D$1,FALSE)</f>
        <v>#REF!</v>
      </c>
      <c r="E83" t="e">
        <f>VLOOKUP(Tabelle2!$B83,#REF!,E$1,FALSE)</f>
        <v>#REF!</v>
      </c>
      <c r="F83" t="e">
        <f>VLOOKUP(Tabelle2!$B83,#REF!,F$1,FALSE)</f>
        <v>#REF!</v>
      </c>
      <c r="G83" t="e">
        <f>VLOOKUP(Tabelle2!$B83,#REF!,G$1,FALSE)</f>
        <v>#REF!</v>
      </c>
      <c r="H83" t="e">
        <f>VLOOKUP(Tabelle2!$B83,#REF!,H$1,FALSE)</f>
        <v>#REF!</v>
      </c>
      <c r="I83" t="e">
        <f>VLOOKUP(Tabelle2!$B83,#REF!,I$1,FALSE)</f>
        <v>#REF!</v>
      </c>
      <c r="J83" t="e">
        <f>VLOOKUP(Tabelle2!$B83,#REF!,J$1,FALSE)</f>
        <v>#REF!</v>
      </c>
      <c r="K83" t="e">
        <f>VLOOKUP(Tabelle2!$B83,#REF!,K$1,FALSE)</f>
        <v>#REF!</v>
      </c>
      <c r="L83" t="e">
        <f>VLOOKUP(Tabelle2!$B83,#REF!,L$1,FALSE)</f>
        <v>#REF!</v>
      </c>
      <c r="M83" t="e">
        <f>VLOOKUP(Tabelle2!$B83,#REF!,M$1,FALSE)</f>
        <v>#REF!</v>
      </c>
      <c r="N83" t="e">
        <f>VLOOKUP(Tabelle2!$B83,#REF!,N$1,FALSE)</f>
        <v>#REF!</v>
      </c>
      <c r="O83" t="e">
        <f t="shared" si="34"/>
        <v>#REF!</v>
      </c>
      <c r="P83" t="e">
        <f t="shared" si="35"/>
        <v>#REF!</v>
      </c>
      <c r="Q83" t="e">
        <f t="shared" si="36"/>
        <v>#REF!</v>
      </c>
      <c r="R83" t="e">
        <f t="shared" si="37"/>
        <v>#REF!</v>
      </c>
      <c r="S83" t="e">
        <f t="shared" si="38"/>
        <v>#REF!</v>
      </c>
      <c r="T83" t="e">
        <f t="shared" si="39"/>
        <v>#REF!</v>
      </c>
      <c r="U83" t="e">
        <f t="shared" si="40"/>
        <v>#REF!</v>
      </c>
      <c r="V83" t="e">
        <f t="shared" si="41"/>
        <v>#REF!</v>
      </c>
      <c r="W83" t="e">
        <f t="shared" si="42"/>
        <v>#REF!</v>
      </c>
      <c r="X83" t="e">
        <f t="shared" si="43"/>
        <v>#REF!</v>
      </c>
      <c r="Y83" t="e">
        <f t="shared" si="44"/>
        <v>#REF!</v>
      </c>
    </row>
    <row r="84" spans="1:25" x14ac:dyDescent="0.35">
      <c r="A84" s="2" t="s">
        <v>91</v>
      </c>
      <c r="B84" s="2">
        <v>867705</v>
      </c>
      <c r="C84" t="s">
        <v>7349</v>
      </c>
      <c r="D84" t="e">
        <f>VLOOKUP(Tabelle2!$B84,#REF!,D$1,FALSE)</f>
        <v>#REF!</v>
      </c>
      <c r="E84" t="e">
        <f>VLOOKUP(Tabelle2!$B84,#REF!,E$1,FALSE)</f>
        <v>#REF!</v>
      </c>
      <c r="F84" t="e">
        <f>VLOOKUP(Tabelle2!$B84,#REF!,F$1,FALSE)</f>
        <v>#REF!</v>
      </c>
      <c r="G84" t="e">
        <f>VLOOKUP(Tabelle2!$B84,#REF!,G$1,FALSE)</f>
        <v>#REF!</v>
      </c>
      <c r="H84" t="e">
        <f>VLOOKUP(Tabelle2!$B84,#REF!,H$1,FALSE)</f>
        <v>#REF!</v>
      </c>
      <c r="I84" t="e">
        <f>VLOOKUP(Tabelle2!$B84,#REF!,I$1,FALSE)</f>
        <v>#REF!</v>
      </c>
      <c r="J84" t="e">
        <f>VLOOKUP(Tabelle2!$B84,#REF!,J$1,FALSE)</f>
        <v>#REF!</v>
      </c>
      <c r="K84" t="e">
        <f>VLOOKUP(Tabelle2!$B84,#REF!,K$1,FALSE)</f>
        <v>#REF!</v>
      </c>
      <c r="L84" t="e">
        <f>VLOOKUP(Tabelle2!$B84,#REF!,L$1,FALSE)</f>
        <v>#REF!</v>
      </c>
      <c r="M84" t="e">
        <f>VLOOKUP(Tabelle2!$B84,#REF!,M$1,FALSE)</f>
        <v>#REF!</v>
      </c>
      <c r="N84" t="e">
        <f>VLOOKUP(Tabelle2!$B84,#REF!,N$1,FALSE)</f>
        <v>#REF!</v>
      </c>
      <c r="O84" t="e">
        <f t="shared" si="34"/>
        <v>#REF!</v>
      </c>
      <c r="P84" t="e">
        <f t="shared" si="35"/>
        <v>#REF!</v>
      </c>
      <c r="Q84" t="e">
        <f t="shared" si="36"/>
        <v>#REF!</v>
      </c>
      <c r="R84" t="e">
        <f t="shared" si="37"/>
        <v>#REF!</v>
      </c>
      <c r="S84" t="e">
        <f t="shared" si="38"/>
        <v>#REF!</v>
      </c>
      <c r="T84" t="e">
        <f t="shared" si="39"/>
        <v>#REF!</v>
      </c>
      <c r="U84" t="e">
        <f t="shared" si="40"/>
        <v>#REF!</v>
      </c>
      <c r="V84" t="e">
        <f t="shared" si="41"/>
        <v>#REF!</v>
      </c>
      <c r="W84" t="e">
        <f t="shared" si="42"/>
        <v>#REF!</v>
      </c>
      <c r="X84" t="e">
        <f t="shared" si="43"/>
        <v>#REF!</v>
      </c>
      <c r="Y84" t="e">
        <f t="shared" si="44"/>
        <v>#REF!</v>
      </c>
    </row>
    <row r="85" spans="1:25" x14ac:dyDescent="0.35">
      <c r="A85" s="2" t="s">
        <v>92</v>
      </c>
      <c r="B85" s="2">
        <v>916125</v>
      </c>
      <c r="C85" t="s">
        <v>7354</v>
      </c>
      <c r="D85" t="e">
        <f>VLOOKUP(Tabelle2!$B85,#REF!,D$1,FALSE)</f>
        <v>#REF!</v>
      </c>
      <c r="E85" t="e">
        <f>VLOOKUP(Tabelle2!$B85,#REF!,E$1,FALSE)</f>
        <v>#REF!</v>
      </c>
      <c r="F85" t="e">
        <f>VLOOKUP(Tabelle2!$B85,#REF!,F$1,FALSE)</f>
        <v>#REF!</v>
      </c>
      <c r="G85" t="e">
        <f>VLOOKUP(Tabelle2!$B85,#REF!,G$1,FALSE)</f>
        <v>#REF!</v>
      </c>
      <c r="H85" t="e">
        <f>VLOOKUP(Tabelle2!$B85,#REF!,H$1,FALSE)</f>
        <v>#REF!</v>
      </c>
      <c r="I85" t="e">
        <f>VLOOKUP(Tabelle2!$B85,#REF!,I$1,FALSE)</f>
        <v>#REF!</v>
      </c>
      <c r="J85" t="e">
        <f>VLOOKUP(Tabelle2!$B85,#REF!,J$1,FALSE)</f>
        <v>#REF!</v>
      </c>
      <c r="K85" t="e">
        <f>VLOOKUP(Tabelle2!$B85,#REF!,K$1,FALSE)</f>
        <v>#REF!</v>
      </c>
      <c r="L85" t="e">
        <f>VLOOKUP(Tabelle2!$B85,#REF!,L$1,FALSE)</f>
        <v>#REF!</v>
      </c>
      <c r="M85" t="e">
        <f>VLOOKUP(Tabelle2!$B85,#REF!,M$1,FALSE)</f>
        <v>#REF!</v>
      </c>
      <c r="N85" t="e">
        <f>VLOOKUP(Tabelle2!$B85,#REF!,N$1,FALSE)</f>
        <v>#REF!</v>
      </c>
      <c r="O85" t="e">
        <f t="shared" si="34"/>
        <v>#REF!</v>
      </c>
      <c r="P85" t="e">
        <f t="shared" si="35"/>
        <v>#REF!</v>
      </c>
      <c r="Q85" t="e">
        <f t="shared" si="36"/>
        <v>#REF!</v>
      </c>
      <c r="R85" t="e">
        <f t="shared" si="37"/>
        <v>#REF!</v>
      </c>
      <c r="S85" t="e">
        <f t="shared" si="38"/>
        <v>#REF!</v>
      </c>
      <c r="T85" t="e">
        <f t="shared" si="39"/>
        <v>#REF!</v>
      </c>
      <c r="U85" t="e">
        <f t="shared" si="40"/>
        <v>#REF!</v>
      </c>
      <c r="V85" t="e">
        <f t="shared" si="41"/>
        <v>#REF!</v>
      </c>
      <c r="W85" t="e">
        <f t="shared" si="42"/>
        <v>#REF!</v>
      </c>
      <c r="X85" t="e">
        <f t="shared" si="43"/>
        <v>#REF!</v>
      </c>
      <c r="Y85" t="e">
        <f t="shared" si="44"/>
        <v>#REF!</v>
      </c>
    </row>
    <row r="86" spans="1:25" x14ac:dyDescent="0.35">
      <c r="A86" s="2" t="s">
        <v>93</v>
      </c>
      <c r="B86" s="2" t="s">
        <v>369</v>
      </c>
      <c r="C86" t="s">
        <v>7352</v>
      </c>
      <c r="D86" t="e">
        <f>VLOOKUP(Tabelle2!$B86,#REF!,D$1,FALSE)</f>
        <v>#REF!</v>
      </c>
      <c r="E86" t="e">
        <f>VLOOKUP(Tabelle2!$B86,#REF!,E$1,FALSE)</f>
        <v>#REF!</v>
      </c>
      <c r="F86" t="e">
        <f>VLOOKUP(Tabelle2!$B86,#REF!,F$1,FALSE)</f>
        <v>#REF!</v>
      </c>
      <c r="G86" t="e">
        <f>VLOOKUP(Tabelle2!$B86,#REF!,G$1,FALSE)</f>
        <v>#REF!</v>
      </c>
      <c r="H86" t="e">
        <f>VLOOKUP(Tabelle2!$B86,#REF!,H$1,FALSE)</f>
        <v>#REF!</v>
      </c>
      <c r="I86" t="e">
        <f>VLOOKUP(Tabelle2!$B86,#REF!,I$1,FALSE)</f>
        <v>#REF!</v>
      </c>
      <c r="J86" t="e">
        <f>VLOOKUP(Tabelle2!$B86,#REF!,J$1,FALSE)</f>
        <v>#REF!</v>
      </c>
      <c r="K86" t="e">
        <f>VLOOKUP(Tabelle2!$B86,#REF!,K$1,FALSE)</f>
        <v>#REF!</v>
      </c>
      <c r="L86" t="e">
        <f>VLOOKUP(Tabelle2!$B86,#REF!,L$1,FALSE)</f>
        <v>#REF!</v>
      </c>
      <c r="M86" t="e">
        <f>VLOOKUP(Tabelle2!$B86,#REF!,M$1,FALSE)</f>
        <v>#REF!</v>
      </c>
      <c r="N86" t="e">
        <f>VLOOKUP(Tabelle2!$B86,#REF!,N$1,FALSE)</f>
        <v>#REF!</v>
      </c>
      <c r="O86" t="e">
        <f t="shared" si="34"/>
        <v>#REF!</v>
      </c>
      <c r="P86" t="e">
        <f t="shared" si="35"/>
        <v>#REF!</v>
      </c>
      <c r="Q86" t="e">
        <f t="shared" si="36"/>
        <v>#REF!</v>
      </c>
      <c r="R86" t="e">
        <f t="shared" si="37"/>
        <v>#REF!</v>
      </c>
      <c r="S86" t="e">
        <f t="shared" si="38"/>
        <v>#REF!</v>
      </c>
      <c r="T86" t="e">
        <f t="shared" si="39"/>
        <v>#REF!</v>
      </c>
      <c r="U86" t="e">
        <f t="shared" si="40"/>
        <v>#REF!</v>
      </c>
      <c r="V86" t="e">
        <f t="shared" si="41"/>
        <v>#REF!</v>
      </c>
      <c r="W86" t="e">
        <f t="shared" si="42"/>
        <v>#REF!</v>
      </c>
      <c r="X86" t="e">
        <f t="shared" si="43"/>
        <v>#REF!</v>
      </c>
      <c r="Y86" t="e">
        <f t="shared" si="44"/>
        <v>#REF!</v>
      </c>
    </row>
    <row r="87" spans="1:25" x14ac:dyDescent="0.35">
      <c r="A87" s="2" t="s">
        <v>94</v>
      </c>
      <c r="B87" s="2">
        <v>901686</v>
      </c>
      <c r="C87" t="s">
        <v>7351</v>
      </c>
      <c r="D87" t="e">
        <f>VLOOKUP(Tabelle2!$B87,#REF!,D$1,FALSE)</f>
        <v>#REF!</v>
      </c>
      <c r="E87" t="e">
        <f>VLOOKUP(Tabelle2!$B87,#REF!,E$1,FALSE)</f>
        <v>#REF!</v>
      </c>
      <c r="F87" t="e">
        <f>VLOOKUP(Tabelle2!$B87,#REF!,F$1,FALSE)</f>
        <v>#REF!</v>
      </c>
      <c r="G87" t="e">
        <f>VLOOKUP(Tabelle2!$B87,#REF!,G$1,FALSE)</f>
        <v>#REF!</v>
      </c>
      <c r="H87" t="e">
        <f>VLOOKUP(Tabelle2!$B87,#REF!,H$1,FALSE)</f>
        <v>#REF!</v>
      </c>
      <c r="I87" t="e">
        <f>VLOOKUP(Tabelle2!$B87,#REF!,I$1,FALSE)</f>
        <v>#REF!</v>
      </c>
      <c r="J87" t="e">
        <f>VLOOKUP(Tabelle2!$B87,#REF!,J$1,FALSE)</f>
        <v>#REF!</v>
      </c>
      <c r="K87" t="e">
        <f>VLOOKUP(Tabelle2!$B87,#REF!,K$1,FALSE)</f>
        <v>#REF!</v>
      </c>
      <c r="L87" t="e">
        <f>VLOOKUP(Tabelle2!$B87,#REF!,L$1,FALSE)</f>
        <v>#REF!</v>
      </c>
      <c r="M87" t="e">
        <f>VLOOKUP(Tabelle2!$B87,#REF!,M$1,FALSE)</f>
        <v>#REF!</v>
      </c>
      <c r="N87" t="e">
        <f>VLOOKUP(Tabelle2!$B87,#REF!,N$1,FALSE)</f>
        <v>#REF!</v>
      </c>
      <c r="O87" t="e">
        <f t="shared" si="34"/>
        <v>#REF!</v>
      </c>
      <c r="P87" t="e">
        <f t="shared" si="35"/>
        <v>#REF!</v>
      </c>
      <c r="Q87" t="e">
        <f t="shared" si="36"/>
        <v>#REF!</v>
      </c>
      <c r="R87" t="e">
        <f t="shared" si="37"/>
        <v>#REF!</v>
      </c>
      <c r="S87" t="e">
        <f t="shared" si="38"/>
        <v>#REF!</v>
      </c>
      <c r="T87" t="e">
        <f t="shared" si="39"/>
        <v>#REF!</v>
      </c>
      <c r="U87" t="e">
        <f t="shared" si="40"/>
        <v>#REF!</v>
      </c>
      <c r="V87" t="e">
        <f t="shared" si="41"/>
        <v>#REF!</v>
      </c>
      <c r="W87" t="e">
        <f t="shared" si="42"/>
        <v>#REF!</v>
      </c>
      <c r="X87" t="e">
        <f t="shared" si="43"/>
        <v>#REF!</v>
      </c>
      <c r="Y87" t="e">
        <f t="shared" si="44"/>
        <v>#REF!</v>
      </c>
    </row>
    <row r="88" spans="1:25" x14ac:dyDescent="0.35">
      <c r="A88" s="2" t="s">
        <v>95</v>
      </c>
      <c r="B88" s="2">
        <v>904282</v>
      </c>
      <c r="C88" t="s">
        <v>7354</v>
      </c>
      <c r="D88" t="e">
        <f>VLOOKUP(Tabelle2!$B88,#REF!,D$1,FALSE)</f>
        <v>#REF!</v>
      </c>
      <c r="E88" t="e">
        <f>VLOOKUP(Tabelle2!$B88,#REF!,E$1,FALSE)</f>
        <v>#REF!</v>
      </c>
      <c r="F88" t="e">
        <f>VLOOKUP(Tabelle2!$B88,#REF!,F$1,FALSE)</f>
        <v>#REF!</v>
      </c>
      <c r="G88" t="e">
        <f>VLOOKUP(Tabelle2!$B88,#REF!,G$1,FALSE)</f>
        <v>#REF!</v>
      </c>
      <c r="H88" t="e">
        <f>VLOOKUP(Tabelle2!$B88,#REF!,H$1,FALSE)</f>
        <v>#REF!</v>
      </c>
      <c r="I88" t="e">
        <f>VLOOKUP(Tabelle2!$B88,#REF!,I$1,FALSE)</f>
        <v>#REF!</v>
      </c>
      <c r="J88" t="e">
        <f>VLOOKUP(Tabelle2!$B88,#REF!,J$1,FALSE)</f>
        <v>#REF!</v>
      </c>
      <c r="K88" t="e">
        <f>VLOOKUP(Tabelle2!$B88,#REF!,K$1,FALSE)</f>
        <v>#REF!</v>
      </c>
      <c r="L88" t="e">
        <f>VLOOKUP(Tabelle2!$B88,#REF!,L$1,FALSE)</f>
        <v>#REF!</v>
      </c>
      <c r="M88" t="e">
        <f>VLOOKUP(Tabelle2!$B88,#REF!,M$1,FALSE)</f>
        <v>#REF!</v>
      </c>
      <c r="N88" t="e">
        <f>VLOOKUP(Tabelle2!$B88,#REF!,N$1,FALSE)</f>
        <v>#REF!</v>
      </c>
      <c r="O88" t="e">
        <f t="shared" si="34"/>
        <v>#REF!</v>
      </c>
      <c r="P88" t="e">
        <f t="shared" si="35"/>
        <v>#REF!</v>
      </c>
      <c r="Q88" t="e">
        <f t="shared" si="36"/>
        <v>#REF!</v>
      </c>
      <c r="R88" t="e">
        <f t="shared" si="37"/>
        <v>#REF!</v>
      </c>
      <c r="S88" t="e">
        <f t="shared" si="38"/>
        <v>#REF!</v>
      </c>
      <c r="T88" t="e">
        <f t="shared" si="39"/>
        <v>#REF!</v>
      </c>
      <c r="U88" t="e">
        <f t="shared" si="40"/>
        <v>#REF!</v>
      </c>
      <c r="V88" t="e">
        <f t="shared" si="41"/>
        <v>#REF!</v>
      </c>
      <c r="W88" t="e">
        <f t="shared" si="42"/>
        <v>#REF!</v>
      </c>
      <c r="X88" t="e">
        <f t="shared" si="43"/>
        <v>#REF!</v>
      </c>
      <c r="Y88" t="e">
        <f t="shared" si="44"/>
        <v>#REF!</v>
      </c>
    </row>
    <row r="89" spans="1:25" x14ac:dyDescent="0.35">
      <c r="A89" s="2" t="s">
        <v>96</v>
      </c>
      <c r="B89" s="2">
        <v>906148</v>
      </c>
      <c r="C89" t="s">
        <v>7354</v>
      </c>
      <c r="D89" t="e">
        <f>VLOOKUP(Tabelle2!$B89,#REF!,D$1,FALSE)</f>
        <v>#REF!</v>
      </c>
      <c r="E89" t="e">
        <f>VLOOKUP(Tabelle2!$B89,#REF!,E$1,FALSE)</f>
        <v>#REF!</v>
      </c>
      <c r="F89" t="e">
        <f>VLOOKUP(Tabelle2!$B89,#REF!,F$1,FALSE)</f>
        <v>#REF!</v>
      </c>
      <c r="G89" t="e">
        <f>VLOOKUP(Tabelle2!$B89,#REF!,G$1,FALSE)</f>
        <v>#REF!</v>
      </c>
      <c r="H89" t="e">
        <f>VLOOKUP(Tabelle2!$B89,#REF!,H$1,FALSE)</f>
        <v>#REF!</v>
      </c>
      <c r="I89" t="e">
        <f>VLOOKUP(Tabelle2!$B89,#REF!,I$1,FALSE)</f>
        <v>#REF!</v>
      </c>
      <c r="J89" t="e">
        <f>VLOOKUP(Tabelle2!$B89,#REF!,J$1,FALSE)</f>
        <v>#REF!</v>
      </c>
      <c r="K89" t="e">
        <f>VLOOKUP(Tabelle2!$B89,#REF!,K$1,FALSE)</f>
        <v>#REF!</v>
      </c>
      <c r="L89" t="e">
        <f>VLOOKUP(Tabelle2!$B89,#REF!,L$1,FALSE)</f>
        <v>#REF!</v>
      </c>
      <c r="M89" t="e">
        <f>VLOOKUP(Tabelle2!$B89,#REF!,M$1,FALSE)</f>
        <v>#REF!</v>
      </c>
      <c r="N89" t="e">
        <f>VLOOKUP(Tabelle2!$B89,#REF!,N$1,FALSE)</f>
        <v>#REF!</v>
      </c>
      <c r="O89" t="e">
        <f t="shared" si="34"/>
        <v>#REF!</v>
      </c>
      <c r="P89" t="e">
        <f t="shared" si="35"/>
        <v>#REF!</v>
      </c>
      <c r="Q89" t="e">
        <f t="shared" si="36"/>
        <v>#REF!</v>
      </c>
      <c r="R89" t="e">
        <f t="shared" si="37"/>
        <v>#REF!</v>
      </c>
      <c r="S89" t="e">
        <f t="shared" si="38"/>
        <v>#REF!</v>
      </c>
      <c r="T89" t="e">
        <f t="shared" si="39"/>
        <v>#REF!</v>
      </c>
      <c r="U89" t="e">
        <f t="shared" si="40"/>
        <v>#REF!</v>
      </c>
      <c r="V89" t="e">
        <f t="shared" si="41"/>
        <v>#REF!</v>
      </c>
      <c r="W89" t="e">
        <f t="shared" si="42"/>
        <v>#REF!</v>
      </c>
      <c r="X89" t="e">
        <f t="shared" si="43"/>
        <v>#REF!</v>
      </c>
      <c r="Y89" t="e">
        <f t="shared" si="44"/>
        <v>#REF!</v>
      </c>
    </row>
    <row r="90" spans="1:25" x14ac:dyDescent="0.35">
      <c r="A90" s="2" t="s">
        <v>97</v>
      </c>
      <c r="B90" s="2">
        <v>981550</v>
      </c>
      <c r="C90" t="s">
        <v>7350</v>
      </c>
      <c r="D90" t="e">
        <f>VLOOKUP(Tabelle2!$B90,#REF!,D$1,FALSE)</f>
        <v>#REF!</v>
      </c>
      <c r="E90" t="e">
        <f>VLOOKUP(Tabelle2!$B90,#REF!,E$1,FALSE)</f>
        <v>#REF!</v>
      </c>
      <c r="F90" t="e">
        <f>VLOOKUP(Tabelle2!$B90,#REF!,F$1,FALSE)</f>
        <v>#REF!</v>
      </c>
      <c r="G90" t="e">
        <f>VLOOKUP(Tabelle2!$B90,#REF!,G$1,FALSE)</f>
        <v>#REF!</v>
      </c>
      <c r="H90" t="e">
        <f>VLOOKUP(Tabelle2!$B90,#REF!,H$1,FALSE)</f>
        <v>#REF!</v>
      </c>
      <c r="I90" t="e">
        <f>VLOOKUP(Tabelle2!$B90,#REF!,I$1,FALSE)</f>
        <v>#REF!</v>
      </c>
      <c r="J90" t="e">
        <f>VLOOKUP(Tabelle2!$B90,#REF!,J$1,FALSE)</f>
        <v>#REF!</v>
      </c>
      <c r="K90" t="e">
        <f>VLOOKUP(Tabelle2!$B90,#REF!,K$1,FALSE)</f>
        <v>#REF!</v>
      </c>
      <c r="L90" t="e">
        <f>VLOOKUP(Tabelle2!$B90,#REF!,L$1,FALSE)</f>
        <v>#REF!</v>
      </c>
      <c r="M90" t="e">
        <f>VLOOKUP(Tabelle2!$B90,#REF!,M$1,FALSE)</f>
        <v>#REF!</v>
      </c>
      <c r="N90" t="e">
        <f>VLOOKUP(Tabelle2!$B90,#REF!,N$1,FALSE)</f>
        <v>#REF!</v>
      </c>
      <c r="O90" t="e">
        <f t="shared" si="34"/>
        <v>#REF!</v>
      </c>
      <c r="P90" t="e">
        <f t="shared" si="35"/>
        <v>#REF!</v>
      </c>
      <c r="Q90" t="e">
        <f t="shared" si="36"/>
        <v>#REF!</v>
      </c>
      <c r="R90" t="e">
        <f t="shared" si="37"/>
        <v>#REF!</v>
      </c>
      <c r="S90" t="e">
        <f t="shared" si="38"/>
        <v>#REF!</v>
      </c>
      <c r="T90" t="e">
        <f t="shared" si="39"/>
        <v>#REF!</v>
      </c>
      <c r="U90" t="e">
        <f t="shared" si="40"/>
        <v>#REF!</v>
      </c>
      <c r="V90" t="e">
        <f t="shared" si="41"/>
        <v>#REF!</v>
      </c>
      <c r="W90" t="e">
        <f t="shared" si="42"/>
        <v>#REF!</v>
      </c>
      <c r="X90" t="e">
        <f t="shared" si="43"/>
        <v>#REF!</v>
      </c>
      <c r="Y90" t="e">
        <f t="shared" si="44"/>
        <v>#REF!</v>
      </c>
    </row>
    <row r="91" spans="1:25" x14ac:dyDescent="0.35">
      <c r="A91" s="2" t="s">
        <v>98</v>
      </c>
      <c r="B91" s="2">
        <v>922964</v>
      </c>
      <c r="C91" t="s">
        <v>7352</v>
      </c>
      <c r="D91" t="e">
        <f>VLOOKUP(Tabelle2!$B91,#REF!,D$1,FALSE)</f>
        <v>#REF!</v>
      </c>
      <c r="E91" t="e">
        <f>VLOOKUP(Tabelle2!$B91,#REF!,E$1,FALSE)</f>
        <v>#REF!</v>
      </c>
      <c r="F91" t="e">
        <f>VLOOKUP(Tabelle2!$B91,#REF!,F$1,FALSE)</f>
        <v>#REF!</v>
      </c>
      <c r="G91" t="e">
        <f>VLOOKUP(Tabelle2!$B91,#REF!,G$1,FALSE)</f>
        <v>#REF!</v>
      </c>
      <c r="H91" t="e">
        <f>VLOOKUP(Tabelle2!$B91,#REF!,H$1,FALSE)</f>
        <v>#REF!</v>
      </c>
      <c r="I91" t="e">
        <f>VLOOKUP(Tabelle2!$B91,#REF!,I$1,FALSE)</f>
        <v>#REF!</v>
      </c>
      <c r="J91" t="e">
        <f>VLOOKUP(Tabelle2!$B91,#REF!,J$1,FALSE)</f>
        <v>#REF!</v>
      </c>
      <c r="K91" t="e">
        <f>VLOOKUP(Tabelle2!$B91,#REF!,K$1,FALSE)</f>
        <v>#REF!</v>
      </c>
      <c r="L91" t="e">
        <f>VLOOKUP(Tabelle2!$B91,#REF!,L$1,FALSE)</f>
        <v>#REF!</v>
      </c>
      <c r="M91" t="e">
        <f>VLOOKUP(Tabelle2!$B91,#REF!,M$1,FALSE)</f>
        <v>#REF!</v>
      </c>
      <c r="N91" t="e">
        <f>VLOOKUP(Tabelle2!$B91,#REF!,N$1,FALSE)</f>
        <v>#REF!</v>
      </c>
      <c r="O91" t="e">
        <f t="shared" si="34"/>
        <v>#REF!</v>
      </c>
      <c r="P91" t="e">
        <f t="shared" si="35"/>
        <v>#REF!</v>
      </c>
      <c r="Q91" t="e">
        <f t="shared" si="36"/>
        <v>#REF!</v>
      </c>
      <c r="R91" t="e">
        <f t="shared" si="37"/>
        <v>#REF!</v>
      </c>
      <c r="S91" t="e">
        <f t="shared" si="38"/>
        <v>#REF!</v>
      </c>
      <c r="T91" t="e">
        <f t="shared" si="39"/>
        <v>#REF!</v>
      </c>
      <c r="U91" t="e">
        <f t="shared" si="40"/>
        <v>#REF!</v>
      </c>
      <c r="V91" t="e">
        <f t="shared" si="41"/>
        <v>#REF!</v>
      </c>
      <c r="W91" t="e">
        <f t="shared" si="42"/>
        <v>#REF!</v>
      </c>
      <c r="X91" t="e">
        <f t="shared" si="43"/>
        <v>#REF!</v>
      </c>
      <c r="Y91" t="e">
        <f t="shared" si="44"/>
        <v>#REF!</v>
      </c>
    </row>
    <row r="92" spans="1:25" x14ac:dyDescent="0.35">
      <c r="A92" s="2" t="s">
        <v>99</v>
      </c>
      <c r="B92" s="2">
        <v>929814</v>
      </c>
      <c r="C92" t="s">
        <v>7354</v>
      </c>
      <c r="D92" t="e">
        <f>VLOOKUP(Tabelle2!$B92,#REF!,D$1,FALSE)</f>
        <v>#REF!</v>
      </c>
      <c r="E92" t="e">
        <f>VLOOKUP(Tabelle2!$B92,#REF!,E$1,FALSE)</f>
        <v>#REF!</v>
      </c>
      <c r="F92" t="e">
        <f>VLOOKUP(Tabelle2!$B92,#REF!,F$1,FALSE)</f>
        <v>#REF!</v>
      </c>
      <c r="G92" t="e">
        <f>VLOOKUP(Tabelle2!$B92,#REF!,G$1,FALSE)</f>
        <v>#REF!</v>
      </c>
      <c r="H92" t="e">
        <f>VLOOKUP(Tabelle2!$B92,#REF!,H$1,FALSE)</f>
        <v>#REF!</v>
      </c>
      <c r="I92" t="e">
        <f>VLOOKUP(Tabelle2!$B92,#REF!,I$1,FALSE)</f>
        <v>#REF!</v>
      </c>
      <c r="J92" t="e">
        <f>VLOOKUP(Tabelle2!$B92,#REF!,J$1,FALSE)</f>
        <v>#REF!</v>
      </c>
      <c r="K92" t="e">
        <f>VLOOKUP(Tabelle2!$B92,#REF!,K$1,FALSE)</f>
        <v>#REF!</v>
      </c>
      <c r="L92" t="e">
        <f>VLOOKUP(Tabelle2!$B92,#REF!,L$1,FALSE)</f>
        <v>#REF!</v>
      </c>
      <c r="M92" t="e">
        <f>VLOOKUP(Tabelle2!$B92,#REF!,M$1,FALSE)</f>
        <v>#REF!</v>
      </c>
      <c r="N92" t="e">
        <f>VLOOKUP(Tabelle2!$B92,#REF!,N$1,FALSE)</f>
        <v>#REF!</v>
      </c>
      <c r="O92" t="e">
        <f t="shared" si="34"/>
        <v>#REF!</v>
      </c>
      <c r="P92" t="e">
        <f t="shared" si="35"/>
        <v>#REF!</v>
      </c>
      <c r="Q92" t="e">
        <f t="shared" si="36"/>
        <v>#REF!</v>
      </c>
      <c r="R92" t="e">
        <f t="shared" si="37"/>
        <v>#REF!</v>
      </c>
      <c r="S92" t="e">
        <f t="shared" si="38"/>
        <v>#REF!</v>
      </c>
      <c r="T92" t="e">
        <f t="shared" si="39"/>
        <v>#REF!</v>
      </c>
      <c r="U92" t="e">
        <f t="shared" si="40"/>
        <v>#REF!</v>
      </c>
      <c r="V92" t="e">
        <f t="shared" si="41"/>
        <v>#REF!</v>
      </c>
      <c r="W92" t="e">
        <f t="shared" si="42"/>
        <v>#REF!</v>
      </c>
      <c r="X92" t="e">
        <f t="shared" si="43"/>
        <v>#REF!</v>
      </c>
      <c r="Y92" t="e">
        <f t="shared" si="44"/>
        <v>#REF!</v>
      </c>
    </row>
    <row r="93" spans="1:25" x14ac:dyDescent="0.35">
      <c r="A93" s="2" t="s">
        <v>100</v>
      </c>
      <c r="B93" s="2">
        <v>901666</v>
      </c>
      <c r="C93" t="s">
        <v>7355</v>
      </c>
      <c r="D93" t="e">
        <f>VLOOKUP(Tabelle2!$B93,#REF!,D$1,FALSE)</f>
        <v>#REF!</v>
      </c>
      <c r="E93" t="e">
        <f>VLOOKUP(Tabelle2!$B93,#REF!,E$1,FALSE)</f>
        <v>#REF!</v>
      </c>
      <c r="F93" t="e">
        <f>VLOOKUP(Tabelle2!$B93,#REF!,F$1,FALSE)</f>
        <v>#REF!</v>
      </c>
      <c r="G93" t="e">
        <f>VLOOKUP(Tabelle2!$B93,#REF!,G$1,FALSE)</f>
        <v>#REF!</v>
      </c>
      <c r="H93" t="e">
        <f>VLOOKUP(Tabelle2!$B93,#REF!,H$1,FALSE)</f>
        <v>#REF!</v>
      </c>
      <c r="I93" t="e">
        <f>VLOOKUP(Tabelle2!$B93,#REF!,I$1,FALSE)</f>
        <v>#REF!</v>
      </c>
      <c r="J93" t="e">
        <f>VLOOKUP(Tabelle2!$B93,#REF!,J$1,FALSE)</f>
        <v>#REF!</v>
      </c>
      <c r="K93" t="e">
        <f>VLOOKUP(Tabelle2!$B93,#REF!,K$1,FALSE)</f>
        <v>#REF!</v>
      </c>
      <c r="L93" t="e">
        <f>VLOOKUP(Tabelle2!$B93,#REF!,L$1,FALSE)</f>
        <v>#REF!</v>
      </c>
      <c r="M93" t="e">
        <f>VLOOKUP(Tabelle2!$B93,#REF!,M$1,FALSE)</f>
        <v>#REF!</v>
      </c>
      <c r="N93" t="e">
        <f>VLOOKUP(Tabelle2!$B93,#REF!,N$1,FALSE)</f>
        <v>#REF!</v>
      </c>
      <c r="O93" t="e">
        <f t="shared" si="34"/>
        <v>#REF!</v>
      </c>
      <c r="P93" t="e">
        <f t="shared" si="35"/>
        <v>#REF!</v>
      </c>
      <c r="Q93" t="e">
        <f t="shared" si="36"/>
        <v>#REF!</v>
      </c>
      <c r="R93" t="e">
        <f t="shared" si="37"/>
        <v>#REF!</v>
      </c>
      <c r="S93" t="e">
        <f t="shared" si="38"/>
        <v>#REF!</v>
      </c>
      <c r="T93" t="e">
        <f t="shared" si="39"/>
        <v>#REF!</v>
      </c>
      <c r="U93" t="e">
        <f t="shared" si="40"/>
        <v>#REF!</v>
      </c>
      <c r="V93" t="e">
        <f t="shared" si="41"/>
        <v>#REF!</v>
      </c>
      <c r="W93" t="e">
        <f t="shared" si="42"/>
        <v>#REF!</v>
      </c>
      <c r="X93" t="e">
        <f t="shared" si="43"/>
        <v>#REF!</v>
      </c>
      <c r="Y93" t="e">
        <f t="shared" si="44"/>
        <v>#REF!</v>
      </c>
    </row>
    <row r="94" spans="1:25" x14ac:dyDescent="0.35">
      <c r="A94" s="2" t="s">
        <v>101</v>
      </c>
      <c r="B94" s="2">
        <v>902288</v>
      </c>
      <c r="C94" t="s">
        <v>7351</v>
      </c>
      <c r="D94" t="e">
        <f>VLOOKUP(Tabelle2!$B94,#REF!,D$1,FALSE)</f>
        <v>#REF!</v>
      </c>
      <c r="E94" t="e">
        <f>VLOOKUP(Tabelle2!$B94,#REF!,E$1,FALSE)</f>
        <v>#REF!</v>
      </c>
      <c r="F94" t="e">
        <f>VLOOKUP(Tabelle2!$B94,#REF!,F$1,FALSE)</f>
        <v>#REF!</v>
      </c>
      <c r="G94" t="e">
        <f>VLOOKUP(Tabelle2!$B94,#REF!,G$1,FALSE)</f>
        <v>#REF!</v>
      </c>
      <c r="H94" t="e">
        <f>VLOOKUP(Tabelle2!$B94,#REF!,H$1,FALSE)</f>
        <v>#REF!</v>
      </c>
      <c r="I94" t="e">
        <f>VLOOKUP(Tabelle2!$B94,#REF!,I$1,FALSE)</f>
        <v>#REF!</v>
      </c>
      <c r="J94" t="e">
        <f>VLOOKUP(Tabelle2!$B94,#REF!,J$1,FALSE)</f>
        <v>#REF!</v>
      </c>
      <c r="K94" t="e">
        <f>VLOOKUP(Tabelle2!$B94,#REF!,K$1,FALSE)</f>
        <v>#REF!</v>
      </c>
      <c r="L94" t="e">
        <f>VLOOKUP(Tabelle2!$B94,#REF!,L$1,FALSE)</f>
        <v>#REF!</v>
      </c>
      <c r="M94" t="e">
        <f>VLOOKUP(Tabelle2!$B94,#REF!,M$1,FALSE)</f>
        <v>#REF!</v>
      </c>
      <c r="N94" t="e">
        <f>VLOOKUP(Tabelle2!$B94,#REF!,N$1,FALSE)</f>
        <v>#REF!</v>
      </c>
      <c r="O94" t="e">
        <f t="shared" si="34"/>
        <v>#REF!</v>
      </c>
      <c r="P94" t="e">
        <f t="shared" si="35"/>
        <v>#REF!</v>
      </c>
      <c r="Q94" t="e">
        <f t="shared" si="36"/>
        <v>#REF!</v>
      </c>
      <c r="R94" t="e">
        <f t="shared" si="37"/>
        <v>#REF!</v>
      </c>
      <c r="S94" t="e">
        <f t="shared" si="38"/>
        <v>#REF!</v>
      </c>
      <c r="T94" t="e">
        <f t="shared" si="39"/>
        <v>#REF!</v>
      </c>
      <c r="U94" t="e">
        <f t="shared" si="40"/>
        <v>#REF!</v>
      </c>
      <c r="V94" t="e">
        <f t="shared" si="41"/>
        <v>#REF!</v>
      </c>
      <c r="W94" t="e">
        <f t="shared" si="42"/>
        <v>#REF!</v>
      </c>
      <c r="X94" t="e">
        <f t="shared" si="43"/>
        <v>#REF!</v>
      </c>
      <c r="Y94" t="e">
        <f t="shared" si="44"/>
        <v>#REF!</v>
      </c>
    </row>
    <row r="95" spans="1:25" x14ac:dyDescent="0.35">
      <c r="A95" s="2" t="s">
        <v>102</v>
      </c>
      <c r="B95" s="2">
        <v>937083</v>
      </c>
      <c r="C95" t="s">
        <v>7354</v>
      </c>
      <c r="D95" t="e">
        <f>VLOOKUP(Tabelle2!$B95,#REF!,D$1,FALSE)</f>
        <v>#REF!</v>
      </c>
      <c r="E95" t="e">
        <f>VLOOKUP(Tabelle2!$B95,#REF!,E$1,FALSE)</f>
        <v>#REF!</v>
      </c>
      <c r="F95" t="e">
        <f>VLOOKUP(Tabelle2!$B95,#REF!,F$1,FALSE)</f>
        <v>#REF!</v>
      </c>
      <c r="G95" t="e">
        <f>VLOOKUP(Tabelle2!$B95,#REF!,G$1,FALSE)</f>
        <v>#REF!</v>
      </c>
      <c r="H95" t="e">
        <f>VLOOKUP(Tabelle2!$B95,#REF!,H$1,FALSE)</f>
        <v>#REF!</v>
      </c>
      <c r="I95" t="e">
        <f>VLOOKUP(Tabelle2!$B95,#REF!,I$1,FALSE)</f>
        <v>#REF!</v>
      </c>
      <c r="J95" t="e">
        <f>VLOOKUP(Tabelle2!$B95,#REF!,J$1,FALSE)</f>
        <v>#REF!</v>
      </c>
      <c r="K95" t="e">
        <f>VLOOKUP(Tabelle2!$B95,#REF!,K$1,FALSE)</f>
        <v>#REF!</v>
      </c>
      <c r="L95" t="e">
        <f>VLOOKUP(Tabelle2!$B95,#REF!,L$1,FALSE)</f>
        <v>#REF!</v>
      </c>
      <c r="M95" t="e">
        <f>VLOOKUP(Tabelle2!$B95,#REF!,M$1,FALSE)</f>
        <v>#REF!</v>
      </c>
      <c r="N95" t="e">
        <f>VLOOKUP(Tabelle2!$B95,#REF!,N$1,FALSE)</f>
        <v>#REF!</v>
      </c>
      <c r="O95" t="e">
        <f t="shared" si="34"/>
        <v>#REF!</v>
      </c>
      <c r="P95" t="e">
        <f t="shared" si="35"/>
        <v>#REF!</v>
      </c>
      <c r="Q95" t="e">
        <f t="shared" si="36"/>
        <v>#REF!</v>
      </c>
      <c r="R95" t="e">
        <f t="shared" si="37"/>
        <v>#REF!</v>
      </c>
      <c r="S95" t="e">
        <f t="shared" si="38"/>
        <v>#REF!</v>
      </c>
      <c r="T95" t="e">
        <f t="shared" si="39"/>
        <v>#REF!</v>
      </c>
      <c r="U95" t="e">
        <f t="shared" si="40"/>
        <v>#REF!</v>
      </c>
      <c r="V95" t="e">
        <f t="shared" si="41"/>
        <v>#REF!</v>
      </c>
      <c r="W95" t="e">
        <f t="shared" si="42"/>
        <v>#REF!</v>
      </c>
      <c r="X95" t="e">
        <f t="shared" si="43"/>
        <v>#REF!</v>
      </c>
      <c r="Y95" t="e">
        <f t="shared" si="44"/>
        <v>#REF!</v>
      </c>
    </row>
    <row r="96" spans="1:25" x14ac:dyDescent="0.35">
      <c r="A96" s="2" t="s">
        <v>103</v>
      </c>
      <c r="B96" s="2">
        <v>938928</v>
      </c>
      <c r="C96" t="s">
        <v>7348</v>
      </c>
      <c r="D96" t="e">
        <f>VLOOKUP(Tabelle2!$B96,#REF!,D$1,FALSE)</f>
        <v>#REF!</v>
      </c>
      <c r="E96" t="e">
        <f>VLOOKUP(Tabelle2!$B96,#REF!,E$1,FALSE)</f>
        <v>#REF!</v>
      </c>
      <c r="F96" t="e">
        <f>VLOOKUP(Tabelle2!$B96,#REF!,F$1,FALSE)</f>
        <v>#REF!</v>
      </c>
      <c r="G96" t="e">
        <f>VLOOKUP(Tabelle2!$B96,#REF!,G$1,FALSE)</f>
        <v>#REF!</v>
      </c>
      <c r="H96" t="e">
        <f>VLOOKUP(Tabelle2!$B96,#REF!,H$1,FALSE)</f>
        <v>#REF!</v>
      </c>
      <c r="I96" t="e">
        <f>VLOOKUP(Tabelle2!$B96,#REF!,I$1,FALSE)</f>
        <v>#REF!</v>
      </c>
      <c r="J96" t="e">
        <f>VLOOKUP(Tabelle2!$B96,#REF!,J$1,FALSE)</f>
        <v>#REF!</v>
      </c>
      <c r="K96" t="e">
        <f>VLOOKUP(Tabelle2!$B96,#REF!,K$1,FALSE)</f>
        <v>#REF!</v>
      </c>
      <c r="L96" t="e">
        <f>VLOOKUP(Tabelle2!$B96,#REF!,L$1,FALSE)</f>
        <v>#REF!</v>
      </c>
      <c r="M96" t="e">
        <f>VLOOKUP(Tabelle2!$B96,#REF!,M$1,FALSE)</f>
        <v>#REF!</v>
      </c>
      <c r="N96" t="e">
        <f>VLOOKUP(Tabelle2!$B96,#REF!,N$1,FALSE)</f>
        <v>#REF!</v>
      </c>
      <c r="O96" t="e">
        <f t="shared" si="34"/>
        <v>#REF!</v>
      </c>
      <c r="P96" t="e">
        <f t="shared" si="35"/>
        <v>#REF!</v>
      </c>
      <c r="Q96" t="e">
        <f t="shared" si="36"/>
        <v>#REF!</v>
      </c>
      <c r="R96" t="e">
        <f t="shared" si="37"/>
        <v>#REF!</v>
      </c>
      <c r="S96" t="e">
        <f t="shared" si="38"/>
        <v>#REF!</v>
      </c>
      <c r="T96" t="e">
        <f t="shared" si="39"/>
        <v>#REF!</v>
      </c>
      <c r="U96" t="e">
        <f t="shared" si="40"/>
        <v>#REF!</v>
      </c>
      <c r="V96" t="e">
        <f t="shared" si="41"/>
        <v>#REF!</v>
      </c>
      <c r="W96" t="e">
        <f t="shared" si="42"/>
        <v>#REF!</v>
      </c>
      <c r="X96" t="e">
        <f t="shared" si="43"/>
        <v>#REF!</v>
      </c>
      <c r="Y96" t="e">
        <f t="shared" si="44"/>
        <v>#REF!</v>
      </c>
    </row>
    <row r="97" spans="1:25" x14ac:dyDescent="0.35">
      <c r="A97" s="2" t="s">
        <v>104</v>
      </c>
      <c r="B97" s="2">
        <v>912273</v>
      </c>
      <c r="C97" t="s">
        <v>7349</v>
      </c>
      <c r="D97" t="e">
        <f>VLOOKUP(Tabelle2!$B97,#REF!,D$1,FALSE)</f>
        <v>#REF!</v>
      </c>
      <c r="E97" t="e">
        <f>VLOOKUP(Tabelle2!$B97,#REF!,E$1,FALSE)</f>
        <v>#REF!</v>
      </c>
      <c r="F97" t="e">
        <f>VLOOKUP(Tabelle2!$B97,#REF!,F$1,FALSE)</f>
        <v>#REF!</v>
      </c>
      <c r="G97" t="e">
        <f>VLOOKUP(Tabelle2!$B97,#REF!,G$1,FALSE)</f>
        <v>#REF!</v>
      </c>
      <c r="H97" t="e">
        <f>VLOOKUP(Tabelle2!$B97,#REF!,H$1,FALSE)</f>
        <v>#REF!</v>
      </c>
      <c r="I97" t="e">
        <f>VLOOKUP(Tabelle2!$B97,#REF!,I$1,FALSE)</f>
        <v>#REF!</v>
      </c>
      <c r="J97" t="e">
        <f>VLOOKUP(Tabelle2!$B97,#REF!,J$1,FALSE)</f>
        <v>#REF!</v>
      </c>
      <c r="K97" t="e">
        <f>VLOOKUP(Tabelle2!$B97,#REF!,K$1,FALSE)</f>
        <v>#REF!</v>
      </c>
      <c r="L97" t="e">
        <f>VLOOKUP(Tabelle2!$B97,#REF!,L$1,FALSE)</f>
        <v>#REF!</v>
      </c>
      <c r="M97" t="e">
        <f>VLOOKUP(Tabelle2!$B97,#REF!,M$1,FALSE)</f>
        <v>#REF!</v>
      </c>
      <c r="N97" t="e">
        <f>VLOOKUP(Tabelle2!$B97,#REF!,N$1,FALSE)</f>
        <v>#REF!</v>
      </c>
      <c r="O97" t="e">
        <f t="shared" si="34"/>
        <v>#REF!</v>
      </c>
      <c r="P97" t="e">
        <f t="shared" si="35"/>
        <v>#REF!</v>
      </c>
      <c r="Q97" t="e">
        <f t="shared" si="36"/>
        <v>#REF!</v>
      </c>
      <c r="R97" t="e">
        <f t="shared" si="37"/>
        <v>#REF!</v>
      </c>
      <c r="S97" t="e">
        <f t="shared" si="38"/>
        <v>#REF!</v>
      </c>
      <c r="T97" t="e">
        <f t="shared" si="39"/>
        <v>#REF!</v>
      </c>
      <c r="U97" t="e">
        <f t="shared" si="40"/>
        <v>#REF!</v>
      </c>
      <c r="V97" t="e">
        <f t="shared" si="41"/>
        <v>#REF!</v>
      </c>
      <c r="W97" t="e">
        <f t="shared" si="42"/>
        <v>#REF!</v>
      </c>
      <c r="X97" t="e">
        <f t="shared" si="43"/>
        <v>#REF!</v>
      </c>
      <c r="Y97" t="e">
        <f t="shared" si="44"/>
        <v>#REF!</v>
      </c>
    </row>
    <row r="98" spans="1:25" x14ac:dyDescent="0.35">
      <c r="A98" s="2" t="s">
        <v>105</v>
      </c>
      <c r="B98" s="2">
        <v>312385</v>
      </c>
      <c r="C98" t="s">
        <v>7350</v>
      </c>
      <c r="D98" t="e">
        <f>VLOOKUP(Tabelle2!$B98,#REF!,D$1,FALSE)</f>
        <v>#REF!</v>
      </c>
      <c r="E98" t="e">
        <f>VLOOKUP(Tabelle2!$B98,#REF!,E$1,FALSE)</f>
        <v>#REF!</v>
      </c>
      <c r="F98" t="e">
        <f>VLOOKUP(Tabelle2!$B98,#REF!,F$1,FALSE)</f>
        <v>#REF!</v>
      </c>
      <c r="G98" t="e">
        <f>VLOOKUP(Tabelle2!$B98,#REF!,G$1,FALSE)</f>
        <v>#REF!</v>
      </c>
      <c r="H98" t="e">
        <f>VLOOKUP(Tabelle2!$B98,#REF!,H$1,FALSE)</f>
        <v>#REF!</v>
      </c>
      <c r="I98" t="e">
        <f>VLOOKUP(Tabelle2!$B98,#REF!,I$1,FALSE)</f>
        <v>#REF!</v>
      </c>
      <c r="J98" t="e">
        <f>VLOOKUP(Tabelle2!$B98,#REF!,J$1,FALSE)</f>
        <v>#REF!</v>
      </c>
      <c r="K98" t="e">
        <f>VLOOKUP(Tabelle2!$B98,#REF!,K$1,FALSE)</f>
        <v>#REF!</v>
      </c>
      <c r="L98" t="e">
        <f>VLOOKUP(Tabelle2!$B98,#REF!,L$1,FALSE)</f>
        <v>#REF!</v>
      </c>
      <c r="M98" t="e">
        <f>VLOOKUP(Tabelle2!$B98,#REF!,M$1,FALSE)</f>
        <v>#REF!</v>
      </c>
      <c r="N98" t="e">
        <f>VLOOKUP(Tabelle2!$B98,#REF!,N$1,FALSE)</f>
        <v>#REF!</v>
      </c>
      <c r="O98" t="e">
        <f t="shared" si="34"/>
        <v>#REF!</v>
      </c>
      <c r="P98" t="e">
        <f t="shared" si="35"/>
        <v>#REF!</v>
      </c>
      <c r="Q98" t="e">
        <f t="shared" si="36"/>
        <v>#REF!</v>
      </c>
      <c r="R98" t="e">
        <f t="shared" si="37"/>
        <v>#REF!</v>
      </c>
      <c r="S98" t="e">
        <f t="shared" si="38"/>
        <v>#REF!</v>
      </c>
      <c r="T98" t="e">
        <f t="shared" si="39"/>
        <v>#REF!</v>
      </c>
      <c r="U98" t="e">
        <f t="shared" si="40"/>
        <v>#REF!</v>
      </c>
      <c r="V98" t="e">
        <f t="shared" si="41"/>
        <v>#REF!</v>
      </c>
      <c r="W98" t="e">
        <f t="shared" si="42"/>
        <v>#REF!</v>
      </c>
      <c r="X98" t="e">
        <f t="shared" si="43"/>
        <v>#REF!</v>
      </c>
      <c r="Y98" t="e">
        <f t="shared" si="44"/>
        <v>#REF!</v>
      </c>
    </row>
    <row r="99" spans="1:25" x14ac:dyDescent="0.35">
      <c r="A99" s="2" t="s">
        <v>106</v>
      </c>
      <c r="B99" s="2">
        <v>687197</v>
      </c>
      <c r="C99" t="s">
        <v>7352</v>
      </c>
      <c r="D99" t="e">
        <f>VLOOKUP(Tabelle2!$B99,#REF!,D$1,FALSE)</f>
        <v>#REF!</v>
      </c>
      <c r="E99" t="e">
        <f>VLOOKUP(Tabelle2!$B99,#REF!,E$1,FALSE)</f>
        <v>#REF!</v>
      </c>
      <c r="F99" t="e">
        <f>VLOOKUP(Tabelle2!$B99,#REF!,F$1,FALSE)</f>
        <v>#REF!</v>
      </c>
      <c r="G99" t="e">
        <f>VLOOKUP(Tabelle2!$B99,#REF!,G$1,FALSE)</f>
        <v>#REF!</v>
      </c>
      <c r="H99" t="e">
        <f>VLOOKUP(Tabelle2!$B99,#REF!,H$1,FALSE)</f>
        <v>#REF!</v>
      </c>
      <c r="I99" t="e">
        <f>VLOOKUP(Tabelle2!$B99,#REF!,I$1,FALSE)</f>
        <v>#REF!</v>
      </c>
      <c r="J99" t="e">
        <f>VLOOKUP(Tabelle2!$B99,#REF!,J$1,FALSE)</f>
        <v>#REF!</v>
      </c>
      <c r="K99" t="e">
        <f>VLOOKUP(Tabelle2!$B99,#REF!,K$1,FALSE)</f>
        <v>#REF!</v>
      </c>
      <c r="L99" t="e">
        <f>VLOOKUP(Tabelle2!$B99,#REF!,L$1,FALSE)</f>
        <v>#REF!</v>
      </c>
      <c r="M99" t="e">
        <f>VLOOKUP(Tabelle2!$B99,#REF!,M$1,FALSE)</f>
        <v>#REF!</v>
      </c>
      <c r="N99" t="e">
        <f>VLOOKUP(Tabelle2!$B99,#REF!,N$1,FALSE)</f>
        <v>#REF!</v>
      </c>
      <c r="O99" t="e">
        <f t="shared" si="34"/>
        <v>#REF!</v>
      </c>
      <c r="P99" t="e">
        <f t="shared" si="35"/>
        <v>#REF!</v>
      </c>
      <c r="Q99" t="e">
        <f t="shared" si="36"/>
        <v>#REF!</v>
      </c>
      <c r="R99" t="e">
        <f t="shared" si="37"/>
        <v>#REF!</v>
      </c>
      <c r="S99" t="e">
        <f t="shared" si="38"/>
        <v>#REF!</v>
      </c>
      <c r="T99" t="e">
        <f t="shared" si="39"/>
        <v>#REF!</v>
      </c>
      <c r="U99" t="e">
        <f t="shared" si="40"/>
        <v>#REF!</v>
      </c>
      <c r="V99" t="e">
        <f t="shared" si="41"/>
        <v>#REF!</v>
      </c>
      <c r="W99" t="e">
        <f t="shared" si="42"/>
        <v>#REF!</v>
      </c>
      <c r="X99" t="e">
        <f t="shared" si="43"/>
        <v>#REF!</v>
      </c>
      <c r="Y99" t="e">
        <f t="shared" si="44"/>
        <v>#REF!</v>
      </c>
    </row>
    <row r="100" spans="1:25" x14ac:dyDescent="0.35">
      <c r="A100" s="2" t="s">
        <v>107</v>
      </c>
      <c r="B100" s="2">
        <v>993189</v>
      </c>
      <c r="C100" t="s">
        <v>7347</v>
      </c>
      <c r="D100" t="e">
        <f>VLOOKUP(Tabelle2!$B100,#REF!,D$1,FALSE)</f>
        <v>#REF!</v>
      </c>
      <c r="E100" t="e">
        <f>VLOOKUP(Tabelle2!$B100,#REF!,E$1,FALSE)</f>
        <v>#REF!</v>
      </c>
      <c r="F100" t="e">
        <f>VLOOKUP(Tabelle2!$B100,#REF!,F$1,FALSE)</f>
        <v>#REF!</v>
      </c>
      <c r="G100" t="e">
        <f>VLOOKUP(Tabelle2!$B100,#REF!,G$1,FALSE)</f>
        <v>#REF!</v>
      </c>
      <c r="H100" t="e">
        <f>VLOOKUP(Tabelle2!$B100,#REF!,H$1,FALSE)</f>
        <v>#REF!</v>
      </c>
      <c r="I100" t="e">
        <f>VLOOKUP(Tabelle2!$B100,#REF!,I$1,FALSE)</f>
        <v>#REF!</v>
      </c>
      <c r="J100" t="e">
        <f>VLOOKUP(Tabelle2!$B100,#REF!,J$1,FALSE)</f>
        <v>#REF!</v>
      </c>
      <c r="K100" t="e">
        <f>VLOOKUP(Tabelle2!$B100,#REF!,K$1,FALSE)</f>
        <v>#REF!</v>
      </c>
      <c r="L100" t="e">
        <f>VLOOKUP(Tabelle2!$B100,#REF!,L$1,FALSE)</f>
        <v>#REF!</v>
      </c>
      <c r="M100" t="e">
        <f>VLOOKUP(Tabelle2!$B100,#REF!,M$1,FALSE)</f>
        <v>#REF!</v>
      </c>
      <c r="N100" t="e">
        <f>VLOOKUP(Tabelle2!$B100,#REF!,N$1,FALSE)</f>
        <v>#REF!</v>
      </c>
      <c r="O100" t="e">
        <f t="shared" si="34"/>
        <v>#REF!</v>
      </c>
      <c r="P100" t="e">
        <f t="shared" si="35"/>
        <v>#REF!</v>
      </c>
      <c r="Q100" t="e">
        <f t="shared" si="36"/>
        <v>#REF!</v>
      </c>
      <c r="R100" t="e">
        <f t="shared" si="37"/>
        <v>#REF!</v>
      </c>
      <c r="S100" t="e">
        <f t="shared" si="38"/>
        <v>#REF!</v>
      </c>
      <c r="T100" t="e">
        <f t="shared" si="39"/>
        <v>#REF!</v>
      </c>
      <c r="U100" t="e">
        <f t="shared" si="40"/>
        <v>#REF!</v>
      </c>
      <c r="V100" t="e">
        <f t="shared" si="41"/>
        <v>#REF!</v>
      </c>
      <c r="W100" t="e">
        <f t="shared" si="42"/>
        <v>#REF!</v>
      </c>
      <c r="X100" t="e">
        <f t="shared" si="43"/>
        <v>#REF!</v>
      </c>
      <c r="Y100" t="e">
        <f t="shared" si="44"/>
        <v>#REF!</v>
      </c>
    </row>
    <row r="101" spans="1:25" x14ac:dyDescent="0.35">
      <c r="A101" s="2" t="s">
        <v>108</v>
      </c>
      <c r="B101" s="2">
        <v>905966</v>
      </c>
      <c r="C101" t="s">
        <v>7350</v>
      </c>
      <c r="D101" t="e">
        <f>VLOOKUP(Tabelle2!$B101,#REF!,D$1,FALSE)</f>
        <v>#REF!</v>
      </c>
      <c r="E101" t="e">
        <f>VLOOKUP(Tabelle2!$B101,#REF!,E$1,FALSE)</f>
        <v>#REF!</v>
      </c>
      <c r="F101" t="e">
        <f>VLOOKUP(Tabelle2!$B101,#REF!,F$1,FALSE)</f>
        <v>#REF!</v>
      </c>
      <c r="G101" t="e">
        <f>VLOOKUP(Tabelle2!$B101,#REF!,G$1,FALSE)</f>
        <v>#REF!</v>
      </c>
      <c r="H101" t="e">
        <f>VLOOKUP(Tabelle2!$B101,#REF!,H$1,FALSE)</f>
        <v>#REF!</v>
      </c>
      <c r="I101" t="e">
        <f>VLOOKUP(Tabelle2!$B101,#REF!,I$1,FALSE)</f>
        <v>#REF!</v>
      </c>
      <c r="J101" t="e">
        <f>VLOOKUP(Tabelle2!$B101,#REF!,J$1,FALSE)</f>
        <v>#REF!</v>
      </c>
      <c r="K101" t="e">
        <f>VLOOKUP(Tabelle2!$B101,#REF!,K$1,FALSE)</f>
        <v>#REF!</v>
      </c>
      <c r="L101" t="e">
        <f>VLOOKUP(Tabelle2!$B101,#REF!,L$1,FALSE)</f>
        <v>#REF!</v>
      </c>
      <c r="M101" t="e">
        <f>VLOOKUP(Tabelle2!$B101,#REF!,M$1,FALSE)</f>
        <v>#REF!</v>
      </c>
      <c r="N101" t="e">
        <f>VLOOKUP(Tabelle2!$B101,#REF!,N$1,FALSE)</f>
        <v>#REF!</v>
      </c>
      <c r="O101" t="e">
        <f t="shared" si="34"/>
        <v>#REF!</v>
      </c>
      <c r="P101" t="e">
        <f t="shared" si="35"/>
        <v>#REF!</v>
      </c>
      <c r="Q101" t="e">
        <f t="shared" si="36"/>
        <v>#REF!</v>
      </c>
      <c r="R101" t="e">
        <f t="shared" si="37"/>
        <v>#REF!</v>
      </c>
      <c r="S101" t="e">
        <f t="shared" si="38"/>
        <v>#REF!</v>
      </c>
      <c r="T101" t="e">
        <f t="shared" si="39"/>
        <v>#REF!</v>
      </c>
      <c r="U101" t="e">
        <f t="shared" si="40"/>
        <v>#REF!</v>
      </c>
      <c r="V101" t="e">
        <f t="shared" si="41"/>
        <v>#REF!</v>
      </c>
      <c r="W101" t="e">
        <f t="shared" si="42"/>
        <v>#REF!</v>
      </c>
      <c r="X101" t="e">
        <f t="shared" si="43"/>
        <v>#REF!</v>
      </c>
      <c r="Y101" t="e">
        <f t="shared" si="44"/>
        <v>#REF!</v>
      </c>
    </row>
    <row r="102" spans="1:25" x14ac:dyDescent="0.35">
      <c r="A102" s="2" t="s">
        <v>109</v>
      </c>
      <c r="B102" s="2">
        <v>912635</v>
      </c>
      <c r="C102" t="s">
        <v>7348</v>
      </c>
      <c r="D102" t="e">
        <f>VLOOKUP(Tabelle2!$B102,#REF!,D$1,FALSE)</f>
        <v>#REF!</v>
      </c>
      <c r="E102" t="e">
        <f>VLOOKUP(Tabelle2!$B102,#REF!,E$1,FALSE)</f>
        <v>#REF!</v>
      </c>
      <c r="F102" t="e">
        <f>VLOOKUP(Tabelle2!$B102,#REF!,F$1,FALSE)</f>
        <v>#REF!</v>
      </c>
      <c r="G102" t="e">
        <f>VLOOKUP(Tabelle2!$B102,#REF!,G$1,FALSE)</f>
        <v>#REF!</v>
      </c>
      <c r="H102" t="e">
        <f>VLOOKUP(Tabelle2!$B102,#REF!,H$1,FALSE)</f>
        <v>#REF!</v>
      </c>
      <c r="I102" t="e">
        <f>VLOOKUP(Tabelle2!$B102,#REF!,I$1,FALSE)</f>
        <v>#REF!</v>
      </c>
      <c r="J102" t="e">
        <f>VLOOKUP(Tabelle2!$B102,#REF!,J$1,FALSE)</f>
        <v>#REF!</v>
      </c>
      <c r="K102" t="e">
        <f>VLOOKUP(Tabelle2!$B102,#REF!,K$1,FALSE)</f>
        <v>#REF!</v>
      </c>
      <c r="L102" t="e">
        <f>VLOOKUP(Tabelle2!$B102,#REF!,L$1,FALSE)</f>
        <v>#REF!</v>
      </c>
      <c r="M102" t="e">
        <f>VLOOKUP(Tabelle2!$B102,#REF!,M$1,FALSE)</f>
        <v>#REF!</v>
      </c>
      <c r="N102" t="e">
        <f>VLOOKUP(Tabelle2!$B102,#REF!,N$1,FALSE)</f>
        <v>#REF!</v>
      </c>
      <c r="O102" t="e">
        <f t="shared" si="34"/>
        <v>#REF!</v>
      </c>
      <c r="P102" t="e">
        <f t="shared" si="35"/>
        <v>#REF!</v>
      </c>
      <c r="Q102" t="e">
        <f t="shared" si="36"/>
        <v>#REF!</v>
      </c>
      <c r="R102" t="e">
        <f t="shared" si="37"/>
        <v>#REF!</v>
      </c>
      <c r="S102" t="e">
        <f t="shared" si="38"/>
        <v>#REF!</v>
      </c>
      <c r="T102" t="e">
        <f t="shared" si="39"/>
        <v>#REF!</v>
      </c>
      <c r="U102" t="e">
        <f t="shared" si="40"/>
        <v>#REF!</v>
      </c>
      <c r="V102" t="e">
        <f t="shared" si="41"/>
        <v>#REF!</v>
      </c>
      <c r="W102" t="e">
        <f t="shared" si="42"/>
        <v>#REF!</v>
      </c>
      <c r="X102" t="e">
        <f t="shared" si="43"/>
        <v>#REF!</v>
      </c>
      <c r="Y102" t="e">
        <f t="shared" si="44"/>
        <v>#REF!</v>
      </c>
    </row>
    <row r="103" spans="1:25" x14ac:dyDescent="0.35">
      <c r="A103" s="2" t="s">
        <v>110</v>
      </c>
      <c r="B103" s="2">
        <v>325922</v>
      </c>
      <c r="C103" t="s">
        <v>7350</v>
      </c>
      <c r="D103" t="e">
        <f>VLOOKUP(Tabelle2!$B103,#REF!,D$1,FALSE)</f>
        <v>#REF!</v>
      </c>
      <c r="E103" t="e">
        <f>VLOOKUP(Tabelle2!$B103,#REF!,E$1,FALSE)</f>
        <v>#REF!</v>
      </c>
      <c r="F103" t="e">
        <f>VLOOKUP(Tabelle2!$B103,#REF!,F$1,FALSE)</f>
        <v>#REF!</v>
      </c>
      <c r="G103" t="e">
        <f>VLOOKUP(Tabelle2!$B103,#REF!,G$1,FALSE)</f>
        <v>#REF!</v>
      </c>
      <c r="H103" t="e">
        <f>VLOOKUP(Tabelle2!$B103,#REF!,H$1,FALSE)</f>
        <v>#REF!</v>
      </c>
      <c r="I103" t="e">
        <f>VLOOKUP(Tabelle2!$B103,#REF!,I$1,FALSE)</f>
        <v>#REF!</v>
      </c>
      <c r="J103" t="e">
        <f>VLOOKUP(Tabelle2!$B103,#REF!,J$1,FALSE)</f>
        <v>#REF!</v>
      </c>
      <c r="K103" t="e">
        <f>VLOOKUP(Tabelle2!$B103,#REF!,K$1,FALSE)</f>
        <v>#REF!</v>
      </c>
      <c r="L103" t="e">
        <f>VLOOKUP(Tabelle2!$B103,#REF!,L$1,FALSE)</f>
        <v>#REF!</v>
      </c>
      <c r="M103" t="e">
        <f>VLOOKUP(Tabelle2!$B103,#REF!,M$1,FALSE)</f>
        <v>#REF!</v>
      </c>
      <c r="N103" t="e">
        <f>VLOOKUP(Tabelle2!$B103,#REF!,N$1,FALSE)</f>
        <v>#REF!</v>
      </c>
      <c r="O103" t="e">
        <f t="shared" si="34"/>
        <v>#REF!</v>
      </c>
      <c r="P103" t="e">
        <f t="shared" si="35"/>
        <v>#REF!</v>
      </c>
      <c r="Q103" t="e">
        <f t="shared" si="36"/>
        <v>#REF!</v>
      </c>
      <c r="R103" t="e">
        <f t="shared" si="37"/>
        <v>#REF!</v>
      </c>
      <c r="S103" t="e">
        <f t="shared" si="38"/>
        <v>#REF!</v>
      </c>
      <c r="T103" t="e">
        <f t="shared" si="39"/>
        <v>#REF!</v>
      </c>
      <c r="U103" t="e">
        <f t="shared" si="40"/>
        <v>#REF!</v>
      </c>
      <c r="V103" t="e">
        <f t="shared" si="41"/>
        <v>#REF!</v>
      </c>
      <c r="W103" t="e">
        <f t="shared" si="42"/>
        <v>#REF!</v>
      </c>
      <c r="X103" t="e">
        <f t="shared" si="43"/>
        <v>#REF!</v>
      </c>
      <c r="Y103" t="e">
        <f t="shared" si="44"/>
        <v>#REF!</v>
      </c>
    </row>
    <row r="104" spans="1:25" x14ac:dyDescent="0.35">
      <c r="A104" s="2" t="s">
        <v>111</v>
      </c>
      <c r="B104" s="2">
        <v>912941</v>
      </c>
      <c r="C104" t="s">
        <v>7348</v>
      </c>
      <c r="D104" t="e">
        <f>VLOOKUP(Tabelle2!$B104,#REF!,D$1,FALSE)</f>
        <v>#REF!</v>
      </c>
      <c r="E104" t="e">
        <f>VLOOKUP(Tabelle2!$B104,#REF!,E$1,FALSE)</f>
        <v>#REF!</v>
      </c>
      <c r="F104" t="e">
        <f>VLOOKUP(Tabelle2!$B104,#REF!,F$1,FALSE)</f>
        <v>#REF!</v>
      </c>
      <c r="G104" t="e">
        <f>VLOOKUP(Tabelle2!$B104,#REF!,G$1,FALSE)</f>
        <v>#REF!</v>
      </c>
      <c r="H104" t="e">
        <f>VLOOKUP(Tabelle2!$B104,#REF!,H$1,FALSE)</f>
        <v>#REF!</v>
      </c>
      <c r="I104" t="e">
        <f>VLOOKUP(Tabelle2!$B104,#REF!,I$1,FALSE)</f>
        <v>#REF!</v>
      </c>
      <c r="J104" t="e">
        <f>VLOOKUP(Tabelle2!$B104,#REF!,J$1,FALSE)</f>
        <v>#REF!</v>
      </c>
      <c r="K104" t="e">
        <f>VLOOKUP(Tabelle2!$B104,#REF!,K$1,FALSE)</f>
        <v>#REF!</v>
      </c>
      <c r="L104" t="e">
        <f>VLOOKUP(Tabelle2!$B104,#REF!,L$1,FALSE)</f>
        <v>#REF!</v>
      </c>
      <c r="M104" t="e">
        <f>VLOOKUP(Tabelle2!$B104,#REF!,M$1,FALSE)</f>
        <v>#REF!</v>
      </c>
      <c r="N104" t="e">
        <f>VLOOKUP(Tabelle2!$B104,#REF!,N$1,FALSE)</f>
        <v>#REF!</v>
      </c>
      <c r="O104" t="e">
        <f t="shared" si="34"/>
        <v>#REF!</v>
      </c>
      <c r="P104" t="e">
        <f t="shared" si="35"/>
        <v>#REF!</v>
      </c>
      <c r="Q104" t="e">
        <f t="shared" si="36"/>
        <v>#REF!</v>
      </c>
      <c r="R104" t="e">
        <f t="shared" si="37"/>
        <v>#REF!</v>
      </c>
      <c r="S104" t="e">
        <f t="shared" si="38"/>
        <v>#REF!</v>
      </c>
      <c r="T104" t="e">
        <f t="shared" si="39"/>
        <v>#REF!</v>
      </c>
      <c r="U104" t="e">
        <f t="shared" si="40"/>
        <v>#REF!</v>
      </c>
      <c r="V104" t="e">
        <f t="shared" si="41"/>
        <v>#REF!</v>
      </c>
      <c r="W104" t="e">
        <f t="shared" si="42"/>
        <v>#REF!</v>
      </c>
      <c r="X104" t="e">
        <f t="shared" si="43"/>
        <v>#REF!</v>
      </c>
      <c r="Y104" t="e">
        <f t="shared" si="44"/>
        <v>#REF!</v>
      </c>
    </row>
    <row r="105" spans="1:25" x14ac:dyDescent="0.35">
      <c r="A105" s="2" t="s">
        <v>112</v>
      </c>
      <c r="B105" s="2">
        <v>152719</v>
      </c>
      <c r="C105" t="s">
        <v>7350</v>
      </c>
      <c r="D105" t="e">
        <f>VLOOKUP(Tabelle2!$B105,#REF!,D$1,FALSE)</f>
        <v>#REF!</v>
      </c>
      <c r="E105" t="e">
        <f>VLOOKUP(Tabelle2!$B105,#REF!,E$1,FALSE)</f>
        <v>#REF!</v>
      </c>
      <c r="F105" t="e">
        <f>VLOOKUP(Tabelle2!$B105,#REF!,F$1,FALSE)</f>
        <v>#REF!</v>
      </c>
      <c r="G105" t="e">
        <f>VLOOKUP(Tabelle2!$B105,#REF!,G$1,FALSE)</f>
        <v>#REF!</v>
      </c>
      <c r="H105" t="e">
        <f>VLOOKUP(Tabelle2!$B105,#REF!,H$1,FALSE)</f>
        <v>#REF!</v>
      </c>
      <c r="I105" t="e">
        <f>VLOOKUP(Tabelle2!$B105,#REF!,I$1,FALSE)</f>
        <v>#REF!</v>
      </c>
      <c r="J105" t="e">
        <f>VLOOKUP(Tabelle2!$B105,#REF!,J$1,FALSE)</f>
        <v>#REF!</v>
      </c>
      <c r="K105" t="e">
        <f>VLOOKUP(Tabelle2!$B105,#REF!,K$1,FALSE)</f>
        <v>#REF!</v>
      </c>
      <c r="L105" t="e">
        <f>VLOOKUP(Tabelle2!$B105,#REF!,L$1,FALSE)</f>
        <v>#REF!</v>
      </c>
      <c r="M105" t="e">
        <f>VLOOKUP(Tabelle2!$B105,#REF!,M$1,FALSE)</f>
        <v>#REF!</v>
      </c>
      <c r="N105" t="e">
        <f>VLOOKUP(Tabelle2!$B105,#REF!,N$1,FALSE)</f>
        <v>#REF!</v>
      </c>
      <c r="O105" t="e">
        <f t="shared" si="34"/>
        <v>#REF!</v>
      </c>
      <c r="P105" t="e">
        <f t="shared" si="35"/>
        <v>#REF!</v>
      </c>
      <c r="Q105" t="e">
        <f t="shared" si="36"/>
        <v>#REF!</v>
      </c>
      <c r="R105" t="e">
        <f t="shared" si="37"/>
        <v>#REF!</v>
      </c>
      <c r="S105" t="e">
        <f t="shared" si="38"/>
        <v>#REF!</v>
      </c>
      <c r="T105" t="e">
        <f t="shared" si="39"/>
        <v>#REF!</v>
      </c>
      <c r="U105" t="e">
        <f t="shared" si="40"/>
        <v>#REF!</v>
      </c>
      <c r="V105" t="e">
        <f t="shared" si="41"/>
        <v>#REF!</v>
      </c>
      <c r="W105" t="e">
        <f t="shared" si="42"/>
        <v>#REF!</v>
      </c>
      <c r="X105" t="e">
        <f t="shared" si="43"/>
        <v>#REF!</v>
      </c>
      <c r="Y105" t="e">
        <f t="shared" si="44"/>
        <v>#REF!</v>
      </c>
    </row>
    <row r="106" spans="1:25" x14ac:dyDescent="0.35">
      <c r="A106" s="2" t="s">
        <v>113</v>
      </c>
      <c r="B106" s="2">
        <v>867138</v>
      </c>
      <c r="C106" t="s">
        <v>7348</v>
      </c>
      <c r="D106" t="e">
        <f>VLOOKUP(Tabelle2!$B106,#REF!,D$1,FALSE)</f>
        <v>#REF!</v>
      </c>
      <c r="E106" t="e">
        <f>VLOOKUP(Tabelle2!$B106,#REF!,E$1,FALSE)</f>
        <v>#REF!</v>
      </c>
      <c r="F106" t="e">
        <f>VLOOKUP(Tabelle2!$B106,#REF!,F$1,FALSE)</f>
        <v>#REF!</v>
      </c>
      <c r="G106" t="e">
        <f>VLOOKUP(Tabelle2!$B106,#REF!,G$1,FALSE)</f>
        <v>#REF!</v>
      </c>
      <c r="H106" t="e">
        <f>VLOOKUP(Tabelle2!$B106,#REF!,H$1,FALSE)</f>
        <v>#REF!</v>
      </c>
      <c r="I106" t="e">
        <f>VLOOKUP(Tabelle2!$B106,#REF!,I$1,FALSE)</f>
        <v>#REF!</v>
      </c>
      <c r="J106" t="e">
        <f>VLOOKUP(Tabelle2!$B106,#REF!,J$1,FALSE)</f>
        <v>#REF!</v>
      </c>
      <c r="K106" t="e">
        <f>VLOOKUP(Tabelle2!$B106,#REF!,K$1,FALSE)</f>
        <v>#REF!</v>
      </c>
      <c r="L106" t="e">
        <f>VLOOKUP(Tabelle2!$B106,#REF!,L$1,FALSE)</f>
        <v>#REF!</v>
      </c>
      <c r="M106" t="e">
        <f>VLOOKUP(Tabelle2!$B106,#REF!,M$1,FALSE)</f>
        <v>#REF!</v>
      </c>
      <c r="N106" t="e">
        <f>VLOOKUP(Tabelle2!$B106,#REF!,N$1,FALSE)</f>
        <v>#REF!</v>
      </c>
      <c r="O106" t="e">
        <f t="shared" si="34"/>
        <v>#REF!</v>
      </c>
      <c r="P106" t="e">
        <f t="shared" si="35"/>
        <v>#REF!</v>
      </c>
      <c r="Q106" t="e">
        <f t="shared" si="36"/>
        <v>#REF!</v>
      </c>
      <c r="R106" t="e">
        <f t="shared" si="37"/>
        <v>#REF!</v>
      </c>
      <c r="S106" t="e">
        <f t="shared" si="38"/>
        <v>#REF!</v>
      </c>
      <c r="T106" t="e">
        <f t="shared" si="39"/>
        <v>#REF!</v>
      </c>
      <c r="U106" t="e">
        <f t="shared" si="40"/>
        <v>#REF!</v>
      </c>
      <c r="V106" t="e">
        <f t="shared" si="41"/>
        <v>#REF!</v>
      </c>
      <c r="W106" t="e">
        <f t="shared" si="42"/>
        <v>#REF!</v>
      </c>
      <c r="X106" t="e">
        <f t="shared" si="43"/>
        <v>#REF!</v>
      </c>
      <c r="Y106" t="e">
        <f t="shared" si="44"/>
        <v>#REF!</v>
      </c>
    </row>
    <row r="107" spans="1:25" x14ac:dyDescent="0.35">
      <c r="A107" s="2" t="s">
        <v>114</v>
      </c>
      <c r="B107" s="2">
        <v>906189</v>
      </c>
      <c r="C107" t="s">
        <v>7347</v>
      </c>
      <c r="D107" t="e">
        <f>VLOOKUP(Tabelle2!$B107,#REF!,D$1,FALSE)</f>
        <v>#REF!</v>
      </c>
      <c r="E107" t="e">
        <f>VLOOKUP(Tabelle2!$B107,#REF!,E$1,FALSE)</f>
        <v>#REF!</v>
      </c>
      <c r="F107" t="e">
        <f>VLOOKUP(Tabelle2!$B107,#REF!,F$1,FALSE)</f>
        <v>#REF!</v>
      </c>
      <c r="G107" t="e">
        <f>VLOOKUP(Tabelle2!$B107,#REF!,G$1,FALSE)</f>
        <v>#REF!</v>
      </c>
      <c r="H107" t="e">
        <f>VLOOKUP(Tabelle2!$B107,#REF!,H$1,FALSE)</f>
        <v>#REF!</v>
      </c>
      <c r="I107" t="e">
        <f>VLOOKUP(Tabelle2!$B107,#REF!,I$1,FALSE)</f>
        <v>#REF!</v>
      </c>
      <c r="J107" t="e">
        <f>VLOOKUP(Tabelle2!$B107,#REF!,J$1,FALSE)</f>
        <v>#REF!</v>
      </c>
      <c r="K107" t="e">
        <f>VLOOKUP(Tabelle2!$B107,#REF!,K$1,FALSE)</f>
        <v>#REF!</v>
      </c>
      <c r="L107" t="e">
        <f>VLOOKUP(Tabelle2!$B107,#REF!,L$1,FALSE)</f>
        <v>#REF!</v>
      </c>
      <c r="M107" t="e">
        <f>VLOOKUP(Tabelle2!$B107,#REF!,M$1,FALSE)</f>
        <v>#REF!</v>
      </c>
      <c r="N107" t="e">
        <f>VLOOKUP(Tabelle2!$B107,#REF!,N$1,FALSE)</f>
        <v>#REF!</v>
      </c>
      <c r="O107" t="e">
        <f t="shared" si="34"/>
        <v>#REF!</v>
      </c>
      <c r="P107" t="e">
        <f t="shared" si="35"/>
        <v>#REF!</v>
      </c>
      <c r="Q107" t="e">
        <f t="shared" si="36"/>
        <v>#REF!</v>
      </c>
      <c r="R107" t="e">
        <f t="shared" si="37"/>
        <v>#REF!</v>
      </c>
      <c r="S107" t="e">
        <f t="shared" si="38"/>
        <v>#REF!</v>
      </c>
      <c r="T107" t="e">
        <f t="shared" si="39"/>
        <v>#REF!</v>
      </c>
      <c r="U107" t="e">
        <f t="shared" si="40"/>
        <v>#REF!</v>
      </c>
      <c r="V107" t="e">
        <f t="shared" si="41"/>
        <v>#REF!</v>
      </c>
      <c r="W107" t="e">
        <f t="shared" si="42"/>
        <v>#REF!</v>
      </c>
      <c r="X107" t="e">
        <f t="shared" si="43"/>
        <v>#REF!</v>
      </c>
      <c r="Y107" t="e">
        <f t="shared" si="44"/>
        <v>#REF!</v>
      </c>
    </row>
    <row r="108" spans="1:25" x14ac:dyDescent="0.35">
      <c r="A108" s="2" t="s">
        <v>115</v>
      </c>
      <c r="B108" s="2">
        <v>510209</v>
      </c>
      <c r="C108" t="s">
        <v>7348</v>
      </c>
      <c r="D108" t="e">
        <f>VLOOKUP(Tabelle2!$B108,#REF!,D$1,FALSE)</f>
        <v>#REF!</v>
      </c>
      <c r="E108" t="e">
        <f>VLOOKUP(Tabelle2!$B108,#REF!,E$1,FALSE)</f>
        <v>#REF!</v>
      </c>
      <c r="F108" t="e">
        <f>VLOOKUP(Tabelle2!$B108,#REF!,F$1,FALSE)</f>
        <v>#REF!</v>
      </c>
      <c r="G108" t="e">
        <f>VLOOKUP(Tabelle2!$B108,#REF!,G$1,FALSE)</f>
        <v>#REF!</v>
      </c>
      <c r="H108" t="e">
        <f>VLOOKUP(Tabelle2!$B108,#REF!,H$1,FALSE)</f>
        <v>#REF!</v>
      </c>
      <c r="I108" t="e">
        <f>VLOOKUP(Tabelle2!$B108,#REF!,I$1,FALSE)</f>
        <v>#REF!</v>
      </c>
      <c r="J108" t="e">
        <f>VLOOKUP(Tabelle2!$B108,#REF!,J$1,FALSE)</f>
        <v>#REF!</v>
      </c>
      <c r="K108" t="e">
        <f>VLOOKUP(Tabelle2!$B108,#REF!,K$1,FALSE)</f>
        <v>#REF!</v>
      </c>
      <c r="L108" t="e">
        <f>VLOOKUP(Tabelle2!$B108,#REF!,L$1,FALSE)</f>
        <v>#REF!</v>
      </c>
      <c r="M108" t="e">
        <f>VLOOKUP(Tabelle2!$B108,#REF!,M$1,FALSE)</f>
        <v>#REF!</v>
      </c>
      <c r="N108" t="e">
        <f>VLOOKUP(Tabelle2!$B108,#REF!,N$1,FALSE)</f>
        <v>#REF!</v>
      </c>
      <c r="O108" t="e">
        <f t="shared" si="34"/>
        <v>#REF!</v>
      </c>
      <c r="P108" t="e">
        <f t="shared" si="35"/>
        <v>#REF!</v>
      </c>
      <c r="Q108" t="e">
        <f t="shared" si="36"/>
        <v>#REF!</v>
      </c>
      <c r="R108" t="e">
        <f t="shared" si="37"/>
        <v>#REF!</v>
      </c>
      <c r="S108" t="e">
        <f t="shared" si="38"/>
        <v>#REF!</v>
      </c>
      <c r="T108" t="e">
        <f t="shared" si="39"/>
        <v>#REF!</v>
      </c>
      <c r="U108" t="e">
        <f t="shared" si="40"/>
        <v>#REF!</v>
      </c>
      <c r="V108" t="e">
        <f t="shared" si="41"/>
        <v>#REF!</v>
      </c>
      <c r="W108" t="e">
        <f t="shared" si="42"/>
        <v>#REF!</v>
      </c>
      <c r="X108" t="e">
        <f t="shared" si="43"/>
        <v>#REF!</v>
      </c>
      <c r="Y108" t="e">
        <f t="shared" si="44"/>
        <v>#REF!</v>
      </c>
    </row>
    <row r="109" spans="1:25" x14ac:dyDescent="0.35">
      <c r="A109" s="2" t="s">
        <v>116</v>
      </c>
      <c r="B109" s="2">
        <v>271980</v>
      </c>
      <c r="C109" t="s">
        <v>7355</v>
      </c>
      <c r="D109" t="e">
        <f>VLOOKUP(Tabelle2!$B109,#REF!,D$1,FALSE)</f>
        <v>#REF!</v>
      </c>
      <c r="E109" t="e">
        <f>VLOOKUP(Tabelle2!$B109,#REF!,E$1,FALSE)</f>
        <v>#REF!</v>
      </c>
      <c r="F109" t="e">
        <f>VLOOKUP(Tabelle2!$B109,#REF!,F$1,FALSE)</f>
        <v>#REF!</v>
      </c>
      <c r="G109" t="e">
        <f>VLOOKUP(Tabelle2!$B109,#REF!,G$1,FALSE)</f>
        <v>#REF!</v>
      </c>
      <c r="H109" t="e">
        <f>VLOOKUP(Tabelle2!$B109,#REF!,H$1,FALSE)</f>
        <v>#REF!</v>
      </c>
      <c r="I109" t="e">
        <f>VLOOKUP(Tabelle2!$B109,#REF!,I$1,FALSE)</f>
        <v>#REF!</v>
      </c>
      <c r="J109" t="e">
        <f>VLOOKUP(Tabelle2!$B109,#REF!,J$1,FALSE)</f>
        <v>#REF!</v>
      </c>
      <c r="K109" t="e">
        <f>VLOOKUP(Tabelle2!$B109,#REF!,K$1,FALSE)</f>
        <v>#REF!</v>
      </c>
      <c r="L109" t="e">
        <f>VLOOKUP(Tabelle2!$B109,#REF!,L$1,FALSE)</f>
        <v>#REF!</v>
      </c>
      <c r="M109" t="e">
        <f>VLOOKUP(Tabelle2!$B109,#REF!,M$1,FALSE)</f>
        <v>#REF!</v>
      </c>
      <c r="N109" t="e">
        <f>VLOOKUP(Tabelle2!$B109,#REF!,N$1,FALSE)</f>
        <v>#REF!</v>
      </c>
      <c r="O109" t="e">
        <f t="shared" si="34"/>
        <v>#REF!</v>
      </c>
      <c r="P109" t="e">
        <f t="shared" si="35"/>
        <v>#REF!</v>
      </c>
      <c r="Q109" t="e">
        <f t="shared" si="36"/>
        <v>#REF!</v>
      </c>
      <c r="R109" t="e">
        <f t="shared" si="37"/>
        <v>#REF!</v>
      </c>
      <c r="S109" t="e">
        <f t="shared" si="38"/>
        <v>#REF!</v>
      </c>
      <c r="T109" t="e">
        <f t="shared" si="39"/>
        <v>#REF!</v>
      </c>
      <c r="U109" t="e">
        <f t="shared" si="40"/>
        <v>#REF!</v>
      </c>
      <c r="V109" t="e">
        <f t="shared" si="41"/>
        <v>#REF!</v>
      </c>
      <c r="W109" t="e">
        <f t="shared" si="42"/>
        <v>#REF!</v>
      </c>
      <c r="X109" t="e">
        <f t="shared" si="43"/>
        <v>#REF!</v>
      </c>
      <c r="Y109" t="e">
        <f t="shared" si="44"/>
        <v>#REF!</v>
      </c>
    </row>
    <row r="110" spans="1:25" x14ac:dyDescent="0.35">
      <c r="A110" s="2" t="s">
        <v>117</v>
      </c>
      <c r="B110" s="2" t="s">
        <v>370</v>
      </c>
      <c r="C110" t="s">
        <v>7350</v>
      </c>
      <c r="D110" t="e">
        <f>VLOOKUP(Tabelle2!$B110,#REF!,D$1,FALSE)</f>
        <v>#REF!</v>
      </c>
      <c r="E110" t="e">
        <f>VLOOKUP(Tabelle2!$B110,#REF!,E$1,FALSE)</f>
        <v>#REF!</v>
      </c>
      <c r="F110" t="e">
        <f>VLOOKUP(Tabelle2!$B110,#REF!,F$1,FALSE)</f>
        <v>#REF!</v>
      </c>
      <c r="G110" t="e">
        <f>VLOOKUP(Tabelle2!$B110,#REF!,G$1,FALSE)</f>
        <v>#REF!</v>
      </c>
      <c r="H110" t="e">
        <f>VLOOKUP(Tabelle2!$B110,#REF!,H$1,FALSE)</f>
        <v>#REF!</v>
      </c>
      <c r="I110" t="e">
        <f>VLOOKUP(Tabelle2!$B110,#REF!,I$1,FALSE)</f>
        <v>#REF!</v>
      </c>
      <c r="J110" t="e">
        <f>VLOOKUP(Tabelle2!$B110,#REF!,J$1,FALSE)</f>
        <v>#REF!</v>
      </c>
      <c r="K110" t="e">
        <f>VLOOKUP(Tabelle2!$B110,#REF!,K$1,FALSE)</f>
        <v>#REF!</v>
      </c>
      <c r="L110" t="e">
        <f>VLOOKUP(Tabelle2!$B110,#REF!,L$1,FALSE)</f>
        <v>#REF!</v>
      </c>
      <c r="M110" t="e">
        <f>VLOOKUP(Tabelle2!$B110,#REF!,M$1,FALSE)</f>
        <v>#REF!</v>
      </c>
      <c r="N110" t="e">
        <f>VLOOKUP(Tabelle2!$B110,#REF!,N$1,FALSE)</f>
        <v>#REF!</v>
      </c>
      <c r="O110" t="e">
        <f t="shared" si="34"/>
        <v>#REF!</v>
      </c>
      <c r="P110" t="e">
        <f t="shared" si="35"/>
        <v>#REF!</v>
      </c>
      <c r="Q110" t="e">
        <f t="shared" si="36"/>
        <v>#REF!</v>
      </c>
      <c r="R110" t="e">
        <f t="shared" si="37"/>
        <v>#REF!</v>
      </c>
      <c r="S110" t="e">
        <f t="shared" si="38"/>
        <v>#REF!</v>
      </c>
      <c r="T110" t="e">
        <f t="shared" si="39"/>
        <v>#REF!</v>
      </c>
      <c r="U110" t="e">
        <f t="shared" si="40"/>
        <v>#REF!</v>
      </c>
      <c r="V110" t="e">
        <f t="shared" si="41"/>
        <v>#REF!</v>
      </c>
      <c r="W110" t="e">
        <f t="shared" si="42"/>
        <v>#REF!</v>
      </c>
      <c r="X110" t="e">
        <f t="shared" si="43"/>
        <v>#REF!</v>
      </c>
      <c r="Y110" t="e">
        <f t="shared" si="44"/>
        <v>#REF!</v>
      </c>
    </row>
    <row r="111" spans="1:25" x14ac:dyDescent="0.35">
      <c r="A111" s="2" t="s">
        <v>118</v>
      </c>
      <c r="B111" s="2">
        <v>135448</v>
      </c>
      <c r="C111" t="s">
        <v>7350</v>
      </c>
      <c r="D111" t="e">
        <f>VLOOKUP(Tabelle2!$B111,#REF!,D$1,FALSE)</f>
        <v>#REF!</v>
      </c>
      <c r="E111" t="e">
        <f>VLOOKUP(Tabelle2!$B111,#REF!,E$1,FALSE)</f>
        <v>#REF!</v>
      </c>
      <c r="F111" t="e">
        <f>VLOOKUP(Tabelle2!$B111,#REF!,F$1,FALSE)</f>
        <v>#REF!</v>
      </c>
      <c r="G111" t="e">
        <f>VLOOKUP(Tabelle2!$B111,#REF!,G$1,FALSE)</f>
        <v>#REF!</v>
      </c>
      <c r="H111" t="e">
        <f>VLOOKUP(Tabelle2!$B111,#REF!,H$1,FALSE)</f>
        <v>#REF!</v>
      </c>
      <c r="I111" t="e">
        <f>VLOOKUP(Tabelle2!$B111,#REF!,I$1,FALSE)</f>
        <v>#REF!</v>
      </c>
      <c r="J111" t="e">
        <f>VLOOKUP(Tabelle2!$B111,#REF!,J$1,FALSE)</f>
        <v>#REF!</v>
      </c>
      <c r="K111" t="e">
        <f>VLOOKUP(Tabelle2!$B111,#REF!,K$1,FALSE)</f>
        <v>#REF!</v>
      </c>
      <c r="L111" t="e">
        <f>VLOOKUP(Tabelle2!$B111,#REF!,L$1,FALSE)</f>
        <v>#REF!</v>
      </c>
      <c r="M111" t="e">
        <f>VLOOKUP(Tabelle2!$B111,#REF!,M$1,FALSE)</f>
        <v>#REF!</v>
      </c>
      <c r="N111" t="e">
        <f>VLOOKUP(Tabelle2!$B111,#REF!,N$1,FALSE)</f>
        <v>#REF!</v>
      </c>
      <c r="O111" t="e">
        <f t="shared" si="34"/>
        <v>#REF!</v>
      </c>
      <c r="P111" t="e">
        <f t="shared" si="35"/>
        <v>#REF!</v>
      </c>
      <c r="Q111" t="e">
        <f t="shared" si="36"/>
        <v>#REF!</v>
      </c>
      <c r="R111" t="e">
        <f t="shared" si="37"/>
        <v>#REF!</v>
      </c>
      <c r="S111" t="e">
        <f t="shared" si="38"/>
        <v>#REF!</v>
      </c>
      <c r="T111" t="e">
        <f t="shared" si="39"/>
        <v>#REF!</v>
      </c>
      <c r="U111" t="e">
        <f t="shared" si="40"/>
        <v>#REF!</v>
      </c>
      <c r="V111" t="e">
        <f t="shared" si="41"/>
        <v>#REF!</v>
      </c>
      <c r="W111" t="e">
        <f t="shared" si="42"/>
        <v>#REF!</v>
      </c>
      <c r="X111" t="e">
        <f t="shared" si="43"/>
        <v>#REF!</v>
      </c>
      <c r="Y111" t="e">
        <f t="shared" si="44"/>
        <v>#REF!</v>
      </c>
    </row>
    <row r="112" spans="1:25" x14ac:dyDescent="0.35">
      <c r="A112" s="2" t="s">
        <v>119</v>
      </c>
      <c r="B112" s="2">
        <v>154259</v>
      </c>
      <c r="C112" t="s">
        <v>7350</v>
      </c>
      <c r="D112" t="e">
        <f>VLOOKUP(Tabelle2!$B112,#REF!,D$1,FALSE)</f>
        <v>#REF!</v>
      </c>
      <c r="E112" t="e">
        <f>VLOOKUP(Tabelle2!$B112,#REF!,E$1,FALSE)</f>
        <v>#REF!</v>
      </c>
      <c r="F112" t="e">
        <f>VLOOKUP(Tabelle2!$B112,#REF!,F$1,FALSE)</f>
        <v>#REF!</v>
      </c>
      <c r="G112" t="e">
        <f>VLOOKUP(Tabelle2!$B112,#REF!,G$1,FALSE)</f>
        <v>#REF!</v>
      </c>
      <c r="H112" t="e">
        <f>VLOOKUP(Tabelle2!$B112,#REF!,H$1,FALSE)</f>
        <v>#REF!</v>
      </c>
      <c r="I112" t="e">
        <f>VLOOKUP(Tabelle2!$B112,#REF!,I$1,FALSE)</f>
        <v>#REF!</v>
      </c>
      <c r="J112" t="e">
        <f>VLOOKUP(Tabelle2!$B112,#REF!,J$1,FALSE)</f>
        <v>#REF!</v>
      </c>
      <c r="K112" t="e">
        <f>VLOOKUP(Tabelle2!$B112,#REF!,K$1,FALSE)</f>
        <v>#REF!</v>
      </c>
      <c r="L112" t="e">
        <f>VLOOKUP(Tabelle2!$B112,#REF!,L$1,FALSE)</f>
        <v>#REF!</v>
      </c>
      <c r="M112" t="e">
        <f>VLOOKUP(Tabelle2!$B112,#REF!,M$1,FALSE)</f>
        <v>#REF!</v>
      </c>
      <c r="N112" t="e">
        <f>VLOOKUP(Tabelle2!$B112,#REF!,N$1,FALSE)</f>
        <v>#REF!</v>
      </c>
      <c r="O112" t="e">
        <f t="shared" si="34"/>
        <v>#REF!</v>
      </c>
      <c r="P112" t="e">
        <f t="shared" si="35"/>
        <v>#REF!</v>
      </c>
      <c r="Q112" t="e">
        <f t="shared" si="36"/>
        <v>#REF!</v>
      </c>
      <c r="R112" t="e">
        <f t="shared" si="37"/>
        <v>#REF!</v>
      </c>
      <c r="S112" t="e">
        <f t="shared" si="38"/>
        <v>#REF!</v>
      </c>
      <c r="T112" t="e">
        <f t="shared" si="39"/>
        <v>#REF!</v>
      </c>
      <c r="U112" t="e">
        <f t="shared" si="40"/>
        <v>#REF!</v>
      </c>
      <c r="V112" t="e">
        <f t="shared" si="41"/>
        <v>#REF!</v>
      </c>
      <c r="W112" t="e">
        <f t="shared" si="42"/>
        <v>#REF!</v>
      </c>
      <c r="X112" t="e">
        <f t="shared" si="43"/>
        <v>#REF!</v>
      </c>
      <c r="Y112" t="e">
        <f t="shared" si="44"/>
        <v>#REF!</v>
      </c>
    </row>
    <row r="113" spans="1:25" x14ac:dyDescent="0.35">
      <c r="A113" s="2" t="s">
        <v>3</v>
      </c>
      <c r="B113" s="2">
        <v>944314</v>
      </c>
      <c r="C113" t="s">
        <v>7351</v>
      </c>
      <c r="D113" t="e">
        <f>VLOOKUP(Tabelle2!$B113,#REF!,D$1,FALSE)</f>
        <v>#REF!</v>
      </c>
      <c r="E113" t="e">
        <f>VLOOKUP(Tabelle2!$B113,#REF!,E$1,FALSE)</f>
        <v>#REF!</v>
      </c>
      <c r="F113" t="e">
        <f>VLOOKUP(Tabelle2!$B113,#REF!,F$1,FALSE)</f>
        <v>#REF!</v>
      </c>
      <c r="G113" t="e">
        <f>VLOOKUP(Tabelle2!$B113,#REF!,G$1,FALSE)</f>
        <v>#REF!</v>
      </c>
      <c r="H113" t="e">
        <f>VLOOKUP(Tabelle2!$B113,#REF!,H$1,FALSE)</f>
        <v>#REF!</v>
      </c>
      <c r="I113" t="e">
        <f>VLOOKUP(Tabelle2!$B113,#REF!,I$1,FALSE)</f>
        <v>#REF!</v>
      </c>
      <c r="J113" t="e">
        <f>VLOOKUP(Tabelle2!$B113,#REF!,J$1,FALSE)</f>
        <v>#REF!</v>
      </c>
      <c r="K113" t="e">
        <f>VLOOKUP(Tabelle2!$B113,#REF!,K$1,FALSE)</f>
        <v>#REF!</v>
      </c>
      <c r="L113" t="e">
        <f>VLOOKUP(Tabelle2!$B113,#REF!,L$1,FALSE)</f>
        <v>#REF!</v>
      </c>
      <c r="M113" t="e">
        <f>VLOOKUP(Tabelle2!$B113,#REF!,M$1,FALSE)</f>
        <v>#REF!</v>
      </c>
      <c r="N113" t="e">
        <f>VLOOKUP(Tabelle2!$B113,#REF!,N$1,FALSE)</f>
        <v>#REF!</v>
      </c>
      <c r="O113" t="e">
        <f t="shared" si="34"/>
        <v>#REF!</v>
      </c>
      <c r="P113" t="e">
        <f t="shared" si="35"/>
        <v>#REF!</v>
      </c>
      <c r="Q113" t="e">
        <f t="shared" si="36"/>
        <v>#REF!</v>
      </c>
      <c r="R113" t="e">
        <f t="shared" si="37"/>
        <v>#REF!</v>
      </c>
      <c r="S113" t="e">
        <f t="shared" si="38"/>
        <v>#REF!</v>
      </c>
      <c r="T113" t="e">
        <f t="shared" si="39"/>
        <v>#REF!</v>
      </c>
      <c r="U113" t="e">
        <f t="shared" si="40"/>
        <v>#REF!</v>
      </c>
      <c r="V113" t="e">
        <f t="shared" si="41"/>
        <v>#REF!</v>
      </c>
      <c r="W113" t="e">
        <f t="shared" si="42"/>
        <v>#REF!</v>
      </c>
      <c r="X113" t="e">
        <f t="shared" si="43"/>
        <v>#REF!</v>
      </c>
      <c r="Y113" t="e">
        <f t="shared" si="44"/>
        <v>#REF!</v>
      </c>
    </row>
    <row r="114" spans="1:25" x14ac:dyDescent="0.35">
      <c r="A114" s="2" t="s">
        <v>120</v>
      </c>
      <c r="B114" s="2">
        <v>904830</v>
      </c>
      <c r="C114" t="s">
        <v>7347</v>
      </c>
      <c r="D114" t="e">
        <f>VLOOKUP(Tabelle2!$B114,#REF!,D$1,FALSE)</f>
        <v>#REF!</v>
      </c>
      <c r="E114" t="e">
        <f>VLOOKUP(Tabelle2!$B114,#REF!,E$1,FALSE)</f>
        <v>#REF!</v>
      </c>
      <c r="F114" t="e">
        <f>VLOOKUP(Tabelle2!$B114,#REF!,F$1,FALSE)</f>
        <v>#REF!</v>
      </c>
      <c r="G114" t="e">
        <f>VLOOKUP(Tabelle2!$B114,#REF!,G$1,FALSE)</f>
        <v>#REF!</v>
      </c>
      <c r="H114" t="e">
        <f>VLOOKUP(Tabelle2!$B114,#REF!,H$1,FALSE)</f>
        <v>#REF!</v>
      </c>
      <c r="I114" t="e">
        <f>VLOOKUP(Tabelle2!$B114,#REF!,I$1,FALSE)</f>
        <v>#REF!</v>
      </c>
      <c r="J114" t="e">
        <f>VLOOKUP(Tabelle2!$B114,#REF!,J$1,FALSE)</f>
        <v>#REF!</v>
      </c>
      <c r="K114" t="e">
        <f>VLOOKUP(Tabelle2!$B114,#REF!,K$1,FALSE)</f>
        <v>#REF!</v>
      </c>
      <c r="L114" t="e">
        <f>VLOOKUP(Tabelle2!$B114,#REF!,L$1,FALSE)</f>
        <v>#REF!</v>
      </c>
      <c r="M114" t="e">
        <f>VLOOKUP(Tabelle2!$B114,#REF!,M$1,FALSE)</f>
        <v>#REF!</v>
      </c>
      <c r="N114" t="e">
        <f>VLOOKUP(Tabelle2!$B114,#REF!,N$1,FALSE)</f>
        <v>#REF!</v>
      </c>
      <c r="O114" t="e">
        <f t="shared" si="34"/>
        <v>#REF!</v>
      </c>
      <c r="P114" t="e">
        <f t="shared" si="35"/>
        <v>#REF!</v>
      </c>
      <c r="Q114" t="e">
        <f t="shared" si="36"/>
        <v>#REF!</v>
      </c>
      <c r="R114" t="e">
        <f t="shared" si="37"/>
        <v>#REF!</v>
      </c>
      <c r="S114" t="e">
        <f t="shared" si="38"/>
        <v>#REF!</v>
      </c>
      <c r="T114" t="e">
        <f t="shared" si="39"/>
        <v>#REF!</v>
      </c>
      <c r="U114" t="e">
        <f t="shared" si="40"/>
        <v>#REF!</v>
      </c>
      <c r="V114" t="e">
        <f t="shared" si="41"/>
        <v>#REF!</v>
      </c>
      <c r="W114" t="e">
        <f t="shared" si="42"/>
        <v>#REF!</v>
      </c>
      <c r="X114" t="e">
        <f t="shared" si="43"/>
        <v>#REF!</v>
      </c>
      <c r="Y114" t="e">
        <f t="shared" si="44"/>
        <v>#REF!</v>
      </c>
    </row>
    <row r="115" spans="1:25" x14ac:dyDescent="0.35">
      <c r="A115" s="2" t="s">
        <v>121</v>
      </c>
      <c r="B115" s="2">
        <v>905214</v>
      </c>
      <c r="C115" t="s">
        <v>7351</v>
      </c>
      <c r="D115" t="e">
        <f>VLOOKUP(Tabelle2!$B115,#REF!,D$1,FALSE)</f>
        <v>#REF!</v>
      </c>
      <c r="E115" t="e">
        <f>VLOOKUP(Tabelle2!$B115,#REF!,E$1,FALSE)</f>
        <v>#REF!</v>
      </c>
      <c r="F115" t="e">
        <f>VLOOKUP(Tabelle2!$B115,#REF!,F$1,FALSE)</f>
        <v>#REF!</v>
      </c>
      <c r="G115" t="e">
        <f>VLOOKUP(Tabelle2!$B115,#REF!,G$1,FALSE)</f>
        <v>#REF!</v>
      </c>
      <c r="H115" t="e">
        <f>VLOOKUP(Tabelle2!$B115,#REF!,H$1,FALSE)</f>
        <v>#REF!</v>
      </c>
      <c r="I115" t="e">
        <f>VLOOKUP(Tabelle2!$B115,#REF!,I$1,FALSE)</f>
        <v>#REF!</v>
      </c>
      <c r="J115" t="e">
        <f>VLOOKUP(Tabelle2!$B115,#REF!,J$1,FALSE)</f>
        <v>#REF!</v>
      </c>
      <c r="K115" t="e">
        <f>VLOOKUP(Tabelle2!$B115,#REF!,K$1,FALSE)</f>
        <v>#REF!</v>
      </c>
      <c r="L115" t="e">
        <f>VLOOKUP(Tabelle2!$B115,#REF!,L$1,FALSE)</f>
        <v>#REF!</v>
      </c>
      <c r="M115" t="e">
        <f>VLOOKUP(Tabelle2!$B115,#REF!,M$1,FALSE)</f>
        <v>#REF!</v>
      </c>
      <c r="N115" t="e">
        <f>VLOOKUP(Tabelle2!$B115,#REF!,N$1,FALSE)</f>
        <v>#REF!</v>
      </c>
      <c r="O115" t="e">
        <f t="shared" si="34"/>
        <v>#REF!</v>
      </c>
      <c r="P115" t="e">
        <f t="shared" si="35"/>
        <v>#REF!</v>
      </c>
      <c r="Q115" t="e">
        <f t="shared" si="36"/>
        <v>#REF!</v>
      </c>
      <c r="R115" t="e">
        <f t="shared" si="37"/>
        <v>#REF!</v>
      </c>
      <c r="S115" t="e">
        <f t="shared" si="38"/>
        <v>#REF!</v>
      </c>
      <c r="T115" t="e">
        <f t="shared" si="39"/>
        <v>#REF!</v>
      </c>
      <c r="U115" t="e">
        <f t="shared" si="40"/>
        <v>#REF!</v>
      </c>
      <c r="V115" t="e">
        <f t="shared" si="41"/>
        <v>#REF!</v>
      </c>
      <c r="W115" t="e">
        <f t="shared" si="42"/>
        <v>#REF!</v>
      </c>
      <c r="X115" t="e">
        <f t="shared" si="43"/>
        <v>#REF!</v>
      </c>
      <c r="Y115" t="e">
        <f t="shared" si="44"/>
        <v>#REF!</v>
      </c>
    </row>
    <row r="116" spans="1:25" x14ac:dyDescent="0.35">
      <c r="A116" s="2" t="s">
        <v>122</v>
      </c>
      <c r="B116" s="2">
        <v>904383</v>
      </c>
      <c r="C116" t="s">
        <v>7351</v>
      </c>
      <c r="D116" t="e">
        <f>VLOOKUP(Tabelle2!$B116,#REF!,D$1,FALSE)</f>
        <v>#REF!</v>
      </c>
      <c r="E116" t="e">
        <f>VLOOKUP(Tabelle2!$B116,#REF!,E$1,FALSE)</f>
        <v>#REF!</v>
      </c>
      <c r="F116" t="e">
        <f>VLOOKUP(Tabelle2!$B116,#REF!,F$1,FALSE)</f>
        <v>#REF!</v>
      </c>
      <c r="G116" t="e">
        <f>VLOOKUP(Tabelle2!$B116,#REF!,G$1,FALSE)</f>
        <v>#REF!</v>
      </c>
      <c r="H116" t="e">
        <f>VLOOKUP(Tabelle2!$B116,#REF!,H$1,FALSE)</f>
        <v>#REF!</v>
      </c>
      <c r="I116" t="e">
        <f>VLOOKUP(Tabelle2!$B116,#REF!,I$1,FALSE)</f>
        <v>#REF!</v>
      </c>
      <c r="J116" t="e">
        <f>VLOOKUP(Tabelle2!$B116,#REF!,J$1,FALSE)</f>
        <v>#REF!</v>
      </c>
      <c r="K116" t="e">
        <f>VLOOKUP(Tabelle2!$B116,#REF!,K$1,FALSE)</f>
        <v>#REF!</v>
      </c>
      <c r="L116" t="e">
        <f>VLOOKUP(Tabelle2!$B116,#REF!,L$1,FALSE)</f>
        <v>#REF!</v>
      </c>
      <c r="M116" t="e">
        <f>VLOOKUP(Tabelle2!$B116,#REF!,M$1,FALSE)</f>
        <v>#REF!</v>
      </c>
      <c r="N116" t="e">
        <f>VLOOKUP(Tabelle2!$B116,#REF!,N$1,FALSE)</f>
        <v>#REF!</v>
      </c>
      <c r="O116" t="e">
        <f t="shared" si="34"/>
        <v>#REF!</v>
      </c>
      <c r="P116" t="e">
        <f t="shared" si="35"/>
        <v>#REF!</v>
      </c>
      <c r="Q116" t="e">
        <f t="shared" si="36"/>
        <v>#REF!</v>
      </c>
      <c r="R116" t="e">
        <f t="shared" si="37"/>
        <v>#REF!</v>
      </c>
      <c r="S116" t="e">
        <f t="shared" si="38"/>
        <v>#REF!</v>
      </c>
      <c r="T116" t="e">
        <f t="shared" si="39"/>
        <v>#REF!</v>
      </c>
      <c r="U116" t="e">
        <f t="shared" si="40"/>
        <v>#REF!</v>
      </c>
      <c r="V116" t="e">
        <f t="shared" si="41"/>
        <v>#REF!</v>
      </c>
      <c r="W116" t="e">
        <f t="shared" si="42"/>
        <v>#REF!</v>
      </c>
      <c r="X116" t="e">
        <f t="shared" si="43"/>
        <v>#REF!</v>
      </c>
      <c r="Y116" t="e">
        <f t="shared" si="44"/>
        <v>#REF!</v>
      </c>
    </row>
    <row r="117" spans="1:25" x14ac:dyDescent="0.35">
      <c r="A117" s="2" t="s">
        <v>123</v>
      </c>
      <c r="B117" s="2">
        <v>513260</v>
      </c>
      <c r="C117" t="s">
        <v>7352</v>
      </c>
      <c r="D117" t="e">
        <f>VLOOKUP(Tabelle2!$B117,#REF!,D$1,FALSE)</f>
        <v>#REF!</v>
      </c>
      <c r="E117" t="e">
        <f>VLOOKUP(Tabelle2!$B117,#REF!,E$1,FALSE)</f>
        <v>#REF!</v>
      </c>
      <c r="F117" t="e">
        <f>VLOOKUP(Tabelle2!$B117,#REF!,F$1,FALSE)</f>
        <v>#REF!</v>
      </c>
      <c r="G117" t="e">
        <f>VLOOKUP(Tabelle2!$B117,#REF!,G$1,FALSE)</f>
        <v>#REF!</v>
      </c>
      <c r="H117" t="e">
        <f>VLOOKUP(Tabelle2!$B117,#REF!,H$1,FALSE)</f>
        <v>#REF!</v>
      </c>
      <c r="I117" t="e">
        <f>VLOOKUP(Tabelle2!$B117,#REF!,I$1,FALSE)</f>
        <v>#REF!</v>
      </c>
      <c r="J117" t="e">
        <f>VLOOKUP(Tabelle2!$B117,#REF!,J$1,FALSE)</f>
        <v>#REF!</v>
      </c>
      <c r="K117" t="e">
        <f>VLOOKUP(Tabelle2!$B117,#REF!,K$1,FALSE)</f>
        <v>#REF!</v>
      </c>
      <c r="L117" t="e">
        <f>VLOOKUP(Tabelle2!$B117,#REF!,L$1,FALSE)</f>
        <v>#REF!</v>
      </c>
      <c r="M117" t="e">
        <f>VLOOKUP(Tabelle2!$B117,#REF!,M$1,FALSE)</f>
        <v>#REF!</v>
      </c>
      <c r="N117" t="e">
        <f>VLOOKUP(Tabelle2!$B117,#REF!,N$1,FALSE)</f>
        <v>#REF!</v>
      </c>
      <c r="O117" t="e">
        <f t="shared" si="34"/>
        <v>#REF!</v>
      </c>
      <c r="P117" t="e">
        <f t="shared" si="35"/>
        <v>#REF!</v>
      </c>
      <c r="Q117" t="e">
        <f t="shared" si="36"/>
        <v>#REF!</v>
      </c>
      <c r="R117" t="e">
        <f t="shared" si="37"/>
        <v>#REF!</v>
      </c>
      <c r="S117" t="e">
        <f t="shared" si="38"/>
        <v>#REF!</v>
      </c>
      <c r="T117" t="e">
        <f t="shared" si="39"/>
        <v>#REF!</v>
      </c>
      <c r="U117" t="e">
        <f t="shared" si="40"/>
        <v>#REF!</v>
      </c>
      <c r="V117" t="e">
        <f t="shared" si="41"/>
        <v>#REF!</v>
      </c>
      <c r="W117" t="e">
        <f t="shared" si="42"/>
        <v>#REF!</v>
      </c>
      <c r="X117" t="e">
        <f t="shared" si="43"/>
        <v>#REF!</v>
      </c>
      <c r="Y117" t="e">
        <f t="shared" si="44"/>
        <v>#REF!</v>
      </c>
    </row>
    <row r="118" spans="1:25" x14ac:dyDescent="0.35">
      <c r="A118" s="2" t="s">
        <v>124</v>
      </c>
      <c r="B118" s="2">
        <v>916091</v>
      </c>
      <c r="C118" t="s">
        <v>7349</v>
      </c>
      <c r="D118" t="e">
        <f>VLOOKUP(Tabelle2!$B118,#REF!,D$1,FALSE)</f>
        <v>#REF!</v>
      </c>
      <c r="E118" t="e">
        <f>VLOOKUP(Tabelle2!$B118,#REF!,E$1,FALSE)</f>
        <v>#REF!</v>
      </c>
      <c r="F118" t="e">
        <f>VLOOKUP(Tabelle2!$B118,#REF!,F$1,FALSE)</f>
        <v>#REF!</v>
      </c>
      <c r="G118" t="e">
        <f>VLOOKUP(Tabelle2!$B118,#REF!,G$1,FALSE)</f>
        <v>#REF!</v>
      </c>
      <c r="H118" t="e">
        <f>VLOOKUP(Tabelle2!$B118,#REF!,H$1,FALSE)</f>
        <v>#REF!</v>
      </c>
      <c r="I118" t="e">
        <f>VLOOKUP(Tabelle2!$B118,#REF!,I$1,FALSE)</f>
        <v>#REF!</v>
      </c>
      <c r="J118" t="e">
        <f>VLOOKUP(Tabelle2!$B118,#REF!,J$1,FALSE)</f>
        <v>#REF!</v>
      </c>
      <c r="K118" t="e">
        <f>VLOOKUP(Tabelle2!$B118,#REF!,K$1,FALSE)</f>
        <v>#REF!</v>
      </c>
      <c r="L118" t="e">
        <f>VLOOKUP(Tabelle2!$B118,#REF!,L$1,FALSE)</f>
        <v>#REF!</v>
      </c>
      <c r="M118" t="e">
        <f>VLOOKUP(Tabelle2!$B118,#REF!,M$1,FALSE)</f>
        <v>#REF!</v>
      </c>
      <c r="N118" t="e">
        <f>VLOOKUP(Tabelle2!$B118,#REF!,N$1,FALSE)</f>
        <v>#REF!</v>
      </c>
      <c r="O118" t="e">
        <f t="shared" si="34"/>
        <v>#REF!</v>
      </c>
      <c r="P118" t="e">
        <f t="shared" si="35"/>
        <v>#REF!</v>
      </c>
      <c r="Q118" t="e">
        <f t="shared" si="36"/>
        <v>#REF!</v>
      </c>
      <c r="R118" t="e">
        <f t="shared" si="37"/>
        <v>#REF!</v>
      </c>
      <c r="S118" t="e">
        <f t="shared" si="38"/>
        <v>#REF!</v>
      </c>
      <c r="T118" t="e">
        <f t="shared" si="39"/>
        <v>#REF!</v>
      </c>
      <c r="U118" t="e">
        <f t="shared" si="40"/>
        <v>#REF!</v>
      </c>
      <c r="V118" t="e">
        <f t="shared" si="41"/>
        <v>#REF!</v>
      </c>
      <c r="W118" t="e">
        <f t="shared" si="42"/>
        <v>#REF!</v>
      </c>
      <c r="X118" t="e">
        <f t="shared" si="43"/>
        <v>#REF!</v>
      </c>
      <c r="Y118" t="e">
        <f t="shared" si="44"/>
        <v>#REF!</v>
      </c>
    </row>
    <row r="119" spans="1:25" x14ac:dyDescent="0.35">
      <c r="A119" s="2" t="s">
        <v>125</v>
      </c>
      <c r="B119" s="2">
        <v>883488</v>
      </c>
      <c r="C119" t="s">
        <v>7352</v>
      </c>
      <c r="D119" t="e">
        <f>VLOOKUP(Tabelle2!$B119,#REF!,D$1,FALSE)</f>
        <v>#REF!</v>
      </c>
      <c r="E119" t="e">
        <f>VLOOKUP(Tabelle2!$B119,#REF!,E$1,FALSE)</f>
        <v>#REF!</v>
      </c>
      <c r="F119" t="e">
        <f>VLOOKUP(Tabelle2!$B119,#REF!,F$1,FALSE)</f>
        <v>#REF!</v>
      </c>
      <c r="G119" t="e">
        <f>VLOOKUP(Tabelle2!$B119,#REF!,G$1,FALSE)</f>
        <v>#REF!</v>
      </c>
      <c r="H119" t="e">
        <f>VLOOKUP(Tabelle2!$B119,#REF!,H$1,FALSE)</f>
        <v>#REF!</v>
      </c>
      <c r="I119" t="e">
        <f>VLOOKUP(Tabelle2!$B119,#REF!,I$1,FALSE)</f>
        <v>#REF!</v>
      </c>
      <c r="J119" t="e">
        <f>VLOOKUP(Tabelle2!$B119,#REF!,J$1,FALSE)</f>
        <v>#REF!</v>
      </c>
      <c r="K119" t="e">
        <f>VLOOKUP(Tabelle2!$B119,#REF!,K$1,FALSE)</f>
        <v>#REF!</v>
      </c>
      <c r="L119" t="e">
        <f>VLOOKUP(Tabelle2!$B119,#REF!,L$1,FALSE)</f>
        <v>#REF!</v>
      </c>
      <c r="M119" t="e">
        <f>VLOOKUP(Tabelle2!$B119,#REF!,M$1,FALSE)</f>
        <v>#REF!</v>
      </c>
      <c r="N119" t="e">
        <f>VLOOKUP(Tabelle2!$B119,#REF!,N$1,FALSE)</f>
        <v>#REF!</v>
      </c>
      <c r="O119" t="e">
        <f t="shared" si="34"/>
        <v>#REF!</v>
      </c>
      <c r="P119" t="e">
        <f t="shared" si="35"/>
        <v>#REF!</v>
      </c>
      <c r="Q119" t="e">
        <f t="shared" si="36"/>
        <v>#REF!</v>
      </c>
      <c r="R119" t="e">
        <f t="shared" si="37"/>
        <v>#REF!</v>
      </c>
      <c r="S119" t="e">
        <f t="shared" si="38"/>
        <v>#REF!</v>
      </c>
      <c r="T119" t="e">
        <f t="shared" si="39"/>
        <v>#REF!</v>
      </c>
      <c r="U119" t="e">
        <f t="shared" si="40"/>
        <v>#REF!</v>
      </c>
      <c r="V119" t="e">
        <f t="shared" si="41"/>
        <v>#REF!</v>
      </c>
      <c r="W119" t="e">
        <f t="shared" si="42"/>
        <v>#REF!</v>
      </c>
      <c r="X119" t="e">
        <f t="shared" si="43"/>
        <v>#REF!</v>
      </c>
      <c r="Y119" t="e">
        <f t="shared" si="44"/>
        <v>#REF!</v>
      </c>
    </row>
    <row r="120" spans="1:25" x14ac:dyDescent="0.35">
      <c r="A120" s="2" t="s">
        <v>126</v>
      </c>
      <c r="B120" s="2">
        <v>357922</v>
      </c>
      <c r="C120" t="s">
        <v>7353</v>
      </c>
      <c r="D120" t="e">
        <f>VLOOKUP(Tabelle2!$B120,#REF!,D$1,FALSE)</f>
        <v>#REF!</v>
      </c>
      <c r="E120" t="e">
        <f>VLOOKUP(Tabelle2!$B120,#REF!,E$1,FALSE)</f>
        <v>#REF!</v>
      </c>
      <c r="F120" t="e">
        <f>VLOOKUP(Tabelle2!$B120,#REF!,F$1,FALSE)</f>
        <v>#REF!</v>
      </c>
      <c r="G120" t="e">
        <f>VLOOKUP(Tabelle2!$B120,#REF!,G$1,FALSE)</f>
        <v>#REF!</v>
      </c>
      <c r="H120" t="e">
        <f>VLOOKUP(Tabelle2!$B120,#REF!,H$1,FALSE)</f>
        <v>#REF!</v>
      </c>
      <c r="I120" t="e">
        <f>VLOOKUP(Tabelle2!$B120,#REF!,I$1,FALSE)</f>
        <v>#REF!</v>
      </c>
      <c r="J120" t="e">
        <f>VLOOKUP(Tabelle2!$B120,#REF!,J$1,FALSE)</f>
        <v>#REF!</v>
      </c>
      <c r="K120" t="e">
        <f>VLOOKUP(Tabelle2!$B120,#REF!,K$1,FALSE)</f>
        <v>#REF!</v>
      </c>
      <c r="L120" t="e">
        <f>VLOOKUP(Tabelle2!$B120,#REF!,L$1,FALSE)</f>
        <v>#REF!</v>
      </c>
      <c r="M120" t="e">
        <f>VLOOKUP(Tabelle2!$B120,#REF!,M$1,FALSE)</f>
        <v>#REF!</v>
      </c>
      <c r="N120" t="e">
        <f>VLOOKUP(Tabelle2!$B120,#REF!,N$1,FALSE)</f>
        <v>#REF!</v>
      </c>
      <c r="O120" t="e">
        <f t="shared" si="34"/>
        <v>#REF!</v>
      </c>
      <c r="P120" t="e">
        <f t="shared" si="35"/>
        <v>#REF!</v>
      </c>
      <c r="Q120" t="e">
        <f t="shared" si="36"/>
        <v>#REF!</v>
      </c>
      <c r="R120" t="e">
        <f t="shared" si="37"/>
        <v>#REF!</v>
      </c>
      <c r="S120" t="e">
        <f t="shared" si="38"/>
        <v>#REF!</v>
      </c>
      <c r="T120" t="e">
        <f t="shared" si="39"/>
        <v>#REF!</v>
      </c>
      <c r="U120" t="e">
        <f t="shared" si="40"/>
        <v>#REF!</v>
      </c>
      <c r="V120" t="e">
        <f t="shared" si="41"/>
        <v>#REF!</v>
      </c>
      <c r="W120" t="e">
        <f t="shared" si="42"/>
        <v>#REF!</v>
      </c>
      <c r="X120" t="e">
        <f t="shared" si="43"/>
        <v>#REF!</v>
      </c>
      <c r="Y120" t="e">
        <f t="shared" si="44"/>
        <v>#REF!</v>
      </c>
    </row>
    <row r="121" spans="1:25" x14ac:dyDescent="0.35">
      <c r="A121" s="2" t="s">
        <v>127</v>
      </c>
      <c r="B121" s="2">
        <v>903749</v>
      </c>
      <c r="C121" t="s">
        <v>7347</v>
      </c>
      <c r="D121" t="e">
        <f>VLOOKUP(Tabelle2!$B121,#REF!,D$1,FALSE)</f>
        <v>#REF!</v>
      </c>
      <c r="E121" t="e">
        <f>VLOOKUP(Tabelle2!$B121,#REF!,E$1,FALSE)</f>
        <v>#REF!</v>
      </c>
      <c r="F121" t="e">
        <f>VLOOKUP(Tabelle2!$B121,#REF!,F$1,FALSE)</f>
        <v>#REF!</v>
      </c>
      <c r="G121" t="e">
        <f>VLOOKUP(Tabelle2!$B121,#REF!,G$1,FALSE)</f>
        <v>#REF!</v>
      </c>
      <c r="H121" t="e">
        <f>VLOOKUP(Tabelle2!$B121,#REF!,H$1,FALSE)</f>
        <v>#REF!</v>
      </c>
      <c r="I121" t="e">
        <f>VLOOKUP(Tabelle2!$B121,#REF!,I$1,FALSE)</f>
        <v>#REF!</v>
      </c>
      <c r="J121" t="e">
        <f>VLOOKUP(Tabelle2!$B121,#REF!,J$1,FALSE)</f>
        <v>#REF!</v>
      </c>
      <c r="K121" t="e">
        <f>VLOOKUP(Tabelle2!$B121,#REF!,K$1,FALSE)</f>
        <v>#REF!</v>
      </c>
      <c r="L121" t="e">
        <f>VLOOKUP(Tabelle2!$B121,#REF!,L$1,FALSE)</f>
        <v>#REF!</v>
      </c>
      <c r="M121" t="e">
        <f>VLOOKUP(Tabelle2!$B121,#REF!,M$1,FALSE)</f>
        <v>#REF!</v>
      </c>
      <c r="N121" t="e">
        <f>VLOOKUP(Tabelle2!$B121,#REF!,N$1,FALSE)</f>
        <v>#REF!</v>
      </c>
      <c r="O121" t="e">
        <f t="shared" si="34"/>
        <v>#REF!</v>
      </c>
      <c r="P121" t="e">
        <f t="shared" si="35"/>
        <v>#REF!</v>
      </c>
      <c r="Q121" t="e">
        <f t="shared" si="36"/>
        <v>#REF!</v>
      </c>
      <c r="R121" t="e">
        <f t="shared" si="37"/>
        <v>#REF!</v>
      </c>
      <c r="S121" t="e">
        <f t="shared" si="38"/>
        <v>#REF!</v>
      </c>
      <c r="T121" t="e">
        <f t="shared" si="39"/>
        <v>#REF!</v>
      </c>
      <c r="U121" t="e">
        <f t="shared" si="40"/>
        <v>#REF!</v>
      </c>
      <c r="V121" t="e">
        <f t="shared" si="41"/>
        <v>#REF!</v>
      </c>
      <c r="W121" t="e">
        <f t="shared" si="42"/>
        <v>#REF!</v>
      </c>
      <c r="X121" t="e">
        <f t="shared" si="43"/>
        <v>#REF!</v>
      </c>
      <c r="Y121" t="e">
        <f t="shared" si="44"/>
        <v>#REF!</v>
      </c>
    </row>
    <row r="122" spans="1:25" x14ac:dyDescent="0.35">
      <c r="A122" s="2" t="s">
        <v>128</v>
      </c>
      <c r="B122" s="2">
        <v>687609</v>
      </c>
      <c r="C122" t="s">
        <v>7349</v>
      </c>
      <c r="D122" t="e">
        <f>VLOOKUP(Tabelle2!$B122,#REF!,D$1,FALSE)</f>
        <v>#REF!</v>
      </c>
      <c r="E122" t="e">
        <f>VLOOKUP(Tabelle2!$B122,#REF!,E$1,FALSE)</f>
        <v>#REF!</v>
      </c>
      <c r="F122" t="e">
        <f>VLOOKUP(Tabelle2!$B122,#REF!,F$1,FALSE)</f>
        <v>#REF!</v>
      </c>
      <c r="G122" t="e">
        <f>VLOOKUP(Tabelle2!$B122,#REF!,G$1,FALSE)</f>
        <v>#REF!</v>
      </c>
      <c r="H122" t="e">
        <f>VLOOKUP(Tabelle2!$B122,#REF!,H$1,FALSE)</f>
        <v>#REF!</v>
      </c>
      <c r="I122" t="e">
        <f>VLOOKUP(Tabelle2!$B122,#REF!,I$1,FALSE)</f>
        <v>#REF!</v>
      </c>
      <c r="J122" t="e">
        <f>VLOOKUP(Tabelle2!$B122,#REF!,J$1,FALSE)</f>
        <v>#REF!</v>
      </c>
      <c r="K122" t="e">
        <f>VLOOKUP(Tabelle2!$B122,#REF!,K$1,FALSE)</f>
        <v>#REF!</v>
      </c>
      <c r="L122" t="e">
        <f>VLOOKUP(Tabelle2!$B122,#REF!,L$1,FALSE)</f>
        <v>#REF!</v>
      </c>
      <c r="M122" t="e">
        <f>VLOOKUP(Tabelle2!$B122,#REF!,M$1,FALSE)</f>
        <v>#REF!</v>
      </c>
      <c r="N122" t="e">
        <f>VLOOKUP(Tabelle2!$B122,#REF!,N$1,FALSE)</f>
        <v>#REF!</v>
      </c>
      <c r="O122" t="e">
        <f t="shared" si="34"/>
        <v>#REF!</v>
      </c>
      <c r="P122" t="e">
        <f t="shared" si="35"/>
        <v>#REF!</v>
      </c>
      <c r="Q122" t="e">
        <f t="shared" si="36"/>
        <v>#REF!</v>
      </c>
      <c r="R122" t="e">
        <f t="shared" si="37"/>
        <v>#REF!</v>
      </c>
      <c r="S122" t="e">
        <f t="shared" si="38"/>
        <v>#REF!</v>
      </c>
      <c r="T122" t="e">
        <f t="shared" si="39"/>
        <v>#REF!</v>
      </c>
      <c r="U122" t="e">
        <f t="shared" si="40"/>
        <v>#REF!</v>
      </c>
      <c r="V122" t="e">
        <f t="shared" si="41"/>
        <v>#REF!</v>
      </c>
      <c r="W122" t="e">
        <f t="shared" si="42"/>
        <v>#REF!</v>
      </c>
      <c r="X122" t="e">
        <f t="shared" si="43"/>
        <v>#REF!</v>
      </c>
      <c r="Y122" t="e">
        <f t="shared" si="44"/>
        <v>#REF!</v>
      </c>
    </row>
    <row r="123" spans="1:25" x14ac:dyDescent="0.35">
      <c r="A123" s="2" t="s">
        <v>129</v>
      </c>
      <c r="B123" s="2">
        <v>921268</v>
      </c>
      <c r="C123" t="s">
        <v>7353</v>
      </c>
      <c r="D123" t="e">
        <f>VLOOKUP(Tabelle2!$B123,#REF!,D$1,FALSE)</f>
        <v>#REF!</v>
      </c>
      <c r="E123" t="e">
        <f>VLOOKUP(Tabelle2!$B123,#REF!,E$1,FALSE)</f>
        <v>#REF!</v>
      </c>
      <c r="F123" t="e">
        <f>VLOOKUP(Tabelle2!$B123,#REF!,F$1,FALSE)</f>
        <v>#REF!</v>
      </c>
      <c r="G123" t="e">
        <f>VLOOKUP(Tabelle2!$B123,#REF!,G$1,FALSE)</f>
        <v>#REF!</v>
      </c>
      <c r="H123" t="e">
        <f>VLOOKUP(Tabelle2!$B123,#REF!,H$1,FALSE)</f>
        <v>#REF!</v>
      </c>
      <c r="I123" t="e">
        <f>VLOOKUP(Tabelle2!$B123,#REF!,I$1,FALSE)</f>
        <v>#REF!</v>
      </c>
      <c r="J123" t="e">
        <f>VLOOKUP(Tabelle2!$B123,#REF!,J$1,FALSE)</f>
        <v>#REF!</v>
      </c>
      <c r="K123" t="e">
        <f>VLOOKUP(Tabelle2!$B123,#REF!,K$1,FALSE)</f>
        <v>#REF!</v>
      </c>
      <c r="L123" t="e">
        <f>VLOOKUP(Tabelle2!$B123,#REF!,L$1,FALSE)</f>
        <v>#REF!</v>
      </c>
      <c r="M123" t="e">
        <f>VLOOKUP(Tabelle2!$B123,#REF!,M$1,FALSE)</f>
        <v>#REF!</v>
      </c>
      <c r="N123" t="e">
        <f>VLOOKUP(Tabelle2!$B123,#REF!,N$1,FALSE)</f>
        <v>#REF!</v>
      </c>
      <c r="O123" t="e">
        <f t="shared" si="34"/>
        <v>#REF!</v>
      </c>
      <c r="P123" t="e">
        <f t="shared" si="35"/>
        <v>#REF!</v>
      </c>
      <c r="Q123" t="e">
        <f t="shared" si="36"/>
        <v>#REF!</v>
      </c>
      <c r="R123" t="e">
        <f t="shared" si="37"/>
        <v>#REF!</v>
      </c>
      <c r="S123" t="e">
        <f t="shared" si="38"/>
        <v>#REF!</v>
      </c>
      <c r="T123" t="e">
        <f t="shared" si="39"/>
        <v>#REF!</v>
      </c>
      <c r="U123" t="e">
        <f t="shared" si="40"/>
        <v>#REF!</v>
      </c>
      <c r="V123" t="e">
        <f t="shared" si="41"/>
        <v>#REF!</v>
      </c>
      <c r="W123" t="e">
        <f t="shared" si="42"/>
        <v>#REF!</v>
      </c>
      <c r="X123" t="e">
        <f t="shared" si="43"/>
        <v>#REF!</v>
      </c>
      <c r="Y123" t="e">
        <f t="shared" si="44"/>
        <v>#REF!</v>
      </c>
    </row>
    <row r="124" spans="1:25" x14ac:dyDescent="0.35">
      <c r="A124" s="2" t="s">
        <v>130</v>
      </c>
      <c r="B124" s="2">
        <v>902324</v>
      </c>
      <c r="C124" t="s">
        <v>7351</v>
      </c>
      <c r="D124" t="e">
        <f>VLOOKUP(Tabelle2!$B124,#REF!,D$1,FALSE)</f>
        <v>#REF!</v>
      </c>
      <c r="E124" t="e">
        <f>VLOOKUP(Tabelle2!$B124,#REF!,E$1,FALSE)</f>
        <v>#REF!</v>
      </c>
      <c r="F124" t="e">
        <f>VLOOKUP(Tabelle2!$B124,#REF!,F$1,FALSE)</f>
        <v>#REF!</v>
      </c>
      <c r="G124" t="e">
        <f>VLOOKUP(Tabelle2!$B124,#REF!,G$1,FALSE)</f>
        <v>#REF!</v>
      </c>
      <c r="H124" t="e">
        <f>VLOOKUP(Tabelle2!$B124,#REF!,H$1,FALSE)</f>
        <v>#REF!</v>
      </c>
      <c r="I124" t="e">
        <f>VLOOKUP(Tabelle2!$B124,#REF!,I$1,FALSE)</f>
        <v>#REF!</v>
      </c>
      <c r="J124" t="e">
        <f>VLOOKUP(Tabelle2!$B124,#REF!,J$1,FALSE)</f>
        <v>#REF!</v>
      </c>
      <c r="K124" t="e">
        <f>VLOOKUP(Tabelle2!$B124,#REF!,K$1,FALSE)</f>
        <v>#REF!</v>
      </c>
      <c r="L124" t="e">
        <f>VLOOKUP(Tabelle2!$B124,#REF!,L$1,FALSE)</f>
        <v>#REF!</v>
      </c>
      <c r="M124" t="e">
        <f>VLOOKUP(Tabelle2!$B124,#REF!,M$1,FALSE)</f>
        <v>#REF!</v>
      </c>
      <c r="N124" t="e">
        <f>VLOOKUP(Tabelle2!$B124,#REF!,N$1,FALSE)</f>
        <v>#REF!</v>
      </c>
      <c r="O124" t="e">
        <f t="shared" si="34"/>
        <v>#REF!</v>
      </c>
      <c r="P124" t="e">
        <f t="shared" si="35"/>
        <v>#REF!</v>
      </c>
      <c r="Q124" t="e">
        <f t="shared" si="36"/>
        <v>#REF!</v>
      </c>
      <c r="R124" t="e">
        <f t="shared" si="37"/>
        <v>#REF!</v>
      </c>
      <c r="S124" t="e">
        <f t="shared" si="38"/>
        <v>#REF!</v>
      </c>
      <c r="T124" t="e">
        <f t="shared" si="39"/>
        <v>#REF!</v>
      </c>
      <c r="U124" t="e">
        <f t="shared" si="40"/>
        <v>#REF!</v>
      </c>
      <c r="V124" t="e">
        <f t="shared" si="41"/>
        <v>#REF!</v>
      </c>
      <c r="W124" t="e">
        <f t="shared" si="42"/>
        <v>#REF!</v>
      </c>
      <c r="X124" t="e">
        <f t="shared" si="43"/>
        <v>#REF!</v>
      </c>
      <c r="Y124" t="e">
        <f t="shared" si="44"/>
        <v>#REF!</v>
      </c>
    </row>
    <row r="125" spans="1:25" x14ac:dyDescent="0.35">
      <c r="A125" s="2" t="s">
        <v>131</v>
      </c>
      <c r="B125" s="2">
        <v>500320</v>
      </c>
      <c r="C125" t="s">
        <v>7349</v>
      </c>
      <c r="D125" t="e">
        <f>VLOOKUP(Tabelle2!$B125,#REF!,D$1,FALSE)</f>
        <v>#REF!</v>
      </c>
      <c r="E125" t="e">
        <f>VLOOKUP(Tabelle2!$B125,#REF!,E$1,FALSE)</f>
        <v>#REF!</v>
      </c>
      <c r="F125" t="e">
        <f>VLOOKUP(Tabelle2!$B125,#REF!,F$1,FALSE)</f>
        <v>#REF!</v>
      </c>
      <c r="G125" t="e">
        <f>VLOOKUP(Tabelle2!$B125,#REF!,G$1,FALSE)</f>
        <v>#REF!</v>
      </c>
      <c r="H125" t="e">
        <f>VLOOKUP(Tabelle2!$B125,#REF!,H$1,FALSE)</f>
        <v>#REF!</v>
      </c>
      <c r="I125" t="e">
        <f>VLOOKUP(Tabelle2!$B125,#REF!,I$1,FALSE)</f>
        <v>#REF!</v>
      </c>
      <c r="J125" t="e">
        <f>VLOOKUP(Tabelle2!$B125,#REF!,J$1,FALSE)</f>
        <v>#REF!</v>
      </c>
      <c r="K125" t="e">
        <f>VLOOKUP(Tabelle2!$B125,#REF!,K$1,FALSE)</f>
        <v>#REF!</v>
      </c>
      <c r="L125" t="e">
        <f>VLOOKUP(Tabelle2!$B125,#REF!,L$1,FALSE)</f>
        <v>#REF!</v>
      </c>
      <c r="M125" t="e">
        <f>VLOOKUP(Tabelle2!$B125,#REF!,M$1,FALSE)</f>
        <v>#REF!</v>
      </c>
      <c r="N125" t="e">
        <f>VLOOKUP(Tabelle2!$B125,#REF!,N$1,FALSE)</f>
        <v>#REF!</v>
      </c>
      <c r="O125" t="e">
        <f t="shared" si="34"/>
        <v>#REF!</v>
      </c>
      <c r="P125" t="e">
        <f t="shared" si="35"/>
        <v>#REF!</v>
      </c>
      <c r="Q125" t="e">
        <f t="shared" si="36"/>
        <v>#REF!</v>
      </c>
      <c r="R125" t="e">
        <f t="shared" si="37"/>
        <v>#REF!</v>
      </c>
      <c r="S125" t="e">
        <f t="shared" si="38"/>
        <v>#REF!</v>
      </c>
      <c r="T125" t="e">
        <f t="shared" si="39"/>
        <v>#REF!</v>
      </c>
      <c r="U125" t="e">
        <f t="shared" si="40"/>
        <v>#REF!</v>
      </c>
      <c r="V125" t="e">
        <f t="shared" si="41"/>
        <v>#REF!</v>
      </c>
      <c r="W125" t="e">
        <f t="shared" si="42"/>
        <v>#REF!</v>
      </c>
      <c r="X125" t="e">
        <f t="shared" si="43"/>
        <v>#REF!</v>
      </c>
      <c r="Y125" t="e">
        <f t="shared" si="44"/>
        <v>#REF!</v>
      </c>
    </row>
    <row r="126" spans="1:25" x14ac:dyDescent="0.35">
      <c r="A126" s="2" t="s">
        <v>132</v>
      </c>
      <c r="B126" s="2">
        <v>921290</v>
      </c>
      <c r="C126" t="s">
        <v>7348</v>
      </c>
      <c r="D126" t="e">
        <f>VLOOKUP(Tabelle2!$B126,#REF!,D$1,FALSE)</f>
        <v>#REF!</v>
      </c>
      <c r="E126" t="e">
        <f>VLOOKUP(Tabelle2!$B126,#REF!,E$1,FALSE)</f>
        <v>#REF!</v>
      </c>
      <c r="F126" t="e">
        <f>VLOOKUP(Tabelle2!$B126,#REF!,F$1,FALSE)</f>
        <v>#REF!</v>
      </c>
      <c r="G126" t="e">
        <f>VLOOKUP(Tabelle2!$B126,#REF!,G$1,FALSE)</f>
        <v>#REF!</v>
      </c>
      <c r="H126" t="e">
        <f>VLOOKUP(Tabelle2!$B126,#REF!,H$1,FALSE)</f>
        <v>#REF!</v>
      </c>
      <c r="I126" t="e">
        <f>VLOOKUP(Tabelle2!$B126,#REF!,I$1,FALSE)</f>
        <v>#REF!</v>
      </c>
      <c r="J126" t="e">
        <f>VLOOKUP(Tabelle2!$B126,#REF!,J$1,FALSE)</f>
        <v>#REF!</v>
      </c>
      <c r="K126" t="e">
        <f>VLOOKUP(Tabelle2!$B126,#REF!,K$1,FALSE)</f>
        <v>#REF!</v>
      </c>
      <c r="L126" t="e">
        <f>VLOOKUP(Tabelle2!$B126,#REF!,L$1,FALSE)</f>
        <v>#REF!</v>
      </c>
      <c r="M126" t="e">
        <f>VLOOKUP(Tabelle2!$B126,#REF!,M$1,FALSE)</f>
        <v>#REF!</v>
      </c>
      <c r="N126" t="e">
        <f>VLOOKUP(Tabelle2!$B126,#REF!,N$1,FALSE)</f>
        <v>#REF!</v>
      </c>
      <c r="O126" t="e">
        <f t="shared" si="34"/>
        <v>#REF!</v>
      </c>
      <c r="P126" t="e">
        <f t="shared" si="35"/>
        <v>#REF!</v>
      </c>
      <c r="Q126" t="e">
        <f t="shared" si="36"/>
        <v>#REF!</v>
      </c>
      <c r="R126" t="e">
        <f t="shared" si="37"/>
        <v>#REF!</v>
      </c>
      <c r="S126" t="e">
        <f t="shared" si="38"/>
        <v>#REF!</v>
      </c>
      <c r="T126" t="e">
        <f t="shared" si="39"/>
        <v>#REF!</v>
      </c>
      <c r="U126" t="e">
        <f t="shared" si="40"/>
        <v>#REF!</v>
      </c>
      <c r="V126" t="e">
        <f t="shared" si="41"/>
        <v>#REF!</v>
      </c>
      <c r="W126" t="e">
        <f t="shared" si="42"/>
        <v>#REF!</v>
      </c>
      <c r="X126" t="e">
        <f t="shared" si="43"/>
        <v>#REF!</v>
      </c>
      <c r="Y126" t="e">
        <f t="shared" si="44"/>
        <v>#REF!</v>
      </c>
    </row>
    <row r="127" spans="1:25" x14ac:dyDescent="0.35">
      <c r="A127" s="2" t="s">
        <v>133</v>
      </c>
      <c r="B127" s="2">
        <v>905115</v>
      </c>
      <c r="C127" t="s">
        <v>7347</v>
      </c>
      <c r="D127" t="e">
        <f>VLOOKUP(Tabelle2!$B127,#REF!,D$1,FALSE)</f>
        <v>#REF!</v>
      </c>
      <c r="E127" t="e">
        <f>VLOOKUP(Tabelle2!$B127,#REF!,E$1,FALSE)</f>
        <v>#REF!</v>
      </c>
      <c r="F127" t="e">
        <f>VLOOKUP(Tabelle2!$B127,#REF!,F$1,FALSE)</f>
        <v>#REF!</v>
      </c>
      <c r="G127" t="e">
        <f>VLOOKUP(Tabelle2!$B127,#REF!,G$1,FALSE)</f>
        <v>#REF!</v>
      </c>
      <c r="H127" t="e">
        <f>VLOOKUP(Tabelle2!$B127,#REF!,H$1,FALSE)</f>
        <v>#REF!</v>
      </c>
      <c r="I127" t="e">
        <f>VLOOKUP(Tabelle2!$B127,#REF!,I$1,FALSE)</f>
        <v>#REF!</v>
      </c>
      <c r="J127" t="e">
        <f>VLOOKUP(Tabelle2!$B127,#REF!,J$1,FALSE)</f>
        <v>#REF!</v>
      </c>
      <c r="K127" t="e">
        <f>VLOOKUP(Tabelle2!$B127,#REF!,K$1,FALSE)</f>
        <v>#REF!</v>
      </c>
      <c r="L127" t="e">
        <f>VLOOKUP(Tabelle2!$B127,#REF!,L$1,FALSE)</f>
        <v>#REF!</v>
      </c>
      <c r="M127" t="e">
        <f>VLOOKUP(Tabelle2!$B127,#REF!,M$1,FALSE)</f>
        <v>#REF!</v>
      </c>
      <c r="N127" t="e">
        <f>VLOOKUP(Tabelle2!$B127,#REF!,N$1,FALSE)</f>
        <v>#REF!</v>
      </c>
      <c r="O127" t="e">
        <f t="shared" si="34"/>
        <v>#REF!</v>
      </c>
      <c r="P127" t="e">
        <f t="shared" si="35"/>
        <v>#REF!</v>
      </c>
      <c r="Q127" t="e">
        <f t="shared" si="36"/>
        <v>#REF!</v>
      </c>
      <c r="R127" t="e">
        <f t="shared" si="37"/>
        <v>#REF!</v>
      </c>
      <c r="S127" t="e">
        <f t="shared" si="38"/>
        <v>#REF!</v>
      </c>
      <c r="T127" t="e">
        <f t="shared" si="39"/>
        <v>#REF!</v>
      </c>
      <c r="U127" t="e">
        <f t="shared" si="40"/>
        <v>#REF!</v>
      </c>
      <c r="V127" t="e">
        <f t="shared" si="41"/>
        <v>#REF!</v>
      </c>
      <c r="W127" t="e">
        <f t="shared" si="42"/>
        <v>#REF!</v>
      </c>
      <c r="X127" t="e">
        <f t="shared" si="43"/>
        <v>#REF!</v>
      </c>
      <c r="Y127" t="e">
        <f t="shared" si="44"/>
        <v>#REF!</v>
      </c>
    </row>
    <row r="128" spans="1:25" x14ac:dyDescent="0.35">
      <c r="A128" s="2" t="s">
        <v>134</v>
      </c>
      <c r="B128" s="2">
        <v>902306</v>
      </c>
      <c r="C128" t="s">
        <v>7351</v>
      </c>
      <c r="D128" t="e">
        <f>VLOOKUP(Tabelle2!$B128,#REF!,D$1,FALSE)</f>
        <v>#REF!</v>
      </c>
      <c r="E128" t="e">
        <f>VLOOKUP(Tabelle2!$B128,#REF!,E$1,FALSE)</f>
        <v>#REF!</v>
      </c>
      <c r="F128" t="e">
        <f>VLOOKUP(Tabelle2!$B128,#REF!,F$1,FALSE)</f>
        <v>#REF!</v>
      </c>
      <c r="G128" t="e">
        <f>VLOOKUP(Tabelle2!$B128,#REF!,G$1,FALSE)</f>
        <v>#REF!</v>
      </c>
      <c r="H128" t="e">
        <f>VLOOKUP(Tabelle2!$B128,#REF!,H$1,FALSE)</f>
        <v>#REF!</v>
      </c>
      <c r="I128" t="e">
        <f>VLOOKUP(Tabelle2!$B128,#REF!,I$1,FALSE)</f>
        <v>#REF!</v>
      </c>
      <c r="J128" t="e">
        <f>VLOOKUP(Tabelle2!$B128,#REF!,J$1,FALSE)</f>
        <v>#REF!</v>
      </c>
      <c r="K128" t="e">
        <f>VLOOKUP(Tabelle2!$B128,#REF!,K$1,FALSE)</f>
        <v>#REF!</v>
      </c>
      <c r="L128" t="e">
        <f>VLOOKUP(Tabelle2!$B128,#REF!,L$1,FALSE)</f>
        <v>#REF!</v>
      </c>
      <c r="M128" t="e">
        <f>VLOOKUP(Tabelle2!$B128,#REF!,M$1,FALSE)</f>
        <v>#REF!</v>
      </c>
      <c r="N128" t="e">
        <f>VLOOKUP(Tabelle2!$B128,#REF!,N$1,FALSE)</f>
        <v>#REF!</v>
      </c>
      <c r="O128" t="e">
        <f t="shared" si="34"/>
        <v>#REF!</v>
      </c>
      <c r="P128" t="e">
        <f t="shared" si="35"/>
        <v>#REF!</v>
      </c>
      <c r="Q128" t="e">
        <f t="shared" si="36"/>
        <v>#REF!</v>
      </c>
      <c r="R128" t="e">
        <f t="shared" si="37"/>
        <v>#REF!</v>
      </c>
      <c r="S128" t="e">
        <f t="shared" si="38"/>
        <v>#REF!</v>
      </c>
      <c r="T128" t="e">
        <f t="shared" si="39"/>
        <v>#REF!</v>
      </c>
      <c r="U128" t="e">
        <f t="shared" si="40"/>
        <v>#REF!</v>
      </c>
      <c r="V128" t="e">
        <f t="shared" si="41"/>
        <v>#REF!</v>
      </c>
      <c r="W128" t="e">
        <f t="shared" si="42"/>
        <v>#REF!</v>
      </c>
      <c r="X128" t="e">
        <f t="shared" si="43"/>
        <v>#REF!</v>
      </c>
      <c r="Y128" t="e">
        <f t="shared" si="44"/>
        <v>#REF!</v>
      </c>
    </row>
    <row r="129" spans="1:25" x14ac:dyDescent="0.35">
      <c r="A129" s="2" t="s">
        <v>135</v>
      </c>
      <c r="B129" s="2">
        <v>500373</v>
      </c>
      <c r="C129" t="s">
        <v>7355</v>
      </c>
      <c r="D129" t="e">
        <f>VLOOKUP(Tabelle2!$B129,#REF!,D$1,FALSE)</f>
        <v>#REF!</v>
      </c>
      <c r="E129" t="e">
        <f>VLOOKUP(Tabelle2!$B129,#REF!,E$1,FALSE)</f>
        <v>#REF!</v>
      </c>
      <c r="F129" t="e">
        <f>VLOOKUP(Tabelle2!$B129,#REF!,F$1,FALSE)</f>
        <v>#REF!</v>
      </c>
      <c r="G129" t="e">
        <f>VLOOKUP(Tabelle2!$B129,#REF!,G$1,FALSE)</f>
        <v>#REF!</v>
      </c>
      <c r="H129" t="e">
        <f>VLOOKUP(Tabelle2!$B129,#REF!,H$1,FALSE)</f>
        <v>#REF!</v>
      </c>
      <c r="I129" t="e">
        <f>VLOOKUP(Tabelle2!$B129,#REF!,I$1,FALSE)</f>
        <v>#REF!</v>
      </c>
      <c r="J129" t="e">
        <f>VLOOKUP(Tabelle2!$B129,#REF!,J$1,FALSE)</f>
        <v>#REF!</v>
      </c>
      <c r="K129" t="e">
        <f>VLOOKUP(Tabelle2!$B129,#REF!,K$1,FALSE)</f>
        <v>#REF!</v>
      </c>
      <c r="L129" t="e">
        <f>VLOOKUP(Tabelle2!$B129,#REF!,L$1,FALSE)</f>
        <v>#REF!</v>
      </c>
      <c r="M129" t="e">
        <f>VLOOKUP(Tabelle2!$B129,#REF!,M$1,FALSE)</f>
        <v>#REF!</v>
      </c>
      <c r="N129" t="e">
        <f>VLOOKUP(Tabelle2!$B129,#REF!,N$1,FALSE)</f>
        <v>#REF!</v>
      </c>
      <c r="O129" t="e">
        <f t="shared" si="34"/>
        <v>#REF!</v>
      </c>
      <c r="P129" t="e">
        <f t="shared" si="35"/>
        <v>#REF!</v>
      </c>
      <c r="Q129" t="e">
        <f t="shared" si="36"/>
        <v>#REF!</v>
      </c>
      <c r="R129" t="e">
        <f t="shared" si="37"/>
        <v>#REF!</v>
      </c>
      <c r="S129" t="e">
        <f t="shared" si="38"/>
        <v>#REF!</v>
      </c>
      <c r="T129" t="e">
        <f t="shared" si="39"/>
        <v>#REF!</v>
      </c>
      <c r="U129" t="e">
        <f t="shared" si="40"/>
        <v>#REF!</v>
      </c>
      <c r="V129" t="e">
        <f t="shared" si="41"/>
        <v>#REF!</v>
      </c>
      <c r="W129" t="e">
        <f t="shared" si="42"/>
        <v>#REF!</v>
      </c>
      <c r="X129" t="e">
        <f t="shared" si="43"/>
        <v>#REF!</v>
      </c>
      <c r="Y129" t="e">
        <f t="shared" si="44"/>
        <v>#REF!</v>
      </c>
    </row>
    <row r="130" spans="1:25" x14ac:dyDescent="0.35">
      <c r="A130" s="2" t="s">
        <v>136</v>
      </c>
      <c r="B130" s="2">
        <v>906194</v>
      </c>
      <c r="C130" t="s">
        <v>7347</v>
      </c>
      <c r="D130" t="e">
        <f>VLOOKUP(Tabelle2!$B130,#REF!,D$1,FALSE)</f>
        <v>#REF!</v>
      </c>
      <c r="E130" t="e">
        <f>VLOOKUP(Tabelle2!$B130,#REF!,E$1,FALSE)</f>
        <v>#REF!</v>
      </c>
      <c r="F130" t="e">
        <f>VLOOKUP(Tabelle2!$B130,#REF!,F$1,FALSE)</f>
        <v>#REF!</v>
      </c>
      <c r="G130" t="e">
        <f>VLOOKUP(Tabelle2!$B130,#REF!,G$1,FALSE)</f>
        <v>#REF!</v>
      </c>
      <c r="H130" t="e">
        <f>VLOOKUP(Tabelle2!$B130,#REF!,H$1,FALSE)</f>
        <v>#REF!</v>
      </c>
      <c r="I130" t="e">
        <f>VLOOKUP(Tabelle2!$B130,#REF!,I$1,FALSE)</f>
        <v>#REF!</v>
      </c>
      <c r="J130" t="e">
        <f>VLOOKUP(Tabelle2!$B130,#REF!,J$1,FALSE)</f>
        <v>#REF!</v>
      </c>
      <c r="K130" t="e">
        <f>VLOOKUP(Tabelle2!$B130,#REF!,K$1,FALSE)</f>
        <v>#REF!</v>
      </c>
      <c r="L130" t="e">
        <f>VLOOKUP(Tabelle2!$B130,#REF!,L$1,FALSE)</f>
        <v>#REF!</v>
      </c>
      <c r="M130" t="e">
        <f>VLOOKUP(Tabelle2!$B130,#REF!,M$1,FALSE)</f>
        <v>#REF!</v>
      </c>
      <c r="N130" t="e">
        <f>VLOOKUP(Tabelle2!$B130,#REF!,N$1,FALSE)</f>
        <v>#REF!</v>
      </c>
      <c r="O130" t="e">
        <f t="shared" si="34"/>
        <v>#REF!</v>
      </c>
      <c r="P130" t="e">
        <f t="shared" si="35"/>
        <v>#REF!</v>
      </c>
      <c r="Q130" t="e">
        <f t="shared" si="36"/>
        <v>#REF!</v>
      </c>
      <c r="R130" t="e">
        <f t="shared" si="37"/>
        <v>#REF!</v>
      </c>
      <c r="S130" t="e">
        <f t="shared" si="38"/>
        <v>#REF!</v>
      </c>
      <c r="T130" t="e">
        <f t="shared" si="39"/>
        <v>#REF!</v>
      </c>
      <c r="U130" t="e">
        <f t="shared" si="40"/>
        <v>#REF!</v>
      </c>
      <c r="V130" t="e">
        <f t="shared" si="41"/>
        <v>#REF!</v>
      </c>
      <c r="W130" t="e">
        <f t="shared" si="42"/>
        <v>#REF!</v>
      </c>
      <c r="X130" t="e">
        <f t="shared" si="43"/>
        <v>#REF!</v>
      </c>
      <c r="Y130" t="e">
        <f t="shared" si="44"/>
        <v>#REF!</v>
      </c>
    </row>
    <row r="131" spans="1:25" x14ac:dyDescent="0.35">
      <c r="A131" s="2" t="s">
        <v>137</v>
      </c>
      <c r="B131" s="2">
        <v>329534</v>
      </c>
      <c r="C131" t="s">
        <v>7352</v>
      </c>
      <c r="D131" t="e">
        <f>VLOOKUP(Tabelle2!$B131,#REF!,D$1,FALSE)</f>
        <v>#REF!</v>
      </c>
      <c r="E131" t="e">
        <f>VLOOKUP(Tabelle2!$B131,#REF!,E$1,FALSE)</f>
        <v>#REF!</v>
      </c>
      <c r="F131" t="e">
        <f>VLOOKUP(Tabelle2!$B131,#REF!,F$1,FALSE)</f>
        <v>#REF!</v>
      </c>
      <c r="G131" t="e">
        <f>VLOOKUP(Tabelle2!$B131,#REF!,G$1,FALSE)</f>
        <v>#REF!</v>
      </c>
      <c r="H131" t="e">
        <f>VLOOKUP(Tabelle2!$B131,#REF!,H$1,FALSE)</f>
        <v>#REF!</v>
      </c>
      <c r="I131" t="e">
        <f>VLOOKUP(Tabelle2!$B131,#REF!,I$1,FALSE)</f>
        <v>#REF!</v>
      </c>
      <c r="J131" t="e">
        <f>VLOOKUP(Tabelle2!$B131,#REF!,J$1,FALSE)</f>
        <v>#REF!</v>
      </c>
      <c r="K131" t="e">
        <f>VLOOKUP(Tabelle2!$B131,#REF!,K$1,FALSE)</f>
        <v>#REF!</v>
      </c>
      <c r="L131" t="e">
        <f>VLOOKUP(Tabelle2!$B131,#REF!,L$1,FALSE)</f>
        <v>#REF!</v>
      </c>
      <c r="M131" t="e">
        <f>VLOOKUP(Tabelle2!$B131,#REF!,M$1,FALSE)</f>
        <v>#REF!</v>
      </c>
      <c r="N131" t="e">
        <f>VLOOKUP(Tabelle2!$B131,#REF!,N$1,FALSE)</f>
        <v>#REF!</v>
      </c>
      <c r="O131" t="e">
        <f t="shared" si="34"/>
        <v>#REF!</v>
      </c>
      <c r="P131" t="e">
        <f t="shared" si="35"/>
        <v>#REF!</v>
      </c>
      <c r="Q131" t="e">
        <f t="shared" si="36"/>
        <v>#REF!</v>
      </c>
      <c r="R131" t="e">
        <f t="shared" si="37"/>
        <v>#REF!</v>
      </c>
      <c r="S131" t="e">
        <f t="shared" si="38"/>
        <v>#REF!</v>
      </c>
      <c r="T131" t="e">
        <f t="shared" si="39"/>
        <v>#REF!</v>
      </c>
      <c r="U131" t="e">
        <f t="shared" si="40"/>
        <v>#REF!</v>
      </c>
      <c r="V131" t="e">
        <f t="shared" si="41"/>
        <v>#REF!</v>
      </c>
      <c r="W131" t="e">
        <f t="shared" si="42"/>
        <v>#REF!</v>
      </c>
      <c r="X131" t="e">
        <f t="shared" si="43"/>
        <v>#REF!</v>
      </c>
      <c r="Y131" t="e">
        <f t="shared" si="44"/>
        <v>#REF!</v>
      </c>
    </row>
    <row r="132" spans="1:25" x14ac:dyDescent="0.35">
      <c r="A132" s="2" t="s">
        <v>138</v>
      </c>
      <c r="B132" s="2">
        <v>867375</v>
      </c>
      <c r="C132" t="s">
        <v>7354</v>
      </c>
      <c r="D132" t="e">
        <f>VLOOKUP(Tabelle2!$B132,#REF!,D$1,FALSE)</f>
        <v>#REF!</v>
      </c>
      <c r="E132" t="e">
        <f>VLOOKUP(Tabelle2!$B132,#REF!,E$1,FALSE)</f>
        <v>#REF!</v>
      </c>
      <c r="F132" t="e">
        <f>VLOOKUP(Tabelle2!$B132,#REF!,F$1,FALSE)</f>
        <v>#REF!</v>
      </c>
      <c r="G132" t="e">
        <f>VLOOKUP(Tabelle2!$B132,#REF!,G$1,FALSE)</f>
        <v>#REF!</v>
      </c>
      <c r="H132" t="e">
        <f>VLOOKUP(Tabelle2!$B132,#REF!,H$1,FALSE)</f>
        <v>#REF!</v>
      </c>
      <c r="I132" t="e">
        <f>VLOOKUP(Tabelle2!$B132,#REF!,I$1,FALSE)</f>
        <v>#REF!</v>
      </c>
      <c r="J132" t="e">
        <f>VLOOKUP(Tabelle2!$B132,#REF!,J$1,FALSE)</f>
        <v>#REF!</v>
      </c>
      <c r="K132" t="e">
        <f>VLOOKUP(Tabelle2!$B132,#REF!,K$1,FALSE)</f>
        <v>#REF!</v>
      </c>
      <c r="L132" t="e">
        <f>VLOOKUP(Tabelle2!$B132,#REF!,L$1,FALSE)</f>
        <v>#REF!</v>
      </c>
      <c r="M132" t="e">
        <f>VLOOKUP(Tabelle2!$B132,#REF!,M$1,FALSE)</f>
        <v>#REF!</v>
      </c>
      <c r="N132" t="e">
        <f>VLOOKUP(Tabelle2!$B132,#REF!,N$1,FALSE)</f>
        <v>#REF!</v>
      </c>
      <c r="O132" t="e">
        <f t="shared" ref="O132:O195" si="45">IF(D132&gt;75,"A",IF(D132&gt;50,"B",IF(D132&gt;25,"C","D")))</f>
        <v>#REF!</v>
      </c>
      <c r="P132" t="e">
        <f t="shared" ref="P132:P195" si="46">IF(E132&gt;75,"A",IF(E132&gt;50,"B",IF(E132&gt;25,"C","D")))</f>
        <v>#REF!</v>
      </c>
      <c r="Q132" t="e">
        <f t="shared" ref="Q132:Q195" si="47">IF(F132&gt;75,"A",IF(F132&gt;50,"B",IF(F132&gt;25,"C","D")))</f>
        <v>#REF!</v>
      </c>
      <c r="R132" t="e">
        <f t="shared" ref="R132:R195" si="48">IF(G132&gt;75,"A",IF(G132&gt;50,"B",IF(G132&gt;25,"C","D")))</f>
        <v>#REF!</v>
      </c>
      <c r="S132" t="e">
        <f t="shared" ref="S132:S195" si="49">IF(H132&gt;75,"A",IF(H132&gt;50,"B",IF(H132&gt;25,"C","D")))</f>
        <v>#REF!</v>
      </c>
      <c r="T132" t="e">
        <f t="shared" ref="T132:T195" si="50">IF(I132&gt;75,"A",IF(I132&gt;50,"B",IF(I132&gt;25,"C","D")))</f>
        <v>#REF!</v>
      </c>
      <c r="U132" t="e">
        <f t="shared" ref="U132:U195" si="51">IF(J132&gt;75,"A",IF(J132&gt;50,"B",IF(J132&gt;25,"C","D")))</f>
        <v>#REF!</v>
      </c>
      <c r="V132" t="e">
        <f t="shared" ref="V132:V195" si="52">IF(K132&gt;75,"A",IF(K132&gt;50,"B",IF(K132&gt;25,"C","D")))</f>
        <v>#REF!</v>
      </c>
      <c r="W132" t="e">
        <f t="shared" ref="W132:W195" si="53">IF(L132&gt;75,"A",IF(L132&gt;50,"B",IF(L132&gt;25,"C","D")))</f>
        <v>#REF!</v>
      </c>
      <c r="X132" t="e">
        <f t="shared" ref="X132:X195" si="54">IF(M132&gt;75,"A",IF(M132&gt;50,"B",IF(M132&gt;25,"C","D")))</f>
        <v>#REF!</v>
      </c>
      <c r="Y132" t="e">
        <f t="shared" ref="Y132:Y195" si="55">IF(N132&gt;75,"A",IF(N132&gt;50,"B",IF(N132&gt;25,"C","D")))</f>
        <v>#REF!</v>
      </c>
    </row>
    <row r="133" spans="1:25" x14ac:dyDescent="0.35">
      <c r="A133" s="2" t="s">
        <v>139</v>
      </c>
      <c r="B133" s="2">
        <v>311759</v>
      </c>
      <c r="C133" t="s">
        <v>7352</v>
      </c>
      <c r="D133" t="e">
        <f>VLOOKUP(Tabelle2!$B133,#REF!,D$1,FALSE)</f>
        <v>#REF!</v>
      </c>
      <c r="E133" t="e">
        <f>VLOOKUP(Tabelle2!$B133,#REF!,E$1,FALSE)</f>
        <v>#REF!</v>
      </c>
      <c r="F133" t="e">
        <f>VLOOKUP(Tabelle2!$B133,#REF!,F$1,FALSE)</f>
        <v>#REF!</v>
      </c>
      <c r="G133" t="e">
        <f>VLOOKUP(Tabelle2!$B133,#REF!,G$1,FALSE)</f>
        <v>#REF!</v>
      </c>
      <c r="H133" t="e">
        <f>VLOOKUP(Tabelle2!$B133,#REF!,H$1,FALSE)</f>
        <v>#REF!</v>
      </c>
      <c r="I133" t="e">
        <f>VLOOKUP(Tabelle2!$B133,#REF!,I$1,FALSE)</f>
        <v>#REF!</v>
      </c>
      <c r="J133" t="e">
        <f>VLOOKUP(Tabelle2!$B133,#REF!,J$1,FALSE)</f>
        <v>#REF!</v>
      </c>
      <c r="K133" t="e">
        <f>VLOOKUP(Tabelle2!$B133,#REF!,K$1,FALSE)</f>
        <v>#REF!</v>
      </c>
      <c r="L133" t="e">
        <f>VLOOKUP(Tabelle2!$B133,#REF!,L$1,FALSE)</f>
        <v>#REF!</v>
      </c>
      <c r="M133" t="e">
        <f>VLOOKUP(Tabelle2!$B133,#REF!,M$1,FALSE)</f>
        <v>#REF!</v>
      </c>
      <c r="N133" t="e">
        <f>VLOOKUP(Tabelle2!$B133,#REF!,N$1,FALSE)</f>
        <v>#REF!</v>
      </c>
      <c r="O133" t="e">
        <f t="shared" si="45"/>
        <v>#REF!</v>
      </c>
      <c r="P133" t="e">
        <f t="shared" si="46"/>
        <v>#REF!</v>
      </c>
      <c r="Q133" t="e">
        <f t="shared" si="47"/>
        <v>#REF!</v>
      </c>
      <c r="R133" t="e">
        <f t="shared" si="48"/>
        <v>#REF!</v>
      </c>
      <c r="S133" t="e">
        <f t="shared" si="49"/>
        <v>#REF!</v>
      </c>
      <c r="T133" t="e">
        <f t="shared" si="50"/>
        <v>#REF!</v>
      </c>
      <c r="U133" t="e">
        <f t="shared" si="51"/>
        <v>#REF!</v>
      </c>
      <c r="V133" t="e">
        <f t="shared" si="52"/>
        <v>#REF!</v>
      </c>
      <c r="W133" t="e">
        <f t="shared" si="53"/>
        <v>#REF!</v>
      </c>
      <c r="X133" t="e">
        <f t="shared" si="54"/>
        <v>#REF!</v>
      </c>
      <c r="Y133" t="e">
        <f t="shared" si="55"/>
        <v>#REF!</v>
      </c>
    </row>
    <row r="134" spans="1:25" x14ac:dyDescent="0.35">
      <c r="A134" s="2" t="s">
        <v>140</v>
      </c>
      <c r="B134" s="2">
        <v>902317</v>
      </c>
      <c r="C134" t="s">
        <v>7351</v>
      </c>
      <c r="D134" t="e">
        <f>VLOOKUP(Tabelle2!$B134,#REF!,D$1,FALSE)</f>
        <v>#REF!</v>
      </c>
      <c r="E134" t="e">
        <f>VLOOKUP(Tabelle2!$B134,#REF!,E$1,FALSE)</f>
        <v>#REF!</v>
      </c>
      <c r="F134" t="e">
        <f>VLOOKUP(Tabelle2!$B134,#REF!,F$1,FALSE)</f>
        <v>#REF!</v>
      </c>
      <c r="G134" t="e">
        <f>VLOOKUP(Tabelle2!$B134,#REF!,G$1,FALSE)</f>
        <v>#REF!</v>
      </c>
      <c r="H134" t="e">
        <f>VLOOKUP(Tabelle2!$B134,#REF!,H$1,FALSE)</f>
        <v>#REF!</v>
      </c>
      <c r="I134" t="e">
        <f>VLOOKUP(Tabelle2!$B134,#REF!,I$1,FALSE)</f>
        <v>#REF!</v>
      </c>
      <c r="J134" t="e">
        <f>VLOOKUP(Tabelle2!$B134,#REF!,J$1,FALSE)</f>
        <v>#REF!</v>
      </c>
      <c r="K134" t="e">
        <f>VLOOKUP(Tabelle2!$B134,#REF!,K$1,FALSE)</f>
        <v>#REF!</v>
      </c>
      <c r="L134" t="e">
        <f>VLOOKUP(Tabelle2!$B134,#REF!,L$1,FALSE)</f>
        <v>#REF!</v>
      </c>
      <c r="M134" t="e">
        <f>VLOOKUP(Tabelle2!$B134,#REF!,M$1,FALSE)</f>
        <v>#REF!</v>
      </c>
      <c r="N134" t="e">
        <f>VLOOKUP(Tabelle2!$B134,#REF!,N$1,FALSE)</f>
        <v>#REF!</v>
      </c>
      <c r="O134" t="e">
        <f t="shared" si="45"/>
        <v>#REF!</v>
      </c>
      <c r="P134" t="e">
        <f t="shared" si="46"/>
        <v>#REF!</v>
      </c>
      <c r="Q134" t="e">
        <f t="shared" si="47"/>
        <v>#REF!</v>
      </c>
      <c r="R134" t="e">
        <f t="shared" si="48"/>
        <v>#REF!</v>
      </c>
      <c r="S134" t="e">
        <f t="shared" si="49"/>
        <v>#REF!</v>
      </c>
      <c r="T134" t="e">
        <f t="shared" si="50"/>
        <v>#REF!</v>
      </c>
      <c r="U134" t="e">
        <f t="shared" si="51"/>
        <v>#REF!</v>
      </c>
      <c r="V134" t="e">
        <f t="shared" si="52"/>
        <v>#REF!</v>
      </c>
      <c r="W134" t="e">
        <f t="shared" si="53"/>
        <v>#REF!</v>
      </c>
      <c r="X134" t="e">
        <f t="shared" si="54"/>
        <v>#REF!</v>
      </c>
      <c r="Y134" t="e">
        <f t="shared" si="55"/>
        <v>#REF!</v>
      </c>
    </row>
    <row r="135" spans="1:25" x14ac:dyDescent="0.35">
      <c r="A135" s="2" t="s">
        <v>141</v>
      </c>
      <c r="B135" s="2" t="s">
        <v>371</v>
      </c>
      <c r="C135" t="s">
        <v>7350</v>
      </c>
      <c r="D135" t="e">
        <f>VLOOKUP(Tabelle2!$B135,#REF!,D$1,FALSE)</f>
        <v>#REF!</v>
      </c>
      <c r="E135" t="e">
        <f>VLOOKUP(Tabelle2!$B135,#REF!,E$1,FALSE)</f>
        <v>#REF!</v>
      </c>
      <c r="F135" t="e">
        <f>VLOOKUP(Tabelle2!$B135,#REF!,F$1,FALSE)</f>
        <v>#REF!</v>
      </c>
      <c r="G135" t="e">
        <f>VLOOKUP(Tabelle2!$B135,#REF!,G$1,FALSE)</f>
        <v>#REF!</v>
      </c>
      <c r="H135" t="e">
        <f>VLOOKUP(Tabelle2!$B135,#REF!,H$1,FALSE)</f>
        <v>#REF!</v>
      </c>
      <c r="I135" t="e">
        <f>VLOOKUP(Tabelle2!$B135,#REF!,I$1,FALSE)</f>
        <v>#REF!</v>
      </c>
      <c r="J135" t="e">
        <f>VLOOKUP(Tabelle2!$B135,#REF!,J$1,FALSE)</f>
        <v>#REF!</v>
      </c>
      <c r="K135" t="e">
        <f>VLOOKUP(Tabelle2!$B135,#REF!,K$1,FALSE)</f>
        <v>#REF!</v>
      </c>
      <c r="L135" t="e">
        <f>VLOOKUP(Tabelle2!$B135,#REF!,L$1,FALSE)</f>
        <v>#REF!</v>
      </c>
      <c r="M135" t="e">
        <f>VLOOKUP(Tabelle2!$B135,#REF!,M$1,FALSE)</f>
        <v>#REF!</v>
      </c>
      <c r="N135" t="e">
        <f>VLOOKUP(Tabelle2!$B135,#REF!,N$1,FALSE)</f>
        <v>#REF!</v>
      </c>
      <c r="O135" t="e">
        <f t="shared" si="45"/>
        <v>#REF!</v>
      </c>
      <c r="P135" t="e">
        <f t="shared" si="46"/>
        <v>#REF!</v>
      </c>
      <c r="Q135" t="e">
        <f t="shared" si="47"/>
        <v>#REF!</v>
      </c>
      <c r="R135" t="e">
        <f t="shared" si="48"/>
        <v>#REF!</v>
      </c>
      <c r="S135" t="e">
        <f t="shared" si="49"/>
        <v>#REF!</v>
      </c>
      <c r="T135" t="e">
        <f t="shared" si="50"/>
        <v>#REF!</v>
      </c>
      <c r="U135" t="e">
        <f t="shared" si="51"/>
        <v>#REF!</v>
      </c>
      <c r="V135" t="e">
        <f t="shared" si="52"/>
        <v>#REF!</v>
      </c>
      <c r="W135" t="e">
        <f t="shared" si="53"/>
        <v>#REF!</v>
      </c>
      <c r="X135" t="e">
        <f t="shared" si="54"/>
        <v>#REF!</v>
      </c>
      <c r="Y135" t="e">
        <f t="shared" si="55"/>
        <v>#REF!</v>
      </c>
    </row>
    <row r="136" spans="1:25" x14ac:dyDescent="0.35">
      <c r="A136" s="2" t="s">
        <v>142</v>
      </c>
      <c r="B136" s="2">
        <v>910722</v>
      </c>
      <c r="C136" t="s">
        <v>7347</v>
      </c>
      <c r="D136" t="e">
        <f>VLOOKUP(Tabelle2!$B136,#REF!,D$1,FALSE)</f>
        <v>#REF!</v>
      </c>
      <c r="E136" t="e">
        <f>VLOOKUP(Tabelle2!$B136,#REF!,E$1,FALSE)</f>
        <v>#REF!</v>
      </c>
      <c r="F136" t="e">
        <f>VLOOKUP(Tabelle2!$B136,#REF!,F$1,FALSE)</f>
        <v>#REF!</v>
      </c>
      <c r="G136" t="e">
        <f>VLOOKUP(Tabelle2!$B136,#REF!,G$1,FALSE)</f>
        <v>#REF!</v>
      </c>
      <c r="H136" t="e">
        <f>VLOOKUP(Tabelle2!$B136,#REF!,H$1,FALSE)</f>
        <v>#REF!</v>
      </c>
      <c r="I136" t="e">
        <f>VLOOKUP(Tabelle2!$B136,#REF!,I$1,FALSE)</f>
        <v>#REF!</v>
      </c>
      <c r="J136" t="e">
        <f>VLOOKUP(Tabelle2!$B136,#REF!,J$1,FALSE)</f>
        <v>#REF!</v>
      </c>
      <c r="K136" t="e">
        <f>VLOOKUP(Tabelle2!$B136,#REF!,K$1,FALSE)</f>
        <v>#REF!</v>
      </c>
      <c r="L136" t="e">
        <f>VLOOKUP(Tabelle2!$B136,#REF!,L$1,FALSE)</f>
        <v>#REF!</v>
      </c>
      <c r="M136" t="e">
        <f>VLOOKUP(Tabelle2!$B136,#REF!,M$1,FALSE)</f>
        <v>#REF!</v>
      </c>
      <c r="N136" t="e">
        <f>VLOOKUP(Tabelle2!$B136,#REF!,N$1,FALSE)</f>
        <v>#REF!</v>
      </c>
      <c r="O136" t="e">
        <f t="shared" si="45"/>
        <v>#REF!</v>
      </c>
      <c r="P136" t="e">
        <f t="shared" si="46"/>
        <v>#REF!</v>
      </c>
      <c r="Q136" t="e">
        <f t="shared" si="47"/>
        <v>#REF!</v>
      </c>
      <c r="R136" t="e">
        <f t="shared" si="48"/>
        <v>#REF!</v>
      </c>
      <c r="S136" t="e">
        <f t="shared" si="49"/>
        <v>#REF!</v>
      </c>
      <c r="T136" t="e">
        <f t="shared" si="50"/>
        <v>#REF!</v>
      </c>
      <c r="U136" t="e">
        <f t="shared" si="51"/>
        <v>#REF!</v>
      </c>
      <c r="V136" t="e">
        <f t="shared" si="52"/>
        <v>#REF!</v>
      </c>
      <c r="W136" t="e">
        <f t="shared" si="53"/>
        <v>#REF!</v>
      </c>
      <c r="X136" t="e">
        <f t="shared" si="54"/>
        <v>#REF!</v>
      </c>
      <c r="Y136" t="e">
        <f t="shared" si="55"/>
        <v>#REF!</v>
      </c>
    </row>
    <row r="137" spans="1:25" x14ac:dyDescent="0.35">
      <c r="A137" s="2" t="s">
        <v>143</v>
      </c>
      <c r="B137" s="2">
        <v>905039</v>
      </c>
      <c r="C137" t="s">
        <v>7355</v>
      </c>
      <c r="D137" t="e">
        <f>VLOOKUP(Tabelle2!$B137,#REF!,D$1,FALSE)</f>
        <v>#REF!</v>
      </c>
      <c r="E137" t="e">
        <f>VLOOKUP(Tabelle2!$B137,#REF!,E$1,FALSE)</f>
        <v>#REF!</v>
      </c>
      <c r="F137" t="e">
        <f>VLOOKUP(Tabelle2!$B137,#REF!,F$1,FALSE)</f>
        <v>#REF!</v>
      </c>
      <c r="G137" t="e">
        <f>VLOOKUP(Tabelle2!$B137,#REF!,G$1,FALSE)</f>
        <v>#REF!</v>
      </c>
      <c r="H137" t="e">
        <f>VLOOKUP(Tabelle2!$B137,#REF!,H$1,FALSE)</f>
        <v>#REF!</v>
      </c>
      <c r="I137" t="e">
        <f>VLOOKUP(Tabelle2!$B137,#REF!,I$1,FALSE)</f>
        <v>#REF!</v>
      </c>
      <c r="J137" t="e">
        <f>VLOOKUP(Tabelle2!$B137,#REF!,J$1,FALSE)</f>
        <v>#REF!</v>
      </c>
      <c r="K137" t="e">
        <f>VLOOKUP(Tabelle2!$B137,#REF!,K$1,FALSE)</f>
        <v>#REF!</v>
      </c>
      <c r="L137" t="e">
        <f>VLOOKUP(Tabelle2!$B137,#REF!,L$1,FALSE)</f>
        <v>#REF!</v>
      </c>
      <c r="M137" t="e">
        <f>VLOOKUP(Tabelle2!$B137,#REF!,M$1,FALSE)</f>
        <v>#REF!</v>
      </c>
      <c r="N137" t="e">
        <f>VLOOKUP(Tabelle2!$B137,#REF!,N$1,FALSE)</f>
        <v>#REF!</v>
      </c>
      <c r="O137" t="e">
        <f t="shared" si="45"/>
        <v>#REF!</v>
      </c>
      <c r="P137" t="e">
        <f t="shared" si="46"/>
        <v>#REF!</v>
      </c>
      <c r="Q137" t="e">
        <f t="shared" si="47"/>
        <v>#REF!</v>
      </c>
      <c r="R137" t="e">
        <f t="shared" si="48"/>
        <v>#REF!</v>
      </c>
      <c r="S137" t="e">
        <f t="shared" si="49"/>
        <v>#REF!</v>
      </c>
      <c r="T137" t="e">
        <f t="shared" si="50"/>
        <v>#REF!</v>
      </c>
      <c r="U137" t="e">
        <f t="shared" si="51"/>
        <v>#REF!</v>
      </c>
      <c r="V137" t="e">
        <f t="shared" si="52"/>
        <v>#REF!</v>
      </c>
      <c r="W137" t="e">
        <f t="shared" si="53"/>
        <v>#REF!</v>
      </c>
      <c r="X137" t="e">
        <f t="shared" si="54"/>
        <v>#REF!</v>
      </c>
      <c r="Y137" t="e">
        <f t="shared" si="55"/>
        <v>#REF!</v>
      </c>
    </row>
    <row r="138" spans="1:25" x14ac:dyDescent="0.35">
      <c r="A138" s="2" t="s">
        <v>144</v>
      </c>
      <c r="B138" s="2">
        <v>755980</v>
      </c>
      <c r="C138" t="s">
        <v>7347</v>
      </c>
      <c r="D138" t="e">
        <f>VLOOKUP(Tabelle2!$B138,#REF!,D$1,FALSE)</f>
        <v>#REF!</v>
      </c>
      <c r="E138" t="e">
        <f>VLOOKUP(Tabelle2!$B138,#REF!,E$1,FALSE)</f>
        <v>#REF!</v>
      </c>
      <c r="F138" t="e">
        <f>VLOOKUP(Tabelle2!$B138,#REF!,F$1,FALSE)</f>
        <v>#REF!</v>
      </c>
      <c r="G138" t="e">
        <f>VLOOKUP(Tabelle2!$B138,#REF!,G$1,FALSE)</f>
        <v>#REF!</v>
      </c>
      <c r="H138" t="e">
        <f>VLOOKUP(Tabelle2!$B138,#REF!,H$1,FALSE)</f>
        <v>#REF!</v>
      </c>
      <c r="I138" t="e">
        <f>VLOOKUP(Tabelle2!$B138,#REF!,I$1,FALSE)</f>
        <v>#REF!</v>
      </c>
      <c r="J138" t="e">
        <f>VLOOKUP(Tabelle2!$B138,#REF!,J$1,FALSE)</f>
        <v>#REF!</v>
      </c>
      <c r="K138" t="e">
        <f>VLOOKUP(Tabelle2!$B138,#REF!,K$1,FALSE)</f>
        <v>#REF!</v>
      </c>
      <c r="L138" t="e">
        <f>VLOOKUP(Tabelle2!$B138,#REF!,L$1,FALSE)</f>
        <v>#REF!</v>
      </c>
      <c r="M138" t="e">
        <f>VLOOKUP(Tabelle2!$B138,#REF!,M$1,FALSE)</f>
        <v>#REF!</v>
      </c>
      <c r="N138" t="e">
        <f>VLOOKUP(Tabelle2!$B138,#REF!,N$1,FALSE)</f>
        <v>#REF!</v>
      </c>
      <c r="O138" t="e">
        <f t="shared" si="45"/>
        <v>#REF!</v>
      </c>
      <c r="P138" t="e">
        <f t="shared" si="46"/>
        <v>#REF!</v>
      </c>
      <c r="Q138" t="e">
        <f t="shared" si="47"/>
        <v>#REF!</v>
      </c>
      <c r="R138" t="e">
        <f t="shared" si="48"/>
        <v>#REF!</v>
      </c>
      <c r="S138" t="e">
        <f t="shared" si="49"/>
        <v>#REF!</v>
      </c>
      <c r="T138" t="e">
        <f t="shared" si="50"/>
        <v>#REF!</v>
      </c>
      <c r="U138" t="e">
        <f t="shared" si="51"/>
        <v>#REF!</v>
      </c>
      <c r="V138" t="e">
        <f t="shared" si="52"/>
        <v>#REF!</v>
      </c>
      <c r="W138" t="e">
        <f t="shared" si="53"/>
        <v>#REF!</v>
      </c>
      <c r="X138" t="e">
        <f t="shared" si="54"/>
        <v>#REF!</v>
      </c>
      <c r="Y138" t="e">
        <f t="shared" si="55"/>
        <v>#REF!</v>
      </c>
    </row>
    <row r="139" spans="1:25" x14ac:dyDescent="0.35">
      <c r="A139" s="2" t="s">
        <v>145</v>
      </c>
      <c r="B139" s="2">
        <v>905994</v>
      </c>
      <c r="C139" t="s">
        <v>7352</v>
      </c>
      <c r="D139" t="e">
        <f>VLOOKUP(Tabelle2!$B139,#REF!,D$1,FALSE)</f>
        <v>#REF!</v>
      </c>
      <c r="E139" t="e">
        <f>VLOOKUP(Tabelle2!$B139,#REF!,E$1,FALSE)</f>
        <v>#REF!</v>
      </c>
      <c r="F139" t="e">
        <f>VLOOKUP(Tabelle2!$B139,#REF!,F$1,FALSE)</f>
        <v>#REF!</v>
      </c>
      <c r="G139" t="e">
        <f>VLOOKUP(Tabelle2!$B139,#REF!,G$1,FALSE)</f>
        <v>#REF!</v>
      </c>
      <c r="H139" t="e">
        <f>VLOOKUP(Tabelle2!$B139,#REF!,H$1,FALSE)</f>
        <v>#REF!</v>
      </c>
      <c r="I139" t="e">
        <f>VLOOKUP(Tabelle2!$B139,#REF!,I$1,FALSE)</f>
        <v>#REF!</v>
      </c>
      <c r="J139" t="e">
        <f>VLOOKUP(Tabelle2!$B139,#REF!,J$1,FALSE)</f>
        <v>#REF!</v>
      </c>
      <c r="K139" t="e">
        <f>VLOOKUP(Tabelle2!$B139,#REF!,K$1,FALSE)</f>
        <v>#REF!</v>
      </c>
      <c r="L139" t="e">
        <f>VLOOKUP(Tabelle2!$B139,#REF!,L$1,FALSE)</f>
        <v>#REF!</v>
      </c>
      <c r="M139" t="e">
        <f>VLOOKUP(Tabelle2!$B139,#REF!,M$1,FALSE)</f>
        <v>#REF!</v>
      </c>
      <c r="N139" t="e">
        <f>VLOOKUP(Tabelle2!$B139,#REF!,N$1,FALSE)</f>
        <v>#REF!</v>
      </c>
      <c r="O139" t="e">
        <f t="shared" si="45"/>
        <v>#REF!</v>
      </c>
      <c r="P139" t="e">
        <f t="shared" si="46"/>
        <v>#REF!</v>
      </c>
      <c r="Q139" t="e">
        <f t="shared" si="47"/>
        <v>#REF!</v>
      </c>
      <c r="R139" t="e">
        <f t="shared" si="48"/>
        <v>#REF!</v>
      </c>
      <c r="S139" t="e">
        <f t="shared" si="49"/>
        <v>#REF!</v>
      </c>
      <c r="T139" t="e">
        <f t="shared" si="50"/>
        <v>#REF!</v>
      </c>
      <c r="U139" t="e">
        <f t="shared" si="51"/>
        <v>#REF!</v>
      </c>
      <c r="V139" t="e">
        <f t="shared" si="52"/>
        <v>#REF!</v>
      </c>
      <c r="W139" t="e">
        <f t="shared" si="53"/>
        <v>#REF!</v>
      </c>
      <c r="X139" t="e">
        <f t="shared" si="54"/>
        <v>#REF!</v>
      </c>
      <c r="Y139" t="e">
        <f t="shared" si="55"/>
        <v>#REF!</v>
      </c>
    </row>
    <row r="140" spans="1:25" x14ac:dyDescent="0.35">
      <c r="A140" s="2" t="s">
        <v>146</v>
      </c>
      <c r="B140" s="2">
        <v>951849</v>
      </c>
      <c r="C140" t="s">
        <v>7347</v>
      </c>
      <c r="D140" t="e">
        <f>VLOOKUP(Tabelle2!$B140,#REF!,D$1,FALSE)</f>
        <v>#REF!</v>
      </c>
      <c r="E140" t="e">
        <f>VLOOKUP(Tabelle2!$B140,#REF!,E$1,FALSE)</f>
        <v>#REF!</v>
      </c>
      <c r="F140" t="e">
        <f>VLOOKUP(Tabelle2!$B140,#REF!,F$1,FALSE)</f>
        <v>#REF!</v>
      </c>
      <c r="G140" t="e">
        <f>VLOOKUP(Tabelle2!$B140,#REF!,G$1,FALSE)</f>
        <v>#REF!</v>
      </c>
      <c r="H140" t="e">
        <f>VLOOKUP(Tabelle2!$B140,#REF!,H$1,FALSE)</f>
        <v>#REF!</v>
      </c>
      <c r="I140" t="e">
        <f>VLOOKUP(Tabelle2!$B140,#REF!,I$1,FALSE)</f>
        <v>#REF!</v>
      </c>
      <c r="J140" t="e">
        <f>VLOOKUP(Tabelle2!$B140,#REF!,J$1,FALSE)</f>
        <v>#REF!</v>
      </c>
      <c r="K140" t="e">
        <f>VLOOKUP(Tabelle2!$B140,#REF!,K$1,FALSE)</f>
        <v>#REF!</v>
      </c>
      <c r="L140" t="e">
        <f>VLOOKUP(Tabelle2!$B140,#REF!,L$1,FALSE)</f>
        <v>#REF!</v>
      </c>
      <c r="M140" t="e">
        <f>VLOOKUP(Tabelle2!$B140,#REF!,M$1,FALSE)</f>
        <v>#REF!</v>
      </c>
      <c r="N140" t="e">
        <f>VLOOKUP(Tabelle2!$B140,#REF!,N$1,FALSE)</f>
        <v>#REF!</v>
      </c>
      <c r="O140" t="e">
        <f t="shared" si="45"/>
        <v>#REF!</v>
      </c>
      <c r="P140" t="e">
        <f t="shared" si="46"/>
        <v>#REF!</v>
      </c>
      <c r="Q140" t="e">
        <f t="shared" si="47"/>
        <v>#REF!</v>
      </c>
      <c r="R140" t="e">
        <f t="shared" si="48"/>
        <v>#REF!</v>
      </c>
      <c r="S140" t="e">
        <f t="shared" si="49"/>
        <v>#REF!</v>
      </c>
      <c r="T140" t="e">
        <f t="shared" si="50"/>
        <v>#REF!</v>
      </c>
      <c r="U140" t="e">
        <f t="shared" si="51"/>
        <v>#REF!</v>
      </c>
      <c r="V140" t="e">
        <f t="shared" si="52"/>
        <v>#REF!</v>
      </c>
      <c r="W140" t="e">
        <f t="shared" si="53"/>
        <v>#REF!</v>
      </c>
      <c r="X140" t="e">
        <f t="shared" si="54"/>
        <v>#REF!</v>
      </c>
      <c r="Y140" t="e">
        <f t="shared" si="55"/>
        <v>#REF!</v>
      </c>
    </row>
    <row r="141" spans="1:25" x14ac:dyDescent="0.35">
      <c r="A141" s="2" t="s">
        <v>147</v>
      </c>
      <c r="B141" s="2" t="s">
        <v>372</v>
      </c>
      <c r="C141" t="s">
        <v>7352</v>
      </c>
      <c r="D141" t="e">
        <f>VLOOKUP(Tabelle2!$B141,#REF!,D$1,FALSE)</f>
        <v>#REF!</v>
      </c>
      <c r="E141" t="e">
        <f>VLOOKUP(Tabelle2!$B141,#REF!,E$1,FALSE)</f>
        <v>#REF!</v>
      </c>
      <c r="F141" t="e">
        <f>VLOOKUP(Tabelle2!$B141,#REF!,F$1,FALSE)</f>
        <v>#REF!</v>
      </c>
      <c r="G141" t="e">
        <f>VLOOKUP(Tabelle2!$B141,#REF!,G$1,FALSE)</f>
        <v>#REF!</v>
      </c>
      <c r="H141" t="e">
        <f>VLOOKUP(Tabelle2!$B141,#REF!,H$1,FALSE)</f>
        <v>#REF!</v>
      </c>
      <c r="I141" t="e">
        <f>VLOOKUP(Tabelle2!$B141,#REF!,I$1,FALSE)</f>
        <v>#REF!</v>
      </c>
      <c r="J141" t="e">
        <f>VLOOKUP(Tabelle2!$B141,#REF!,J$1,FALSE)</f>
        <v>#REF!</v>
      </c>
      <c r="K141" t="e">
        <f>VLOOKUP(Tabelle2!$B141,#REF!,K$1,FALSE)</f>
        <v>#REF!</v>
      </c>
      <c r="L141" t="e">
        <f>VLOOKUP(Tabelle2!$B141,#REF!,L$1,FALSE)</f>
        <v>#REF!</v>
      </c>
      <c r="M141" t="e">
        <f>VLOOKUP(Tabelle2!$B141,#REF!,M$1,FALSE)</f>
        <v>#REF!</v>
      </c>
      <c r="N141" t="e">
        <f>VLOOKUP(Tabelle2!$B141,#REF!,N$1,FALSE)</f>
        <v>#REF!</v>
      </c>
      <c r="O141" t="e">
        <f t="shared" si="45"/>
        <v>#REF!</v>
      </c>
      <c r="P141" t="e">
        <f t="shared" si="46"/>
        <v>#REF!</v>
      </c>
      <c r="Q141" t="e">
        <f t="shared" si="47"/>
        <v>#REF!</v>
      </c>
      <c r="R141" t="e">
        <f t="shared" si="48"/>
        <v>#REF!</v>
      </c>
      <c r="S141" t="e">
        <f t="shared" si="49"/>
        <v>#REF!</v>
      </c>
      <c r="T141" t="e">
        <f t="shared" si="50"/>
        <v>#REF!</v>
      </c>
      <c r="U141" t="e">
        <f t="shared" si="51"/>
        <v>#REF!</v>
      </c>
      <c r="V141" t="e">
        <f t="shared" si="52"/>
        <v>#REF!</v>
      </c>
      <c r="W141" t="e">
        <f t="shared" si="53"/>
        <v>#REF!</v>
      </c>
      <c r="X141" t="e">
        <f t="shared" si="54"/>
        <v>#REF!</v>
      </c>
      <c r="Y141" t="e">
        <f t="shared" si="55"/>
        <v>#REF!</v>
      </c>
    </row>
    <row r="142" spans="1:25" x14ac:dyDescent="0.35">
      <c r="A142" s="2" t="s">
        <v>148</v>
      </c>
      <c r="B142" s="2">
        <v>997198</v>
      </c>
      <c r="C142" t="s">
        <v>7352</v>
      </c>
      <c r="D142" t="e">
        <f>VLOOKUP(Tabelle2!$B142,#REF!,D$1,FALSE)</f>
        <v>#REF!</v>
      </c>
      <c r="E142" t="e">
        <f>VLOOKUP(Tabelle2!$B142,#REF!,E$1,FALSE)</f>
        <v>#REF!</v>
      </c>
      <c r="F142" t="e">
        <f>VLOOKUP(Tabelle2!$B142,#REF!,F$1,FALSE)</f>
        <v>#REF!</v>
      </c>
      <c r="G142" t="e">
        <f>VLOOKUP(Tabelle2!$B142,#REF!,G$1,FALSE)</f>
        <v>#REF!</v>
      </c>
      <c r="H142" t="e">
        <f>VLOOKUP(Tabelle2!$B142,#REF!,H$1,FALSE)</f>
        <v>#REF!</v>
      </c>
      <c r="I142" t="e">
        <f>VLOOKUP(Tabelle2!$B142,#REF!,I$1,FALSE)</f>
        <v>#REF!</v>
      </c>
      <c r="J142" t="e">
        <f>VLOOKUP(Tabelle2!$B142,#REF!,J$1,FALSE)</f>
        <v>#REF!</v>
      </c>
      <c r="K142" t="e">
        <f>VLOOKUP(Tabelle2!$B142,#REF!,K$1,FALSE)</f>
        <v>#REF!</v>
      </c>
      <c r="L142" t="e">
        <f>VLOOKUP(Tabelle2!$B142,#REF!,L$1,FALSE)</f>
        <v>#REF!</v>
      </c>
      <c r="M142" t="e">
        <f>VLOOKUP(Tabelle2!$B142,#REF!,M$1,FALSE)</f>
        <v>#REF!</v>
      </c>
      <c r="N142" t="e">
        <f>VLOOKUP(Tabelle2!$B142,#REF!,N$1,FALSE)</f>
        <v>#REF!</v>
      </c>
      <c r="O142" t="e">
        <f t="shared" si="45"/>
        <v>#REF!</v>
      </c>
      <c r="P142" t="e">
        <f t="shared" si="46"/>
        <v>#REF!</v>
      </c>
      <c r="Q142" t="e">
        <f t="shared" si="47"/>
        <v>#REF!</v>
      </c>
      <c r="R142" t="e">
        <f t="shared" si="48"/>
        <v>#REF!</v>
      </c>
      <c r="S142" t="e">
        <f t="shared" si="49"/>
        <v>#REF!</v>
      </c>
      <c r="T142" t="e">
        <f t="shared" si="50"/>
        <v>#REF!</v>
      </c>
      <c r="U142" t="e">
        <f t="shared" si="51"/>
        <v>#REF!</v>
      </c>
      <c r="V142" t="e">
        <f t="shared" si="52"/>
        <v>#REF!</v>
      </c>
      <c r="W142" t="e">
        <f t="shared" si="53"/>
        <v>#REF!</v>
      </c>
      <c r="X142" t="e">
        <f t="shared" si="54"/>
        <v>#REF!</v>
      </c>
      <c r="Y142" t="e">
        <f t="shared" si="55"/>
        <v>#REF!</v>
      </c>
    </row>
    <row r="143" spans="1:25" x14ac:dyDescent="0.35">
      <c r="A143" s="2" t="s">
        <v>149</v>
      </c>
      <c r="B143" s="2">
        <v>905159</v>
      </c>
      <c r="C143" t="s">
        <v>7351</v>
      </c>
      <c r="D143" t="e">
        <f>VLOOKUP(Tabelle2!$B143,#REF!,D$1,FALSE)</f>
        <v>#REF!</v>
      </c>
      <c r="E143" t="e">
        <f>VLOOKUP(Tabelle2!$B143,#REF!,E$1,FALSE)</f>
        <v>#REF!</v>
      </c>
      <c r="F143" t="e">
        <f>VLOOKUP(Tabelle2!$B143,#REF!,F$1,FALSE)</f>
        <v>#REF!</v>
      </c>
      <c r="G143" t="e">
        <f>VLOOKUP(Tabelle2!$B143,#REF!,G$1,FALSE)</f>
        <v>#REF!</v>
      </c>
      <c r="H143" t="e">
        <f>VLOOKUP(Tabelle2!$B143,#REF!,H$1,FALSE)</f>
        <v>#REF!</v>
      </c>
      <c r="I143" t="e">
        <f>VLOOKUP(Tabelle2!$B143,#REF!,I$1,FALSE)</f>
        <v>#REF!</v>
      </c>
      <c r="J143" t="e">
        <f>VLOOKUP(Tabelle2!$B143,#REF!,J$1,FALSE)</f>
        <v>#REF!</v>
      </c>
      <c r="K143" t="e">
        <f>VLOOKUP(Tabelle2!$B143,#REF!,K$1,FALSE)</f>
        <v>#REF!</v>
      </c>
      <c r="L143" t="e">
        <f>VLOOKUP(Tabelle2!$B143,#REF!,L$1,FALSE)</f>
        <v>#REF!</v>
      </c>
      <c r="M143" t="e">
        <f>VLOOKUP(Tabelle2!$B143,#REF!,M$1,FALSE)</f>
        <v>#REF!</v>
      </c>
      <c r="N143" t="e">
        <f>VLOOKUP(Tabelle2!$B143,#REF!,N$1,FALSE)</f>
        <v>#REF!</v>
      </c>
      <c r="O143" t="e">
        <f t="shared" si="45"/>
        <v>#REF!</v>
      </c>
      <c r="P143" t="e">
        <f t="shared" si="46"/>
        <v>#REF!</v>
      </c>
      <c r="Q143" t="e">
        <f t="shared" si="47"/>
        <v>#REF!</v>
      </c>
      <c r="R143" t="e">
        <f t="shared" si="48"/>
        <v>#REF!</v>
      </c>
      <c r="S143" t="e">
        <f t="shared" si="49"/>
        <v>#REF!</v>
      </c>
      <c r="T143" t="e">
        <f t="shared" si="50"/>
        <v>#REF!</v>
      </c>
      <c r="U143" t="e">
        <f t="shared" si="51"/>
        <v>#REF!</v>
      </c>
      <c r="V143" t="e">
        <f t="shared" si="52"/>
        <v>#REF!</v>
      </c>
      <c r="W143" t="e">
        <f t="shared" si="53"/>
        <v>#REF!</v>
      </c>
      <c r="X143" t="e">
        <f t="shared" si="54"/>
        <v>#REF!</v>
      </c>
      <c r="Y143" t="e">
        <f t="shared" si="55"/>
        <v>#REF!</v>
      </c>
    </row>
    <row r="144" spans="1:25" x14ac:dyDescent="0.35">
      <c r="A144" s="2" t="s">
        <v>150</v>
      </c>
      <c r="B144" s="2">
        <v>741123</v>
      </c>
      <c r="C144" t="s">
        <v>7347</v>
      </c>
      <c r="D144" t="e">
        <f>VLOOKUP(Tabelle2!$B144,#REF!,D$1,FALSE)</f>
        <v>#REF!</v>
      </c>
      <c r="E144" t="e">
        <f>VLOOKUP(Tabelle2!$B144,#REF!,E$1,FALSE)</f>
        <v>#REF!</v>
      </c>
      <c r="F144" t="e">
        <f>VLOOKUP(Tabelle2!$B144,#REF!,F$1,FALSE)</f>
        <v>#REF!</v>
      </c>
      <c r="G144" t="e">
        <f>VLOOKUP(Tabelle2!$B144,#REF!,G$1,FALSE)</f>
        <v>#REF!</v>
      </c>
      <c r="H144" t="e">
        <f>VLOOKUP(Tabelle2!$B144,#REF!,H$1,FALSE)</f>
        <v>#REF!</v>
      </c>
      <c r="I144" t="e">
        <f>VLOOKUP(Tabelle2!$B144,#REF!,I$1,FALSE)</f>
        <v>#REF!</v>
      </c>
      <c r="J144" t="e">
        <f>VLOOKUP(Tabelle2!$B144,#REF!,J$1,FALSE)</f>
        <v>#REF!</v>
      </c>
      <c r="K144" t="e">
        <f>VLOOKUP(Tabelle2!$B144,#REF!,K$1,FALSE)</f>
        <v>#REF!</v>
      </c>
      <c r="L144" t="e">
        <f>VLOOKUP(Tabelle2!$B144,#REF!,L$1,FALSE)</f>
        <v>#REF!</v>
      </c>
      <c r="M144" t="e">
        <f>VLOOKUP(Tabelle2!$B144,#REF!,M$1,FALSE)</f>
        <v>#REF!</v>
      </c>
      <c r="N144" t="e">
        <f>VLOOKUP(Tabelle2!$B144,#REF!,N$1,FALSE)</f>
        <v>#REF!</v>
      </c>
      <c r="O144" t="e">
        <f t="shared" si="45"/>
        <v>#REF!</v>
      </c>
      <c r="P144" t="e">
        <f t="shared" si="46"/>
        <v>#REF!</v>
      </c>
      <c r="Q144" t="e">
        <f t="shared" si="47"/>
        <v>#REF!</v>
      </c>
      <c r="R144" t="e">
        <f t="shared" si="48"/>
        <v>#REF!</v>
      </c>
      <c r="S144" t="e">
        <f t="shared" si="49"/>
        <v>#REF!</v>
      </c>
      <c r="T144" t="e">
        <f t="shared" si="50"/>
        <v>#REF!</v>
      </c>
      <c r="U144" t="e">
        <f t="shared" si="51"/>
        <v>#REF!</v>
      </c>
      <c r="V144" t="e">
        <f t="shared" si="52"/>
        <v>#REF!</v>
      </c>
      <c r="W144" t="e">
        <f t="shared" si="53"/>
        <v>#REF!</v>
      </c>
      <c r="X144" t="e">
        <f t="shared" si="54"/>
        <v>#REF!</v>
      </c>
      <c r="Y144" t="e">
        <f t="shared" si="55"/>
        <v>#REF!</v>
      </c>
    </row>
    <row r="145" spans="1:25" x14ac:dyDescent="0.35">
      <c r="A145" s="2" t="s">
        <v>151</v>
      </c>
      <c r="B145" s="2">
        <v>905082</v>
      </c>
      <c r="C145" t="s">
        <v>7353</v>
      </c>
      <c r="D145" t="e">
        <f>VLOOKUP(Tabelle2!$B145,#REF!,D$1,FALSE)</f>
        <v>#REF!</v>
      </c>
      <c r="E145" t="e">
        <f>VLOOKUP(Tabelle2!$B145,#REF!,E$1,FALSE)</f>
        <v>#REF!</v>
      </c>
      <c r="F145" t="e">
        <f>VLOOKUP(Tabelle2!$B145,#REF!,F$1,FALSE)</f>
        <v>#REF!</v>
      </c>
      <c r="G145" t="e">
        <f>VLOOKUP(Tabelle2!$B145,#REF!,G$1,FALSE)</f>
        <v>#REF!</v>
      </c>
      <c r="H145" t="e">
        <f>VLOOKUP(Tabelle2!$B145,#REF!,H$1,FALSE)</f>
        <v>#REF!</v>
      </c>
      <c r="I145" t="e">
        <f>VLOOKUP(Tabelle2!$B145,#REF!,I$1,FALSE)</f>
        <v>#REF!</v>
      </c>
      <c r="J145" t="e">
        <f>VLOOKUP(Tabelle2!$B145,#REF!,J$1,FALSE)</f>
        <v>#REF!</v>
      </c>
      <c r="K145" t="e">
        <f>VLOOKUP(Tabelle2!$B145,#REF!,K$1,FALSE)</f>
        <v>#REF!</v>
      </c>
      <c r="L145" t="e">
        <f>VLOOKUP(Tabelle2!$B145,#REF!,L$1,FALSE)</f>
        <v>#REF!</v>
      </c>
      <c r="M145" t="e">
        <f>VLOOKUP(Tabelle2!$B145,#REF!,M$1,FALSE)</f>
        <v>#REF!</v>
      </c>
      <c r="N145" t="e">
        <f>VLOOKUP(Tabelle2!$B145,#REF!,N$1,FALSE)</f>
        <v>#REF!</v>
      </c>
      <c r="O145" t="e">
        <f t="shared" si="45"/>
        <v>#REF!</v>
      </c>
      <c r="P145" t="e">
        <f t="shared" si="46"/>
        <v>#REF!</v>
      </c>
      <c r="Q145" t="e">
        <f t="shared" si="47"/>
        <v>#REF!</v>
      </c>
      <c r="R145" t="e">
        <f t="shared" si="48"/>
        <v>#REF!</v>
      </c>
      <c r="S145" t="e">
        <f t="shared" si="49"/>
        <v>#REF!</v>
      </c>
      <c r="T145" t="e">
        <f t="shared" si="50"/>
        <v>#REF!</v>
      </c>
      <c r="U145" t="e">
        <f t="shared" si="51"/>
        <v>#REF!</v>
      </c>
      <c r="V145" t="e">
        <f t="shared" si="52"/>
        <v>#REF!</v>
      </c>
      <c r="W145" t="e">
        <f t="shared" si="53"/>
        <v>#REF!</v>
      </c>
      <c r="X145" t="e">
        <f t="shared" si="54"/>
        <v>#REF!</v>
      </c>
      <c r="Y145" t="e">
        <f t="shared" si="55"/>
        <v>#REF!</v>
      </c>
    </row>
    <row r="146" spans="1:25" x14ac:dyDescent="0.35">
      <c r="A146" s="2" t="s">
        <v>152</v>
      </c>
      <c r="B146" s="2">
        <v>902230</v>
      </c>
      <c r="C146" t="s">
        <v>7350</v>
      </c>
      <c r="D146" t="e">
        <f>VLOOKUP(Tabelle2!$B146,#REF!,D$1,FALSE)</f>
        <v>#REF!</v>
      </c>
      <c r="E146" t="e">
        <f>VLOOKUP(Tabelle2!$B146,#REF!,E$1,FALSE)</f>
        <v>#REF!</v>
      </c>
      <c r="F146" t="e">
        <f>VLOOKUP(Tabelle2!$B146,#REF!,F$1,FALSE)</f>
        <v>#REF!</v>
      </c>
      <c r="G146" t="e">
        <f>VLOOKUP(Tabelle2!$B146,#REF!,G$1,FALSE)</f>
        <v>#REF!</v>
      </c>
      <c r="H146" t="e">
        <f>VLOOKUP(Tabelle2!$B146,#REF!,H$1,FALSE)</f>
        <v>#REF!</v>
      </c>
      <c r="I146" t="e">
        <f>VLOOKUP(Tabelle2!$B146,#REF!,I$1,FALSE)</f>
        <v>#REF!</v>
      </c>
      <c r="J146" t="e">
        <f>VLOOKUP(Tabelle2!$B146,#REF!,J$1,FALSE)</f>
        <v>#REF!</v>
      </c>
      <c r="K146" t="e">
        <f>VLOOKUP(Tabelle2!$B146,#REF!,K$1,FALSE)</f>
        <v>#REF!</v>
      </c>
      <c r="L146" t="e">
        <f>VLOOKUP(Tabelle2!$B146,#REF!,L$1,FALSE)</f>
        <v>#REF!</v>
      </c>
      <c r="M146" t="e">
        <f>VLOOKUP(Tabelle2!$B146,#REF!,M$1,FALSE)</f>
        <v>#REF!</v>
      </c>
      <c r="N146" t="e">
        <f>VLOOKUP(Tabelle2!$B146,#REF!,N$1,FALSE)</f>
        <v>#REF!</v>
      </c>
      <c r="O146" t="e">
        <f t="shared" si="45"/>
        <v>#REF!</v>
      </c>
      <c r="P146" t="e">
        <f t="shared" si="46"/>
        <v>#REF!</v>
      </c>
      <c r="Q146" t="e">
        <f t="shared" si="47"/>
        <v>#REF!</v>
      </c>
      <c r="R146" t="e">
        <f t="shared" si="48"/>
        <v>#REF!</v>
      </c>
      <c r="S146" t="e">
        <f t="shared" si="49"/>
        <v>#REF!</v>
      </c>
      <c r="T146" t="e">
        <f t="shared" si="50"/>
        <v>#REF!</v>
      </c>
      <c r="U146" t="e">
        <f t="shared" si="51"/>
        <v>#REF!</v>
      </c>
      <c r="V146" t="e">
        <f t="shared" si="52"/>
        <v>#REF!</v>
      </c>
      <c r="W146" t="e">
        <f t="shared" si="53"/>
        <v>#REF!</v>
      </c>
      <c r="X146" t="e">
        <f t="shared" si="54"/>
        <v>#REF!</v>
      </c>
      <c r="Y146" t="e">
        <f t="shared" si="55"/>
        <v>#REF!</v>
      </c>
    </row>
    <row r="147" spans="1:25" x14ac:dyDescent="0.35">
      <c r="A147" s="2" t="s">
        <v>153</v>
      </c>
      <c r="B147" s="2">
        <v>938076</v>
      </c>
      <c r="C147" t="s">
        <v>7352</v>
      </c>
      <c r="D147" t="e">
        <f>VLOOKUP(Tabelle2!$B147,#REF!,D$1,FALSE)</f>
        <v>#REF!</v>
      </c>
      <c r="E147" t="e">
        <f>VLOOKUP(Tabelle2!$B147,#REF!,E$1,FALSE)</f>
        <v>#REF!</v>
      </c>
      <c r="F147" t="e">
        <f>VLOOKUP(Tabelle2!$B147,#REF!,F$1,FALSE)</f>
        <v>#REF!</v>
      </c>
      <c r="G147" t="e">
        <f>VLOOKUP(Tabelle2!$B147,#REF!,G$1,FALSE)</f>
        <v>#REF!</v>
      </c>
      <c r="H147" t="e">
        <f>VLOOKUP(Tabelle2!$B147,#REF!,H$1,FALSE)</f>
        <v>#REF!</v>
      </c>
      <c r="I147" t="e">
        <f>VLOOKUP(Tabelle2!$B147,#REF!,I$1,FALSE)</f>
        <v>#REF!</v>
      </c>
      <c r="J147" t="e">
        <f>VLOOKUP(Tabelle2!$B147,#REF!,J$1,FALSE)</f>
        <v>#REF!</v>
      </c>
      <c r="K147" t="e">
        <f>VLOOKUP(Tabelle2!$B147,#REF!,K$1,FALSE)</f>
        <v>#REF!</v>
      </c>
      <c r="L147" t="e">
        <f>VLOOKUP(Tabelle2!$B147,#REF!,L$1,FALSE)</f>
        <v>#REF!</v>
      </c>
      <c r="M147" t="e">
        <f>VLOOKUP(Tabelle2!$B147,#REF!,M$1,FALSE)</f>
        <v>#REF!</v>
      </c>
      <c r="N147" t="e">
        <f>VLOOKUP(Tabelle2!$B147,#REF!,N$1,FALSE)</f>
        <v>#REF!</v>
      </c>
      <c r="O147" t="e">
        <f t="shared" si="45"/>
        <v>#REF!</v>
      </c>
      <c r="P147" t="e">
        <f t="shared" si="46"/>
        <v>#REF!</v>
      </c>
      <c r="Q147" t="e">
        <f t="shared" si="47"/>
        <v>#REF!</v>
      </c>
      <c r="R147" t="e">
        <f t="shared" si="48"/>
        <v>#REF!</v>
      </c>
      <c r="S147" t="e">
        <f t="shared" si="49"/>
        <v>#REF!</v>
      </c>
      <c r="T147" t="e">
        <f t="shared" si="50"/>
        <v>#REF!</v>
      </c>
      <c r="U147" t="e">
        <f t="shared" si="51"/>
        <v>#REF!</v>
      </c>
      <c r="V147" t="e">
        <f t="shared" si="52"/>
        <v>#REF!</v>
      </c>
      <c r="W147" t="e">
        <f t="shared" si="53"/>
        <v>#REF!</v>
      </c>
      <c r="X147" t="e">
        <f t="shared" si="54"/>
        <v>#REF!</v>
      </c>
      <c r="Y147" t="e">
        <f t="shared" si="55"/>
        <v>#REF!</v>
      </c>
    </row>
    <row r="148" spans="1:25" x14ac:dyDescent="0.35">
      <c r="A148" s="2" t="s">
        <v>154</v>
      </c>
      <c r="B148" s="2">
        <v>152594</v>
      </c>
      <c r="C148" t="s">
        <v>7353</v>
      </c>
      <c r="D148" t="e">
        <f>VLOOKUP(Tabelle2!$B148,#REF!,D$1,FALSE)</f>
        <v>#REF!</v>
      </c>
      <c r="E148" t="e">
        <f>VLOOKUP(Tabelle2!$B148,#REF!,E$1,FALSE)</f>
        <v>#REF!</v>
      </c>
      <c r="F148" t="e">
        <f>VLOOKUP(Tabelle2!$B148,#REF!,F$1,FALSE)</f>
        <v>#REF!</v>
      </c>
      <c r="G148" t="e">
        <f>VLOOKUP(Tabelle2!$B148,#REF!,G$1,FALSE)</f>
        <v>#REF!</v>
      </c>
      <c r="H148" t="e">
        <f>VLOOKUP(Tabelle2!$B148,#REF!,H$1,FALSE)</f>
        <v>#REF!</v>
      </c>
      <c r="I148" t="e">
        <f>VLOOKUP(Tabelle2!$B148,#REF!,I$1,FALSE)</f>
        <v>#REF!</v>
      </c>
      <c r="J148" t="e">
        <f>VLOOKUP(Tabelle2!$B148,#REF!,J$1,FALSE)</f>
        <v>#REF!</v>
      </c>
      <c r="K148" t="e">
        <f>VLOOKUP(Tabelle2!$B148,#REF!,K$1,FALSE)</f>
        <v>#REF!</v>
      </c>
      <c r="L148" t="e">
        <f>VLOOKUP(Tabelle2!$B148,#REF!,L$1,FALSE)</f>
        <v>#REF!</v>
      </c>
      <c r="M148" t="e">
        <f>VLOOKUP(Tabelle2!$B148,#REF!,M$1,FALSE)</f>
        <v>#REF!</v>
      </c>
      <c r="N148" t="e">
        <f>VLOOKUP(Tabelle2!$B148,#REF!,N$1,FALSE)</f>
        <v>#REF!</v>
      </c>
      <c r="O148" t="e">
        <f t="shared" si="45"/>
        <v>#REF!</v>
      </c>
      <c r="P148" t="e">
        <f t="shared" si="46"/>
        <v>#REF!</v>
      </c>
      <c r="Q148" t="e">
        <f t="shared" si="47"/>
        <v>#REF!</v>
      </c>
      <c r="R148" t="e">
        <f t="shared" si="48"/>
        <v>#REF!</v>
      </c>
      <c r="S148" t="e">
        <f t="shared" si="49"/>
        <v>#REF!</v>
      </c>
      <c r="T148" t="e">
        <f t="shared" si="50"/>
        <v>#REF!</v>
      </c>
      <c r="U148" t="e">
        <f t="shared" si="51"/>
        <v>#REF!</v>
      </c>
      <c r="V148" t="e">
        <f t="shared" si="52"/>
        <v>#REF!</v>
      </c>
      <c r="W148" t="e">
        <f t="shared" si="53"/>
        <v>#REF!</v>
      </c>
      <c r="X148" t="e">
        <f t="shared" si="54"/>
        <v>#REF!</v>
      </c>
      <c r="Y148" t="e">
        <f t="shared" si="55"/>
        <v>#REF!</v>
      </c>
    </row>
    <row r="149" spans="1:25" x14ac:dyDescent="0.35">
      <c r="A149" s="2" t="s">
        <v>155</v>
      </c>
      <c r="B149" s="2">
        <v>951018</v>
      </c>
      <c r="C149" t="s">
        <v>7350</v>
      </c>
      <c r="D149" t="e">
        <f>VLOOKUP(Tabelle2!$B149,#REF!,D$1,FALSE)</f>
        <v>#REF!</v>
      </c>
      <c r="E149" t="e">
        <f>VLOOKUP(Tabelle2!$B149,#REF!,E$1,FALSE)</f>
        <v>#REF!</v>
      </c>
      <c r="F149" t="e">
        <f>VLOOKUP(Tabelle2!$B149,#REF!,F$1,FALSE)</f>
        <v>#REF!</v>
      </c>
      <c r="G149" t="e">
        <f>VLOOKUP(Tabelle2!$B149,#REF!,G$1,FALSE)</f>
        <v>#REF!</v>
      </c>
      <c r="H149" t="e">
        <f>VLOOKUP(Tabelle2!$B149,#REF!,H$1,FALSE)</f>
        <v>#REF!</v>
      </c>
      <c r="I149" t="e">
        <f>VLOOKUP(Tabelle2!$B149,#REF!,I$1,FALSE)</f>
        <v>#REF!</v>
      </c>
      <c r="J149" t="e">
        <f>VLOOKUP(Tabelle2!$B149,#REF!,J$1,FALSE)</f>
        <v>#REF!</v>
      </c>
      <c r="K149" t="e">
        <f>VLOOKUP(Tabelle2!$B149,#REF!,K$1,FALSE)</f>
        <v>#REF!</v>
      </c>
      <c r="L149" t="e">
        <f>VLOOKUP(Tabelle2!$B149,#REF!,L$1,FALSE)</f>
        <v>#REF!</v>
      </c>
      <c r="M149" t="e">
        <f>VLOOKUP(Tabelle2!$B149,#REF!,M$1,FALSE)</f>
        <v>#REF!</v>
      </c>
      <c r="N149" t="e">
        <f>VLOOKUP(Tabelle2!$B149,#REF!,N$1,FALSE)</f>
        <v>#REF!</v>
      </c>
      <c r="O149" t="e">
        <f t="shared" si="45"/>
        <v>#REF!</v>
      </c>
      <c r="P149" t="e">
        <f t="shared" si="46"/>
        <v>#REF!</v>
      </c>
      <c r="Q149" t="e">
        <f t="shared" si="47"/>
        <v>#REF!</v>
      </c>
      <c r="R149" t="e">
        <f t="shared" si="48"/>
        <v>#REF!</v>
      </c>
      <c r="S149" t="e">
        <f t="shared" si="49"/>
        <v>#REF!</v>
      </c>
      <c r="T149" t="e">
        <f t="shared" si="50"/>
        <v>#REF!</v>
      </c>
      <c r="U149" t="e">
        <f t="shared" si="51"/>
        <v>#REF!</v>
      </c>
      <c r="V149" t="e">
        <f t="shared" si="52"/>
        <v>#REF!</v>
      </c>
      <c r="W149" t="e">
        <f t="shared" si="53"/>
        <v>#REF!</v>
      </c>
      <c r="X149" t="e">
        <f t="shared" si="54"/>
        <v>#REF!</v>
      </c>
      <c r="Y149" t="e">
        <f t="shared" si="55"/>
        <v>#REF!</v>
      </c>
    </row>
    <row r="150" spans="1:25" x14ac:dyDescent="0.35">
      <c r="A150" s="2" t="s">
        <v>156</v>
      </c>
      <c r="B150" s="2">
        <v>255781</v>
      </c>
      <c r="C150" t="s">
        <v>7347</v>
      </c>
      <c r="D150" t="e">
        <f>VLOOKUP(Tabelle2!$B150,#REF!,D$1,FALSE)</f>
        <v>#REF!</v>
      </c>
      <c r="E150" t="e">
        <f>VLOOKUP(Tabelle2!$B150,#REF!,E$1,FALSE)</f>
        <v>#REF!</v>
      </c>
      <c r="F150" t="e">
        <f>VLOOKUP(Tabelle2!$B150,#REF!,F$1,FALSE)</f>
        <v>#REF!</v>
      </c>
      <c r="G150" t="e">
        <f>VLOOKUP(Tabelle2!$B150,#REF!,G$1,FALSE)</f>
        <v>#REF!</v>
      </c>
      <c r="H150" t="e">
        <f>VLOOKUP(Tabelle2!$B150,#REF!,H$1,FALSE)</f>
        <v>#REF!</v>
      </c>
      <c r="I150" t="e">
        <f>VLOOKUP(Tabelle2!$B150,#REF!,I$1,FALSE)</f>
        <v>#REF!</v>
      </c>
      <c r="J150" t="e">
        <f>VLOOKUP(Tabelle2!$B150,#REF!,J$1,FALSE)</f>
        <v>#REF!</v>
      </c>
      <c r="K150" t="e">
        <f>VLOOKUP(Tabelle2!$B150,#REF!,K$1,FALSE)</f>
        <v>#REF!</v>
      </c>
      <c r="L150" t="e">
        <f>VLOOKUP(Tabelle2!$B150,#REF!,L$1,FALSE)</f>
        <v>#REF!</v>
      </c>
      <c r="M150" t="e">
        <f>VLOOKUP(Tabelle2!$B150,#REF!,M$1,FALSE)</f>
        <v>#REF!</v>
      </c>
      <c r="N150" t="e">
        <f>VLOOKUP(Tabelle2!$B150,#REF!,N$1,FALSE)</f>
        <v>#REF!</v>
      </c>
      <c r="O150" t="e">
        <f t="shared" si="45"/>
        <v>#REF!</v>
      </c>
      <c r="P150" t="e">
        <f t="shared" si="46"/>
        <v>#REF!</v>
      </c>
      <c r="Q150" t="e">
        <f t="shared" si="47"/>
        <v>#REF!</v>
      </c>
      <c r="R150" t="e">
        <f t="shared" si="48"/>
        <v>#REF!</v>
      </c>
      <c r="S150" t="e">
        <f t="shared" si="49"/>
        <v>#REF!</v>
      </c>
      <c r="T150" t="e">
        <f t="shared" si="50"/>
        <v>#REF!</v>
      </c>
      <c r="U150" t="e">
        <f t="shared" si="51"/>
        <v>#REF!</v>
      </c>
      <c r="V150" t="e">
        <f t="shared" si="52"/>
        <v>#REF!</v>
      </c>
      <c r="W150" t="e">
        <f t="shared" si="53"/>
        <v>#REF!</v>
      </c>
      <c r="X150" t="e">
        <f t="shared" si="54"/>
        <v>#REF!</v>
      </c>
      <c r="Y150" t="e">
        <f t="shared" si="55"/>
        <v>#REF!</v>
      </c>
    </row>
    <row r="151" spans="1:25" x14ac:dyDescent="0.35">
      <c r="A151" s="2" t="s">
        <v>157</v>
      </c>
      <c r="B151" s="2">
        <v>907652</v>
      </c>
      <c r="C151" t="s">
        <v>7347</v>
      </c>
      <c r="D151" t="e">
        <f>VLOOKUP(Tabelle2!$B151,#REF!,D$1,FALSE)</f>
        <v>#REF!</v>
      </c>
      <c r="E151" t="e">
        <f>VLOOKUP(Tabelle2!$B151,#REF!,E$1,FALSE)</f>
        <v>#REF!</v>
      </c>
      <c r="F151" t="e">
        <f>VLOOKUP(Tabelle2!$B151,#REF!,F$1,FALSE)</f>
        <v>#REF!</v>
      </c>
      <c r="G151" t="e">
        <f>VLOOKUP(Tabelle2!$B151,#REF!,G$1,FALSE)</f>
        <v>#REF!</v>
      </c>
      <c r="H151" t="e">
        <f>VLOOKUP(Tabelle2!$B151,#REF!,H$1,FALSE)</f>
        <v>#REF!</v>
      </c>
      <c r="I151" t="e">
        <f>VLOOKUP(Tabelle2!$B151,#REF!,I$1,FALSE)</f>
        <v>#REF!</v>
      </c>
      <c r="J151" t="e">
        <f>VLOOKUP(Tabelle2!$B151,#REF!,J$1,FALSE)</f>
        <v>#REF!</v>
      </c>
      <c r="K151" t="e">
        <f>VLOOKUP(Tabelle2!$B151,#REF!,K$1,FALSE)</f>
        <v>#REF!</v>
      </c>
      <c r="L151" t="e">
        <f>VLOOKUP(Tabelle2!$B151,#REF!,L$1,FALSE)</f>
        <v>#REF!</v>
      </c>
      <c r="M151" t="e">
        <f>VLOOKUP(Tabelle2!$B151,#REF!,M$1,FALSE)</f>
        <v>#REF!</v>
      </c>
      <c r="N151" t="e">
        <f>VLOOKUP(Tabelle2!$B151,#REF!,N$1,FALSE)</f>
        <v>#REF!</v>
      </c>
      <c r="O151" t="e">
        <f t="shared" si="45"/>
        <v>#REF!</v>
      </c>
      <c r="P151" t="e">
        <f t="shared" si="46"/>
        <v>#REF!</v>
      </c>
      <c r="Q151" t="e">
        <f t="shared" si="47"/>
        <v>#REF!</v>
      </c>
      <c r="R151" t="e">
        <f t="shared" si="48"/>
        <v>#REF!</v>
      </c>
      <c r="S151" t="e">
        <f t="shared" si="49"/>
        <v>#REF!</v>
      </c>
      <c r="T151" t="e">
        <f t="shared" si="50"/>
        <v>#REF!</v>
      </c>
      <c r="U151" t="e">
        <f t="shared" si="51"/>
        <v>#REF!</v>
      </c>
      <c r="V151" t="e">
        <f t="shared" si="52"/>
        <v>#REF!</v>
      </c>
      <c r="W151" t="e">
        <f t="shared" si="53"/>
        <v>#REF!</v>
      </c>
      <c r="X151" t="e">
        <f t="shared" si="54"/>
        <v>#REF!</v>
      </c>
      <c r="Y151" t="e">
        <f t="shared" si="55"/>
        <v>#REF!</v>
      </c>
    </row>
    <row r="152" spans="1:25" x14ac:dyDescent="0.35">
      <c r="A152" s="2" t="s">
        <v>158</v>
      </c>
      <c r="B152" s="2">
        <v>906150</v>
      </c>
      <c r="C152" t="s">
        <v>7347</v>
      </c>
      <c r="D152" t="e">
        <f>VLOOKUP(Tabelle2!$B152,#REF!,D$1,FALSE)</f>
        <v>#REF!</v>
      </c>
      <c r="E152" t="e">
        <f>VLOOKUP(Tabelle2!$B152,#REF!,E$1,FALSE)</f>
        <v>#REF!</v>
      </c>
      <c r="F152" t="e">
        <f>VLOOKUP(Tabelle2!$B152,#REF!,F$1,FALSE)</f>
        <v>#REF!</v>
      </c>
      <c r="G152" t="e">
        <f>VLOOKUP(Tabelle2!$B152,#REF!,G$1,FALSE)</f>
        <v>#REF!</v>
      </c>
      <c r="H152" t="e">
        <f>VLOOKUP(Tabelle2!$B152,#REF!,H$1,FALSE)</f>
        <v>#REF!</v>
      </c>
      <c r="I152" t="e">
        <f>VLOOKUP(Tabelle2!$B152,#REF!,I$1,FALSE)</f>
        <v>#REF!</v>
      </c>
      <c r="J152" t="e">
        <f>VLOOKUP(Tabelle2!$B152,#REF!,J$1,FALSE)</f>
        <v>#REF!</v>
      </c>
      <c r="K152" t="e">
        <f>VLOOKUP(Tabelle2!$B152,#REF!,K$1,FALSE)</f>
        <v>#REF!</v>
      </c>
      <c r="L152" t="e">
        <f>VLOOKUP(Tabelle2!$B152,#REF!,L$1,FALSE)</f>
        <v>#REF!</v>
      </c>
      <c r="M152" t="e">
        <f>VLOOKUP(Tabelle2!$B152,#REF!,M$1,FALSE)</f>
        <v>#REF!</v>
      </c>
      <c r="N152" t="e">
        <f>VLOOKUP(Tabelle2!$B152,#REF!,N$1,FALSE)</f>
        <v>#REF!</v>
      </c>
      <c r="O152" t="e">
        <f t="shared" si="45"/>
        <v>#REF!</v>
      </c>
      <c r="P152" t="e">
        <f t="shared" si="46"/>
        <v>#REF!</v>
      </c>
      <c r="Q152" t="e">
        <f t="shared" si="47"/>
        <v>#REF!</v>
      </c>
      <c r="R152" t="e">
        <f t="shared" si="48"/>
        <v>#REF!</v>
      </c>
      <c r="S152" t="e">
        <f t="shared" si="49"/>
        <v>#REF!</v>
      </c>
      <c r="T152" t="e">
        <f t="shared" si="50"/>
        <v>#REF!</v>
      </c>
      <c r="U152" t="e">
        <f t="shared" si="51"/>
        <v>#REF!</v>
      </c>
      <c r="V152" t="e">
        <f t="shared" si="52"/>
        <v>#REF!</v>
      </c>
      <c r="W152" t="e">
        <f t="shared" si="53"/>
        <v>#REF!</v>
      </c>
      <c r="X152" t="e">
        <f t="shared" si="54"/>
        <v>#REF!</v>
      </c>
      <c r="Y152" t="e">
        <f t="shared" si="55"/>
        <v>#REF!</v>
      </c>
    </row>
    <row r="153" spans="1:25" x14ac:dyDescent="0.35">
      <c r="A153" s="2" t="s">
        <v>159</v>
      </c>
      <c r="B153" s="2">
        <v>905801</v>
      </c>
      <c r="C153" t="s">
        <v>7354</v>
      </c>
      <c r="D153" t="e">
        <f>VLOOKUP(Tabelle2!$B153,#REF!,D$1,FALSE)</f>
        <v>#REF!</v>
      </c>
      <c r="E153" t="e">
        <f>VLOOKUP(Tabelle2!$B153,#REF!,E$1,FALSE)</f>
        <v>#REF!</v>
      </c>
      <c r="F153" t="e">
        <f>VLOOKUP(Tabelle2!$B153,#REF!,F$1,FALSE)</f>
        <v>#REF!</v>
      </c>
      <c r="G153" t="e">
        <f>VLOOKUP(Tabelle2!$B153,#REF!,G$1,FALSE)</f>
        <v>#REF!</v>
      </c>
      <c r="H153" t="e">
        <f>VLOOKUP(Tabelle2!$B153,#REF!,H$1,FALSE)</f>
        <v>#REF!</v>
      </c>
      <c r="I153" t="e">
        <f>VLOOKUP(Tabelle2!$B153,#REF!,I$1,FALSE)</f>
        <v>#REF!</v>
      </c>
      <c r="J153" t="e">
        <f>VLOOKUP(Tabelle2!$B153,#REF!,J$1,FALSE)</f>
        <v>#REF!</v>
      </c>
      <c r="K153" t="e">
        <f>VLOOKUP(Tabelle2!$B153,#REF!,K$1,FALSE)</f>
        <v>#REF!</v>
      </c>
      <c r="L153" t="e">
        <f>VLOOKUP(Tabelle2!$B153,#REF!,L$1,FALSE)</f>
        <v>#REF!</v>
      </c>
      <c r="M153" t="e">
        <f>VLOOKUP(Tabelle2!$B153,#REF!,M$1,FALSE)</f>
        <v>#REF!</v>
      </c>
      <c r="N153" t="e">
        <f>VLOOKUP(Tabelle2!$B153,#REF!,N$1,FALSE)</f>
        <v>#REF!</v>
      </c>
      <c r="O153" t="e">
        <f t="shared" si="45"/>
        <v>#REF!</v>
      </c>
      <c r="P153" t="e">
        <f t="shared" si="46"/>
        <v>#REF!</v>
      </c>
      <c r="Q153" t="e">
        <f t="shared" si="47"/>
        <v>#REF!</v>
      </c>
      <c r="R153" t="e">
        <f t="shared" si="48"/>
        <v>#REF!</v>
      </c>
      <c r="S153" t="e">
        <f t="shared" si="49"/>
        <v>#REF!</v>
      </c>
      <c r="T153" t="e">
        <f t="shared" si="50"/>
        <v>#REF!</v>
      </c>
      <c r="U153" t="e">
        <f t="shared" si="51"/>
        <v>#REF!</v>
      </c>
      <c r="V153" t="e">
        <f t="shared" si="52"/>
        <v>#REF!</v>
      </c>
      <c r="W153" t="e">
        <f t="shared" si="53"/>
        <v>#REF!</v>
      </c>
      <c r="X153" t="e">
        <f t="shared" si="54"/>
        <v>#REF!</v>
      </c>
      <c r="Y153" t="e">
        <f t="shared" si="55"/>
        <v>#REF!</v>
      </c>
    </row>
    <row r="154" spans="1:25" x14ac:dyDescent="0.35">
      <c r="A154" s="2" t="s">
        <v>160</v>
      </c>
      <c r="B154" s="2">
        <v>906511</v>
      </c>
      <c r="C154" t="s">
        <v>7350</v>
      </c>
      <c r="D154" t="e">
        <f>VLOOKUP(Tabelle2!$B154,#REF!,D$1,FALSE)</f>
        <v>#REF!</v>
      </c>
      <c r="E154" t="e">
        <f>VLOOKUP(Tabelle2!$B154,#REF!,E$1,FALSE)</f>
        <v>#REF!</v>
      </c>
      <c r="F154" t="e">
        <f>VLOOKUP(Tabelle2!$B154,#REF!,F$1,FALSE)</f>
        <v>#REF!</v>
      </c>
      <c r="G154" t="e">
        <f>VLOOKUP(Tabelle2!$B154,#REF!,G$1,FALSE)</f>
        <v>#REF!</v>
      </c>
      <c r="H154" t="e">
        <f>VLOOKUP(Tabelle2!$B154,#REF!,H$1,FALSE)</f>
        <v>#REF!</v>
      </c>
      <c r="I154" t="e">
        <f>VLOOKUP(Tabelle2!$B154,#REF!,I$1,FALSE)</f>
        <v>#REF!</v>
      </c>
      <c r="J154" t="e">
        <f>VLOOKUP(Tabelle2!$B154,#REF!,J$1,FALSE)</f>
        <v>#REF!</v>
      </c>
      <c r="K154" t="e">
        <f>VLOOKUP(Tabelle2!$B154,#REF!,K$1,FALSE)</f>
        <v>#REF!</v>
      </c>
      <c r="L154" t="e">
        <f>VLOOKUP(Tabelle2!$B154,#REF!,L$1,FALSE)</f>
        <v>#REF!</v>
      </c>
      <c r="M154" t="e">
        <f>VLOOKUP(Tabelle2!$B154,#REF!,M$1,FALSE)</f>
        <v>#REF!</v>
      </c>
      <c r="N154" t="e">
        <f>VLOOKUP(Tabelle2!$B154,#REF!,N$1,FALSE)</f>
        <v>#REF!</v>
      </c>
      <c r="O154" t="e">
        <f t="shared" si="45"/>
        <v>#REF!</v>
      </c>
      <c r="P154" t="e">
        <f t="shared" si="46"/>
        <v>#REF!</v>
      </c>
      <c r="Q154" t="e">
        <f t="shared" si="47"/>
        <v>#REF!</v>
      </c>
      <c r="R154" t="e">
        <f t="shared" si="48"/>
        <v>#REF!</v>
      </c>
      <c r="S154" t="e">
        <f t="shared" si="49"/>
        <v>#REF!</v>
      </c>
      <c r="T154" t="e">
        <f t="shared" si="50"/>
        <v>#REF!</v>
      </c>
      <c r="U154" t="e">
        <f t="shared" si="51"/>
        <v>#REF!</v>
      </c>
      <c r="V154" t="e">
        <f t="shared" si="52"/>
        <v>#REF!</v>
      </c>
      <c r="W154" t="e">
        <f t="shared" si="53"/>
        <v>#REF!</v>
      </c>
      <c r="X154" t="e">
        <f t="shared" si="54"/>
        <v>#REF!</v>
      </c>
      <c r="Y154" t="e">
        <f t="shared" si="55"/>
        <v>#REF!</v>
      </c>
    </row>
    <row r="155" spans="1:25" x14ac:dyDescent="0.35">
      <c r="A155" s="2" t="s">
        <v>161</v>
      </c>
      <c r="B155" s="2">
        <v>546697</v>
      </c>
      <c r="C155" t="s">
        <v>7348</v>
      </c>
      <c r="D155" t="e">
        <f>VLOOKUP(Tabelle2!$B155,#REF!,D$1,FALSE)</f>
        <v>#REF!</v>
      </c>
      <c r="E155" t="e">
        <f>VLOOKUP(Tabelle2!$B155,#REF!,E$1,FALSE)</f>
        <v>#REF!</v>
      </c>
      <c r="F155" t="e">
        <f>VLOOKUP(Tabelle2!$B155,#REF!,F$1,FALSE)</f>
        <v>#REF!</v>
      </c>
      <c r="G155" t="e">
        <f>VLOOKUP(Tabelle2!$B155,#REF!,G$1,FALSE)</f>
        <v>#REF!</v>
      </c>
      <c r="H155" t="e">
        <f>VLOOKUP(Tabelle2!$B155,#REF!,H$1,FALSE)</f>
        <v>#REF!</v>
      </c>
      <c r="I155" t="e">
        <f>VLOOKUP(Tabelle2!$B155,#REF!,I$1,FALSE)</f>
        <v>#REF!</v>
      </c>
      <c r="J155" t="e">
        <f>VLOOKUP(Tabelle2!$B155,#REF!,J$1,FALSE)</f>
        <v>#REF!</v>
      </c>
      <c r="K155" t="e">
        <f>VLOOKUP(Tabelle2!$B155,#REF!,K$1,FALSE)</f>
        <v>#REF!</v>
      </c>
      <c r="L155" t="e">
        <f>VLOOKUP(Tabelle2!$B155,#REF!,L$1,FALSE)</f>
        <v>#REF!</v>
      </c>
      <c r="M155" t="e">
        <f>VLOOKUP(Tabelle2!$B155,#REF!,M$1,FALSE)</f>
        <v>#REF!</v>
      </c>
      <c r="N155" t="e">
        <f>VLOOKUP(Tabelle2!$B155,#REF!,N$1,FALSE)</f>
        <v>#REF!</v>
      </c>
      <c r="O155" t="e">
        <f t="shared" si="45"/>
        <v>#REF!</v>
      </c>
      <c r="P155" t="e">
        <f t="shared" si="46"/>
        <v>#REF!</v>
      </c>
      <c r="Q155" t="e">
        <f t="shared" si="47"/>
        <v>#REF!</v>
      </c>
      <c r="R155" t="e">
        <f t="shared" si="48"/>
        <v>#REF!</v>
      </c>
      <c r="S155" t="e">
        <f t="shared" si="49"/>
        <v>#REF!</v>
      </c>
      <c r="T155" t="e">
        <f t="shared" si="50"/>
        <v>#REF!</v>
      </c>
      <c r="U155" t="e">
        <f t="shared" si="51"/>
        <v>#REF!</v>
      </c>
      <c r="V155" t="e">
        <f t="shared" si="52"/>
        <v>#REF!</v>
      </c>
      <c r="W155" t="e">
        <f t="shared" si="53"/>
        <v>#REF!</v>
      </c>
      <c r="X155" t="e">
        <f t="shared" si="54"/>
        <v>#REF!</v>
      </c>
      <c r="Y155" t="e">
        <f t="shared" si="55"/>
        <v>#REF!</v>
      </c>
    </row>
    <row r="156" spans="1:25" x14ac:dyDescent="0.35">
      <c r="A156" s="2" t="s">
        <v>162</v>
      </c>
      <c r="B156" s="2">
        <v>993394</v>
      </c>
      <c r="C156" t="s">
        <v>7352</v>
      </c>
      <c r="D156" t="e">
        <f>VLOOKUP(Tabelle2!$B156,#REF!,D$1,FALSE)</f>
        <v>#REF!</v>
      </c>
      <c r="E156" t="e">
        <f>VLOOKUP(Tabelle2!$B156,#REF!,E$1,FALSE)</f>
        <v>#REF!</v>
      </c>
      <c r="F156" t="e">
        <f>VLOOKUP(Tabelle2!$B156,#REF!,F$1,FALSE)</f>
        <v>#REF!</v>
      </c>
      <c r="G156" t="e">
        <f>VLOOKUP(Tabelle2!$B156,#REF!,G$1,FALSE)</f>
        <v>#REF!</v>
      </c>
      <c r="H156" t="e">
        <f>VLOOKUP(Tabelle2!$B156,#REF!,H$1,FALSE)</f>
        <v>#REF!</v>
      </c>
      <c r="I156" t="e">
        <f>VLOOKUP(Tabelle2!$B156,#REF!,I$1,FALSE)</f>
        <v>#REF!</v>
      </c>
      <c r="J156" t="e">
        <f>VLOOKUP(Tabelle2!$B156,#REF!,J$1,FALSE)</f>
        <v>#REF!</v>
      </c>
      <c r="K156" t="e">
        <f>VLOOKUP(Tabelle2!$B156,#REF!,K$1,FALSE)</f>
        <v>#REF!</v>
      </c>
      <c r="L156" t="e">
        <f>VLOOKUP(Tabelle2!$B156,#REF!,L$1,FALSE)</f>
        <v>#REF!</v>
      </c>
      <c r="M156" t="e">
        <f>VLOOKUP(Tabelle2!$B156,#REF!,M$1,FALSE)</f>
        <v>#REF!</v>
      </c>
      <c r="N156" t="e">
        <f>VLOOKUP(Tabelle2!$B156,#REF!,N$1,FALSE)</f>
        <v>#REF!</v>
      </c>
      <c r="O156" t="e">
        <f t="shared" si="45"/>
        <v>#REF!</v>
      </c>
      <c r="P156" t="e">
        <f t="shared" si="46"/>
        <v>#REF!</v>
      </c>
      <c r="Q156" t="e">
        <f t="shared" si="47"/>
        <v>#REF!</v>
      </c>
      <c r="R156" t="e">
        <f t="shared" si="48"/>
        <v>#REF!</v>
      </c>
      <c r="S156" t="e">
        <f t="shared" si="49"/>
        <v>#REF!</v>
      </c>
      <c r="T156" t="e">
        <f t="shared" si="50"/>
        <v>#REF!</v>
      </c>
      <c r="U156" t="e">
        <f t="shared" si="51"/>
        <v>#REF!</v>
      </c>
      <c r="V156" t="e">
        <f t="shared" si="52"/>
        <v>#REF!</v>
      </c>
      <c r="W156" t="e">
        <f t="shared" si="53"/>
        <v>#REF!</v>
      </c>
      <c r="X156" t="e">
        <f t="shared" si="54"/>
        <v>#REF!</v>
      </c>
      <c r="Y156" t="e">
        <f t="shared" si="55"/>
        <v>#REF!</v>
      </c>
    </row>
    <row r="157" spans="1:25" x14ac:dyDescent="0.35">
      <c r="A157" s="2" t="s">
        <v>163</v>
      </c>
      <c r="B157" s="2">
        <v>696738</v>
      </c>
      <c r="C157" t="s">
        <v>7352</v>
      </c>
      <c r="D157" t="e">
        <f>VLOOKUP(Tabelle2!$B157,#REF!,D$1,FALSE)</f>
        <v>#REF!</v>
      </c>
      <c r="E157" t="e">
        <f>VLOOKUP(Tabelle2!$B157,#REF!,E$1,FALSE)</f>
        <v>#REF!</v>
      </c>
      <c r="F157" t="e">
        <f>VLOOKUP(Tabelle2!$B157,#REF!,F$1,FALSE)</f>
        <v>#REF!</v>
      </c>
      <c r="G157" t="e">
        <f>VLOOKUP(Tabelle2!$B157,#REF!,G$1,FALSE)</f>
        <v>#REF!</v>
      </c>
      <c r="H157" t="e">
        <f>VLOOKUP(Tabelle2!$B157,#REF!,H$1,FALSE)</f>
        <v>#REF!</v>
      </c>
      <c r="I157" t="e">
        <f>VLOOKUP(Tabelle2!$B157,#REF!,I$1,FALSE)</f>
        <v>#REF!</v>
      </c>
      <c r="J157" t="e">
        <f>VLOOKUP(Tabelle2!$B157,#REF!,J$1,FALSE)</f>
        <v>#REF!</v>
      </c>
      <c r="K157" t="e">
        <f>VLOOKUP(Tabelle2!$B157,#REF!,K$1,FALSE)</f>
        <v>#REF!</v>
      </c>
      <c r="L157" t="e">
        <f>VLOOKUP(Tabelle2!$B157,#REF!,L$1,FALSE)</f>
        <v>#REF!</v>
      </c>
      <c r="M157" t="e">
        <f>VLOOKUP(Tabelle2!$B157,#REF!,M$1,FALSE)</f>
        <v>#REF!</v>
      </c>
      <c r="N157" t="e">
        <f>VLOOKUP(Tabelle2!$B157,#REF!,N$1,FALSE)</f>
        <v>#REF!</v>
      </c>
      <c r="O157" t="e">
        <f t="shared" si="45"/>
        <v>#REF!</v>
      </c>
      <c r="P157" t="e">
        <f t="shared" si="46"/>
        <v>#REF!</v>
      </c>
      <c r="Q157" t="e">
        <f t="shared" si="47"/>
        <v>#REF!</v>
      </c>
      <c r="R157" t="e">
        <f t="shared" si="48"/>
        <v>#REF!</v>
      </c>
      <c r="S157" t="e">
        <f t="shared" si="49"/>
        <v>#REF!</v>
      </c>
      <c r="T157" t="e">
        <f t="shared" si="50"/>
        <v>#REF!</v>
      </c>
      <c r="U157" t="e">
        <f t="shared" si="51"/>
        <v>#REF!</v>
      </c>
      <c r="V157" t="e">
        <f t="shared" si="52"/>
        <v>#REF!</v>
      </c>
      <c r="W157" t="e">
        <f t="shared" si="53"/>
        <v>#REF!</v>
      </c>
      <c r="X157" t="e">
        <f t="shared" si="54"/>
        <v>#REF!</v>
      </c>
      <c r="Y157" t="e">
        <f t="shared" si="55"/>
        <v>#REF!</v>
      </c>
    </row>
    <row r="158" spans="1:25" x14ac:dyDescent="0.35">
      <c r="A158" s="2" t="s">
        <v>164</v>
      </c>
      <c r="B158" s="2">
        <v>905596</v>
      </c>
      <c r="C158" t="s">
        <v>7354</v>
      </c>
      <c r="D158" t="e">
        <f>VLOOKUP(Tabelle2!$B158,#REF!,D$1,FALSE)</f>
        <v>#REF!</v>
      </c>
      <c r="E158" t="e">
        <f>VLOOKUP(Tabelle2!$B158,#REF!,E$1,FALSE)</f>
        <v>#REF!</v>
      </c>
      <c r="F158" t="e">
        <f>VLOOKUP(Tabelle2!$B158,#REF!,F$1,FALSE)</f>
        <v>#REF!</v>
      </c>
      <c r="G158" t="e">
        <f>VLOOKUP(Tabelle2!$B158,#REF!,G$1,FALSE)</f>
        <v>#REF!</v>
      </c>
      <c r="H158" t="e">
        <f>VLOOKUP(Tabelle2!$B158,#REF!,H$1,FALSE)</f>
        <v>#REF!</v>
      </c>
      <c r="I158" t="e">
        <f>VLOOKUP(Tabelle2!$B158,#REF!,I$1,FALSE)</f>
        <v>#REF!</v>
      </c>
      <c r="J158" t="e">
        <f>VLOOKUP(Tabelle2!$B158,#REF!,J$1,FALSE)</f>
        <v>#REF!</v>
      </c>
      <c r="K158" t="e">
        <f>VLOOKUP(Tabelle2!$B158,#REF!,K$1,FALSE)</f>
        <v>#REF!</v>
      </c>
      <c r="L158" t="e">
        <f>VLOOKUP(Tabelle2!$B158,#REF!,L$1,FALSE)</f>
        <v>#REF!</v>
      </c>
      <c r="M158" t="e">
        <f>VLOOKUP(Tabelle2!$B158,#REF!,M$1,FALSE)</f>
        <v>#REF!</v>
      </c>
      <c r="N158" t="e">
        <f>VLOOKUP(Tabelle2!$B158,#REF!,N$1,FALSE)</f>
        <v>#REF!</v>
      </c>
      <c r="O158" t="e">
        <f t="shared" si="45"/>
        <v>#REF!</v>
      </c>
      <c r="P158" t="e">
        <f t="shared" si="46"/>
        <v>#REF!</v>
      </c>
      <c r="Q158" t="e">
        <f t="shared" si="47"/>
        <v>#REF!</v>
      </c>
      <c r="R158" t="e">
        <f t="shared" si="48"/>
        <v>#REF!</v>
      </c>
      <c r="S158" t="e">
        <f t="shared" si="49"/>
        <v>#REF!</v>
      </c>
      <c r="T158" t="e">
        <f t="shared" si="50"/>
        <v>#REF!</v>
      </c>
      <c r="U158" t="e">
        <f t="shared" si="51"/>
        <v>#REF!</v>
      </c>
      <c r="V158" t="e">
        <f t="shared" si="52"/>
        <v>#REF!</v>
      </c>
      <c r="W158" t="e">
        <f t="shared" si="53"/>
        <v>#REF!</v>
      </c>
      <c r="X158" t="e">
        <f t="shared" si="54"/>
        <v>#REF!</v>
      </c>
      <c r="Y158" t="e">
        <f t="shared" si="55"/>
        <v>#REF!</v>
      </c>
    </row>
    <row r="159" spans="1:25" x14ac:dyDescent="0.35">
      <c r="A159" s="2" t="s">
        <v>165</v>
      </c>
      <c r="B159" s="2">
        <v>904678</v>
      </c>
      <c r="C159" t="s">
        <v>7355</v>
      </c>
      <c r="D159" t="e">
        <f>VLOOKUP(Tabelle2!$B159,#REF!,D$1,FALSE)</f>
        <v>#REF!</v>
      </c>
      <c r="E159" t="e">
        <f>VLOOKUP(Tabelle2!$B159,#REF!,E$1,FALSE)</f>
        <v>#REF!</v>
      </c>
      <c r="F159" t="e">
        <f>VLOOKUP(Tabelle2!$B159,#REF!,F$1,FALSE)</f>
        <v>#REF!</v>
      </c>
      <c r="G159" t="e">
        <f>VLOOKUP(Tabelle2!$B159,#REF!,G$1,FALSE)</f>
        <v>#REF!</v>
      </c>
      <c r="H159" t="e">
        <f>VLOOKUP(Tabelle2!$B159,#REF!,H$1,FALSE)</f>
        <v>#REF!</v>
      </c>
      <c r="I159" t="e">
        <f>VLOOKUP(Tabelle2!$B159,#REF!,I$1,FALSE)</f>
        <v>#REF!</v>
      </c>
      <c r="J159" t="e">
        <f>VLOOKUP(Tabelle2!$B159,#REF!,J$1,FALSE)</f>
        <v>#REF!</v>
      </c>
      <c r="K159" t="e">
        <f>VLOOKUP(Tabelle2!$B159,#REF!,K$1,FALSE)</f>
        <v>#REF!</v>
      </c>
      <c r="L159" t="e">
        <f>VLOOKUP(Tabelle2!$B159,#REF!,L$1,FALSE)</f>
        <v>#REF!</v>
      </c>
      <c r="M159" t="e">
        <f>VLOOKUP(Tabelle2!$B159,#REF!,M$1,FALSE)</f>
        <v>#REF!</v>
      </c>
      <c r="N159" t="e">
        <f>VLOOKUP(Tabelle2!$B159,#REF!,N$1,FALSE)</f>
        <v>#REF!</v>
      </c>
      <c r="O159" t="e">
        <f t="shared" si="45"/>
        <v>#REF!</v>
      </c>
      <c r="P159" t="e">
        <f t="shared" si="46"/>
        <v>#REF!</v>
      </c>
      <c r="Q159" t="e">
        <f t="shared" si="47"/>
        <v>#REF!</v>
      </c>
      <c r="R159" t="e">
        <f t="shared" si="48"/>
        <v>#REF!</v>
      </c>
      <c r="S159" t="e">
        <f t="shared" si="49"/>
        <v>#REF!</v>
      </c>
      <c r="T159" t="e">
        <f t="shared" si="50"/>
        <v>#REF!</v>
      </c>
      <c r="U159" t="e">
        <f t="shared" si="51"/>
        <v>#REF!</v>
      </c>
      <c r="V159" t="e">
        <f t="shared" si="52"/>
        <v>#REF!</v>
      </c>
      <c r="W159" t="e">
        <f t="shared" si="53"/>
        <v>#REF!</v>
      </c>
      <c r="X159" t="e">
        <f t="shared" si="54"/>
        <v>#REF!</v>
      </c>
      <c r="Y159" t="e">
        <f t="shared" si="55"/>
        <v>#REF!</v>
      </c>
    </row>
    <row r="160" spans="1:25" x14ac:dyDescent="0.35">
      <c r="A160" s="2" t="s">
        <v>166</v>
      </c>
      <c r="B160" s="2" t="s">
        <v>373</v>
      </c>
      <c r="C160" t="s">
        <v>7350</v>
      </c>
      <c r="D160" t="e">
        <f>VLOOKUP(Tabelle2!$B160,#REF!,D$1,FALSE)</f>
        <v>#REF!</v>
      </c>
      <c r="E160" t="e">
        <f>VLOOKUP(Tabelle2!$B160,#REF!,E$1,FALSE)</f>
        <v>#REF!</v>
      </c>
      <c r="F160" t="e">
        <f>VLOOKUP(Tabelle2!$B160,#REF!,F$1,FALSE)</f>
        <v>#REF!</v>
      </c>
      <c r="G160" t="e">
        <f>VLOOKUP(Tabelle2!$B160,#REF!,G$1,FALSE)</f>
        <v>#REF!</v>
      </c>
      <c r="H160" t="e">
        <f>VLOOKUP(Tabelle2!$B160,#REF!,H$1,FALSE)</f>
        <v>#REF!</v>
      </c>
      <c r="I160" t="e">
        <f>VLOOKUP(Tabelle2!$B160,#REF!,I$1,FALSE)</f>
        <v>#REF!</v>
      </c>
      <c r="J160" t="e">
        <f>VLOOKUP(Tabelle2!$B160,#REF!,J$1,FALSE)</f>
        <v>#REF!</v>
      </c>
      <c r="K160" t="e">
        <f>VLOOKUP(Tabelle2!$B160,#REF!,K$1,FALSE)</f>
        <v>#REF!</v>
      </c>
      <c r="L160" t="e">
        <f>VLOOKUP(Tabelle2!$B160,#REF!,L$1,FALSE)</f>
        <v>#REF!</v>
      </c>
      <c r="M160" t="e">
        <f>VLOOKUP(Tabelle2!$B160,#REF!,M$1,FALSE)</f>
        <v>#REF!</v>
      </c>
      <c r="N160" t="e">
        <f>VLOOKUP(Tabelle2!$B160,#REF!,N$1,FALSE)</f>
        <v>#REF!</v>
      </c>
      <c r="O160" t="e">
        <f t="shared" si="45"/>
        <v>#REF!</v>
      </c>
      <c r="P160" t="e">
        <f t="shared" si="46"/>
        <v>#REF!</v>
      </c>
      <c r="Q160" t="e">
        <f t="shared" si="47"/>
        <v>#REF!</v>
      </c>
      <c r="R160" t="e">
        <f t="shared" si="48"/>
        <v>#REF!</v>
      </c>
      <c r="S160" t="e">
        <f t="shared" si="49"/>
        <v>#REF!</v>
      </c>
      <c r="T160" t="e">
        <f t="shared" si="50"/>
        <v>#REF!</v>
      </c>
      <c r="U160" t="e">
        <f t="shared" si="51"/>
        <v>#REF!</v>
      </c>
      <c r="V160" t="e">
        <f t="shared" si="52"/>
        <v>#REF!</v>
      </c>
      <c r="W160" t="e">
        <f t="shared" si="53"/>
        <v>#REF!</v>
      </c>
      <c r="X160" t="e">
        <f t="shared" si="54"/>
        <v>#REF!</v>
      </c>
      <c r="Y160" t="e">
        <f t="shared" si="55"/>
        <v>#REF!</v>
      </c>
    </row>
    <row r="161" spans="1:25" x14ac:dyDescent="0.35">
      <c r="A161" s="2" t="s">
        <v>167</v>
      </c>
      <c r="B161" s="2">
        <v>729665</v>
      </c>
      <c r="C161" t="s">
        <v>7350</v>
      </c>
      <c r="D161" t="e">
        <f>VLOOKUP(Tabelle2!$B161,#REF!,D$1,FALSE)</f>
        <v>#REF!</v>
      </c>
      <c r="E161" t="e">
        <f>VLOOKUP(Tabelle2!$B161,#REF!,E$1,FALSE)</f>
        <v>#REF!</v>
      </c>
      <c r="F161" t="e">
        <f>VLOOKUP(Tabelle2!$B161,#REF!,F$1,FALSE)</f>
        <v>#REF!</v>
      </c>
      <c r="G161" t="e">
        <f>VLOOKUP(Tabelle2!$B161,#REF!,G$1,FALSE)</f>
        <v>#REF!</v>
      </c>
      <c r="H161" t="e">
        <f>VLOOKUP(Tabelle2!$B161,#REF!,H$1,FALSE)</f>
        <v>#REF!</v>
      </c>
      <c r="I161" t="e">
        <f>VLOOKUP(Tabelle2!$B161,#REF!,I$1,FALSE)</f>
        <v>#REF!</v>
      </c>
      <c r="J161" t="e">
        <f>VLOOKUP(Tabelle2!$B161,#REF!,J$1,FALSE)</f>
        <v>#REF!</v>
      </c>
      <c r="K161" t="e">
        <f>VLOOKUP(Tabelle2!$B161,#REF!,K$1,FALSE)</f>
        <v>#REF!</v>
      </c>
      <c r="L161" t="e">
        <f>VLOOKUP(Tabelle2!$B161,#REF!,L$1,FALSE)</f>
        <v>#REF!</v>
      </c>
      <c r="M161" t="e">
        <f>VLOOKUP(Tabelle2!$B161,#REF!,M$1,FALSE)</f>
        <v>#REF!</v>
      </c>
      <c r="N161" t="e">
        <f>VLOOKUP(Tabelle2!$B161,#REF!,N$1,FALSE)</f>
        <v>#REF!</v>
      </c>
      <c r="O161" t="e">
        <f t="shared" si="45"/>
        <v>#REF!</v>
      </c>
      <c r="P161" t="e">
        <f t="shared" si="46"/>
        <v>#REF!</v>
      </c>
      <c r="Q161" t="e">
        <f t="shared" si="47"/>
        <v>#REF!</v>
      </c>
      <c r="R161" t="e">
        <f t="shared" si="48"/>
        <v>#REF!</v>
      </c>
      <c r="S161" t="e">
        <f t="shared" si="49"/>
        <v>#REF!</v>
      </c>
      <c r="T161" t="e">
        <f t="shared" si="50"/>
        <v>#REF!</v>
      </c>
      <c r="U161" t="e">
        <f t="shared" si="51"/>
        <v>#REF!</v>
      </c>
      <c r="V161" t="e">
        <f t="shared" si="52"/>
        <v>#REF!</v>
      </c>
      <c r="W161" t="e">
        <f t="shared" si="53"/>
        <v>#REF!</v>
      </c>
      <c r="X161" t="e">
        <f t="shared" si="54"/>
        <v>#REF!</v>
      </c>
      <c r="Y161" t="e">
        <f t="shared" si="55"/>
        <v>#REF!</v>
      </c>
    </row>
    <row r="162" spans="1:25" x14ac:dyDescent="0.35">
      <c r="A162" s="2" t="s">
        <v>168</v>
      </c>
      <c r="B162" s="2">
        <v>867871</v>
      </c>
      <c r="C162" t="s">
        <v>7352</v>
      </c>
      <c r="D162" t="e">
        <f>VLOOKUP(Tabelle2!$B162,#REF!,D$1,FALSE)</f>
        <v>#REF!</v>
      </c>
      <c r="E162" t="e">
        <f>VLOOKUP(Tabelle2!$B162,#REF!,E$1,FALSE)</f>
        <v>#REF!</v>
      </c>
      <c r="F162" t="e">
        <f>VLOOKUP(Tabelle2!$B162,#REF!,F$1,FALSE)</f>
        <v>#REF!</v>
      </c>
      <c r="G162" t="e">
        <f>VLOOKUP(Tabelle2!$B162,#REF!,G$1,FALSE)</f>
        <v>#REF!</v>
      </c>
      <c r="H162" t="e">
        <f>VLOOKUP(Tabelle2!$B162,#REF!,H$1,FALSE)</f>
        <v>#REF!</v>
      </c>
      <c r="I162" t="e">
        <f>VLOOKUP(Tabelle2!$B162,#REF!,I$1,FALSE)</f>
        <v>#REF!</v>
      </c>
      <c r="J162" t="e">
        <f>VLOOKUP(Tabelle2!$B162,#REF!,J$1,FALSE)</f>
        <v>#REF!</v>
      </c>
      <c r="K162" t="e">
        <f>VLOOKUP(Tabelle2!$B162,#REF!,K$1,FALSE)</f>
        <v>#REF!</v>
      </c>
      <c r="L162" t="e">
        <f>VLOOKUP(Tabelle2!$B162,#REF!,L$1,FALSE)</f>
        <v>#REF!</v>
      </c>
      <c r="M162" t="e">
        <f>VLOOKUP(Tabelle2!$B162,#REF!,M$1,FALSE)</f>
        <v>#REF!</v>
      </c>
      <c r="N162" t="e">
        <f>VLOOKUP(Tabelle2!$B162,#REF!,N$1,FALSE)</f>
        <v>#REF!</v>
      </c>
      <c r="O162" t="e">
        <f t="shared" si="45"/>
        <v>#REF!</v>
      </c>
      <c r="P162" t="e">
        <f t="shared" si="46"/>
        <v>#REF!</v>
      </c>
      <c r="Q162" t="e">
        <f t="shared" si="47"/>
        <v>#REF!</v>
      </c>
      <c r="R162" t="e">
        <f t="shared" si="48"/>
        <v>#REF!</v>
      </c>
      <c r="S162" t="e">
        <f t="shared" si="49"/>
        <v>#REF!</v>
      </c>
      <c r="T162" t="e">
        <f t="shared" si="50"/>
        <v>#REF!</v>
      </c>
      <c r="U162" t="e">
        <f t="shared" si="51"/>
        <v>#REF!</v>
      </c>
      <c r="V162" t="e">
        <f t="shared" si="52"/>
        <v>#REF!</v>
      </c>
      <c r="W162" t="e">
        <f t="shared" si="53"/>
        <v>#REF!</v>
      </c>
      <c r="X162" t="e">
        <f t="shared" si="54"/>
        <v>#REF!</v>
      </c>
      <c r="Y162" t="e">
        <f t="shared" si="55"/>
        <v>#REF!</v>
      </c>
    </row>
    <row r="163" spans="1:25" x14ac:dyDescent="0.35">
      <c r="A163" s="2" t="s">
        <v>169</v>
      </c>
      <c r="B163" s="2">
        <v>912030</v>
      </c>
      <c r="C163" t="s">
        <v>7350</v>
      </c>
      <c r="D163" t="e">
        <f>VLOOKUP(Tabelle2!$B163,#REF!,D$1,FALSE)</f>
        <v>#REF!</v>
      </c>
      <c r="E163" t="e">
        <f>VLOOKUP(Tabelle2!$B163,#REF!,E$1,FALSE)</f>
        <v>#REF!</v>
      </c>
      <c r="F163" t="e">
        <f>VLOOKUP(Tabelle2!$B163,#REF!,F$1,FALSE)</f>
        <v>#REF!</v>
      </c>
      <c r="G163" t="e">
        <f>VLOOKUP(Tabelle2!$B163,#REF!,G$1,FALSE)</f>
        <v>#REF!</v>
      </c>
      <c r="H163" t="e">
        <f>VLOOKUP(Tabelle2!$B163,#REF!,H$1,FALSE)</f>
        <v>#REF!</v>
      </c>
      <c r="I163" t="e">
        <f>VLOOKUP(Tabelle2!$B163,#REF!,I$1,FALSE)</f>
        <v>#REF!</v>
      </c>
      <c r="J163" t="e">
        <f>VLOOKUP(Tabelle2!$B163,#REF!,J$1,FALSE)</f>
        <v>#REF!</v>
      </c>
      <c r="K163" t="e">
        <f>VLOOKUP(Tabelle2!$B163,#REF!,K$1,FALSE)</f>
        <v>#REF!</v>
      </c>
      <c r="L163" t="e">
        <f>VLOOKUP(Tabelle2!$B163,#REF!,L$1,FALSE)</f>
        <v>#REF!</v>
      </c>
      <c r="M163" t="e">
        <f>VLOOKUP(Tabelle2!$B163,#REF!,M$1,FALSE)</f>
        <v>#REF!</v>
      </c>
      <c r="N163" t="e">
        <f>VLOOKUP(Tabelle2!$B163,#REF!,N$1,FALSE)</f>
        <v>#REF!</v>
      </c>
      <c r="O163" t="e">
        <f t="shared" si="45"/>
        <v>#REF!</v>
      </c>
      <c r="P163" t="e">
        <f t="shared" si="46"/>
        <v>#REF!</v>
      </c>
      <c r="Q163" t="e">
        <f t="shared" si="47"/>
        <v>#REF!</v>
      </c>
      <c r="R163" t="e">
        <f t="shared" si="48"/>
        <v>#REF!</v>
      </c>
      <c r="S163" t="e">
        <f t="shared" si="49"/>
        <v>#REF!</v>
      </c>
      <c r="T163" t="e">
        <f t="shared" si="50"/>
        <v>#REF!</v>
      </c>
      <c r="U163" t="e">
        <f t="shared" si="51"/>
        <v>#REF!</v>
      </c>
      <c r="V163" t="e">
        <f t="shared" si="52"/>
        <v>#REF!</v>
      </c>
      <c r="W163" t="e">
        <f t="shared" si="53"/>
        <v>#REF!</v>
      </c>
      <c r="X163" t="e">
        <f t="shared" si="54"/>
        <v>#REF!</v>
      </c>
      <c r="Y163" t="e">
        <f t="shared" si="55"/>
        <v>#REF!</v>
      </c>
    </row>
    <row r="164" spans="1:25" x14ac:dyDescent="0.35">
      <c r="A164" s="2" t="s">
        <v>170</v>
      </c>
      <c r="B164" s="2">
        <v>749688</v>
      </c>
      <c r="C164" t="s">
        <v>7348</v>
      </c>
      <c r="D164" t="e">
        <f>VLOOKUP(Tabelle2!$B164,#REF!,D$1,FALSE)</f>
        <v>#REF!</v>
      </c>
      <c r="E164" t="e">
        <f>VLOOKUP(Tabelle2!$B164,#REF!,E$1,FALSE)</f>
        <v>#REF!</v>
      </c>
      <c r="F164" t="e">
        <f>VLOOKUP(Tabelle2!$B164,#REF!,F$1,FALSE)</f>
        <v>#REF!</v>
      </c>
      <c r="G164" t="e">
        <f>VLOOKUP(Tabelle2!$B164,#REF!,G$1,FALSE)</f>
        <v>#REF!</v>
      </c>
      <c r="H164" t="e">
        <f>VLOOKUP(Tabelle2!$B164,#REF!,H$1,FALSE)</f>
        <v>#REF!</v>
      </c>
      <c r="I164" t="e">
        <f>VLOOKUP(Tabelle2!$B164,#REF!,I$1,FALSE)</f>
        <v>#REF!</v>
      </c>
      <c r="J164" t="e">
        <f>VLOOKUP(Tabelle2!$B164,#REF!,J$1,FALSE)</f>
        <v>#REF!</v>
      </c>
      <c r="K164" t="e">
        <f>VLOOKUP(Tabelle2!$B164,#REF!,K$1,FALSE)</f>
        <v>#REF!</v>
      </c>
      <c r="L164" t="e">
        <f>VLOOKUP(Tabelle2!$B164,#REF!,L$1,FALSE)</f>
        <v>#REF!</v>
      </c>
      <c r="M164" t="e">
        <f>VLOOKUP(Tabelle2!$B164,#REF!,M$1,FALSE)</f>
        <v>#REF!</v>
      </c>
      <c r="N164" t="e">
        <f>VLOOKUP(Tabelle2!$B164,#REF!,N$1,FALSE)</f>
        <v>#REF!</v>
      </c>
      <c r="O164" t="e">
        <f t="shared" si="45"/>
        <v>#REF!</v>
      </c>
      <c r="P164" t="e">
        <f t="shared" si="46"/>
        <v>#REF!</v>
      </c>
      <c r="Q164" t="e">
        <f t="shared" si="47"/>
        <v>#REF!</v>
      </c>
      <c r="R164" t="e">
        <f t="shared" si="48"/>
        <v>#REF!</v>
      </c>
      <c r="S164" t="e">
        <f t="shared" si="49"/>
        <v>#REF!</v>
      </c>
      <c r="T164" t="e">
        <f t="shared" si="50"/>
        <v>#REF!</v>
      </c>
      <c r="U164" t="e">
        <f t="shared" si="51"/>
        <v>#REF!</v>
      </c>
      <c r="V164" t="e">
        <f t="shared" si="52"/>
        <v>#REF!</v>
      </c>
      <c r="W164" t="e">
        <f t="shared" si="53"/>
        <v>#REF!</v>
      </c>
      <c r="X164" t="e">
        <f t="shared" si="54"/>
        <v>#REF!</v>
      </c>
      <c r="Y164" t="e">
        <f t="shared" si="55"/>
        <v>#REF!</v>
      </c>
    </row>
    <row r="165" spans="1:25" x14ac:dyDescent="0.35">
      <c r="A165" s="2" t="s">
        <v>171</v>
      </c>
      <c r="B165" s="2">
        <v>945589</v>
      </c>
      <c r="C165" t="s">
        <v>7352</v>
      </c>
      <c r="D165" t="e">
        <f>VLOOKUP(Tabelle2!$B165,#REF!,D$1,FALSE)</f>
        <v>#REF!</v>
      </c>
      <c r="E165" t="e">
        <f>VLOOKUP(Tabelle2!$B165,#REF!,E$1,FALSE)</f>
        <v>#REF!</v>
      </c>
      <c r="F165" t="e">
        <f>VLOOKUP(Tabelle2!$B165,#REF!,F$1,FALSE)</f>
        <v>#REF!</v>
      </c>
      <c r="G165" t="e">
        <f>VLOOKUP(Tabelle2!$B165,#REF!,G$1,FALSE)</f>
        <v>#REF!</v>
      </c>
      <c r="H165" t="e">
        <f>VLOOKUP(Tabelle2!$B165,#REF!,H$1,FALSE)</f>
        <v>#REF!</v>
      </c>
      <c r="I165" t="e">
        <f>VLOOKUP(Tabelle2!$B165,#REF!,I$1,FALSE)</f>
        <v>#REF!</v>
      </c>
      <c r="J165" t="e">
        <f>VLOOKUP(Tabelle2!$B165,#REF!,J$1,FALSE)</f>
        <v>#REF!</v>
      </c>
      <c r="K165" t="e">
        <f>VLOOKUP(Tabelle2!$B165,#REF!,K$1,FALSE)</f>
        <v>#REF!</v>
      </c>
      <c r="L165" t="e">
        <f>VLOOKUP(Tabelle2!$B165,#REF!,L$1,FALSE)</f>
        <v>#REF!</v>
      </c>
      <c r="M165" t="e">
        <f>VLOOKUP(Tabelle2!$B165,#REF!,M$1,FALSE)</f>
        <v>#REF!</v>
      </c>
      <c r="N165" t="e">
        <f>VLOOKUP(Tabelle2!$B165,#REF!,N$1,FALSE)</f>
        <v>#REF!</v>
      </c>
      <c r="O165" t="e">
        <f t="shared" si="45"/>
        <v>#REF!</v>
      </c>
      <c r="P165" t="e">
        <f t="shared" si="46"/>
        <v>#REF!</v>
      </c>
      <c r="Q165" t="e">
        <f t="shared" si="47"/>
        <v>#REF!</v>
      </c>
      <c r="R165" t="e">
        <f t="shared" si="48"/>
        <v>#REF!</v>
      </c>
      <c r="S165" t="e">
        <f t="shared" si="49"/>
        <v>#REF!</v>
      </c>
      <c r="T165" t="e">
        <f t="shared" si="50"/>
        <v>#REF!</v>
      </c>
      <c r="U165" t="e">
        <f t="shared" si="51"/>
        <v>#REF!</v>
      </c>
      <c r="V165" t="e">
        <f t="shared" si="52"/>
        <v>#REF!</v>
      </c>
      <c r="W165" t="e">
        <f t="shared" si="53"/>
        <v>#REF!</v>
      </c>
      <c r="X165" t="e">
        <f t="shared" si="54"/>
        <v>#REF!</v>
      </c>
      <c r="Y165" t="e">
        <f t="shared" si="55"/>
        <v>#REF!</v>
      </c>
    </row>
    <row r="166" spans="1:25" x14ac:dyDescent="0.35">
      <c r="A166" s="2" t="s">
        <v>172</v>
      </c>
      <c r="B166" s="2">
        <v>905077</v>
      </c>
      <c r="C166" t="s">
        <v>7354</v>
      </c>
      <c r="D166" t="e">
        <f>VLOOKUP(Tabelle2!$B166,#REF!,D$1,FALSE)</f>
        <v>#REF!</v>
      </c>
      <c r="E166" t="e">
        <f>VLOOKUP(Tabelle2!$B166,#REF!,E$1,FALSE)</f>
        <v>#REF!</v>
      </c>
      <c r="F166" t="e">
        <f>VLOOKUP(Tabelle2!$B166,#REF!,F$1,FALSE)</f>
        <v>#REF!</v>
      </c>
      <c r="G166" t="e">
        <f>VLOOKUP(Tabelle2!$B166,#REF!,G$1,FALSE)</f>
        <v>#REF!</v>
      </c>
      <c r="H166" t="e">
        <f>VLOOKUP(Tabelle2!$B166,#REF!,H$1,FALSE)</f>
        <v>#REF!</v>
      </c>
      <c r="I166" t="e">
        <f>VLOOKUP(Tabelle2!$B166,#REF!,I$1,FALSE)</f>
        <v>#REF!</v>
      </c>
      <c r="J166" t="e">
        <f>VLOOKUP(Tabelle2!$B166,#REF!,J$1,FALSE)</f>
        <v>#REF!</v>
      </c>
      <c r="K166" t="e">
        <f>VLOOKUP(Tabelle2!$B166,#REF!,K$1,FALSE)</f>
        <v>#REF!</v>
      </c>
      <c r="L166" t="e">
        <f>VLOOKUP(Tabelle2!$B166,#REF!,L$1,FALSE)</f>
        <v>#REF!</v>
      </c>
      <c r="M166" t="e">
        <f>VLOOKUP(Tabelle2!$B166,#REF!,M$1,FALSE)</f>
        <v>#REF!</v>
      </c>
      <c r="N166" t="e">
        <f>VLOOKUP(Tabelle2!$B166,#REF!,N$1,FALSE)</f>
        <v>#REF!</v>
      </c>
      <c r="O166" t="e">
        <f t="shared" si="45"/>
        <v>#REF!</v>
      </c>
      <c r="P166" t="e">
        <f t="shared" si="46"/>
        <v>#REF!</v>
      </c>
      <c r="Q166" t="e">
        <f t="shared" si="47"/>
        <v>#REF!</v>
      </c>
      <c r="R166" t="e">
        <f t="shared" si="48"/>
        <v>#REF!</v>
      </c>
      <c r="S166" t="e">
        <f t="shared" si="49"/>
        <v>#REF!</v>
      </c>
      <c r="T166" t="e">
        <f t="shared" si="50"/>
        <v>#REF!</v>
      </c>
      <c r="U166" t="e">
        <f t="shared" si="51"/>
        <v>#REF!</v>
      </c>
      <c r="V166" t="e">
        <f t="shared" si="52"/>
        <v>#REF!</v>
      </c>
      <c r="W166" t="e">
        <f t="shared" si="53"/>
        <v>#REF!</v>
      </c>
      <c r="X166" t="e">
        <f t="shared" si="54"/>
        <v>#REF!</v>
      </c>
      <c r="Y166" t="e">
        <f t="shared" si="55"/>
        <v>#REF!</v>
      </c>
    </row>
    <row r="167" spans="1:25" x14ac:dyDescent="0.35">
      <c r="A167" s="2" t="s">
        <v>173</v>
      </c>
      <c r="B167" s="2">
        <v>905802</v>
      </c>
      <c r="C167" t="s">
        <v>7355</v>
      </c>
      <c r="D167" t="e">
        <f>VLOOKUP(Tabelle2!$B167,#REF!,D$1,FALSE)</f>
        <v>#REF!</v>
      </c>
      <c r="E167" t="e">
        <f>VLOOKUP(Tabelle2!$B167,#REF!,E$1,FALSE)</f>
        <v>#REF!</v>
      </c>
      <c r="F167" t="e">
        <f>VLOOKUP(Tabelle2!$B167,#REF!,F$1,FALSE)</f>
        <v>#REF!</v>
      </c>
      <c r="G167" t="e">
        <f>VLOOKUP(Tabelle2!$B167,#REF!,G$1,FALSE)</f>
        <v>#REF!</v>
      </c>
      <c r="H167" t="e">
        <f>VLOOKUP(Tabelle2!$B167,#REF!,H$1,FALSE)</f>
        <v>#REF!</v>
      </c>
      <c r="I167" t="e">
        <f>VLOOKUP(Tabelle2!$B167,#REF!,I$1,FALSE)</f>
        <v>#REF!</v>
      </c>
      <c r="J167" t="e">
        <f>VLOOKUP(Tabelle2!$B167,#REF!,J$1,FALSE)</f>
        <v>#REF!</v>
      </c>
      <c r="K167" t="e">
        <f>VLOOKUP(Tabelle2!$B167,#REF!,K$1,FALSE)</f>
        <v>#REF!</v>
      </c>
      <c r="L167" t="e">
        <f>VLOOKUP(Tabelle2!$B167,#REF!,L$1,FALSE)</f>
        <v>#REF!</v>
      </c>
      <c r="M167" t="e">
        <f>VLOOKUP(Tabelle2!$B167,#REF!,M$1,FALSE)</f>
        <v>#REF!</v>
      </c>
      <c r="N167" t="e">
        <f>VLOOKUP(Tabelle2!$B167,#REF!,N$1,FALSE)</f>
        <v>#REF!</v>
      </c>
      <c r="O167" t="e">
        <f t="shared" si="45"/>
        <v>#REF!</v>
      </c>
      <c r="P167" t="e">
        <f t="shared" si="46"/>
        <v>#REF!</v>
      </c>
      <c r="Q167" t="e">
        <f t="shared" si="47"/>
        <v>#REF!</v>
      </c>
      <c r="R167" t="e">
        <f t="shared" si="48"/>
        <v>#REF!</v>
      </c>
      <c r="S167" t="e">
        <f t="shared" si="49"/>
        <v>#REF!</v>
      </c>
      <c r="T167" t="e">
        <f t="shared" si="50"/>
        <v>#REF!</v>
      </c>
      <c r="U167" t="e">
        <f t="shared" si="51"/>
        <v>#REF!</v>
      </c>
      <c r="V167" t="e">
        <f t="shared" si="52"/>
        <v>#REF!</v>
      </c>
      <c r="W167" t="e">
        <f t="shared" si="53"/>
        <v>#REF!</v>
      </c>
      <c r="X167" t="e">
        <f t="shared" si="54"/>
        <v>#REF!</v>
      </c>
      <c r="Y167" t="e">
        <f t="shared" si="55"/>
        <v>#REF!</v>
      </c>
    </row>
    <row r="168" spans="1:25" x14ac:dyDescent="0.35">
      <c r="A168" s="2" t="s">
        <v>174</v>
      </c>
      <c r="B168" s="2">
        <v>542983</v>
      </c>
      <c r="C168" t="s">
        <v>7348</v>
      </c>
      <c r="D168" t="e">
        <f>VLOOKUP(Tabelle2!$B168,#REF!,D$1,FALSE)</f>
        <v>#REF!</v>
      </c>
      <c r="E168" t="e">
        <f>VLOOKUP(Tabelle2!$B168,#REF!,E$1,FALSE)</f>
        <v>#REF!</v>
      </c>
      <c r="F168" t="e">
        <f>VLOOKUP(Tabelle2!$B168,#REF!,F$1,FALSE)</f>
        <v>#REF!</v>
      </c>
      <c r="G168" t="e">
        <f>VLOOKUP(Tabelle2!$B168,#REF!,G$1,FALSE)</f>
        <v>#REF!</v>
      </c>
      <c r="H168" t="e">
        <f>VLOOKUP(Tabelle2!$B168,#REF!,H$1,FALSE)</f>
        <v>#REF!</v>
      </c>
      <c r="I168" t="e">
        <f>VLOOKUP(Tabelle2!$B168,#REF!,I$1,FALSE)</f>
        <v>#REF!</v>
      </c>
      <c r="J168" t="e">
        <f>VLOOKUP(Tabelle2!$B168,#REF!,J$1,FALSE)</f>
        <v>#REF!</v>
      </c>
      <c r="K168" t="e">
        <f>VLOOKUP(Tabelle2!$B168,#REF!,K$1,FALSE)</f>
        <v>#REF!</v>
      </c>
      <c r="L168" t="e">
        <f>VLOOKUP(Tabelle2!$B168,#REF!,L$1,FALSE)</f>
        <v>#REF!</v>
      </c>
      <c r="M168" t="e">
        <f>VLOOKUP(Tabelle2!$B168,#REF!,M$1,FALSE)</f>
        <v>#REF!</v>
      </c>
      <c r="N168" t="e">
        <f>VLOOKUP(Tabelle2!$B168,#REF!,N$1,FALSE)</f>
        <v>#REF!</v>
      </c>
      <c r="O168" t="e">
        <f t="shared" si="45"/>
        <v>#REF!</v>
      </c>
      <c r="P168" t="e">
        <f t="shared" si="46"/>
        <v>#REF!</v>
      </c>
      <c r="Q168" t="e">
        <f t="shared" si="47"/>
        <v>#REF!</v>
      </c>
      <c r="R168" t="e">
        <f t="shared" si="48"/>
        <v>#REF!</v>
      </c>
      <c r="S168" t="e">
        <f t="shared" si="49"/>
        <v>#REF!</v>
      </c>
      <c r="T168" t="e">
        <f t="shared" si="50"/>
        <v>#REF!</v>
      </c>
      <c r="U168" t="e">
        <f t="shared" si="51"/>
        <v>#REF!</v>
      </c>
      <c r="V168" t="e">
        <f t="shared" si="52"/>
        <v>#REF!</v>
      </c>
      <c r="W168" t="e">
        <f t="shared" si="53"/>
        <v>#REF!</v>
      </c>
      <c r="X168" t="e">
        <f t="shared" si="54"/>
        <v>#REF!</v>
      </c>
      <c r="Y168" t="e">
        <f t="shared" si="55"/>
        <v>#REF!</v>
      </c>
    </row>
    <row r="169" spans="1:25" x14ac:dyDescent="0.35">
      <c r="A169" s="2" t="s">
        <v>175</v>
      </c>
      <c r="B169" s="2">
        <v>998171</v>
      </c>
      <c r="C169" t="s">
        <v>7350</v>
      </c>
      <c r="D169" t="e">
        <f>VLOOKUP(Tabelle2!$B169,#REF!,D$1,FALSE)</f>
        <v>#REF!</v>
      </c>
      <c r="E169" t="e">
        <f>VLOOKUP(Tabelle2!$B169,#REF!,E$1,FALSE)</f>
        <v>#REF!</v>
      </c>
      <c r="F169" t="e">
        <f>VLOOKUP(Tabelle2!$B169,#REF!,F$1,FALSE)</f>
        <v>#REF!</v>
      </c>
      <c r="G169" t="e">
        <f>VLOOKUP(Tabelle2!$B169,#REF!,G$1,FALSE)</f>
        <v>#REF!</v>
      </c>
      <c r="H169" t="e">
        <f>VLOOKUP(Tabelle2!$B169,#REF!,H$1,FALSE)</f>
        <v>#REF!</v>
      </c>
      <c r="I169" t="e">
        <f>VLOOKUP(Tabelle2!$B169,#REF!,I$1,FALSE)</f>
        <v>#REF!</v>
      </c>
      <c r="J169" t="e">
        <f>VLOOKUP(Tabelle2!$B169,#REF!,J$1,FALSE)</f>
        <v>#REF!</v>
      </c>
      <c r="K169" t="e">
        <f>VLOOKUP(Tabelle2!$B169,#REF!,K$1,FALSE)</f>
        <v>#REF!</v>
      </c>
      <c r="L169" t="e">
        <f>VLOOKUP(Tabelle2!$B169,#REF!,L$1,FALSE)</f>
        <v>#REF!</v>
      </c>
      <c r="M169" t="e">
        <f>VLOOKUP(Tabelle2!$B169,#REF!,M$1,FALSE)</f>
        <v>#REF!</v>
      </c>
      <c r="N169" t="e">
        <f>VLOOKUP(Tabelle2!$B169,#REF!,N$1,FALSE)</f>
        <v>#REF!</v>
      </c>
      <c r="O169" t="e">
        <f t="shared" si="45"/>
        <v>#REF!</v>
      </c>
      <c r="P169" t="e">
        <f t="shared" si="46"/>
        <v>#REF!</v>
      </c>
      <c r="Q169" t="e">
        <f t="shared" si="47"/>
        <v>#REF!</v>
      </c>
      <c r="R169" t="e">
        <f t="shared" si="48"/>
        <v>#REF!</v>
      </c>
      <c r="S169" t="e">
        <f t="shared" si="49"/>
        <v>#REF!</v>
      </c>
      <c r="T169" t="e">
        <f t="shared" si="50"/>
        <v>#REF!</v>
      </c>
      <c r="U169" t="e">
        <f t="shared" si="51"/>
        <v>#REF!</v>
      </c>
      <c r="V169" t="e">
        <f t="shared" si="52"/>
        <v>#REF!</v>
      </c>
      <c r="W169" t="e">
        <f t="shared" si="53"/>
        <v>#REF!</v>
      </c>
      <c r="X169" t="e">
        <f t="shared" si="54"/>
        <v>#REF!</v>
      </c>
      <c r="Y169" t="e">
        <f t="shared" si="55"/>
        <v>#REF!</v>
      </c>
    </row>
    <row r="170" spans="1:25" x14ac:dyDescent="0.35">
      <c r="A170" s="2" t="s">
        <v>176</v>
      </c>
      <c r="B170" s="2">
        <v>906191</v>
      </c>
      <c r="C170" t="s">
        <v>7347</v>
      </c>
      <c r="D170" t="e">
        <f>VLOOKUP(Tabelle2!$B170,#REF!,D$1,FALSE)</f>
        <v>#REF!</v>
      </c>
      <c r="E170" t="e">
        <f>VLOOKUP(Tabelle2!$B170,#REF!,E$1,FALSE)</f>
        <v>#REF!</v>
      </c>
      <c r="F170" t="e">
        <f>VLOOKUP(Tabelle2!$B170,#REF!,F$1,FALSE)</f>
        <v>#REF!</v>
      </c>
      <c r="G170" t="e">
        <f>VLOOKUP(Tabelle2!$B170,#REF!,G$1,FALSE)</f>
        <v>#REF!</v>
      </c>
      <c r="H170" t="e">
        <f>VLOOKUP(Tabelle2!$B170,#REF!,H$1,FALSE)</f>
        <v>#REF!</v>
      </c>
      <c r="I170" t="e">
        <f>VLOOKUP(Tabelle2!$B170,#REF!,I$1,FALSE)</f>
        <v>#REF!</v>
      </c>
      <c r="J170" t="e">
        <f>VLOOKUP(Tabelle2!$B170,#REF!,J$1,FALSE)</f>
        <v>#REF!</v>
      </c>
      <c r="K170" t="e">
        <f>VLOOKUP(Tabelle2!$B170,#REF!,K$1,FALSE)</f>
        <v>#REF!</v>
      </c>
      <c r="L170" t="e">
        <f>VLOOKUP(Tabelle2!$B170,#REF!,L$1,FALSE)</f>
        <v>#REF!</v>
      </c>
      <c r="M170" t="e">
        <f>VLOOKUP(Tabelle2!$B170,#REF!,M$1,FALSE)</f>
        <v>#REF!</v>
      </c>
      <c r="N170" t="e">
        <f>VLOOKUP(Tabelle2!$B170,#REF!,N$1,FALSE)</f>
        <v>#REF!</v>
      </c>
      <c r="O170" t="e">
        <f t="shared" si="45"/>
        <v>#REF!</v>
      </c>
      <c r="P170" t="e">
        <f t="shared" si="46"/>
        <v>#REF!</v>
      </c>
      <c r="Q170" t="e">
        <f t="shared" si="47"/>
        <v>#REF!</v>
      </c>
      <c r="R170" t="e">
        <f t="shared" si="48"/>
        <v>#REF!</v>
      </c>
      <c r="S170" t="e">
        <f t="shared" si="49"/>
        <v>#REF!</v>
      </c>
      <c r="T170" t="e">
        <f t="shared" si="50"/>
        <v>#REF!</v>
      </c>
      <c r="U170" t="e">
        <f t="shared" si="51"/>
        <v>#REF!</v>
      </c>
      <c r="V170" t="e">
        <f t="shared" si="52"/>
        <v>#REF!</v>
      </c>
      <c r="W170" t="e">
        <f t="shared" si="53"/>
        <v>#REF!</v>
      </c>
      <c r="X170" t="e">
        <f t="shared" si="54"/>
        <v>#REF!</v>
      </c>
      <c r="Y170" t="e">
        <f t="shared" si="55"/>
        <v>#REF!</v>
      </c>
    </row>
    <row r="171" spans="1:25" x14ac:dyDescent="0.35">
      <c r="A171" s="2" t="s">
        <v>177</v>
      </c>
      <c r="B171" s="2">
        <v>912588</v>
      </c>
      <c r="C171" t="s">
        <v>7352</v>
      </c>
      <c r="D171" t="e">
        <f>VLOOKUP(Tabelle2!$B171,#REF!,D$1,FALSE)</f>
        <v>#REF!</v>
      </c>
      <c r="E171" t="e">
        <f>VLOOKUP(Tabelle2!$B171,#REF!,E$1,FALSE)</f>
        <v>#REF!</v>
      </c>
      <c r="F171" t="e">
        <f>VLOOKUP(Tabelle2!$B171,#REF!,F$1,FALSE)</f>
        <v>#REF!</v>
      </c>
      <c r="G171" t="e">
        <f>VLOOKUP(Tabelle2!$B171,#REF!,G$1,FALSE)</f>
        <v>#REF!</v>
      </c>
      <c r="H171" t="e">
        <f>VLOOKUP(Tabelle2!$B171,#REF!,H$1,FALSE)</f>
        <v>#REF!</v>
      </c>
      <c r="I171" t="e">
        <f>VLOOKUP(Tabelle2!$B171,#REF!,I$1,FALSE)</f>
        <v>#REF!</v>
      </c>
      <c r="J171" t="e">
        <f>VLOOKUP(Tabelle2!$B171,#REF!,J$1,FALSE)</f>
        <v>#REF!</v>
      </c>
      <c r="K171" t="e">
        <f>VLOOKUP(Tabelle2!$B171,#REF!,K$1,FALSE)</f>
        <v>#REF!</v>
      </c>
      <c r="L171" t="e">
        <f>VLOOKUP(Tabelle2!$B171,#REF!,L$1,FALSE)</f>
        <v>#REF!</v>
      </c>
      <c r="M171" t="e">
        <f>VLOOKUP(Tabelle2!$B171,#REF!,M$1,FALSE)</f>
        <v>#REF!</v>
      </c>
      <c r="N171" t="e">
        <f>VLOOKUP(Tabelle2!$B171,#REF!,N$1,FALSE)</f>
        <v>#REF!</v>
      </c>
      <c r="O171" t="e">
        <f t="shared" si="45"/>
        <v>#REF!</v>
      </c>
      <c r="P171" t="e">
        <f t="shared" si="46"/>
        <v>#REF!</v>
      </c>
      <c r="Q171" t="e">
        <f t="shared" si="47"/>
        <v>#REF!</v>
      </c>
      <c r="R171" t="e">
        <f t="shared" si="48"/>
        <v>#REF!</v>
      </c>
      <c r="S171" t="e">
        <f t="shared" si="49"/>
        <v>#REF!</v>
      </c>
      <c r="T171" t="e">
        <f t="shared" si="50"/>
        <v>#REF!</v>
      </c>
      <c r="U171" t="e">
        <f t="shared" si="51"/>
        <v>#REF!</v>
      </c>
      <c r="V171" t="e">
        <f t="shared" si="52"/>
        <v>#REF!</v>
      </c>
      <c r="W171" t="e">
        <f t="shared" si="53"/>
        <v>#REF!</v>
      </c>
      <c r="X171" t="e">
        <f t="shared" si="54"/>
        <v>#REF!</v>
      </c>
      <c r="Y171" t="e">
        <f t="shared" si="55"/>
        <v>#REF!</v>
      </c>
    </row>
    <row r="172" spans="1:25" x14ac:dyDescent="0.35">
      <c r="A172" s="2" t="s">
        <v>178</v>
      </c>
      <c r="B172" s="2">
        <v>905277</v>
      </c>
      <c r="C172" t="s">
        <v>7349</v>
      </c>
      <c r="D172" t="e">
        <f>VLOOKUP(Tabelle2!$B172,#REF!,D$1,FALSE)</f>
        <v>#REF!</v>
      </c>
      <c r="E172" t="e">
        <f>VLOOKUP(Tabelle2!$B172,#REF!,E$1,FALSE)</f>
        <v>#REF!</v>
      </c>
      <c r="F172" t="e">
        <f>VLOOKUP(Tabelle2!$B172,#REF!,F$1,FALSE)</f>
        <v>#REF!</v>
      </c>
      <c r="G172" t="e">
        <f>VLOOKUP(Tabelle2!$B172,#REF!,G$1,FALSE)</f>
        <v>#REF!</v>
      </c>
      <c r="H172" t="e">
        <f>VLOOKUP(Tabelle2!$B172,#REF!,H$1,FALSE)</f>
        <v>#REF!</v>
      </c>
      <c r="I172" t="e">
        <f>VLOOKUP(Tabelle2!$B172,#REF!,I$1,FALSE)</f>
        <v>#REF!</v>
      </c>
      <c r="J172" t="e">
        <f>VLOOKUP(Tabelle2!$B172,#REF!,J$1,FALSE)</f>
        <v>#REF!</v>
      </c>
      <c r="K172" t="e">
        <f>VLOOKUP(Tabelle2!$B172,#REF!,K$1,FALSE)</f>
        <v>#REF!</v>
      </c>
      <c r="L172" t="e">
        <f>VLOOKUP(Tabelle2!$B172,#REF!,L$1,FALSE)</f>
        <v>#REF!</v>
      </c>
      <c r="M172" t="e">
        <f>VLOOKUP(Tabelle2!$B172,#REF!,M$1,FALSE)</f>
        <v>#REF!</v>
      </c>
      <c r="N172" t="e">
        <f>VLOOKUP(Tabelle2!$B172,#REF!,N$1,FALSE)</f>
        <v>#REF!</v>
      </c>
      <c r="O172" t="e">
        <f t="shared" si="45"/>
        <v>#REF!</v>
      </c>
      <c r="P172" t="e">
        <f t="shared" si="46"/>
        <v>#REF!</v>
      </c>
      <c r="Q172" t="e">
        <f t="shared" si="47"/>
        <v>#REF!</v>
      </c>
      <c r="R172" t="e">
        <f t="shared" si="48"/>
        <v>#REF!</v>
      </c>
      <c r="S172" t="e">
        <f t="shared" si="49"/>
        <v>#REF!</v>
      </c>
      <c r="T172" t="e">
        <f t="shared" si="50"/>
        <v>#REF!</v>
      </c>
      <c r="U172" t="e">
        <f t="shared" si="51"/>
        <v>#REF!</v>
      </c>
      <c r="V172" t="e">
        <f t="shared" si="52"/>
        <v>#REF!</v>
      </c>
      <c r="W172" t="e">
        <f t="shared" si="53"/>
        <v>#REF!</v>
      </c>
      <c r="X172" t="e">
        <f t="shared" si="54"/>
        <v>#REF!</v>
      </c>
      <c r="Y172" t="e">
        <f t="shared" si="55"/>
        <v>#REF!</v>
      </c>
    </row>
    <row r="173" spans="1:25" x14ac:dyDescent="0.35">
      <c r="A173" s="2" t="s">
        <v>179</v>
      </c>
      <c r="B173" s="2">
        <v>916860</v>
      </c>
      <c r="C173" t="s">
        <v>7348</v>
      </c>
      <c r="D173" t="e">
        <f>VLOOKUP(Tabelle2!$B173,#REF!,D$1,FALSE)</f>
        <v>#REF!</v>
      </c>
      <c r="E173" t="e">
        <f>VLOOKUP(Tabelle2!$B173,#REF!,E$1,FALSE)</f>
        <v>#REF!</v>
      </c>
      <c r="F173" t="e">
        <f>VLOOKUP(Tabelle2!$B173,#REF!,F$1,FALSE)</f>
        <v>#REF!</v>
      </c>
      <c r="G173" t="e">
        <f>VLOOKUP(Tabelle2!$B173,#REF!,G$1,FALSE)</f>
        <v>#REF!</v>
      </c>
      <c r="H173" t="e">
        <f>VLOOKUP(Tabelle2!$B173,#REF!,H$1,FALSE)</f>
        <v>#REF!</v>
      </c>
      <c r="I173" t="e">
        <f>VLOOKUP(Tabelle2!$B173,#REF!,I$1,FALSE)</f>
        <v>#REF!</v>
      </c>
      <c r="J173" t="e">
        <f>VLOOKUP(Tabelle2!$B173,#REF!,J$1,FALSE)</f>
        <v>#REF!</v>
      </c>
      <c r="K173" t="e">
        <f>VLOOKUP(Tabelle2!$B173,#REF!,K$1,FALSE)</f>
        <v>#REF!</v>
      </c>
      <c r="L173" t="e">
        <f>VLOOKUP(Tabelle2!$B173,#REF!,L$1,FALSE)</f>
        <v>#REF!</v>
      </c>
      <c r="M173" t="e">
        <f>VLOOKUP(Tabelle2!$B173,#REF!,M$1,FALSE)</f>
        <v>#REF!</v>
      </c>
      <c r="N173" t="e">
        <f>VLOOKUP(Tabelle2!$B173,#REF!,N$1,FALSE)</f>
        <v>#REF!</v>
      </c>
      <c r="O173" t="e">
        <f t="shared" si="45"/>
        <v>#REF!</v>
      </c>
      <c r="P173" t="e">
        <f t="shared" si="46"/>
        <v>#REF!</v>
      </c>
      <c r="Q173" t="e">
        <f t="shared" si="47"/>
        <v>#REF!</v>
      </c>
      <c r="R173" t="e">
        <f t="shared" si="48"/>
        <v>#REF!</v>
      </c>
      <c r="S173" t="e">
        <f t="shared" si="49"/>
        <v>#REF!</v>
      </c>
      <c r="T173" t="e">
        <f t="shared" si="50"/>
        <v>#REF!</v>
      </c>
      <c r="U173" t="e">
        <f t="shared" si="51"/>
        <v>#REF!</v>
      </c>
      <c r="V173" t="e">
        <f t="shared" si="52"/>
        <v>#REF!</v>
      </c>
      <c r="W173" t="e">
        <f t="shared" si="53"/>
        <v>#REF!</v>
      </c>
      <c r="X173" t="e">
        <f t="shared" si="54"/>
        <v>#REF!</v>
      </c>
      <c r="Y173" t="e">
        <f t="shared" si="55"/>
        <v>#REF!</v>
      </c>
    </row>
    <row r="174" spans="1:25" x14ac:dyDescent="0.35">
      <c r="A174" s="2" t="s">
        <v>180</v>
      </c>
      <c r="B174" s="2">
        <v>951068</v>
      </c>
      <c r="C174" t="s">
        <v>7352</v>
      </c>
      <c r="D174" t="e">
        <f>VLOOKUP(Tabelle2!$B174,#REF!,D$1,FALSE)</f>
        <v>#REF!</v>
      </c>
      <c r="E174" t="e">
        <f>VLOOKUP(Tabelle2!$B174,#REF!,E$1,FALSE)</f>
        <v>#REF!</v>
      </c>
      <c r="F174" t="e">
        <f>VLOOKUP(Tabelle2!$B174,#REF!,F$1,FALSE)</f>
        <v>#REF!</v>
      </c>
      <c r="G174" t="e">
        <f>VLOOKUP(Tabelle2!$B174,#REF!,G$1,FALSE)</f>
        <v>#REF!</v>
      </c>
      <c r="H174" t="e">
        <f>VLOOKUP(Tabelle2!$B174,#REF!,H$1,FALSE)</f>
        <v>#REF!</v>
      </c>
      <c r="I174" t="e">
        <f>VLOOKUP(Tabelle2!$B174,#REF!,I$1,FALSE)</f>
        <v>#REF!</v>
      </c>
      <c r="J174" t="e">
        <f>VLOOKUP(Tabelle2!$B174,#REF!,J$1,FALSE)</f>
        <v>#REF!</v>
      </c>
      <c r="K174" t="e">
        <f>VLOOKUP(Tabelle2!$B174,#REF!,K$1,FALSE)</f>
        <v>#REF!</v>
      </c>
      <c r="L174" t="e">
        <f>VLOOKUP(Tabelle2!$B174,#REF!,L$1,FALSE)</f>
        <v>#REF!</v>
      </c>
      <c r="M174" t="e">
        <f>VLOOKUP(Tabelle2!$B174,#REF!,M$1,FALSE)</f>
        <v>#REF!</v>
      </c>
      <c r="N174" t="e">
        <f>VLOOKUP(Tabelle2!$B174,#REF!,N$1,FALSE)</f>
        <v>#REF!</v>
      </c>
      <c r="O174" t="e">
        <f t="shared" si="45"/>
        <v>#REF!</v>
      </c>
      <c r="P174" t="e">
        <f t="shared" si="46"/>
        <v>#REF!</v>
      </c>
      <c r="Q174" t="e">
        <f t="shared" si="47"/>
        <v>#REF!</v>
      </c>
      <c r="R174" t="e">
        <f t="shared" si="48"/>
        <v>#REF!</v>
      </c>
      <c r="S174" t="e">
        <f t="shared" si="49"/>
        <v>#REF!</v>
      </c>
      <c r="T174" t="e">
        <f t="shared" si="50"/>
        <v>#REF!</v>
      </c>
      <c r="U174" t="e">
        <f t="shared" si="51"/>
        <v>#REF!</v>
      </c>
      <c r="V174" t="e">
        <f t="shared" si="52"/>
        <v>#REF!</v>
      </c>
      <c r="W174" t="e">
        <f t="shared" si="53"/>
        <v>#REF!</v>
      </c>
      <c r="X174" t="e">
        <f t="shared" si="54"/>
        <v>#REF!</v>
      </c>
      <c r="Y174" t="e">
        <f t="shared" si="55"/>
        <v>#REF!</v>
      </c>
    </row>
    <row r="175" spans="1:25" x14ac:dyDescent="0.35">
      <c r="A175" s="2" t="s">
        <v>181</v>
      </c>
      <c r="B175" s="2">
        <v>905052</v>
      </c>
      <c r="C175" t="s">
        <v>7347</v>
      </c>
      <c r="D175" t="e">
        <f>VLOOKUP(Tabelle2!$B175,#REF!,D$1,FALSE)</f>
        <v>#REF!</v>
      </c>
      <c r="E175" t="e">
        <f>VLOOKUP(Tabelle2!$B175,#REF!,E$1,FALSE)</f>
        <v>#REF!</v>
      </c>
      <c r="F175" t="e">
        <f>VLOOKUP(Tabelle2!$B175,#REF!,F$1,FALSE)</f>
        <v>#REF!</v>
      </c>
      <c r="G175" t="e">
        <f>VLOOKUP(Tabelle2!$B175,#REF!,G$1,FALSE)</f>
        <v>#REF!</v>
      </c>
      <c r="H175" t="e">
        <f>VLOOKUP(Tabelle2!$B175,#REF!,H$1,FALSE)</f>
        <v>#REF!</v>
      </c>
      <c r="I175" t="e">
        <f>VLOOKUP(Tabelle2!$B175,#REF!,I$1,FALSE)</f>
        <v>#REF!</v>
      </c>
      <c r="J175" t="e">
        <f>VLOOKUP(Tabelle2!$B175,#REF!,J$1,FALSE)</f>
        <v>#REF!</v>
      </c>
      <c r="K175" t="e">
        <f>VLOOKUP(Tabelle2!$B175,#REF!,K$1,FALSE)</f>
        <v>#REF!</v>
      </c>
      <c r="L175" t="e">
        <f>VLOOKUP(Tabelle2!$B175,#REF!,L$1,FALSE)</f>
        <v>#REF!</v>
      </c>
      <c r="M175" t="e">
        <f>VLOOKUP(Tabelle2!$B175,#REF!,M$1,FALSE)</f>
        <v>#REF!</v>
      </c>
      <c r="N175" t="e">
        <f>VLOOKUP(Tabelle2!$B175,#REF!,N$1,FALSE)</f>
        <v>#REF!</v>
      </c>
      <c r="O175" t="e">
        <f t="shared" si="45"/>
        <v>#REF!</v>
      </c>
      <c r="P175" t="e">
        <f t="shared" si="46"/>
        <v>#REF!</v>
      </c>
      <c r="Q175" t="e">
        <f t="shared" si="47"/>
        <v>#REF!</v>
      </c>
      <c r="R175" t="e">
        <f t="shared" si="48"/>
        <v>#REF!</v>
      </c>
      <c r="S175" t="e">
        <f t="shared" si="49"/>
        <v>#REF!</v>
      </c>
      <c r="T175" t="e">
        <f t="shared" si="50"/>
        <v>#REF!</v>
      </c>
      <c r="U175" t="e">
        <f t="shared" si="51"/>
        <v>#REF!</v>
      </c>
      <c r="V175" t="e">
        <f t="shared" si="52"/>
        <v>#REF!</v>
      </c>
      <c r="W175" t="e">
        <f t="shared" si="53"/>
        <v>#REF!</v>
      </c>
      <c r="X175" t="e">
        <f t="shared" si="54"/>
        <v>#REF!</v>
      </c>
      <c r="Y175" t="e">
        <f t="shared" si="55"/>
        <v>#REF!</v>
      </c>
    </row>
    <row r="176" spans="1:25" x14ac:dyDescent="0.35">
      <c r="A176" s="2" t="s">
        <v>182</v>
      </c>
      <c r="B176" s="2">
        <v>905446</v>
      </c>
      <c r="C176" t="s">
        <v>7347</v>
      </c>
      <c r="D176" t="e">
        <f>VLOOKUP(Tabelle2!$B176,#REF!,D$1,FALSE)</f>
        <v>#REF!</v>
      </c>
      <c r="E176" t="e">
        <f>VLOOKUP(Tabelle2!$B176,#REF!,E$1,FALSE)</f>
        <v>#REF!</v>
      </c>
      <c r="F176" t="e">
        <f>VLOOKUP(Tabelle2!$B176,#REF!,F$1,FALSE)</f>
        <v>#REF!</v>
      </c>
      <c r="G176" t="e">
        <f>VLOOKUP(Tabelle2!$B176,#REF!,G$1,FALSE)</f>
        <v>#REF!</v>
      </c>
      <c r="H176" t="e">
        <f>VLOOKUP(Tabelle2!$B176,#REF!,H$1,FALSE)</f>
        <v>#REF!</v>
      </c>
      <c r="I176" t="e">
        <f>VLOOKUP(Tabelle2!$B176,#REF!,I$1,FALSE)</f>
        <v>#REF!</v>
      </c>
      <c r="J176" t="e">
        <f>VLOOKUP(Tabelle2!$B176,#REF!,J$1,FALSE)</f>
        <v>#REF!</v>
      </c>
      <c r="K176" t="e">
        <f>VLOOKUP(Tabelle2!$B176,#REF!,K$1,FALSE)</f>
        <v>#REF!</v>
      </c>
      <c r="L176" t="e">
        <f>VLOOKUP(Tabelle2!$B176,#REF!,L$1,FALSE)</f>
        <v>#REF!</v>
      </c>
      <c r="M176" t="e">
        <f>VLOOKUP(Tabelle2!$B176,#REF!,M$1,FALSE)</f>
        <v>#REF!</v>
      </c>
      <c r="N176" t="e">
        <f>VLOOKUP(Tabelle2!$B176,#REF!,N$1,FALSE)</f>
        <v>#REF!</v>
      </c>
      <c r="O176" t="e">
        <f t="shared" si="45"/>
        <v>#REF!</v>
      </c>
      <c r="P176" t="e">
        <f t="shared" si="46"/>
        <v>#REF!</v>
      </c>
      <c r="Q176" t="e">
        <f t="shared" si="47"/>
        <v>#REF!</v>
      </c>
      <c r="R176" t="e">
        <f t="shared" si="48"/>
        <v>#REF!</v>
      </c>
      <c r="S176" t="e">
        <f t="shared" si="49"/>
        <v>#REF!</v>
      </c>
      <c r="T176" t="e">
        <f t="shared" si="50"/>
        <v>#REF!</v>
      </c>
      <c r="U176" t="e">
        <f t="shared" si="51"/>
        <v>#REF!</v>
      </c>
      <c r="V176" t="e">
        <f t="shared" si="52"/>
        <v>#REF!</v>
      </c>
      <c r="W176" t="e">
        <f t="shared" si="53"/>
        <v>#REF!</v>
      </c>
      <c r="X176" t="e">
        <f t="shared" si="54"/>
        <v>#REF!</v>
      </c>
      <c r="Y176" t="e">
        <f t="shared" si="55"/>
        <v>#REF!</v>
      </c>
    </row>
    <row r="177" spans="1:25" x14ac:dyDescent="0.35">
      <c r="A177" s="2" t="s">
        <v>183</v>
      </c>
      <c r="B177" s="2">
        <v>922726</v>
      </c>
      <c r="C177" t="s">
        <v>7349</v>
      </c>
      <c r="D177" t="e">
        <f>VLOOKUP(Tabelle2!$B177,#REF!,D$1,FALSE)</f>
        <v>#REF!</v>
      </c>
      <c r="E177" t="e">
        <f>VLOOKUP(Tabelle2!$B177,#REF!,E$1,FALSE)</f>
        <v>#REF!</v>
      </c>
      <c r="F177" t="e">
        <f>VLOOKUP(Tabelle2!$B177,#REF!,F$1,FALSE)</f>
        <v>#REF!</v>
      </c>
      <c r="G177" t="e">
        <f>VLOOKUP(Tabelle2!$B177,#REF!,G$1,FALSE)</f>
        <v>#REF!</v>
      </c>
      <c r="H177" t="e">
        <f>VLOOKUP(Tabelle2!$B177,#REF!,H$1,FALSE)</f>
        <v>#REF!</v>
      </c>
      <c r="I177" t="e">
        <f>VLOOKUP(Tabelle2!$B177,#REF!,I$1,FALSE)</f>
        <v>#REF!</v>
      </c>
      <c r="J177" t="e">
        <f>VLOOKUP(Tabelle2!$B177,#REF!,J$1,FALSE)</f>
        <v>#REF!</v>
      </c>
      <c r="K177" t="e">
        <f>VLOOKUP(Tabelle2!$B177,#REF!,K$1,FALSE)</f>
        <v>#REF!</v>
      </c>
      <c r="L177" t="e">
        <f>VLOOKUP(Tabelle2!$B177,#REF!,L$1,FALSE)</f>
        <v>#REF!</v>
      </c>
      <c r="M177" t="e">
        <f>VLOOKUP(Tabelle2!$B177,#REF!,M$1,FALSE)</f>
        <v>#REF!</v>
      </c>
      <c r="N177" t="e">
        <f>VLOOKUP(Tabelle2!$B177,#REF!,N$1,FALSE)</f>
        <v>#REF!</v>
      </c>
      <c r="O177" t="e">
        <f t="shared" si="45"/>
        <v>#REF!</v>
      </c>
      <c r="P177" t="e">
        <f t="shared" si="46"/>
        <v>#REF!</v>
      </c>
      <c r="Q177" t="e">
        <f t="shared" si="47"/>
        <v>#REF!</v>
      </c>
      <c r="R177" t="e">
        <f t="shared" si="48"/>
        <v>#REF!</v>
      </c>
      <c r="S177" t="e">
        <f t="shared" si="49"/>
        <v>#REF!</v>
      </c>
      <c r="T177" t="e">
        <f t="shared" si="50"/>
        <v>#REF!</v>
      </c>
      <c r="U177" t="e">
        <f t="shared" si="51"/>
        <v>#REF!</v>
      </c>
      <c r="V177" t="e">
        <f t="shared" si="52"/>
        <v>#REF!</v>
      </c>
      <c r="W177" t="e">
        <f t="shared" si="53"/>
        <v>#REF!</v>
      </c>
      <c r="X177" t="e">
        <f t="shared" si="54"/>
        <v>#REF!</v>
      </c>
      <c r="Y177" t="e">
        <f t="shared" si="55"/>
        <v>#REF!</v>
      </c>
    </row>
    <row r="178" spans="1:25" x14ac:dyDescent="0.35">
      <c r="A178" s="2" t="s">
        <v>184</v>
      </c>
      <c r="B178" s="2" t="s">
        <v>374</v>
      </c>
      <c r="C178" t="s">
        <v>7352</v>
      </c>
      <c r="D178" t="e">
        <f>VLOOKUP(Tabelle2!$B178,#REF!,D$1,FALSE)</f>
        <v>#REF!</v>
      </c>
      <c r="E178" t="e">
        <f>VLOOKUP(Tabelle2!$B178,#REF!,E$1,FALSE)</f>
        <v>#REF!</v>
      </c>
      <c r="F178" t="e">
        <f>VLOOKUP(Tabelle2!$B178,#REF!,F$1,FALSE)</f>
        <v>#REF!</v>
      </c>
      <c r="G178" t="e">
        <f>VLOOKUP(Tabelle2!$B178,#REF!,G$1,FALSE)</f>
        <v>#REF!</v>
      </c>
      <c r="H178" t="e">
        <f>VLOOKUP(Tabelle2!$B178,#REF!,H$1,FALSE)</f>
        <v>#REF!</v>
      </c>
      <c r="I178" t="e">
        <f>VLOOKUP(Tabelle2!$B178,#REF!,I$1,FALSE)</f>
        <v>#REF!</v>
      </c>
      <c r="J178" t="e">
        <f>VLOOKUP(Tabelle2!$B178,#REF!,J$1,FALSE)</f>
        <v>#REF!</v>
      </c>
      <c r="K178" t="e">
        <f>VLOOKUP(Tabelle2!$B178,#REF!,K$1,FALSE)</f>
        <v>#REF!</v>
      </c>
      <c r="L178" t="e">
        <f>VLOOKUP(Tabelle2!$B178,#REF!,L$1,FALSE)</f>
        <v>#REF!</v>
      </c>
      <c r="M178" t="e">
        <f>VLOOKUP(Tabelle2!$B178,#REF!,M$1,FALSE)</f>
        <v>#REF!</v>
      </c>
      <c r="N178" t="e">
        <f>VLOOKUP(Tabelle2!$B178,#REF!,N$1,FALSE)</f>
        <v>#REF!</v>
      </c>
      <c r="O178" t="e">
        <f t="shared" si="45"/>
        <v>#REF!</v>
      </c>
      <c r="P178" t="e">
        <f t="shared" si="46"/>
        <v>#REF!</v>
      </c>
      <c r="Q178" t="e">
        <f t="shared" si="47"/>
        <v>#REF!</v>
      </c>
      <c r="R178" t="e">
        <f t="shared" si="48"/>
        <v>#REF!</v>
      </c>
      <c r="S178" t="e">
        <f t="shared" si="49"/>
        <v>#REF!</v>
      </c>
      <c r="T178" t="e">
        <f t="shared" si="50"/>
        <v>#REF!</v>
      </c>
      <c r="U178" t="e">
        <f t="shared" si="51"/>
        <v>#REF!</v>
      </c>
      <c r="V178" t="e">
        <f t="shared" si="52"/>
        <v>#REF!</v>
      </c>
      <c r="W178" t="e">
        <f t="shared" si="53"/>
        <v>#REF!</v>
      </c>
      <c r="X178" t="e">
        <f t="shared" si="54"/>
        <v>#REF!</v>
      </c>
      <c r="Y178" t="e">
        <f t="shared" si="55"/>
        <v>#REF!</v>
      </c>
    </row>
    <row r="179" spans="1:25" x14ac:dyDescent="0.35">
      <c r="A179" s="2" t="s">
        <v>185</v>
      </c>
      <c r="B179" s="2">
        <v>906187</v>
      </c>
      <c r="C179" t="s">
        <v>7349</v>
      </c>
      <c r="D179" t="e">
        <f>VLOOKUP(Tabelle2!$B179,#REF!,D$1,FALSE)</f>
        <v>#REF!</v>
      </c>
      <c r="E179" t="e">
        <f>VLOOKUP(Tabelle2!$B179,#REF!,E$1,FALSE)</f>
        <v>#REF!</v>
      </c>
      <c r="F179" t="e">
        <f>VLOOKUP(Tabelle2!$B179,#REF!,F$1,FALSE)</f>
        <v>#REF!</v>
      </c>
      <c r="G179" t="e">
        <f>VLOOKUP(Tabelle2!$B179,#REF!,G$1,FALSE)</f>
        <v>#REF!</v>
      </c>
      <c r="H179" t="e">
        <f>VLOOKUP(Tabelle2!$B179,#REF!,H$1,FALSE)</f>
        <v>#REF!</v>
      </c>
      <c r="I179" t="e">
        <f>VLOOKUP(Tabelle2!$B179,#REF!,I$1,FALSE)</f>
        <v>#REF!</v>
      </c>
      <c r="J179" t="e">
        <f>VLOOKUP(Tabelle2!$B179,#REF!,J$1,FALSE)</f>
        <v>#REF!</v>
      </c>
      <c r="K179" t="e">
        <f>VLOOKUP(Tabelle2!$B179,#REF!,K$1,FALSE)</f>
        <v>#REF!</v>
      </c>
      <c r="L179" t="e">
        <f>VLOOKUP(Tabelle2!$B179,#REF!,L$1,FALSE)</f>
        <v>#REF!</v>
      </c>
      <c r="M179" t="e">
        <f>VLOOKUP(Tabelle2!$B179,#REF!,M$1,FALSE)</f>
        <v>#REF!</v>
      </c>
      <c r="N179" t="e">
        <f>VLOOKUP(Tabelle2!$B179,#REF!,N$1,FALSE)</f>
        <v>#REF!</v>
      </c>
      <c r="O179" t="e">
        <f t="shared" si="45"/>
        <v>#REF!</v>
      </c>
      <c r="P179" t="e">
        <f t="shared" si="46"/>
        <v>#REF!</v>
      </c>
      <c r="Q179" t="e">
        <f t="shared" si="47"/>
        <v>#REF!</v>
      </c>
      <c r="R179" t="e">
        <f t="shared" si="48"/>
        <v>#REF!</v>
      </c>
      <c r="S179" t="e">
        <f t="shared" si="49"/>
        <v>#REF!</v>
      </c>
      <c r="T179" t="e">
        <f t="shared" si="50"/>
        <v>#REF!</v>
      </c>
      <c r="U179" t="e">
        <f t="shared" si="51"/>
        <v>#REF!</v>
      </c>
      <c r="V179" t="e">
        <f t="shared" si="52"/>
        <v>#REF!</v>
      </c>
      <c r="W179" t="e">
        <f t="shared" si="53"/>
        <v>#REF!</v>
      </c>
      <c r="X179" t="e">
        <f t="shared" si="54"/>
        <v>#REF!</v>
      </c>
      <c r="Y179" t="e">
        <f t="shared" si="55"/>
        <v>#REF!</v>
      </c>
    </row>
    <row r="180" spans="1:25" x14ac:dyDescent="0.35">
      <c r="A180" s="2" t="s">
        <v>186</v>
      </c>
      <c r="B180" s="2">
        <v>905050</v>
      </c>
      <c r="C180" t="s">
        <v>7354</v>
      </c>
      <c r="D180" t="e">
        <f>VLOOKUP(Tabelle2!$B180,#REF!,D$1,FALSE)</f>
        <v>#REF!</v>
      </c>
      <c r="E180" t="e">
        <f>VLOOKUP(Tabelle2!$B180,#REF!,E$1,FALSE)</f>
        <v>#REF!</v>
      </c>
      <c r="F180" t="e">
        <f>VLOOKUP(Tabelle2!$B180,#REF!,F$1,FALSE)</f>
        <v>#REF!</v>
      </c>
      <c r="G180" t="e">
        <f>VLOOKUP(Tabelle2!$B180,#REF!,G$1,FALSE)</f>
        <v>#REF!</v>
      </c>
      <c r="H180" t="e">
        <f>VLOOKUP(Tabelle2!$B180,#REF!,H$1,FALSE)</f>
        <v>#REF!</v>
      </c>
      <c r="I180" t="e">
        <f>VLOOKUP(Tabelle2!$B180,#REF!,I$1,FALSE)</f>
        <v>#REF!</v>
      </c>
      <c r="J180" t="e">
        <f>VLOOKUP(Tabelle2!$B180,#REF!,J$1,FALSE)</f>
        <v>#REF!</v>
      </c>
      <c r="K180" t="e">
        <f>VLOOKUP(Tabelle2!$B180,#REF!,K$1,FALSE)</f>
        <v>#REF!</v>
      </c>
      <c r="L180" t="e">
        <f>VLOOKUP(Tabelle2!$B180,#REF!,L$1,FALSE)</f>
        <v>#REF!</v>
      </c>
      <c r="M180" t="e">
        <f>VLOOKUP(Tabelle2!$B180,#REF!,M$1,FALSE)</f>
        <v>#REF!</v>
      </c>
      <c r="N180" t="e">
        <f>VLOOKUP(Tabelle2!$B180,#REF!,N$1,FALSE)</f>
        <v>#REF!</v>
      </c>
      <c r="O180" t="e">
        <f t="shared" si="45"/>
        <v>#REF!</v>
      </c>
      <c r="P180" t="e">
        <f t="shared" si="46"/>
        <v>#REF!</v>
      </c>
      <c r="Q180" t="e">
        <f t="shared" si="47"/>
        <v>#REF!</v>
      </c>
      <c r="R180" t="e">
        <f t="shared" si="48"/>
        <v>#REF!</v>
      </c>
      <c r="S180" t="e">
        <f t="shared" si="49"/>
        <v>#REF!</v>
      </c>
      <c r="T180" t="e">
        <f t="shared" si="50"/>
        <v>#REF!</v>
      </c>
      <c r="U180" t="e">
        <f t="shared" si="51"/>
        <v>#REF!</v>
      </c>
      <c r="V180" t="e">
        <f t="shared" si="52"/>
        <v>#REF!</v>
      </c>
      <c r="W180" t="e">
        <f t="shared" si="53"/>
        <v>#REF!</v>
      </c>
      <c r="X180" t="e">
        <f t="shared" si="54"/>
        <v>#REF!</v>
      </c>
      <c r="Y180" t="e">
        <f t="shared" si="55"/>
        <v>#REF!</v>
      </c>
    </row>
    <row r="181" spans="1:25" x14ac:dyDescent="0.35">
      <c r="A181" s="2" t="s">
        <v>187</v>
      </c>
      <c r="B181" s="2">
        <v>904069</v>
      </c>
      <c r="C181" t="s">
        <v>7353</v>
      </c>
      <c r="D181" t="e">
        <f>VLOOKUP(Tabelle2!$B181,#REF!,D$1,FALSE)</f>
        <v>#REF!</v>
      </c>
      <c r="E181" t="e">
        <f>VLOOKUP(Tabelle2!$B181,#REF!,E$1,FALSE)</f>
        <v>#REF!</v>
      </c>
      <c r="F181" t="e">
        <f>VLOOKUP(Tabelle2!$B181,#REF!,F$1,FALSE)</f>
        <v>#REF!</v>
      </c>
      <c r="G181" t="e">
        <f>VLOOKUP(Tabelle2!$B181,#REF!,G$1,FALSE)</f>
        <v>#REF!</v>
      </c>
      <c r="H181" t="e">
        <f>VLOOKUP(Tabelle2!$B181,#REF!,H$1,FALSE)</f>
        <v>#REF!</v>
      </c>
      <c r="I181" t="e">
        <f>VLOOKUP(Tabelle2!$B181,#REF!,I$1,FALSE)</f>
        <v>#REF!</v>
      </c>
      <c r="J181" t="e">
        <f>VLOOKUP(Tabelle2!$B181,#REF!,J$1,FALSE)</f>
        <v>#REF!</v>
      </c>
      <c r="K181" t="e">
        <f>VLOOKUP(Tabelle2!$B181,#REF!,K$1,FALSE)</f>
        <v>#REF!</v>
      </c>
      <c r="L181" t="e">
        <f>VLOOKUP(Tabelle2!$B181,#REF!,L$1,FALSE)</f>
        <v>#REF!</v>
      </c>
      <c r="M181" t="e">
        <f>VLOOKUP(Tabelle2!$B181,#REF!,M$1,FALSE)</f>
        <v>#REF!</v>
      </c>
      <c r="N181" t="e">
        <f>VLOOKUP(Tabelle2!$B181,#REF!,N$1,FALSE)</f>
        <v>#REF!</v>
      </c>
      <c r="O181" t="e">
        <f t="shared" si="45"/>
        <v>#REF!</v>
      </c>
      <c r="P181" t="e">
        <f t="shared" si="46"/>
        <v>#REF!</v>
      </c>
      <c r="Q181" t="e">
        <f t="shared" si="47"/>
        <v>#REF!</v>
      </c>
      <c r="R181" t="e">
        <f t="shared" si="48"/>
        <v>#REF!</v>
      </c>
      <c r="S181" t="e">
        <f t="shared" si="49"/>
        <v>#REF!</v>
      </c>
      <c r="T181" t="e">
        <f t="shared" si="50"/>
        <v>#REF!</v>
      </c>
      <c r="U181" t="e">
        <f t="shared" si="51"/>
        <v>#REF!</v>
      </c>
      <c r="V181" t="e">
        <f t="shared" si="52"/>
        <v>#REF!</v>
      </c>
      <c r="W181" t="e">
        <f t="shared" si="53"/>
        <v>#REF!</v>
      </c>
      <c r="X181" t="e">
        <f t="shared" si="54"/>
        <v>#REF!</v>
      </c>
      <c r="Y181" t="e">
        <f t="shared" si="55"/>
        <v>#REF!</v>
      </c>
    </row>
    <row r="182" spans="1:25" x14ac:dyDescent="0.35">
      <c r="A182" s="2" t="s">
        <v>188</v>
      </c>
      <c r="B182" s="2">
        <v>923465</v>
      </c>
      <c r="C182" t="s">
        <v>7350</v>
      </c>
      <c r="D182" t="e">
        <f>VLOOKUP(Tabelle2!$B182,#REF!,D$1,FALSE)</f>
        <v>#REF!</v>
      </c>
      <c r="E182" t="e">
        <f>VLOOKUP(Tabelle2!$B182,#REF!,E$1,FALSE)</f>
        <v>#REF!</v>
      </c>
      <c r="F182" t="e">
        <f>VLOOKUP(Tabelle2!$B182,#REF!,F$1,FALSE)</f>
        <v>#REF!</v>
      </c>
      <c r="G182" t="e">
        <f>VLOOKUP(Tabelle2!$B182,#REF!,G$1,FALSE)</f>
        <v>#REF!</v>
      </c>
      <c r="H182" t="e">
        <f>VLOOKUP(Tabelle2!$B182,#REF!,H$1,FALSE)</f>
        <v>#REF!</v>
      </c>
      <c r="I182" t="e">
        <f>VLOOKUP(Tabelle2!$B182,#REF!,I$1,FALSE)</f>
        <v>#REF!</v>
      </c>
      <c r="J182" t="e">
        <f>VLOOKUP(Tabelle2!$B182,#REF!,J$1,FALSE)</f>
        <v>#REF!</v>
      </c>
      <c r="K182" t="e">
        <f>VLOOKUP(Tabelle2!$B182,#REF!,K$1,FALSE)</f>
        <v>#REF!</v>
      </c>
      <c r="L182" t="e">
        <f>VLOOKUP(Tabelle2!$B182,#REF!,L$1,FALSE)</f>
        <v>#REF!</v>
      </c>
      <c r="M182" t="e">
        <f>VLOOKUP(Tabelle2!$B182,#REF!,M$1,FALSE)</f>
        <v>#REF!</v>
      </c>
      <c r="N182" t="e">
        <f>VLOOKUP(Tabelle2!$B182,#REF!,N$1,FALSE)</f>
        <v>#REF!</v>
      </c>
      <c r="O182" t="e">
        <f t="shared" si="45"/>
        <v>#REF!</v>
      </c>
      <c r="P182" t="e">
        <f t="shared" si="46"/>
        <v>#REF!</v>
      </c>
      <c r="Q182" t="e">
        <f t="shared" si="47"/>
        <v>#REF!</v>
      </c>
      <c r="R182" t="e">
        <f t="shared" si="48"/>
        <v>#REF!</v>
      </c>
      <c r="S182" t="e">
        <f t="shared" si="49"/>
        <v>#REF!</v>
      </c>
      <c r="T182" t="e">
        <f t="shared" si="50"/>
        <v>#REF!</v>
      </c>
      <c r="U182" t="e">
        <f t="shared" si="51"/>
        <v>#REF!</v>
      </c>
      <c r="V182" t="e">
        <f t="shared" si="52"/>
        <v>#REF!</v>
      </c>
      <c r="W182" t="e">
        <f t="shared" si="53"/>
        <v>#REF!</v>
      </c>
      <c r="X182" t="e">
        <f t="shared" si="54"/>
        <v>#REF!</v>
      </c>
      <c r="Y182" t="e">
        <f t="shared" si="55"/>
        <v>#REF!</v>
      </c>
    </row>
    <row r="183" spans="1:25" x14ac:dyDescent="0.35">
      <c r="A183" s="2" t="s">
        <v>189</v>
      </c>
      <c r="B183" s="2">
        <v>328184</v>
      </c>
      <c r="C183" t="s">
        <v>7349</v>
      </c>
      <c r="D183" t="e">
        <f>VLOOKUP(Tabelle2!$B183,#REF!,D$1,FALSE)</f>
        <v>#REF!</v>
      </c>
      <c r="E183" t="e">
        <f>VLOOKUP(Tabelle2!$B183,#REF!,E$1,FALSE)</f>
        <v>#REF!</v>
      </c>
      <c r="F183" t="e">
        <f>VLOOKUP(Tabelle2!$B183,#REF!,F$1,FALSE)</f>
        <v>#REF!</v>
      </c>
      <c r="G183" t="e">
        <f>VLOOKUP(Tabelle2!$B183,#REF!,G$1,FALSE)</f>
        <v>#REF!</v>
      </c>
      <c r="H183" t="e">
        <f>VLOOKUP(Tabelle2!$B183,#REF!,H$1,FALSE)</f>
        <v>#REF!</v>
      </c>
      <c r="I183" t="e">
        <f>VLOOKUP(Tabelle2!$B183,#REF!,I$1,FALSE)</f>
        <v>#REF!</v>
      </c>
      <c r="J183" t="e">
        <f>VLOOKUP(Tabelle2!$B183,#REF!,J$1,FALSE)</f>
        <v>#REF!</v>
      </c>
      <c r="K183" t="e">
        <f>VLOOKUP(Tabelle2!$B183,#REF!,K$1,FALSE)</f>
        <v>#REF!</v>
      </c>
      <c r="L183" t="e">
        <f>VLOOKUP(Tabelle2!$B183,#REF!,L$1,FALSE)</f>
        <v>#REF!</v>
      </c>
      <c r="M183" t="e">
        <f>VLOOKUP(Tabelle2!$B183,#REF!,M$1,FALSE)</f>
        <v>#REF!</v>
      </c>
      <c r="N183" t="e">
        <f>VLOOKUP(Tabelle2!$B183,#REF!,N$1,FALSE)</f>
        <v>#REF!</v>
      </c>
      <c r="O183" t="e">
        <f t="shared" si="45"/>
        <v>#REF!</v>
      </c>
      <c r="P183" t="e">
        <f t="shared" si="46"/>
        <v>#REF!</v>
      </c>
      <c r="Q183" t="e">
        <f t="shared" si="47"/>
        <v>#REF!</v>
      </c>
      <c r="R183" t="e">
        <f t="shared" si="48"/>
        <v>#REF!</v>
      </c>
      <c r="S183" t="e">
        <f t="shared" si="49"/>
        <v>#REF!</v>
      </c>
      <c r="T183" t="e">
        <f t="shared" si="50"/>
        <v>#REF!</v>
      </c>
      <c r="U183" t="e">
        <f t="shared" si="51"/>
        <v>#REF!</v>
      </c>
      <c r="V183" t="e">
        <f t="shared" si="52"/>
        <v>#REF!</v>
      </c>
      <c r="W183" t="e">
        <f t="shared" si="53"/>
        <v>#REF!</v>
      </c>
      <c r="X183" t="e">
        <f t="shared" si="54"/>
        <v>#REF!</v>
      </c>
      <c r="Y183" t="e">
        <f t="shared" si="55"/>
        <v>#REF!</v>
      </c>
    </row>
    <row r="184" spans="1:25" x14ac:dyDescent="0.35">
      <c r="A184" s="2" t="s">
        <v>190</v>
      </c>
      <c r="B184" s="2" t="s">
        <v>375</v>
      </c>
      <c r="C184" t="s">
        <v>7352</v>
      </c>
      <c r="D184" t="e">
        <f>VLOOKUP(Tabelle2!$B184,#REF!,D$1,FALSE)</f>
        <v>#REF!</v>
      </c>
      <c r="E184" t="e">
        <f>VLOOKUP(Tabelle2!$B184,#REF!,E$1,FALSE)</f>
        <v>#REF!</v>
      </c>
      <c r="F184" t="e">
        <f>VLOOKUP(Tabelle2!$B184,#REF!,F$1,FALSE)</f>
        <v>#REF!</v>
      </c>
      <c r="G184" t="e">
        <f>VLOOKUP(Tabelle2!$B184,#REF!,G$1,FALSE)</f>
        <v>#REF!</v>
      </c>
      <c r="H184" t="e">
        <f>VLOOKUP(Tabelle2!$B184,#REF!,H$1,FALSE)</f>
        <v>#REF!</v>
      </c>
      <c r="I184" t="e">
        <f>VLOOKUP(Tabelle2!$B184,#REF!,I$1,FALSE)</f>
        <v>#REF!</v>
      </c>
      <c r="J184" t="e">
        <f>VLOOKUP(Tabelle2!$B184,#REF!,J$1,FALSE)</f>
        <v>#REF!</v>
      </c>
      <c r="K184" t="e">
        <f>VLOOKUP(Tabelle2!$B184,#REF!,K$1,FALSE)</f>
        <v>#REF!</v>
      </c>
      <c r="L184" t="e">
        <f>VLOOKUP(Tabelle2!$B184,#REF!,L$1,FALSE)</f>
        <v>#REF!</v>
      </c>
      <c r="M184" t="e">
        <f>VLOOKUP(Tabelle2!$B184,#REF!,M$1,FALSE)</f>
        <v>#REF!</v>
      </c>
      <c r="N184" t="e">
        <f>VLOOKUP(Tabelle2!$B184,#REF!,N$1,FALSE)</f>
        <v>#REF!</v>
      </c>
      <c r="O184" t="e">
        <f t="shared" si="45"/>
        <v>#REF!</v>
      </c>
      <c r="P184" t="e">
        <f t="shared" si="46"/>
        <v>#REF!</v>
      </c>
      <c r="Q184" t="e">
        <f t="shared" si="47"/>
        <v>#REF!</v>
      </c>
      <c r="R184" t="e">
        <f t="shared" si="48"/>
        <v>#REF!</v>
      </c>
      <c r="S184" t="e">
        <f t="shared" si="49"/>
        <v>#REF!</v>
      </c>
      <c r="T184" t="e">
        <f t="shared" si="50"/>
        <v>#REF!</v>
      </c>
      <c r="U184" t="e">
        <f t="shared" si="51"/>
        <v>#REF!</v>
      </c>
      <c r="V184" t="e">
        <f t="shared" si="52"/>
        <v>#REF!</v>
      </c>
      <c r="W184" t="e">
        <f t="shared" si="53"/>
        <v>#REF!</v>
      </c>
      <c r="X184" t="e">
        <f t="shared" si="54"/>
        <v>#REF!</v>
      </c>
      <c r="Y184" t="e">
        <f t="shared" si="55"/>
        <v>#REF!</v>
      </c>
    </row>
    <row r="185" spans="1:25" x14ac:dyDescent="0.35">
      <c r="A185" s="2" t="s">
        <v>191</v>
      </c>
      <c r="B185" s="2">
        <v>894720</v>
      </c>
      <c r="C185" t="s">
        <v>7352</v>
      </c>
      <c r="D185" t="e">
        <f>VLOOKUP(Tabelle2!$B185,#REF!,D$1,FALSE)</f>
        <v>#REF!</v>
      </c>
      <c r="E185" t="e">
        <f>VLOOKUP(Tabelle2!$B185,#REF!,E$1,FALSE)</f>
        <v>#REF!</v>
      </c>
      <c r="F185" t="e">
        <f>VLOOKUP(Tabelle2!$B185,#REF!,F$1,FALSE)</f>
        <v>#REF!</v>
      </c>
      <c r="G185" t="e">
        <f>VLOOKUP(Tabelle2!$B185,#REF!,G$1,FALSE)</f>
        <v>#REF!</v>
      </c>
      <c r="H185" t="e">
        <f>VLOOKUP(Tabelle2!$B185,#REF!,H$1,FALSE)</f>
        <v>#REF!</v>
      </c>
      <c r="I185" t="e">
        <f>VLOOKUP(Tabelle2!$B185,#REF!,I$1,FALSE)</f>
        <v>#REF!</v>
      </c>
      <c r="J185" t="e">
        <f>VLOOKUP(Tabelle2!$B185,#REF!,J$1,FALSE)</f>
        <v>#REF!</v>
      </c>
      <c r="K185" t="e">
        <f>VLOOKUP(Tabelle2!$B185,#REF!,K$1,FALSE)</f>
        <v>#REF!</v>
      </c>
      <c r="L185" t="e">
        <f>VLOOKUP(Tabelle2!$B185,#REF!,L$1,FALSE)</f>
        <v>#REF!</v>
      </c>
      <c r="M185" t="e">
        <f>VLOOKUP(Tabelle2!$B185,#REF!,M$1,FALSE)</f>
        <v>#REF!</v>
      </c>
      <c r="N185" t="e">
        <f>VLOOKUP(Tabelle2!$B185,#REF!,N$1,FALSE)</f>
        <v>#REF!</v>
      </c>
      <c r="O185" t="e">
        <f t="shared" si="45"/>
        <v>#REF!</v>
      </c>
      <c r="P185" t="e">
        <f t="shared" si="46"/>
        <v>#REF!</v>
      </c>
      <c r="Q185" t="e">
        <f t="shared" si="47"/>
        <v>#REF!</v>
      </c>
      <c r="R185" t="e">
        <f t="shared" si="48"/>
        <v>#REF!</v>
      </c>
      <c r="S185" t="e">
        <f t="shared" si="49"/>
        <v>#REF!</v>
      </c>
      <c r="T185" t="e">
        <f t="shared" si="50"/>
        <v>#REF!</v>
      </c>
      <c r="U185" t="e">
        <f t="shared" si="51"/>
        <v>#REF!</v>
      </c>
      <c r="V185" t="e">
        <f t="shared" si="52"/>
        <v>#REF!</v>
      </c>
      <c r="W185" t="e">
        <f t="shared" si="53"/>
        <v>#REF!</v>
      </c>
      <c r="X185" t="e">
        <f t="shared" si="54"/>
        <v>#REF!</v>
      </c>
      <c r="Y185" t="e">
        <f t="shared" si="55"/>
        <v>#REF!</v>
      </c>
    </row>
    <row r="186" spans="1:25" x14ac:dyDescent="0.35">
      <c r="A186" s="2" t="s">
        <v>192</v>
      </c>
      <c r="B186" s="2">
        <v>912142</v>
      </c>
      <c r="C186" t="s">
        <v>7347</v>
      </c>
      <c r="D186" t="e">
        <f>VLOOKUP(Tabelle2!$B186,#REF!,D$1,FALSE)</f>
        <v>#REF!</v>
      </c>
      <c r="E186" t="e">
        <f>VLOOKUP(Tabelle2!$B186,#REF!,E$1,FALSE)</f>
        <v>#REF!</v>
      </c>
      <c r="F186" t="e">
        <f>VLOOKUP(Tabelle2!$B186,#REF!,F$1,FALSE)</f>
        <v>#REF!</v>
      </c>
      <c r="G186" t="e">
        <f>VLOOKUP(Tabelle2!$B186,#REF!,G$1,FALSE)</f>
        <v>#REF!</v>
      </c>
      <c r="H186" t="e">
        <f>VLOOKUP(Tabelle2!$B186,#REF!,H$1,FALSE)</f>
        <v>#REF!</v>
      </c>
      <c r="I186" t="e">
        <f>VLOOKUP(Tabelle2!$B186,#REF!,I$1,FALSE)</f>
        <v>#REF!</v>
      </c>
      <c r="J186" t="e">
        <f>VLOOKUP(Tabelle2!$B186,#REF!,J$1,FALSE)</f>
        <v>#REF!</v>
      </c>
      <c r="K186" t="e">
        <f>VLOOKUP(Tabelle2!$B186,#REF!,K$1,FALSE)</f>
        <v>#REF!</v>
      </c>
      <c r="L186" t="e">
        <f>VLOOKUP(Tabelle2!$B186,#REF!,L$1,FALSE)</f>
        <v>#REF!</v>
      </c>
      <c r="M186" t="e">
        <f>VLOOKUP(Tabelle2!$B186,#REF!,M$1,FALSE)</f>
        <v>#REF!</v>
      </c>
      <c r="N186" t="e">
        <f>VLOOKUP(Tabelle2!$B186,#REF!,N$1,FALSE)</f>
        <v>#REF!</v>
      </c>
      <c r="O186" t="e">
        <f t="shared" si="45"/>
        <v>#REF!</v>
      </c>
      <c r="P186" t="e">
        <f t="shared" si="46"/>
        <v>#REF!</v>
      </c>
      <c r="Q186" t="e">
        <f t="shared" si="47"/>
        <v>#REF!</v>
      </c>
      <c r="R186" t="e">
        <f t="shared" si="48"/>
        <v>#REF!</v>
      </c>
      <c r="S186" t="e">
        <f t="shared" si="49"/>
        <v>#REF!</v>
      </c>
      <c r="T186" t="e">
        <f t="shared" si="50"/>
        <v>#REF!</v>
      </c>
      <c r="U186" t="e">
        <f t="shared" si="51"/>
        <v>#REF!</v>
      </c>
      <c r="V186" t="e">
        <f t="shared" si="52"/>
        <v>#REF!</v>
      </c>
      <c r="W186" t="e">
        <f t="shared" si="53"/>
        <v>#REF!</v>
      </c>
      <c r="X186" t="e">
        <f t="shared" si="54"/>
        <v>#REF!</v>
      </c>
      <c r="Y186" t="e">
        <f t="shared" si="55"/>
        <v>#REF!</v>
      </c>
    </row>
    <row r="187" spans="1:25" x14ac:dyDescent="0.35">
      <c r="A187" s="2" t="s">
        <v>193</v>
      </c>
      <c r="B187" s="2">
        <v>921925</v>
      </c>
      <c r="C187" t="s">
        <v>7352</v>
      </c>
      <c r="D187" t="e">
        <f>VLOOKUP(Tabelle2!$B187,#REF!,D$1,FALSE)</f>
        <v>#REF!</v>
      </c>
      <c r="E187" t="e">
        <f>VLOOKUP(Tabelle2!$B187,#REF!,E$1,FALSE)</f>
        <v>#REF!</v>
      </c>
      <c r="F187" t="e">
        <f>VLOOKUP(Tabelle2!$B187,#REF!,F$1,FALSE)</f>
        <v>#REF!</v>
      </c>
      <c r="G187" t="e">
        <f>VLOOKUP(Tabelle2!$B187,#REF!,G$1,FALSE)</f>
        <v>#REF!</v>
      </c>
      <c r="H187" t="e">
        <f>VLOOKUP(Tabelle2!$B187,#REF!,H$1,FALSE)</f>
        <v>#REF!</v>
      </c>
      <c r="I187" t="e">
        <f>VLOOKUP(Tabelle2!$B187,#REF!,I$1,FALSE)</f>
        <v>#REF!</v>
      </c>
      <c r="J187" t="e">
        <f>VLOOKUP(Tabelle2!$B187,#REF!,J$1,FALSE)</f>
        <v>#REF!</v>
      </c>
      <c r="K187" t="e">
        <f>VLOOKUP(Tabelle2!$B187,#REF!,K$1,FALSE)</f>
        <v>#REF!</v>
      </c>
      <c r="L187" t="e">
        <f>VLOOKUP(Tabelle2!$B187,#REF!,L$1,FALSE)</f>
        <v>#REF!</v>
      </c>
      <c r="M187" t="e">
        <f>VLOOKUP(Tabelle2!$B187,#REF!,M$1,FALSE)</f>
        <v>#REF!</v>
      </c>
      <c r="N187" t="e">
        <f>VLOOKUP(Tabelle2!$B187,#REF!,N$1,FALSE)</f>
        <v>#REF!</v>
      </c>
      <c r="O187" t="e">
        <f t="shared" si="45"/>
        <v>#REF!</v>
      </c>
      <c r="P187" t="e">
        <f t="shared" si="46"/>
        <v>#REF!</v>
      </c>
      <c r="Q187" t="e">
        <f t="shared" si="47"/>
        <v>#REF!</v>
      </c>
      <c r="R187" t="e">
        <f t="shared" si="48"/>
        <v>#REF!</v>
      </c>
      <c r="S187" t="e">
        <f t="shared" si="49"/>
        <v>#REF!</v>
      </c>
      <c r="T187" t="e">
        <f t="shared" si="50"/>
        <v>#REF!</v>
      </c>
      <c r="U187" t="e">
        <f t="shared" si="51"/>
        <v>#REF!</v>
      </c>
      <c r="V187" t="e">
        <f t="shared" si="52"/>
        <v>#REF!</v>
      </c>
      <c r="W187" t="e">
        <f t="shared" si="53"/>
        <v>#REF!</v>
      </c>
      <c r="X187" t="e">
        <f t="shared" si="54"/>
        <v>#REF!</v>
      </c>
      <c r="Y187" t="e">
        <f t="shared" si="55"/>
        <v>#REF!</v>
      </c>
    </row>
    <row r="188" spans="1:25" x14ac:dyDescent="0.35">
      <c r="A188" s="2" t="s">
        <v>194</v>
      </c>
      <c r="B188" s="2">
        <v>912212</v>
      </c>
      <c r="C188" t="s">
        <v>7348</v>
      </c>
      <c r="D188" t="e">
        <f>VLOOKUP(Tabelle2!$B188,#REF!,D$1,FALSE)</f>
        <v>#REF!</v>
      </c>
      <c r="E188" t="e">
        <f>VLOOKUP(Tabelle2!$B188,#REF!,E$1,FALSE)</f>
        <v>#REF!</v>
      </c>
      <c r="F188" t="e">
        <f>VLOOKUP(Tabelle2!$B188,#REF!,F$1,FALSE)</f>
        <v>#REF!</v>
      </c>
      <c r="G188" t="e">
        <f>VLOOKUP(Tabelle2!$B188,#REF!,G$1,FALSE)</f>
        <v>#REF!</v>
      </c>
      <c r="H188" t="e">
        <f>VLOOKUP(Tabelle2!$B188,#REF!,H$1,FALSE)</f>
        <v>#REF!</v>
      </c>
      <c r="I188" t="e">
        <f>VLOOKUP(Tabelle2!$B188,#REF!,I$1,FALSE)</f>
        <v>#REF!</v>
      </c>
      <c r="J188" t="e">
        <f>VLOOKUP(Tabelle2!$B188,#REF!,J$1,FALSE)</f>
        <v>#REF!</v>
      </c>
      <c r="K188" t="e">
        <f>VLOOKUP(Tabelle2!$B188,#REF!,K$1,FALSE)</f>
        <v>#REF!</v>
      </c>
      <c r="L188" t="e">
        <f>VLOOKUP(Tabelle2!$B188,#REF!,L$1,FALSE)</f>
        <v>#REF!</v>
      </c>
      <c r="M188" t="e">
        <f>VLOOKUP(Tabelle2!$B188,#REF!,M$1,FALSE)</f>
        <v>#REF!</v>
      </c>
      <c r="N188" t="e">
        <f>VLOOKUP(Tabelle2!$B188,#REF!,N$1,FALSE)</f>
        <v>#REF!</v>
      </c>
      <c r="O188" t="e">
        <f t="shared" si="45"/>
        <v>#REF!</v>
      </c>
      <c r="P188" t="e">
        <f t="shared" si="46"/>
        <v>#REF!</v>
      </c>
      <c r="Q188" t="e">
        <f t="shared" si="47"/>
        <v>#REF!</v>
      </c>
      <c r="R188" t="e">
        <f t="shared" si="48"/>
        <v>#REF!</v>
      </c>
      <c r="S188" t="e">
        <f t="shared" si="49"/>
        <v>#REF!</v>
      </c>
      <c r="T188" t="e">
        <f t="shared" si="50"/>
        <v>#REF!</v>
      </c>
      <c r="U188" t="e">
        <f t="shared" si="51"/>
        <v>#REF!</v>
      </c>
      <c r="V188" t="e">
        <f t="shared" si="52"/>
        <v>#REF!</v>
      </c>
      <c r="W188" t="e">
        <f t="shared" si="53"/>
        <v>#REF!</v>
      </c>
      <c r="X188" t="e">
        <f t="shared" si="54"/>
        <v>#REF!</v>
      </c>
      <c r="Y188" t="e">
        <f t="shared" si="55"/>
        <v>#REF!</v>
      </c>
    </row>
    <row r="189" spans="1:25" x14ac:dyDescent="0.35">
      <c r="A189" s="2" t="s">
        <v>195</v>
      </c>
      <c r="B189" s="2">
        <v>545615</v>
      </c>
      <c r="C189" t="s">
        <v>7347</v>
      </c>
      <c r="D189" t="e">
        <f>VLOOKUP(Tabelle2!$B189,#REF!,D$1,FALSE)</f>
        <v>#REF!</v>
      </c>
      <c r="E189" t="e">
        <f>VLOOKUP(Tabelle2!$B189,#REF!,E$1,FALSE)</f>
        <v>#REF!</v>
      </c>
      <c r="F189" t="e">
        <f>VLOOKUP(Tabelle2!$B189,#REF!,F$1,FALSE)</f>
        <v>#REF!</v>
      </c>
      <c r="G189" t="e">
        <f>VLOOKUP(Tabelle2!$B189,#REF!,G$1,FALSE)</f>
        <v>#REF!</v>
      </c>
      <c r="H189" t="e">
        <f>VLOOKUP(Tabelle2!$B189,#REF!,H$1,FALSE)</f>
        <v>#REF!</v>
      </c>
      <c r="I189" t="e">
        <f>VLOOKUP(Tabelle2!$B189,#REF!,I$1,FALSE)</f>
        <v>#REF!</v>
      </c>
      <c r="J189" t="e">
        <f>VLOOKUP(Tabelle2!$B189,#REF!,J$1,FALSE)</f>
        <v>#REF!</v>
      </c>
      <c r="K189" t="e">
        <f>VLOOKUP(Tabelle2!$B189,#REF!,K$1,FALSE)</f>
        <v>#REF!</v>
      </c>
      <c r="L189" t="e">
        <f>VLOOKUP(Tabelle2!$B189,#REF!,L$1,FALSE)</f>
        <v>#REF!</v>
      </c>
      <c r="M189" t="e">
        <f>VLOOKUP(Tabelle2!$B189,#REF!,M$1,FALSE)</f>
        <v>#REF!</v>
      </c>
      <c r="N189" t="e">
        <f>VLOOKUP(Tabelle2!$B189,#REF!,N$1,FALSE)</f>
        <v>#REF!</v>
      </c>
      <c r="O189" t="e">
        <f t="shared" si="45"/>
        <v>#REF!</v>
      </c>
      <c r="P189" t="e">
        <f t="shared" si="46"/>
        <v>#REF!</v>
      </c>
      <c r="Q189" t="e">
        <f t="shared" si="47"/>
        <v>#REF!</v>
      </c>
      <c r="R189" t="e">
        <f t="shared" si="48"/>
        <v>#REF!</v>
      </c>
      <c r="S189" t="e">
        <f t="shared" si="49"/>
        <v>#REF!</v>
      </c>
      <c r="T189" t="e">
        <f t="shared" si="50"/>
        <v>#REF!</v>
      </c>
      <c r="U189" t="e">
        <f t="shared" si="51"/>
        <v>#REF!</v>
      </c>
      <c r="V189" t="e">
        <f t="shared" si="52"/>
        <v>#REF!</v>
      </c>
      <c r="W189" t="e">
        <f t="shared" si="53"/>
        <v>#REF!</v>
      </c>
      <c r="X189" t="e">
        <f t="shared" si="54"/>
        <v>#REF!</v>
      </c>
      <c r="Y189" t="e">
        <f t="shared" si="55"/>
        <v>#REF!</v>
      </c>
    </row>
    <row r="190" spans="1:25" x14ac:dyDescent="0.35">
      <c r="A190" s="2" t="s">
        <v>196</v>
      </c>
      <c r="B190" s="2">
        <v>902242</v>
      </c>
      <c r="C190" t="s">
        <v>7352</v>
      </c>
      <c r="D190" t="e">
        <f>VLOOKUP(Tabelle2!$B190,#REF!,D$1,FALSE)</f>
        <v>#REF!</v>
      </c>
      <c r="E190" t="e">
        <f>VLOOKUP(Tabelle2!$B190,#REF!,E$1,FALSE)</f>
        <v>#REF!</v>
      </c>
      <c r="F190" t="e">
        <f>VLOOKUP(Tabelle2!$B190,#REF!,F$1,FALSE)</f>
        <v>#REF!</v>
      </c>
      <c r="G190" t="e">
        <f>VLOOKUP(Tabelle2!$B190,#REF!,G$1,FALSE)</f>
        <v>#REF!</v>
      </c>
      <c r="H190" t="e">
        <f>VLOOKUP(Tabelle2!$B190,#REF!,H$1,FALSE)</f>
        <v>#REF!</v>
      </c>
      <c r="I190" t="e">
        <f>VLOOKUP(Tabelle2!$B190,#REF!,I$1,FALSE)</f>
        <v>#REF!</v>
      </c>
      <c r="J190" t="e">
        <f>VLOOKUP(Tabelle2!$B190,#REF!,J$1,FALSE)</f>
        <v>#REF!</v>
      </c>
      <c r="K190" t="e">
        <f>VLOOKUP(Tabelle2!$B190,#REF!,K$1,FALSE)</f>
        <v>#REF!</v>
      </c>
      <c r="L190" t="e">
        <f>VLOOKUP(Tabelle2!$B190,#REF!,L$1,FALSE)</f>
        <v>#REF!</v>
      </c>
      <c r="M190" t="e">
        <f>VLOOKUP(Tabelle2!$B190,#REF!,M$1,FALSE)</f>
        <v>#REF!</v>
      </c>
      <c r="N190" t="e">
        <f>VLOOKUP(Tabelle2!$B190,#REF!,N$1,FALSE)</f>
        <v>#REF!</v>
      </c>
      <c r="O190" t="e">
        <f t="shared" si="45"/>
        <v>#REF!</v>
      </c>
      <c r="P190" t="e">
        <f t="shared" si="46"/>
        <v>#REF!</v>
      </c>
      <c r="Q190" t="e">
        <f t="shared" si="47"/>
        <v>#REF!</v>
      </c>
      <c r="R190" t="e">
        <f t="shared" si="48"/>
        <v>#REF!</v>
      </c>
      <c r="S190" t="e">
        <f t="shared" si="49"/>
        <v>#REF!</v>
      </c>
      <c r="T190" t="e">
        <f t="shared" si="50"/>
        <v>#REF!</v>
      </c>
      <c r="U190" t="e">
        <f t="shared" si="51"/>
        <v>#REF!</v>
      </c>
      <c r="V190" t="e">
        <f t="shared" si="52"/>
        <v>#REF!</v>
      </c>
      <c r="W190" t="e">
        <f t="shared" si="53"/>
        <v>#REF!</v>
      </c>
      <c r="X190" t="e">
        <f t="shared" si="54"/>
        <v>#REF!</v>
      </c>
      <c r="Y190" t="e">
        <f t="shared" si="55"/>
        <v>#REF!</v>
      </c>
    </row>
    <row r="191" spans="1:25" x14ac:dyDescent="0.35">
      <c r="A191" s="2" t="s">
        <v>197</v>
      </c>
      <c r="B191" s="2">
        <v>699943</v>
      </c>
      <c r="C191" t="s">
        <v>7349</v>
      </c>
      <c r="D191" t="e">
        <f>VLOOKUP(Tabelle2!$B191,#REF!,D$1,FALSE)</f>
        <v>#REF!</v>
      </c>
      <c r="E191" t="e">
        <f>VLOOKUP(Tabelle2!$B191,#REF!,E$1,FALSE)</f>
        <v>#REF!</v>
      </c>
      <c r="F191" t="e">
        <f>VLOOKUP(Tabelle2!$B191,#REF!,F$1,FALSE)</f>
        <v>#REF!</v>
      </c>
      <c r="G191" t="e">
        <f>VLOOKUP(Tabelle2!$B191,#REF!,G$1,FALSE)</f>
        <v>#REF!</v>
      </c>
      <c r="H191" t="e">
        <f>VLOOKUP(Tabelle2!$B191,#REF!,H$1,FALSE)</f>
        <v>#REF!</v>
      </c>
      <c r="I191" t="e">
        <f>VLOOKUP(Tabelle2!$B191,#REF!,I$1,FALSE)</f>
        <v>#REF!</v>
      </c>
      <c r="J191" t="e">
        <f>VLOOKUP(Tabelle2!$B191,#REF!,J$1,FALSE)</f>
        <v>#REF!</v>
      </c>
      <c r="K191" t="e">
        <f>VLOOKUP(Tabelle2!$B191,#REF!,K$1,FALSE)</f>
        <v>#REF!</v>
      </c>
      <c r="L191" t="e">
        <f>VLOOKUP(Tabelle2!$B191,#REF!,L$1,FALSE)</f>
        <v>#REF!</v>
      </c>
      <c r="M191" t="e">
        <f>VLOOKUP(Tabelle2!$B191,#REF!,M$1,FALSE)</f>
        <v>#REF!</v>
      </c>
      <c r="N191" t="e">
        <f>VLOOKUP(Tabelle2!$B191,#REF!,N$1,FALSE)</f>
        <v>#REF!</v>
      </c>
      <c r="O191" t="e">
        <f t="shared" si="45"/>
        <v>#REF!</v>
      </c>
      <c r="P191" t="e">
        <f t="shared" si="46"/>
        <v>#REF!</v>
      </c>
      <c r="Q191" t="e">
        <f t="shared" si="47"/>
        <v>#REF!</v>
      </c>
      <c r="R191" t="e">
        <f t="shared" si="48"/>
        <v>#REF!</v>
      </c>
      <c r="S191" t="e">
        <f t="shared" si="49"/>
        <v>#REF!</v>
      </c>
      <c r="T191" t="e">
        <f t="shared" si="50"/>
        <v>#REF!</v>
      </c>
      <c r="U191" t="e">
        <f t="shared" si="51"/>
        <v>#REF!</v>
      </c>
      <c r="V191" t="e">
        <f t="shared" si="52"/>
        <v>#REF!</v>
      </c>
      <c r="W191" t="e">
        <f t="shared" si="53"/>
        <v>#REF!</v>
      </c>
      <c r="X191" t="e">
        <f t="shared" si="54"/>
        <v>#REF!</v>
      </c>
      <c r="Y191" t="e">
        <f t="shared" si="55"/>
        <v>#REF!</v>
      </c>
    </row>
    <row r="192" spans="1:25" x14ac:dyDescent="0.35">
      <c r="A192" s="2" t="s">
        <v>198</v>
      </c>
      <c r="B192" s="2">
        <v>905922</v>
      </c>
      <c r="C192" t="s">
        <v>7354</v>
      </c>
      <c r="D192" t="e">
        <f>VLOOKUP(Tabelle2!$B192,#REF!,D$1,FALSE)</f>
        <v>#REF!</v>
      </c>
      <c r="E192" t="e">
        <f>VLOOKUP(Tabelle2!$B192,#REF!,E$1,FALSE)</f>
        <v>#REF!</v>
      </c>
      <c r="F192" t="e">
        <f>VLOOKUP(Tabelle2!$B192,#REF!,F$1,FALSE)</f>
        <v>#REF!</v>
      </c>
      <c r="G192" t="e">
        <f>VLOOKUP(Tabelle2!$B192,#REF!,G$1,FALSE)</f>
        <v>#REF!</v>
      </c>
      <c r="H192" t="e">
        <f>VLOOKUP(Tabelle2!$B192,#REF!,H$1,FALSE)</f>
        <v>#REF!</v>
      </c>
      <c r="I192" t="e">
        <f>VLOOKUP(Tabelle2!$B192,#REF!,I$1,FALSE)</f>
        <v>#REF!</v>
      </c>
      <c r="J192" t="e">
        <f>VLOOKUP(Tabelle2!$B192,#REF!,J$1,FALSE)</f>
        <v>#REF!</v>
      </c>
      <c r="K192" t="e">
        <f>VLOOKUP(Tabelle2!$B192,#REF!,K$1,FALSE)</f>
        <v>#REF!</v>
      </c>
      <c r="L192" t="e">
        <f>VLOOKUP(Tabelle2!$B192,#REF!,L$1,FALSE)</f>
        <v>#REF!</v>
      </c>
      <c r="M192" t="e">
        <f>VLOOKUP(Tabelle2!$B192,#REF!,M$1,FALSE)</f>
        <v>#REF!</v>
      </c>
      <c r="N192" t="e">
        <f>VLOOKUP(Tabelle2!$B192,#REF!,N$1,FALSE)</f>
        <v>#REF!</v>
      </c>
      <c r="O192" t="e">
        <f t="shared" si="45"/>
        <v>#REF!</v>
      </c>
      <c r="P192" t="e">
        <f t="shared" si="46"/>
        <v>#REF!</v>
      </c>
      <c r="Q192" t="e">
        <f t="shared" si="47"/>
        <v>#REF!</v>
      </c>
      <c r="R192" t="e">
        <f t="shared" si="48"/>
        <v>#REF!</v>
      </c>
      <c r="S192" t="e">
        <f t="shared" si="49"/>
        <v>#REF!</v>
      </c>
      <c r="T192" t="e">
        <f t="shared" si="50"/>
        <v>#REF!</v>
      </c>
      <c r="U192" t="e">
        <f t="shared" si="51"/>
        <v>#REF!</v>
      </c>
      <c r="V192" t="e">
        <f t="shared" si="52"/>
        <v>#REF!</v>
      </c>
      <c r="W192" t="e">
        <f t="shared" si="53"/>
        <v>#REF!</v>
      </c>
      <c r="X192" t="e">
        <f t="shared" si="54"/>
        <v>#REF!</v>
      </c>
      <c r="Y192" t="e">
        <f t="shared" si="55"/>
        <v>#REF!</v>
      </c>
    </row>
    <row r="193" spans="1:25" x14ac:dyDescent="0.35">
      <c r="A193" s="2" t="s">
        <v>199</v>
      </c>
      <c r="B193" s="2">
        <v>916130</v>
      </c>
      <c r="C193" t="s">
        <v>7352</v>
      </c>
      <c r="D193" t="e">
        <f>VLOOKUP(Tabelle2!$B193,#REF!,D$1,FALSE)</f>
        <v>#REF!</v>
      </c>
      <c r="E193" t="e">
        <f>VLOOKUP(Tabelle2!$B193,#REF!,E$1,FALSE)</f>
        <v>#REF!</v>
      </c>
      <c r="F193" t="e">
        <f>VLOOKUP(Tabelle2!$B193,#REF!,F$1,FALSE)</f>
        <v>#REF!</v>
      </c>
      <c r="G193" t="e">
        <f>VLOOKUP(Tabelle2!$B193,#REF!,G$1,FALSE)</f>
        <v>#REF!</v>
      </c>
      <c r="H193" t="e">
        <f>VLOOKUP(Tabelle2!$B193,#REF!,H$1,FALSE)</f>
        <v>#REF!</v>
      </c>
      <c r="I193" t="e">
        <f>VLOOKUP(Tabelle2!$B193,#REF!,I$1,FALSE)</f>
        <v>#REF!</v>
      </c>
      <c r="J193" t="e">
        <f>VLOOKUP(Tabelle2!$B193,#REF!,J$1,FALSE)</f>
        <v>#REF!</v>
      </c>
      <c r="K193" t="e">
        <f>VLOOKUP(Tabelle2!$B193,#REF!,K$1,FALSE)</f>
        <v>#REF!</v>
      </c>
      <c r="L193" t="e">
        <f>VLOOKUP(Tabelle2!$B193,#REF!,L$1,FALSE)</f>
        <v>#REF!</v>
      </c>
      <c r="M193" t="e">
        <f>VLOOKUP(Tabelle2!$B193,#REF!,M$1,FALSE)</f>
        <v>#REF!</v>
      </c>
      <c r="N193" t="e">
        <f>VLOOKUP(Tabelle2!$B193,#REF!,N$1,FALSE)</f>
        <v>#REF!</v>
      </c>
      <c r="O193" t="e">
        <f t="shared" si="45"/>
        <v>#REF!</v>
      </c>
      <c r="P193" t="e">
        <f t="shared" si="46"/>
        <v>#REF!</v>
      </c>
      <c r="Q193" t="e">
        <f t="shared" si="47"/>
        <v>#REF!</v>
      </c>
      <c r="R193" t="e">
        <f t="shared" si="48"/>
        <v>#REF!</v>
      </c>
      <c r="S193" t="e">
        <f t="shared" si="49"/>
        <v>#REF!</v>
      </c>
      <c r="T193" t="e">
        <f t="shared" si="50"/>
        <v>#REF!</v>
      </c>
      <c r="U193" t="e">
        <f t="shared" si="51"/>
        <v>#REF!</v>
      </c>
      <c r="V193" t="e">
        <f t="shared" si="52"/>
        <v>#REF!</v>
      </c>
      <c r="W193" t="e">
        <f t="shared" si="53"/>
        <v>#REF!</v>
      </c>
      <c r="X193" t="e">
        <f t="shared" si="54"/>
        <v>#REF!</v>
      </c>
      <c r="Y193" t="e">
        <f t="shared" si="55"/>
        <v>#REF!</v>
      </c>
    </row>
    <row r="194" spans="1:25" x14ac:dyDescent="0.35">
      <c r="A194" s="2" t="s">
        <v>200</v>
      </c>
      <c r="B194" s="2">
        <v>902354</v>
      </c>
      <c r="C194" t="s">
        <v>7354</v>
      </c>
      <c r="D194" t="e">
        <f>VLOOKUP(Tabelle2!$B194,#REF!,D$1,FALSE)</f>
        <v>#REF!</v>
      </c>
      <c r="E194" t="e">
        <f>VLOOKUP(Tabelle2!$B194,#REF!,E$1,FALSE)</f>
        <v>#REF!</v>
      </c>
      <c r="F194" t="e">
        <f>VLOOKUP(Tabelle2!$B194,#REF!,F$1,FALSE)</f>
        <v>#REF!</v>
      </c>
      <c r="G194" t="e">
        <f>VLOOKUP(Tabelle2!$B194,#REF!,G$1,FALSE)</f>
        <v>#REF!</v>
      </c>
      <c r="H194" t="e">
        <f>VLOOKUP(Tabelle2!$B194,#REF!,H$1,FALSE)</f>
        <v>#REF!</v>
      </c>
      <c r="I194" t="e">
        <f>VLOOKUP(Tabelle2!$B194,#REF!,I$1,FALSE)</f>
        <v>#REF!</v>
      </c>
      <c r="J194" t="e">
        <f>VLOOKUP(Tabelle2!$B194,#REF!,J$1,FALSE)</f>
        <v>#REF!</v>
      </c>
      <c r="K194" t="e">
        <f>VLOOKUP(Tabelle2!$B194,#REF!,K$1,FALSE)</f>
        <v>#REF!</v>
      </c>
      <c r="L194" t="e">
        <f>VLOOKUP(Tabelle2!$B194,#REF!,L$1,FALSE)</f>
        <v>#REF!</v>
      </c>
      <c r="M194" t="e">
        <f>VLOOKUP(Tabelle2!$B194,#REF!,M$1,FALSE)</f>
        <v>#REF!</v>
      </c>
      <c r="N194" t="e">
        <f>VLOOKUP(Tabelle2!$B194,#REF!,N$1,FALSE)</f>
        <v>#REF!</v>
      </c>
      <c r="O194" t="e">
        <f t="shared" si="45"/>
        <v>#REF!</v>
      </c>
      <c r="P194" t="e">
        <f t="shared" si="46"/>
        <v>#REF!</v>
      </c>
      <c r="Q194" t="e">
        <f t="shared" si="47"/>
        <v>#REF!</v>
      </c>
      <c r="R194" t="e">
        <f t="shared" si="48"/>
        <v>#REF!</v>
      </c>
      <c r="S194" t="e">
        <f t="shared" si="49"/>
        <v>#REF!</v>
      </c>
      <c r="T194" t="e">
        <f t="shared" si="50"/>
        <v>#REF!</v>
      </c>
      <c r="U194" t="e">
        <f t="shared" si="51"/>
        <v>#REF!</v>
      </c>
      <c r="V194" t="e">
        <f t="shared" si="52"/>
        <v>#REF!</v>
      </c>
      <c r="W194" t="e">
        <f t="shared" si="53"/>
        <v>#REF!</v>
      </c>
      <c r="X194" t="e">
        <f t="shared" si="54"/>
        <v>#REF!</v>
      </c>
      <c r="Y194" t="e">
        <f t="shared" si="55"/>
        <v>#REF!</v>
      </c>
    </row>
    <row r="195" spans="1:25" x14ac:dyDescent="0.35">
      <c r="A195" s="2" t="s">
        <v>201</v>
      </c>
      <c r="B195" s="2">
        <v>546169</v>
      </c>
      <c r="C195" t="s">
        <v>7352</v>
      </c>
      <c r="D195" t="e">
        <f>VLOOKUP(Tabelle2!$B195,#REF!,D$1,FALSE)</f>
        <v>#REF!</v>
      </c>
      <c r="E195" t="e">
        <f>VLOOKUP(Tabelle2!$B195,#REF!,E$1,FALSE)</f>
        <v>#REF!</v>
      </c>
      <c r="F195" t="e">
        <f>VLOOKUP(Tabelle2!$B195,#REF!,F$1,FALSE)</f>
        <v>#REF!</v>
      </c>
      <c r="G195" t="e">
        <f>VLOOKUP(Tabelle2!$B195,#REF!,G$1,FALSE)</f>
        <v>#REF!</v>
      </c>
      <c r="H195" t="e">
        <f>VLOOKUP(Tabelle2!$B195,#REF!,H$1,FALSE)</f>
        <v>#REF!</v>
      </c>
      <c r="I195" t="e">
        <f>VLOOKUP(Tabelle2!$B195,#REF!,I$1,FALSE)</f>
        <v>#REF!</v>
      </c>
      <c r="J195" t="e">
        <f>VLOOKUP(Tabelle2!$B195,#REF!,J$1,FALSE)</f>
        <v>#REF!</v>
      </c>
      <c r="K195" t="e">
        <f>VLOOKUP(Tabelle2!$B195,#REF!,K$1,FALSE)</f>
        <v>#REF!</v>
      </c>
      <c r="L195" t="e">
        <f>VLOOKUP(Tabelle2!$B195,#REF!,L$1,FALSE)</f>
        <v>#REF!</v>
      </c>
      <c r="M195" t="e">
        <f>VLOOKUP(Tabelle2!$B195,#REF!,M$1,FALSE)</f>
        <v>#REF!</v>
      </c>
      <c r="N195" t="e">
        <f>VLOOKUP(Tabelle2!$B195,#REF!,N$1,FALSE)</f>
        <v>#REF!</v>
      </c>
      <c r="O195" t="e">
        <f t="shared" si="45"/>
        <v>#REF!</v>
      </c>
      <c r="P195" t="e">
        <f t="shared" si="46"/>
        <v>#REF!</v>
      </c>
      <c r="Q195" t="e">
        <f t="shared" si="47"/>
        <v>#REF!</v>
      </c>
      <c r="R195" t="e">
        <f t="shared" si="48"/>
        <v>#REF!</v>
      </c>
      <c r="S195" t="e">
        <f t="shared" si="49"/>
        <v>#REF!</v>
      </c>
      <c r="T195" t="e">
        <f t="shared" si="50"/>
        <v>#REF!</v>
      </c>
      <c r="U195" t="e">
        <f t="shared" si="51"/>
        <v>#REF!</v>
      </c>
      <c r="V195" t="e">
        <f t="shared" si="52"/>
        <v>#REF!</v>
      </c>
      <c r="W195" t="e">
        <f t="shared" si="53"/>
        <v>#REF!</v>
      </c>
      <c r="X195" t="e">
        <f t="shared" si="54"/>
        <v>#REF!</v>
      </c>
      <c r="Y195" t="e">
        <f t="shared" si="55"/>
        <v>#REF!</v>
      </c>
    </row>
    <row r="196" spans="1:25" x14ac:dyDescent="0.35">
      <c r="A196" s="2" t="s">
        <v>202</v>
      </c>
      <c r="B196" s="2">
        <v>993062</v>
      </c>
      <c r="C196" t="s">
        <v>7349</v>
      </c>
      <c r="D196" t="e">
        <f>VLOOKUP(Tabelle2!$B196,#REF!,D$1,FALSE)</f>
        <v>#REF!</v>
      </c>
      <c r="E196" t="e">
        <f>VLOOKUP(Tabelle2!$B196,#REF!,E$1,FALSE)</f>
        <v>#REF!</v>
      </c>
      <c r="F196" t="e">
        <f>VLOOKUP(Tabelle2!$B196,#REF!,F$1,FALSE)</f>
        <v>#REF!</v>
      </c>
      <c r="G196" t="e">
        <f>VLOOKUP(Tabelle2!$B196,#REF!,G$1,FALSE)</f>
        <v>#REF!</v>
      </c>
      <c r="H196" t="e">
        <f>VLOOKUP(Tabelle2!$B196,#REF!,H$1,FALSE)</f>
        <v>#REF!</v>
      </c>
      <c r="I196" t="e">
        <f>VLOOKUP(Tabelle2!$B196,#REF!,I$1,FALSE)</f>
        <v>#REF!</v>
      </c>
      <c r="J196" t="e">
        <f>VLOOKUP(Tabelle2!$B196,#REF!,J$1,FALSE)</f>
        <v>#REF!</v>
      </c>
      <c r="K196" t="e">
        <f>VLOOKUP(Tabelle2!$B196,#REF!,K$1,FALSE)</f>
        <v>#REF!</v>
      </c>
      <c r="L196" t="e">
        <f>VLOOKUP(Tabelle2!$B196,#REF!,L$1,FALSE)</f>
        <v>#REF!</v>
      </c>
      <c r="M196" t="e">
        <f>VLOOKUP(Tabelle2!$B196,#REF!,M$1,FALSE)</f>
        <v>#REF!</v>
      </c>
      <c r="N196" t="e">
        <f>VLOOKUP(Tabelle2!$B196,#REF!,N$1,FALSE)</f>
        <v>#REF!</v>
      </c>
      <c r="O196" t="e">
        <f t="shared" ref="O196:O259" si="56">IF(D196&gt;75,"A",IF(D196&gt;50,"B",IF(D196&gt;25,"C","D")))</f>
        <v>#REF!</v>
      </c>
      <c r="P196" t="e">
        <f t="shared" ref="P196:P259" si="57">IF(E196&gt;75,"A",IF(E196&gt;50,"B",IF(E196&gt;25,"C","D")))</f>
        <v>#REF!</v>
      </c>
      <c r="Q196" t="e">
        <f t="shared" ref="Q196:Q259" si="58">IF(F196&gt;75,"A",IF(F196&gt;50,"B",IF(F196&gt;25,"C","D")))</f>
        <v>#REF!</v>
      </c>
      <c r="R196" t="e">
        <f t="shared" ref="R196:R259" si="59">IF(G196&gt;75,"A",IF(G196&gt;50,"B",IF(G196&gt;25,"C","D")))</f>
        <v>#REF!</v>
      </c>
      <c r="S196" t="e">
        <f t="shared" ref="S196:S259" si="60">IF(H196&gt;75,"A",IF(H196&gt;50,"B",IF(H196&gt;25,"C","D")))</f>
        <v>#REF!</v>
      </c>
      <c r="T196" t="e">
        <f t="shared" ref="T196:T259" si="61">IF(I196&gt;75,"A",IF(I196&gt;50,"B",IF(I196&gt;25,"C","D")))</f>
        <v>#REF!</v>
      </c>
      <c r="U196" t="e">
        <f t="shared" ref="U196:U259" si="62">IF(J196&gt;75,"A",IF(J196&gt;50,"B",IF(J196&gt;25,"C","D")))</f>
        <v>#REF!</v>
      </c>
      <c r="V196" t="e">
        <f t="shared" ref="V196:V259" si="63">IF(K196&gt;75,"A",IF(K196&gt;50,"B",IF(K196&gt;25,"C","D")))</f>
        <v>#REF!</v>
      </c>
      <c r="W196" t="e">
        <f t="shared" ref="W196:W259" si="64">IF(L196&gt;75,"A",IF(L196&gt;50,"B",IF(L196&gt;25,"C","D")))</f>
        <v>#REF!</v>
      </c>
      <c r="X196" t="e">
        <f t="shared" ref="X196:X259" si="65">IF(M196&gt;75,"A",IF(M196&gt;50,"B",IF(M196&gt;25,"C","D")))</f>
        <v>#REF!</v>
      </c>
      <c r="Y196" t="e">
        <f t="shared" ref="Y196:Y259" si="66">IF(N196&gt;75,"A",IF(N196&gt;50,"B",IF(N196&gt;25,"C","D")))</f>
        <v>#REF!</v>
      </c>
    </row>
    <row r="197" spans="1:25" x14ac:dyDescent="0.35">
      <c r="A197" s="2" t="s">
        <v>203</v>
      </c>
      <c r="B197" s="2">
        <v>325849</v>
      </c>
      <c r="C197" t="s">
        <v>7350</v>
      </c>
      <c r="D197" t="e">
        <f>VLOOKUP(Tabelle2!$B197,#REF!,D$1,FALSE)</f>
        <v>#REF!</v>
      </c>
      <c r="E197" t="e">
        <f>VLOOKUP(Tabelle2!$B197,#REF!,E$1,FALSE)</f>
        <v>#REF!</v>
      </c>
      <c r="F197" t="e">
        <f>VLOOKUP(Tabelle2!$B197,#REF!,F$1,FALSE)</f>
        <v>#REF!</v>
      </c>
      <c r="G197" t="e">
        <f>VLOOKUP(Tabelle2!$B197,#REF!,G$1,FALSE)</f>
        <v>#REF!</v>
      </c>
      <c r="H197" t="e">
        <f>VLOOKUP(Tabelle2!$B197,#REF!,H$1,FALSE)</f>
        <v>#REF!</v>
      </c>
      <c r="I197" t="e">
        <f>VLOOKUP(Tabelle2!$B197,#REF!,I$1,FALSE)</f>
        <v>#REF!</v>
      </c>
      <c r="J197" t="e">
        <f>VLOOKUP(Tabelle2!$B197,#REF!,J$1,FALSE)</f>
        <v>#REF!</v>
      </c>
      <c r="K197" t="e">
        <f>VLOOKUP(Tabelle2!$B197,#REF!,K$1,FALSE)</f>
        <v>#REF!</v>
      </c>
      <c r="L197" t="e">
        <f>VLOOKUP(Tabelle2!$B197,#REF!,L$1,FALSE)</f>
        <v>#REF!</v>
      </c>
      <c r="M197" t="e">
        <f>VLOOKUP(Tabelle2!$B197,#REF!,M$1,FALSE)</f>
        <v>#REF!</v>
      </c>
      <c r="N197" t="e">
        <f>VLOOKUP(Tabelle2!$B197,#REF!,N$1,FALSE)</f>
        <v>#REF!</v>
      </c>
      <c r="O197" t="e">
        <f t="shared" si="56"/>
        <v>#REF!</v>
      </c>
      <c r="P197" t="e">
        <f t="shared" si="57"/>
        <v>#REF!</v>
      </c>
      <c r="Q197" t="e">
        <f t="shared" si="58"/>
        <v>#REF!</v>
      </c>
      <c r="R197" t="e">
        <f t="shared" si="59"/>
        <v>#REF!</v>
      </c>
      <c r="S197" t="e">
        <f t="shared" si="60"/>
        <v>#REF!</v>
      </c>
      <c r="T197" t="e">
        <f t="shared" si="61"/>
        <v>#REF!</v>
      </c>
      <c r="U197" t="e">
        <f t="shared" si="62"/>
        <v>#REF!</v>
      </c>
      <c r="V197" t="e">
        <f t="shared" si="63"/>
        <v>#REF!</v>
      </c>
      <c r="W197" t="e">
        <f t="shared" si="64"/>
        <v>#REF!</v>
      </c>
      <c r="X197" t="e">
        <f t="shared" si="65"/>
        <v>#REF!</v>
      </c>
      <c r="Y197" t="e">
        <f t="shared" si="66"/>
        <v>#REF!</v>
      </c>
    </row>
    <row r="198" spans="1:25" x14ac:dyDescent="0.35">
      <c r="A198" s="2" t="s">
        <v>204</v>
      </c>
      <c r="B198" s="2">
        <v>912134</v>
      </c>
      <c r="C198" t="s">
        <v>7354</v>
      </c>
      <c r="D198" t="e">
        <f>VLOOKUP(Tabelle2!$B198,#REF!,D$1,FALSE)</f>
        <v>#REF!</v>
      </c>
      <c r="E198" t="e">
        <f>VLOOKUP(Tabelle2!$B198,#REF!,E$1,FALSE)</f>
        <v>#REF!</v>
      </c>
      <c r="F198" t="e">
        <f>VLOOKUP(Tabelle2!$B198,#REF!,F$1,FALSE)</f>
        <v>#REF!</v>
      </c>
      <c r="G198" t="e">
        <f>VLOOKUP(Tabelle2!$B198,#REF!,G$1,FALSE)</f>
        <v>#REF!</v>
      </c>
      <c r="H198" t="e">
        <f>VLOOKUP(Tabelle2!$B198,#REF!,H$1,FALSE)</f>
        <v>#REF!</v>
      </c>
      <c r="I198" t="e">
        <f>VLOOKUP(Tabelle2!$B198,#REF!,I$1,FALSE)</f>
        <v>#REF!</v>
      </c>
      <c r="J198" t="e">
        <f>VLOOKUP(Tabelle2!$B198,#REF!,J$1,FALSE)</f>
        <v>#REF!</v>
      </c>
      <c r="K198" t="e">
        <f>VLOOKUP(Tabelle2!$B198,#REF!,K$1,FALSE)</f>
        <v>#REF!</v>
      </c>
      <c r="L198" t="e">
        <f>VLOOKUP(Tabelle2!$B198,#REF!,L$1,FALSE)</f>
        <v>#REF!</v>
      </c>
      <c r="M198" t="e">
        <f>VLOOKUP(Tabelle2!$B198,#REF!,M$1,FALSE)</f>
        <v>#REF!</v>
      </c>
      <c r="N198" t="e">
        <f>VLOOKUP(Tabelle2!$B198,#REF!,N$1,FALSE)</f>
        <v>#REF!</v>
      </c>
      <c r="O198" t="e">
        <f t="shared" si="56"/>
        <v>#REF!</v>
      </c>
      <c r="P198" t="e">
        <f t="shared" si="57"/>
        <v>#REF!</v>
      </c>
      <c r="Q198" t="e">
        <f t="shared" si="58"/>
        <v>#REF!</v>
      </c>
      <c r="R198" t="e">
        <f t="shared" si="59"/>
        <v>#REF!</v>
      </c>
      <c r="S198" t="e">
        <f t="shared" si="60"/>
        <v>#REF!</v>
      </c>
      <c r="T198" t="e">
        <f t="shared" si="61"/>
        <v>#REF!</v>
      </c>
      <c r="U198" t="e">
        <f t="shared" si="62"/>
        <v>#REF!</v>
      </c>
      <c r="V198" t="e">
        <f t="shared" si="63"/>
        <v>#REF!</v>
      </c>
      <c r="W198" t="e">
        <f t="shared" si="64"/>
        <v>#REF!</v>
      </c>
      <c r="X198" t="e">
        <f t="shared" si="65"/>
        <v>#REF!</v>
      </c>
      <c r="Y198" t="e">
        <f t="shared" si="66"/>
        <v>#REF!</v>
      </c>
    </row>
    <row r="199" spans="1:25" x14ac:dyDescent="0.35">
      <c r="A199" s="2" t="s">
        <v>205</v>
      </c>
      <c r="B199" s="2">
        <v>937343</v>
      </c>
      <c r="C199" t="s">
        <v>7350</v>
      </c>
      <c r="D199" t="e">
        <f>VLOOKUP(Tabelle2!$B199,#REF!,D$1,FALSE)</f>
        <v>#REF!</v>
      </c>
      <c r="E199" t="e">
        <f>VLOOKUP(Tabelle2!$B199,#REF!,E$1,FALSE)</f>
        <v>#REF!</v>
      </c>
      <c r="F199" t="e">
        <f>VLOOKUP(Tabelle2!$B199,#REF!,F$1,FALSE)</f>
        <v>#REF!</v>
      </c>
      <c r="G199" t="e">
        <f>VLOOKUP(Tabelle2!$B199,#REF!,G$1,FALSE)</f>
        <v>#REF!</v>
      </c>
      <c r="H199" t="e">
        <f>VLOOKUP(Tabelle2!$B199,#REF!,H$1,FALSE)</f>
        <v>#REF!</v>
      </c>
      <c r="I199" t="e">
        <f>VLOOKUP(Tabelle2!$B199,#REF!,I$1,FALSE)</f>
        <v>#REF!</v>
      </c>
      <c r="J199" t="e">
        <f>VLOOKUP(Tabelle2!$B199,#REF!,J$1,FALSE)</f>
        <v>#REF!</v>
      </c>
      <c r="K199" t="e">
        <f>VLOOKUP(Tabelle2!$B199,#REF!,K$1,FALSE)</f>
        <v>#REF!</v>
      </c>
      <c r="L199" t="e">
        <f>VLOOKUP(Tabelle2!$B199,#REF!,L$1,FALSE)</f>
        <v>#REF!</v>
      </c>
      <c r="M199" t="e">
        <f>VLOOKUP(Tabelle2!$B199,#REF!,M$1,FALSE)</f>
        <v>#REF!</v>
      </c>
      <c r="N199" t="e">
        <f>VLOOKUP(Tabelle2!$B199,#REF!,N$1,FALSE)</f>
        <v>#REF!</v>
      </c>
      <c r="O199" t="e">
        <f t="shared" si="56"/>
        <v>#REF!</v>
      </c>
      <c r="P199" t="e">
        <f t="shared" si="57"/>
        <v>#REF!</v>
      </c>
      <c r="Q199" t="e">
        <f t="shared" si="58"/>
        <v>#REF!</v>
      </c>
      <c r="R199" t="e">
        <f t="shared" si="59"/>
        <v>#REF!</v>
      </c>
      <c r="S199" t="e">
        <f t="shared" si="60"/>
        <v>#REF!</v>
      </c>
      <c r="T199" t="e">
        <f t="shared" si="61"/>
        <v>#REF!</v>
      </c>
      <c r="U199" t="e">
        <f t="shared" si="62"/>
        <v>#REF!</v>
      </c>
      <c r="V199" t="e">
        <f t="shared" si="63"/>
        <v>#REF!</v>
      </c>
      <c r="W199" t="e">
        <f t="shared" si="64"/>
        <v>#REF!</v>
      </c>
      <c r="X199" t="e">
        <f t="shared" si="65"/>
        <v>#REF!</v>
      </c>
      <c r="Y199" t="e">
        <f t="shared" si="66"/>
        <v>#REF!</v>
      </c>
    </row>
    <row r="200" spans="1:25" x14ac:dyDescent="0.35">
      <c r="A200" s="2" t="s">
        <v>206</v>
      </c>
      <c r="B200" s="2">
        <v>905409</v>
      </c>
      <c r="C200" t="s">
        <v>7347</v>
      </c>
      <c r="D200" t="e">
        <f>VLOOKUP(Tabelle2!$B200,#REF!,D$1,FALSE)</f>
        <v>#REF!</v>
      </c>
      <c r="E200" t="e">
        <f>VLOOKUP(Tabelle2!$B200,#REF!,E$1,FALSE)</f>
        <v>#REF!</v>
      </c>
      <c r="F200" t="e">
        <f>VLOOKUP(Tabelle2!$B200,#REF!,F$1,FALSE)</f>
        <v>#REF!</v>
      </c>
      <c r="G200" t="e">
        <f>VLOOKUP(Tabelle2!$B200,#REF!,G$1,FALSE)</f>
        <v>#REF!</v>
      </c>
      <c r="H200" t="e">
        <f>VLOOKUP(Tabelle2!$B200,#REF!,H$1,FALSE)</f>
        <v>#REF!</v>
      </c>
      <c r="I200" t="e">
        <f>VLOOKUP(Tabelle2!$B200,#REF!,I$1,FALSE)</f>
        <v>#REF!</v>
      </c>
      <c r="J200" t="e">
        <f>VLOOKUP(Tabelle2!$B200,#REF!,J$1,FALSE)</f>
        <v>#REF!</v>
      </c>
      <c r="K200" t="e">
        <f>VLOOKUP(Tabelle2!$B200,#REF!,K$1,FALSE)</f>
        <v>#REF!</v>
      </c>
      <c r="L200" t="e">
        <f>VLOOKUP(Tabelle2!$B200,#REF!,L$1,FALSE)</f>
        <v>#REF!</v>
      </c>
      <c r="M200" t="e">
        <f>VLOOKUP(Tabelle2!$B200,#REF!,M$1,FALSE)</f>
        <v>#REF!</v>
      </c>
      <c r="N200" t="e">
        <f>VLOOKUP(Tabelle2!$B200,#REF!,N$1,FALSE)</f>
        <v>#REF!</v>
      </c>
      <c r="O200" t="e">
        <f t="shared" si="56"/>
        <v>#REF!</v>
      </c>
      <c r="P200" t="e">
        <f t="shared" si="57"/>
        <v>#REF!</v>
      </c>
      <c r="Q200" t="e">
        <f t="shared" si="58"/>
        <v>#REF!</v>
      </c>
      <c r="R200" t="e">
        <f t="shared" si="59"/>
        <v>#REF!</v>
      </c>
      <c r="S200" t="e">
        <f t="shared" si="60"/>
        <v>#REF!</v>
      </c>
      <c r="T200" t="e">
        <f t="shared" si="61"/>
        <v>#REF!</v>
      </c>
      <c r="U200" t="e">
        <f t="shared" si="62"/>
        <v>#REF!</v>
      </c>
      <c r="V200" t="e">
        <f t="shared" si="63"/>
        <v>#REF!</v>
      </c>
      <c r="W200" t="e">
        <f t="shared" si="64"/>
        <v>#REF!</v>
      </c>
      <c r="X200" t="e">
        <f t="shared" si="65"/>
        <v>#REF!</v>
      </c>
      <c r="Y200" t="e">
        <f t="shared" si="66"/>
        <v>#REF!</v>
      </c>
    </row>
    <row r="201" spans="1:25" x14ac:dyDescent="0.35">
      <c r="A201" s="2" t="s">
        <v>207</v>
      </c>
      <c r="B201" s="2">
        <v>152533</v>
      </c>
      <c r="C201" t="s">
        <v>7348</v>
      </c>
      <c r="D201" t="e">
        <f>VLOOKUP(Tabelle2!$B201,#REF!,D$1,FALSE)</f>
        <v>#REF!</v>
      </c>
      <c r="E201" t="e">
        <f>VLOOKUP(Tabelle2!$B201,#REF!,E$1,FALSE)</f>
        <v>#REF!</v>
      </c>
      <c r="F201" t="e">
        <f>VLOOKUP(Tabelle2!$B201,#REF!,F$1,FALSE)</f>
        <v>#REF!</v>
      </c>
      <c r="G201" t="e">
        <f>VLOOKUP(Tabelle2!$B201,#REF!,G$1,FALSE)</f>
        <v>#REF!</v>
      </c>
      <c r="H201" t="e">
        <f>VLOOKUP(Tabelle2!$B201,#REF!,H$1,FALSE)</f>
        <v>#REF!</v>
      </c>
      <c r="I201" t="e">
        <f>VLOOKUP(Tabelle2!$B201,#REF!,I$1,FALSE)</f>
        <v>#REF!</v>
      </c>
      <c r="J201" t="e">
        <f>VLOOKUP(Tabelle2!$B201,#REF!,J$1,FALSE)</f>
        <v>#REF!</v>
      </c>
      <c r="K201" t="e">
        <f>VLOOKUP(Tabelle2!$B201,#REF!,K$1,FALSE)</f>
        <v>#REF!</v>
      </c>
      <c r="L201" t="e">
        <f>VLOOKUP(Tabelle2!$B201,#REF!,L$1,FALSE)</f>
        <v>#REF!</v>
      </c>
      <c r="M201" t="e">
        <f>VLOOKUP(Tabelle2!$B201,#REF!,M$1,FALSE)</f>
        <v>#REF!</v>
      </c>
      <c r="N201" t="e">
        <f>VLOOKUP(Tabelle2!$B201,#REF!,N$1,FALSE)</f>
        <v>#REF!</v>
      </c>
      <c r="O201" t="e">
        <f t="shared" si="56"/>
        <v>#REF!</v>
      </c>
      <c r="P201" t="e">
        <f t="shared" si="57"/>
        <v>#REF!</v>
      </c>
      <c r="Q201" t="e">
        <f t="shared" si="58"/>
        <v>#REF!</v>
      </c>
      <c r="R201" t="e">
        <f t="shared" si="59"/>
        <v>#REF!</v>
      </c>
      <c r="S201" t="e">
        <f t="shared" si="60"/>
        <v>#REF!</v>
      </c>
      <c r="T201" t="e">
        <f t="shared" si="61"/>
        <v>#REF!</v>
      </c>
      <c r="U201" t="e">
        <f t="shared" si="62"/>
        <v>#REF!</v>
      </c>
      <c r="V201" t="e">
        <f t="shared" si="63"/>
        <v>#REF!</v>
      </c>
      <c r="W201" t="e">
        <f t="shared" si="64"/>
        <v>#REF!</v>
      </c>
      <c r="X201" t="e">
        <f t="shared" si="65"/>
        <v>#REF!</v>
      </c>
      <c r="Y201" t="e">
        <f t="shared" si="66"/>
        <v>#REF!</v>
      </c>
    </row>
    <row r="202" spans="1:25" x14ac:dyDescent="0.35">
      <c r="A202" s="2" t="s">
        <v>208</v>
      </c>
      <c r="B202" s="2">
        <v>906487</v>
      </c>
      <c r="C202" t="s">
        <v>7350</v>
      </c>
      <c r="D202" t="e">
        <f>VLOOKUP(Tabelle2!$B202,#REF!,D$1,FALSE)</f>
        <v>#REF!</v>
      </c>
      <c r="E202" t="e">
        <f>VLOOKUP(Tabelle2!$B202,#REF!,E$1,FALSE)</f>
        <v>#REF!</v>
      </c>
      <c r="F202" t="e">
        <f>VLOOKUP(Tabelle2!$B202,#REF!,F$1,FALSE)</f>
        <v>#REF!</v>
      </c>
      <c r="G202" t="e">
        <f>VLOOKUP(Tabelle2!$B202,#REF!,G$1,FALSE)</f>
        <v>#REF!</v>
      </c>
      <c r="H202" t="e">
        <f>VLOOKUP(Tabelle2!$B202,#REF!,H$1,FALSE)</f>
        <v>#REF!</v>
      </c>
      <c r="I202" t="e">
        <f>VLOOKUP(Tabelle2!$B202,#REF!,I$1,FALSE)</f>
        <v>#REF!</v>
      </c>
      <c r="J202" t="e">
        <f>VLOOKUP(Tabelle2!$B202,#REF!,J$1,FALSE)</f>
        <v>#REF!</v>
      </c>
      <c r="K202" t="e">
        <f>VLOOKUP(Tabelle2!$B202,#REF!,K$1,FALSE)</f>
        <v>#REF!</v>
      </c>
      <c r="L202" t="e">
        <f>VLOOKUP(Tabelle2!$B202,#REF!,L$1,FALSE)</f>
        <v>#REF!</v>
      </c>
      <c r="M202" t="e">
        <f>VLOOKUP(Tabelle2!$B202,#REF!,M$1,FALSE)</f>
        <v>#REF!</v>
      </c>
      <c r="N202" t="e">
        <f>VLOOKUP(Tabelle2!$B202,#REF!,N$1,FALSE)</f>
        <v>#REF!</v>
      </c>
      <c r="O202" t="e">
        <f t="shared" si="56"/>
        <v>#REF!</v>
      </c>
      <c r="P202" t="e">
        <f t="shared" si="57"/>
        <v>#REF!</v>
      </c>
      <c r="Q202" t="e">
        <f t="shared" si="58"/>
        <v>#REF!</v>
      </c>
      <c r="R202" t="e">
        <f t="shared" si="59"/>
        <v>#REF!</v>
      </c>
      <c r="S202" t="e">
        <f t="shared" si="60"/>
        <v>#REF!</v>
      </c>
      <c r="T202" t="e">
        <f t="shared" si="61"/>
        <v>#REF!</v>
      </c>
      <c r="U202" t="e">
        <f t="shared" si="62"/>
        <v>#REF!</v>
      </c>
      <c r="V202" t="e">
        <f t="shared" si="63"/>
        <v>#REF!</v>
      </c>
      <c r="W202" t="e">
        <f t="shared" si="64"/>
        <v>#REF!</v>
      </c>
      <c r="X202" t="e">
        <f t="shared" si="65"/>
        <v>#REF!</v>
      </c>
      <c r="Y202" t="e">
        <f t="shared" si="66"/>
        <v>#REF!</v>
      </c>
    </row>
    <row r="203" spans="1:25" x14ac:dyDescent="0.35">
      <c r="A203" s="2" t="s">
        <v>209</v>
      </c>
      <c r="B203" s="2">
        <v>912219</v>
      </c>
      <c r="C203" t="s">
        <v>7350</v>
      </c>
      <c r="D203" t="e">
        <f>VLOOKUP(Tabelle2!$B203,#REF!,D$1,FALSE)</f>
        <v>#REF!</v>
      </c>
      <c r="E203" t="e">
        <f>VLOOKUP(Tabelle2!$B203,#REF!,E$1,FALSE)</f>
        <v>#REF!</v>
      </c>
      <c r="F203" t="e">
        <f>VLOOKUP(Tabelle2!$B203,#REF!,F$1,FALSE)</f>
        <v>#REF!</v>
      </c>
      <c r="G203" t="e">
        <f>VLOOKUP(Tabelle2!$B203,#REF!,G$1,FALSE)</f>
        <v>#REF!</v>
      </c>
      <c r="H203" t="e">
        <f>VLOOKUP(Tabelle2!$B203,#REF!,H$1,FALSE)</f>
        <v>#REF!</v>
      </c>
      <c r="I203" t="e">
        <f>VLOOKUP(Tabelle2!$B203,#REF!,I$1,FALSE)</f>
        <v>#REF!</v>
      </c>
      <c r="J203" t="e">
        <f>VLOOKUP(Tabelle2!$B203,#REF!,J$1,FALSE)</f>
        <v>#REF!</v>
      </c>
      <c r="K203" t="e">
        <f>VLOOKUP(Tabelle2!$B203,#REF!,K$1,FALSE)</f>
        <v>#REF!</v>
      </c>
      <c r="L203" t="e">
        <f>VLOOKUP(Tabelle2!$B203,#REF!,L$1,FALSE)</f>
        <v>#REF!</v>
      </c>
      <c r="M203" t="e">
        <f>VLOOKUP(Tabelle2!$B203,#REF!,M$1,FALSE)</f>
        <v>#REF!</v>
      </c>
      <c r="N203" t="e">
        <f>VLOOKUP(Tabelle2!$B203,#REF!,N$1,FALSE)</f>
        <v>#REF!</v>
      </c>
      <c r="O203" t="e">
        <f t="shared" si="56"/>
        <v>#REF!</v>
      </c>
      <c r="P203" t="e">
        <f t="shared" si="57"/>
        <v>#REF!</v>
      </c>
      <c r="Q203" t="e">
        <f t="shared" si="58"/>
        <v>#REF!</v>
      </c>
      <c r="R203" t="e">
        <f t="shared" si="59"/>
        <v>#REF!</v>
      </c>
      <c r="S203" t="e">
        <f t="shared" si="60"/>
        <v>#REF!</v>
      </c>
      <c r="T203" t="e">
        <f t="shared" si="61"/>
        <v>#REF!</v>
      </c>
      <c r="U203" t="e">
        <f t="shared" si="62"/>
        <v>#REF!</v>
      </c>
      <c r="V203" t="e">
        <f t="shared" si="63"/>
        <v>#REF!</v>
      </c>
      <c r="W203" t="e">
        <f t="shared" si="64"/>
        <v>#REF!</v>
      </c>
      <c r="X203" t="e">
        <f t="shared" si="65"/>
        <v>#REF!</v>
      </c>
      <c r="Y203" t="e">
        <f t="shared" si="66"/>
        <v>#REF!</v>
      </c>
    </row>
    <row r="204" spans="1:25" x14ac:dyDescent="0.35">
      <c r="A204" s="2" t="s">
        <v>210</v>
      </c>
      <c r="B204" s="2">
        <v>912402</v>
      </c>
      <c r="C204" t="s">
        <v>7352</v>
      </c>
      <c r="D204" t="e">
        <f>VLOOKUP(Tabelle2!$B204,#REF!,D$1,FALSE)</f>
        <v>#REF!</v>
      </c>
      <c r="E204" t="e">
        <f>VLOOKUP(Tabelle2!$B204,#REF!,E$1,FALSE)</f>
        <v>#REF!</v>
      </c>
      <c r="F204" t="e">
        <f>VLOOKUP(Tabelle2!$B204,#REF!,F$1,FALSE)</f>
        <v>#REF!</v>
      </c>
      <c r="G204" t="e">
        <f>VLOOKUP(Tabelle2!$B204,#REF!,G$1,FALSE)</f>
        <v>#REF!</v>
      </c>
      <c r="H204" t="e">
        <f>VLOOKUP(Tabelle2!$B204,#REF!,H$1,FALSE)</f>
        <v>#REF!</v>
      </c>
      <c r="I204" t="e">
        <f>VLOOKUP(Tabelle2!$B204,#REF!,I$1,FALSE)</f>
        <v>#REF!</v>
      </c>
      <c r="J204" t="e">
        <f>VLOOKUP(Tabelle2!$B204,#REF!,J$1,FALSE)</f>
        <v>#REF!</v>
      </c>
      <c r="K204" t="e">
        <f>VLOOKUP(Tabelle2!$B204,#REF!,K$1,FALSE)</f>
        <v>#REF!</v>
      </c>
      <c r="L204" t="e">
        <f>VLOOKUP(Tabelle2!$B204,#REF!,L$1,FALSE)</f>
        <v>#REF!</v>
      </c>
      <c r="M204" t="e">
        <f>VLOOKUP(Tabelle2!$B204,#REF!,M$1,FALSE)</f>
        <v>#REF!</v>
      </c>
      <c r="N204" t="e">
        <f>VLOOKUP(Tabelle2!$B204,#REF!,N$1,FALSE)</f>
        <v>#REF!</v>
      </c>
      <c r="O204" t="e">
        <f t="shared" si="56"/>
        <v>#REF!</v>
      </c>
      <c r="P204" t="e">
        <f t="shared" si="57"/>
        <v>#REF!</v>
      </c>
      <c r="Q204" t="e">
        <f t="shared" si="58"/>
        <v>#REF!</v>
      </c>
      <c r="R204" t="e">
        <f t="shared" si="59"/>
        <v>#REF!</v>
      </c>
      <c r="S204" t="e">
        <f t="shared" si="60"/>
        <v>#REF!</v>
      </c>
      <c r="T204" t="e">
        <f t="shared" si="61"/>
        <v>#REF!</v>
      </c>
      <c r="U204" t="e">
        <f t="shared" si="62"/>
        <v>#REF!</v>
      </c>
      <c r="V204" t="e">
        <f t="shared" si="63"/>
        <v>#REF!</v>
      </c>
      <c r="W204" t="e">
        <f t="shared" si="64"/>
        <v>#REF!</v>
      </c>
      <c r="X204" t="e">
        <f t="shared" si="65"/>
        <v>#REF!</v>
      </c>
      <c r="Y204" t="e">
        <f t="shared" si="66"/>
        <v>#REF!</v>
      </c>
    </row>
    <row r="205" spans="1:25" x14ac:dyDescent="0.35">
      <c r="A205" s="2" t="s">
        <v>211</v>
      </c>
      <c r="B205" s="2" t="s">
        <v>376</v>
      </c>
      <c r="C205" t="s">
        <v>7353</v>
      </c>
      <c r="D205" t="e">
        <f>VLOOKUP(Tabelle2!$B205,#REF!,D$1,FALSE)</f>
        <v>#REF!</v>
      </c>
      <c r="E205" t="e">
        <f>VLOOKUP(Tabelle2!$B205,#REF!,E$1,FALSE)</f>
        <v>#REF!</v>
      </c>
      <c r="F205" t="e">
        <f>VLOOKUP(Tabelle2!$B205,#REF!,F$1,FALSE)</f>
        <v>#REF!</v>
      </c>
      <c r="G205" t="e">
        <f>VLOOKUP(Tabelle2!$B205,#REF!,G$1,FALSE)</f>
        <v>#REF!</v>
      </c>
      <c r="H205" t="e">
        <f>VLOOKUP(Tabelle2!$B205,#REF!,H$1,FALSE)</f>
        <v>#REF!</v>
      </c>
      <c r="I205" t="e">
        <f>VLOOKUP(Tabelle2!$B205,#REF!,I$1,FALSE)</f>
        <v>#REF!</v>
      </c>
      <c r="J205" t="e">
        <f>VLOOKUP(Tabelle2!$B205,#REF!,J$1,FALSE)</f>
        <v>#REF!</v>
      </c>
      <c r="K205" t="e">
        <f>VLOOKUP(Tabelle2!$B205,#REF!,K$1,FALSE)</f>
        <v>#REF!</v>
      </c>
      <c r="L205" t="e">
        <f>VLOOKUP(Tabelle2!$B205,#REF!,L$1,FALSE)</f>
        <v>#REF!</v>
      </c>
      <c r="M205" t="e">
        <f>VLOOKUP(Tabelle2!$B205,#REF!,M$1,FALSE)</f>
        <v>#REF!</v>
      </c>
      <c r="N205" t="e">
        <f>VLOOKUP(Tabelle2!$B205,#REF!,N$1,FALSE)</f>
        <v>#REF!</v>
      </c>
      <c r="O205" t="e">
        <f t="shared" si="56"/>
        <v>#REF!</v>
      </c>
      <c r="P205" t="e">
        <f t="shared" si="57"/>
        <v>#REF!</v>
      </c>
      <c r="Q205" t="e">
        <f t="shared" si="58"/>
        <v>#REF!</v>
      </c>
      <c r="R205" t="e">
        <f t="shared" si="59"/>
        <v>#REF!</v>
      </c>
      <c r="S205" t="e">
        <f t="shared" si="60"/>
        <v>#REF!</v>
      </c>
      <c r="T205" t="e">
        <f t="shared" si="61"/>
        <v>#REF!</v>
      </c>
      <c r="U205" t="e">
        <f t="shared" si="62"/>
        <v>#REF!</v>
      </c>
      <c r="V205" t="e">
        <f t="shared" si="63"/>
        <v>#REF!</v>
      </c>
      <c r="W205" t="e">
        <f t="shared" si="64"/>
        <v>#REF!</v>
      </c>
      <c r="X205" t="e">
        <f t="shared" si="65"/>
        <v>#REF!</v>
      </c>
      <c r="Y205" t="e">
        <f t="shared" si="66"/>
        <v>#REF!</v>
      </c>
    </row>
    <row r="206" spans="1:25" x14ac:dyDescent="0.35">
      <c r="A206" s="2" t="s">
        <v>212</v>
      </c>
      <c r="B206" s="2">
        <v>154423</v>
      </c>
      <c r="C206" t="s">
        <v>7347</v>
      </c>
      <c r="D206" t="e">
        <f>VLOOKUP(Tabelle2!$B206,#REF!,D$1,FALSE)</f>
        <v>#REF!</v>
      </c>
      <c r="E206" t="e">
        <f>VLOOKUP(Tabelle2!$B206,#REF!,E$1,FALSE)</f>
        <v>#REF!</v>
      </c>
      <c r="F206" t="e">
        <f>VLOOKUP(Tabelle2!$B206,#REF!,F$1,FALSE)</f>
        <v>#REF!</v>
      </c>
      <c r="G206" t="e">
        <f>VLOOKUP(Tabelle2!$B206,#REF!,G$1,FALSE)</f>
        <v>#REF!</v>
      </c>
      <c r="H206" t="e">
        <f>VLOOKUP(Tabelle2!$B206,#REF!,H$1,FALSE)</f>
        <v>#REF!</v>
      </c>
      <c r="I206" t="e">
        <f>VLOOKUP(Tabelle2!$B206,#REF!,I$1,FALSE)</f>
        <v>#REF!</v>
      </c>
      <c r="J206" t="e">
        <f>VLOOKUP(Tabelle2!$B206,#REF!,J$1,FALSE)</f>
        <v>#REF!</v>
      </c>
      <c r="K206" t="e">
        <f>VLOOKUP(Tabelle2!$B206,#REF!,K$1,FALSE)</f>
        <v>#REF!</v>
      </c>
      <c r="L206" t="e">
        <f>VLOOKUP(Tabelle2!$B206,#REF!,L$1,FALSE)</f>
        <v>#REF!</v>
      </c>
      <c r="M206" t="e">
        <f>VLOOKUP(Tabelle2!$B206,#REF!,M$1,FALSE)</f>
        <v>#REF!</v>
      </c>
      <c r="N206" t="e">
        <f>VLOOKUP(Tabelle2!$B206,#REF!,N$1,FALSE)</f>
        <v>#REF!</v>
      </c>
      <c r="O206" t="e">
        <f t="shared" si="56"/>
        <v>#REF!</v>
      </c>
      <c r="P206" t="e">
        <f t="shared" si="57"/>
        <v>#REF!</v>
      </c>
      <c r="Q206" t="e">
        <f t="shared" si="58"/>
        <v>#REF!</v>
      </c>
      <c r="R206" t="e">
        <f t="shared" si="59"/>
        <v>#REF!</v>
      </c>
      <c r="S206" t="e">
        <f t="shared" si="60"/>
        <v>#REF!</v>
      </c>
      <c r="T206" t="e">
        <f t="shared" si="61"/>
        <v>#REF!</v>
      </c>
      <c r="U206" t="e">
        <f t="shared" si="62"/>
        <v>#REF!</v>
      </c>
      <c r="V206" t="e">
        <f t="shared" si="63"/>
        <v>#REF!</v>
      </c>
      <c r="W206" t="e">
        <f t="shared" si="64"/>
        <v>#REF!</v>
      </c>
      <c r="X206" t="e">
        <f t="shared" si="65"/>
        <v>#REF!</v>
      </c>
      <c r="Y206" t="e">
        <f t="shared" si="66"/>
        <v>#REF!</v>
      </c>
    </row>
    <row r="207" spans="1:25" x14ac:dyDescent="0.35">
      <c r="A207" s="2" t="s">
        <v>213</v>
      </c>
      <c r="B207" s="2">
        <v>922418</v>
      </c>
      <c r="C207" t="s">
        <v>7352</v>
      </c>
      <c r="D207" t="e">
        <f>VLOOKUP(Tabelle2!$B207,#REF!,D$1,FALSE)</f>
        <v>#REF!</v>
      </c>
      <c r="E207" t="e">
        <f>VLOOKUP(Tabelle2!$B207,#REF!,E$1,FALSE)</f>
        <v>#REF!</v>
      </c>
      <c r="F207" t="e">
        <f>VLOOKUP(Tabelle2!$B207,#REF!,F$1,FALSE)</f>
        <v>#REF!</v>
      </c>
      <c r="G207" t="e">
        <f>VLOOKUP(Tabelle2!$B207,#REF!,G$1,FALSE)</f>
        <v>#REF!</v>
      </c>
      <c r="H207" t="e">
        <f>VLOOKUP(Tabelle2!$B207,#REF!,H$1,FALSE)</f>
        <v>#REF!</v>
      </c>
      <c r="I207" t="e">
        <f>VLOOKUP(Tabelle2!$B207,#REF!,I$1,FALSE)</f>
        <v>#REF!</v>
      </c>
      <c r="J207" t="e">
        <f>VLOOKUP(Tabelle2!$B207,#REF!,J$1,FALSE)</f>
        <v>#REF!</v>
      </c>
      <c r="K207" t="e">
        <f>VLOOKUP(Tabelle2!$B207,#REF!,K$1,FALSE)</f>
        <v>#REF!</v>
      </c>
      <c r="L207" t="e">
        <f>VLOOKUP(Tabelle2!$B207,#REF!,L$1,FALSE)</f>
        <v>#REF!</v>
      </c>
      <c r="M207" t="e">
        <f>VLOOKUP(Tabelle2!$B207,#REF!,M$1,FALSE)</f>
        <v>#REF!</v>
      </c>
      <c r="N207" t="e">
        <f>VLOOKUP(Tabelle2!$B207,#REF!,N$1,FALSE)</f>
        <v>#REF!</v>
      </c>
      <c r="O207" t="e">
        <f t="shared" si="56"/>
        <v>#REF!</v>
      </c>
      <c r="P207" t="e">
        <f t="shared" si="57"/>
        <v>#REF!</v>
      </c>
      <c r="Q207" t="e">
        <f t="shared" si="58"/>
        <v>#REF!</v>
      </c>
      <c r="R207" t="e">
        <f t="shared" si="59"/>
        <v>#REF!</v>
      </c>
      <c r="S207" t="e">
        <f t="shared" si="60"/>
        <v>#REF!</v>
      </c>
      <c r="T207" t="e">
        <f t="shared" si="61"/>
        <v>#REF!</v>
      </c>
      <c r="U207" t="e">
        <f t="shared" si="62"/>
        <v>#REF!</v>
      </c>
      <c r="V207" t="e">
        <f t="shared" si="63"/>
        <v>#REF!</v>
      </c>
      <c r="W207" t="e">
        <f t="shared" si="64"/>
        <v>#REF!</v>
      </c>
      <c r="X207" t="e">
        <f t="shared" si="65"/>
        <v>#REF!</v>
      </c>
      <c r="Y207" t="e">
        <f t="shared" si="66"/>
        <v>#REF!</v>
      </c>
    </row>
    <row r="208" spans="1:25" x14ac:dyDescent="0.35">
      <c r="A208" s="2" t="s">
        <v>214</v>
      </c>
      <c r="B208" s="2">
        <v>905620</v>
      </c>
      <c r="C208" t="s">
        <v>7350</v>
      </c>
      <c r="D208" t="e">
        <f>VLOOKUP(Tabelle2!$B208,#REF!,D$1,FALSE)</f>
        <v>#REF!</v>
      </c>
      <c r="E208" t="e">
        <f>VLOOKUP(Tabelle2!$B208,#REF!,E$1,FALSE)</f>
        <v>#REF!</v>
      </c>
      <c r="F208" t="e">
        <f>VLOOKUP(Tabelle2!$B208,#REF!,F$1,FALSE)</f>
        <v>#REF!</v>
      </c>
      <c r="G208" t="e">
        <f>VLOOKUP(Tabelle2!$B208,#REF!,G$1,FALSE)</f>
        <v>#REF!</v>
      </c>
      <c r="H208" t="e">
        <f>VLOOKUP(Tabelle2!$B208,#REF!,H$1,FALSE)</f>
        <v>#REF!</v>
      </c>
      <c r="I208" t="e">
        <f>VLOOKUP(Tabelle2!$B208,#REF!,I$1,FALSE)</f>
        <v>#REF!</v>
      </c>
      <c r="J208" t="e">
        <f>VLOOKUP(Tabelle2!$B208,#REF!,J$1,FALSE)</f>
        <v>#REF!</v>
      </c>
      <c r="K208" t="e">
        <f>VLOOKUP(Tabelle2!$B208,#REF!,K$1,FALSE)</f>
        <v>#REF!</v>
      </c>
      <c r="L208" t="e">
        <f>VLOOKUP(Tabelle2!$B208,#REF!,L$1,FALSE)</f>
        <v>#REF!</v>
      </c>
      <c r="M208" t="e">
        <f>VLOOKUP(Tabelle2!$B208,#REF!,M$1,FALSE)</f>
        <v>#REF!</v>
      </c>
      <c r="N208" t="e">
        <f>VLOOKUP(Tabelle2!$B208,#REF!,N$1,FALSE)</f>
        <v>#REF!</v>
      </c>
      <c r="O208" t="e">
        <f t="shared" si="56"/>
        <v>#REF!</v>
      </c>
      <c r="P208" t="e">
        <f t="shared" si="57"/>
        <v>#REF!</v>
      </c>
      <c r="Q208" t="e">
        <f t="shared" si="58"/>
        <v>#REF!</v>
      </c>
      <c r="R208" t="e">
        <f t="shared" si="59"/>
        <v>#REF!</v>
      </c>
      <c r="S208" t="e">
        <f t="shared" si="60"/>
        <v>#REF!</v>
      </c>
      <c r="T208" t="e">
        <f t="shared" si="61"/>
        <v>#REF!</v>
      </c>
      <c r="U208" t="e">
        <f t="shared" si="62"/>
        <v>#REF!</v>
      </c>
      <c r="V208" t="e">
        <f t="shared" si="63"/>
        <v>#REF!</v>
      </c>
      <c r="W208" t="e">
        <f t="shared" si="64"/>
        <v>#REF!</v>
      </c>
      <c r="X208" t="e">
        <f t="shared" si="65"/>
        <v>#REF!</v>
      </c>
      <c r="Y208" t="e">
        <f t="shared" si="66"/>
        <v>#REF!</v>
      </c>
    </row>
    <row r="209" spans="1:25" x14ac:dyDescent="0.35">
      <c r="A209" s="2" t="s">
        <v>215</v>
      </c>
      <c r="B209" s="2">
        <v>951503</v>
      </c>
      <c r="C209" t="s">
        <v>7352</v>
      </c>
      <c r="D209" t="e">
        <f>VLOOKUP(Tabelle2!$B209,#REF!,D$1,FALSE)</f>
        <v>#REF!</v>
      </c>
      <c r="E209" t="e">
        <f>VLOOKUP(Tabelle2!$B209,#REF!,E$1,FALSE)</f>
        <v>#REF!</v>
      </c>
      <c r="F209" t="e">
        <f>VLOOKUP(Tabelle2!$B209,#REF!,F$1,FALSE)</f>
        <v>#REF!</v>
      </c>
      <c r="G209" t="e">
        <f>VLOOKUP(Tabelle2!$B209,#REF!,G$1,FALSE)</f>
        <v>#REF!</v>
      </c>
      <c r="H209" t="e">
        <f>VLOOKUP(Tabelle2!$B209,#REF!,H$1,FALSE)</f>
        <v>#REF!</v>
      </c>
      <c r="I209" t="e">
        <f>VLOOKUP(Tabelle2!$B209,#REF!,I$1,FALSE)</f>
        <v>#REF!</v>
      </c>
      <c r="J209" t="e">
        <f>VLOOKUP(Tabelle2!$B209,#REF!,J$1,FALSE)</f>
        <v>#REF!</v>
      </c>
      <c r="K209" t="e">
        <f>VLOOKUP(Tabelle2!$B209,#REF!,K$1,FALSE)</f>
        <v>#REF!</v>
      </c>
      <c r="L209" t="e">
        <f>VLOOKUP(Tabelle2!$B209,#REF!,L$1,FALSE)</f>
        <v>#REF!</v>
      </c>
      <c r="M209" t="e">
        <f>VLOOKUP(Tabelle2!$B209,#REF!,M$1,FALSE)</f>
        <v>#REF!</v>
      </c>
      <c r="N209" t="e">
        <f>VLOOKUP(Tabelle2!$B209,#REF!,N$1,FALSE)</f>
        <v>#REF!</v>
      </c>
      <c r="O209" t="e">
        <f t="shared" si="56"/>
        <v>#REF!</v>
      </c>
      <c r="P209" t="e">
        <f t="shared" si="57"/>
        <v>#REF!</v>
      </c>
      <c r="Q209" t="e">
        <f t="shared" si="58"/>
        <v>#REF!</v>
      </c>
      <c r="R209" t="e">
        <f t="shared" si="59"/>
        <v>#REF!</v>
      </c>
      <c r="S209" t="e">
        <f t="shared" si="60"/>
        <v>#REF!</v>
      </c>
      <c r="T209" t="e">
        <f t="shared" si="61"/>
        <v>#REF!</v>
      </c>
      <c r="U209" t="e">
        <f t="shared" si="62"/>
        <v>#REF!</v>
      </c>
      <c r="V209" t="e">
        <f t="shared" si="63"/>
        <v>#REF!</v>
      </c>
      <c r="W209" t="e">
        <f t="shared" si="64"/>
        <v>#REF!</v>
      </c>
      <c r="X209" t="e">
        <f t="shared" si="65"/>
        <v>#REF!</v>
      </c>
      <c r="Y209" t="e">
        <f t="shared" si="66"/>
        <v>#REF!</v>
      </c>
    </row>
    <row r="210" spans="1:25" x14ac:dyDescent="0.35">
      <c r="A210" s="2" t="s">
        <v>216</v>
      </c>
      <c r="B210" s="2">
        <v>357366</v>
      </c>
      <c r="C210" t="s">
        <v>7352</v>
      </c>
      <c r="D210" t="e">
        <f>VLOOKUP(Tabelle2!$B210,#REF!,D$1,FALSE)</f>
        <v>#REF!</v>
      </c>
      <c r="E210" t="e">
        <f>VLOOKUP(Tabelle2!$B210,#REF!,E$1,FALSE)</f>
        <v>#REF!</v>
      </c>
      <c r="F210" t="e">
        <f>VLOOKUP(Tabelle2!$B210,#REF!,F$1,FALSE)</f>
        <v>#REF!</v>
      </c>
      <c r="G210" t="e">
        <f>VLOOKUP(Tabelle2!$B210,#REF!,G$1,FALSE)</f>
        <v>#REF!</v>
      </c>
      <c r="H210" t="e">
        <f>VLOOKUP(Tabelle2!$B210,#REF!,H$1,FALSE)</f>
        <v>#REF!</v>
      </c>
      <c r="I210" t="e">
        <f>VLOOKUP(Tabelle2!$B210,#REF!,I$1,FALSE)</f>
        <v>#REF!</v>
      </c>
      <c r="J210" t="e">
        <f>VLOOKUP(Tabelle2!$B210,#REF!,J$1,FALSE)</f>
        <v>#REF!</v>
      </c>
      <c r="K210" t="e">
        <f>VLOOKUP(Tabelle2!$B210,#REF!,K$1,FALSE)</f>
        <v>#REF!</v>
      </c>
      <c r="L210" t="e">
        <f>VLOOKUP(Tabelle2!$B210,#REF!,L$1,FALSE)</f>
        <v>#REF!</v>
      </c>
      <c r="M210" t="e">
        <f>VLOOKUP(Tabelle2!$B210,#REF!,M$1,FALSE)</f>
        <v>#REF!</v>
      </c>
      <c r="N210" t="e">
        <f>VLOOKUP(Tabelle2!$B210,#REF!,N$1,FALSE)</f>
        <v>#REF!</v>
      </c>
      <c r="O210" t="e">
        <f t="shared" si="56"/>
        <v>#REF!</v>
      </c>
      <c r="P210" t="e">
        <f t="shared" si="57"/>
        <v>#REF!</v>
      </c>
      <c r="Q210" t="e">
        <f t="shared" si="58"/>
        <v>#REF!</v>
      </c>
      <c r="R210" t="e">
        <f t="shared" si="59"/>
        <v>#REF!</v>
      </c>
      <c r="S210" t="e">
        <f t="shared" si="60"/>
        <v>#REF!</v>
      </c>
      <c r="T210" t="e">
        <f t="shared" si="61"/>
        <v>#REF!</v>
      </c>
      <c r="U210" t="e">
        <f t="shared" si="62"/>
        <v>#REF!</v>
      </c>
      <c r="V210" t="e">
        <f t="shared" si="63"/>
        <v>#REF!</v>
      </c>
      <c r="W210" t="e">
        <f t="shared" si="64"/>
        <v>#REF!</v>
      </c>
      <c r="X210" t="e">
        <f t="shared" si="65"/>
        <v>#REF!</v>
      </c>
      <c r="Y210" t="e">
        <f t="shared" si="66"/>
        <v>#REF!</v>
      </c>
    </row>
    <row r="211" spans="1:25" x14ac:dyDescent="0.35">
      <c r="A211" s="2" t="s">
        <v>217</v>
      </c>
      <c r="B211" s="2">
        <v>546814</v>
      </c>
      <c r="C211" t="s">
        <v>7350</v>
      </c>
      <c r="D211" t="e">
        <f>VLOOKUP(Tabelle2!$B211,#REF!,D$1,FALSE)</f>
        <v>#REF!</v>
      </c>
      <c r="E211" t="e">
        <f>VLOOKUP(Tabelle2!$B211,#REF!,E$1,FALSE)</f>
        <v>#REF!</v>
      </c>
      <c r="F211" t="e">
        <f>VLOOKUP(Tabelle2!$B211,#REF!,F$1,FALSE)</f>
        <v>#REF!</v>
      </c>
      <c r="G211" t="e">
        <f>VLOOKUP(Tabelle2!$B211,#REF!,G$1,FALSE)</f>
        <v>#REF!</v>
      </c>
      <c r="H211" t="e">
        <f>VLOOKUP(Tabelle2!$B211,#REF!,H$1,FALSE)</f>
        <v>#REF!</v>
      </c>
      <c r="I211" t="e">
        <f>VLOOKUP(Tabelle2!$B211,#REF!,I$1,FALSE)</f>
        <v>#REF!</v>
      </c>
      <c r="J211" t="e">
        <f>VLOOKUP(Tabelle2!$B211,#REF!,J$1,FALSE)</f>
        <v>#REF!</v>
      </c>
      <c r="K211" t="e">
        <f>VLOOKUP(Tabelle2!$B211,#REF!,K$1,FALSE)</f>
        <v>#REF!</v>
      </c>
      <c r="L211" t="e">
        <f>VLOOKUP(Tabelle2!$B211,#REF!,L$1,FALSE)</f>
        <v>#REF!</v>
      </c>
      <c r="M211" t="e">
        <f>VLOOKUP(Tabelle2!$B211,#REF!,M$1,FALSE)</f>
        <v>#REF!</v>
      </c>
      <c r="N211" t="e">
        <f>VLOOKUP(Tabelle2!$B211,#REF!,N$1,FALSE)</f>
        <v>#REF!</v>
      </c>
      <c r="O211" t="e">
        <f t="shared" si="56"/>
        <v>#REF!</v>
      </c>
      <c r="P211" t="e">
        <f t="shared" si="57"/>
        <v>#REF!</v>
      </c>
      <c r="Q211" t="e">
        <f t="shared" si="58"/>
        <v>#REF!</v>
      </c>
      <c r="R211" t="e">
        <f t="shared" si="59"/>
        <v>#REF!</v>
      </c>
      <c r="S211" t="e">
        <f t="shared" si="60"/>
        <v>#REF!</v>
      </c>
      <c r="T211" t="e">
        <f t="shared" si="61"/>
        <v>#REF!</v>
      </c>
      <c r="U211" t="e">
        <f t="shared" si="62"/>
        <v>#REF!</v>
      </c>
      <c r="V211" t="e">
        <f t="shared" si="63"/>
        <v>#REF!</v>
      </c>
      <c r="W211" t="e">
        <f t="shared" si="64"/>
        <v>#REF!</v>
      </c>
      <c r="X211" t="e">
        <f t="shared" si="65"/>
        <v>#REF!</v>
      </c>
      <c r="Y211" t="e">
        <f t="shared" si="66"/>
        <v>#REF!</v>
      </c>
    </row>
    <row r="212" spans="1:25" x14ac:dyDescent="0.35">
      <c r="A212" s="2" t="s">
        <v>218</v>
      </c>
      <c r="B212" s="2">
        <v>544682</v>
      </c>
      <c r="C212" t="s">
        <v>7355</v>
      </c>
      <c r="D212" t="e">
        <f>VLOOKUP(Tabelle2!$B212,#REF!,D$1,FALSE)</f>
        <v>#REF!</v>
      </c>
      <c r="E212" t="e">
        <f>VLOOKUP(Tabelle2!$B212,#REF!,E$1,FALSE)</f>
        <v>#REF!</v>
      </c>
      <c r="F212" t="e">
        <f>VLOOKUP(Tabelle2!$B212,#REF!,F$1,FALSE)</f>
        <v>#REF!</v>
      </c>
      <c r="G212" t="e">
        <f>VLOOKUP(Tabelle2!$B212,#REF!,G$1,FALSE)</f>
        <v>#REF!</v>
      </c>
      <c r="H212" t="e">
        <f>VLOOKUP(Tabelle2!$B212,#REF!,H$1,FALSE)</f>
        <v>#REF!</v>
      </c>
      <c r="I212" t="e">
        <f>VLOOKUP(Tabelle2!$B212,#REF!,I$1,FALSE)</f>
        <v>#REF!</v>
      </c>
      <c r="J212" t="e">
        <f>VLOOKUP(Tabelle2!$B212,#REF!,J$1,FALSE)</f>
        <v>#REF!</v>
      </c>
      <c r="K212" t="e">
        <f>VLOOKUP(Tabelle2!$B212,#REF!,K$1,FALSE)</f>
        <v>#REF!</v>
      </c>
      <c r="L212" t="e">
        <f>VLOOKUP(Tabelle2!$B212,#REF!,L$1,FALSE)</f>
        <v>#REF!</v>
      </c>
      <c r="M212" t="e">
        <f>VLOOKUP(Tabelle2!$B212,#REF!,M$1,FALSE)</f>
        <v>#REF!</v>
      </c>
      <c r="N212" t="e">
        <f>VLOOKUP(Tabelle2!$B212,#REF!,N$1,FALSE)</f>
        <v>#REF!</v>
      </c>
      <c r="O212" t="e">
        <f t="shared" si="56"/>
        <v>#REF!</v>
      </c>
      <c r="P212" t="e">
        <f t="shared" si="57"/>
        <v>#REF!</v>
      </c>
      <c r="Q212" t="e">
        <f t="shared" si="58"/>
        <v>#REF!</v>
      </c>
      <c r="R212" t="e">
        <f t="shared" si="59"/>
        <v>#REF!</v>
      </c>
      <c r="S212" t="e">
        <f t="shared" si="60"/>
        <v>#REF!</v>
      </c>
      <c r="T212" t="e">
        <f t="shared" si="61"/>
        <v>#REF!</v>
      </c>
      <c r="U212" t="e">
        <f t="shared" si="62"/>
        <v>#REF!</v>
      </c>
      <c r="V212" t="e">
        <f t="shared" si="63"/>
        <v>#REF!</v>
      </c>
      <c r="W212" t="e">
        <f t="shared" si="64"/>
        <v>#REF!</v>
      </c>
      <c r="X212" t="e">
        <f t="shared" si="65"/>
        <v>#REF!</v>
      </c>
      <c r="Y212" t="e">
        <f t="shared" si="66"/>
        <v>#REF!</v>
      </c>
    </row>
    <row r="213" spans="1:25" x14ac:dyDescent="0.35">
      <c r="A213" s="2" t="s">
        <v>219</v>
      </c>
      <c r="B213" s="2">
        <v>904780</v>
      </c>
      <c r="C213" t="s">
        <v>7352</v>
      </c>
      <c r="D213" t="e">
        <f>VLOOKUP(Tabelle2!$B213,#REF!,D$1,FALSE)</f>
        <v>#REF!</v>
      </c>
      <c r="E213" t="e">
        <f>VLOOKUP(Tabelle2!$B213,#REF!,E$1,FALSE)</f>
        <v>#REF!</v>
      </c>
      <c r="F213" t="e">
        <f>VLOOKUP(Tabelle2!$B213,#REF!,F$1,FALSE)</f>
        <v>#REF!</v>
      </c>
      <c r="G213" t="e">
        <f>VLOOKUP(Tabelle2!$B213,#REF!,G$1,FALSE)</f>
        <v>#REF!</v>
      </c>
      <c r="H213" t="e">
        <f>VLOOKUP(Tabelle2!$B213,#REF!,H$1,FALSE)</f>
        <v>#REF!</v>
      </c>
      <c r="I213" t="e">
        <f>VLOOKUP(Tabelle2!$B213,#REF!,I$1,FALSE)</f>
        <v>#REF!</v>
      </c>
      <c r="J213" t="e">
        <f>VLOOKUP(Tabelle2!$B213,#REF!,J$1,FALSE)</f>
        <v>#REF!</v>
      </c>
      <c r="K213" t="e">
        <f>VLOOKUP(Tabelle2!$B213,#REF!,K$1,FALSE)</f>
        <v>#REF!</v>
      </c>
      <c r="L213" t="e">
        <f>VLOOKUP(Tabelle2!$B213,#REF!,L$1,FALSE)</f>
        <v>#REF!</v>
      </c>
      <c r="M213" t="e">
        <f>VLOOKUP(Tabelle2!$B213,#REF!,M$1,FALSE)</f>
        <v>#REF!</v>
      </c>
      <c r="N213" t="e">
        <f>VLOOKUP(Tabelle2!$B213,#REF!,N$1,FALSE)</f>
        <v>#REF!</v>
      </c>
      <c r="O213" t="e">
        <f t="shared" si="56"/>
        <v>#REF!</v>
      </c>
      <c r="P213" t="e">
        <f t="shared" si="57"/>
        <v>#REF!</v>
      </c>
      <c r="Q213" t="e">
        <f t="shared" si="58"/>
        <v>#REF!</v>
      </c>
      <c r="R213" t="e">
        <f t="shared" si="59"/>
        <v>#REF!</v>
      </c>
      <c r="S213" t="e">
        <f t="shared" si="60"/>
        <v>#REF!</v>
      </c>
      <c r="T213" t="e">
        <f t="shared" si="61"/>
        <v>#REF!</v>
      </c>
      <c r="U213" t="e">
        <f t="shared" si="62"/>
        <v>#REF!</v>
      </c>
      <c r="V213" t="e">
        <f t="shared" si="63"/>
        <v>#REF!</v>
      </c>
      <c r="W213" t="e">
        <f t="shared" si="64"/>
        <v>#REF!</v>
      </c>
      <c r="X213" t="e">
        <f t="shared" si="65"/>
        <v>#REF!</v>
      </c>
      <c r="Y213" t="e">
        <f t="shared" si="66"/>
        <v>#REF!</v>
      </c>
    </row>
    <row r="214" spans="1:25" x14ac:dyDescent="0.35">
      <c r="A214" s="2" t="s">
        <v>220</v>
      </c>
      <c r="B214" s="2">
        <v>130062</v>
      </c>
      <c r="C214" t="s">
        <v>7353</v>
      </c>
      <c r="D214" t="e">
        <f>VLOOKUP(Tabelle2!$B214,#REF!,D$1,FALSE)</f>
        <v>#REF!</v>
      </c>
      <c r="E214" t="e">
        <f>VLOOKUP(Tabelle2!$B214,#REF!,E$1,FALSE)</f>
        <v>#REF!</v>
      </c>
      <c r="F214" t="e">
        <f>VLOOKUP(Tabelle2!$B214,#REF!,F$1,FALSE)</f>
        <v>#REF!</v>
      </c>
      <c r="G214" t="e">
        <f>VLOOKUP(Tabelle2!$B214,#REF!,G$1,FALSE)</f>
        <v>#REF!</v>
      </c>
      <c r="H214" t="e">
        <f>VLOOKUP(Tabelle2!$B214,#REF!,H$1,FALSE)</f>
        <v>#REF!</v>
      </c>
      <c r="I214" t="e">
        <f>VLOOKUP(Tabelle2!$B214,#REF!,I$1,FALSE)</f>
        <v>#REF!</v>
      </c>
      <c r="J214" t="e">
        <f>VLOOKUP(Tabelle2!$B214,#REF!,J$1,FALSE)</f>
        <v>#REF!</v>
      </c>
      <c r="K214" t="e">
        <f>VLOOKUP(Tabelle2!$B214,#REF!,K$1,FALSE)</f>
        <v>#REF!</v>
      </c>
      <c r="L214" t="e">
        <f>VLOOKUP(Tabelle2!$B214,#REF!,L$1,FALSE)</f>
        <v>#REF!</v>
      </c>
      <c r="M214" t="e">
        <f>VLOOKUP(Tabelle2!$B214,#REF!,M$1,FALSE)</f>
        <v>#REF!</v>
      </c>
      <c r="N214" t="e">
        <f>VLOOKUP(Tabelle2!$B214,#REF!,N$1,FALSE)</f>
        <v>#REF!</v>
      </c>
      <c r="O214" t="e">
        <f t="shared" si="56"/>
        <v>#REF!</v>
      </c>
      <c r="P214" t="e">
        <f t="shared" si="57"/>
        <v>#REF!</v>
      </c>
      <c r="Q214" t="e">
        <f t="shared" si="58"/>
        <v>#REF!</v>
      </c>
      <c r="R214" t="e">
        <f t="shared" si="59"/>
        <v>#REF!</v>
      </c>
      <c r="S214" t="e">
        <f t="shared" si="60"/>
        <v>#REF!</v>
      </c>
      <c r="T214" t="e">
        <f t="shared" si="61"/>
        <v>#REF!</v>
      </c>
      <c r="U214" t="e">
        <f t="shared" si="62"/>
        <v>#REF!</v>
      </c>
      <c r="V214" t="e">
        <f t="shared" si="63"/>
        <v>#REF!</v>
      </c>
      <c r="W214" t="e">
        <f t="shared" si="64"/>
        <v>#REF!</v>
      </c>
      <c r="X214" t="e">
        <f t="shared" si="65"/>
        <v>#REF!</v>
      </c>
      <c r="Y214" t="e">
        <f t="shared" si="66"/>
        <v>#REF!</v>
      </c>
    </row>
    <row r="215" spans="1:25" x14ac:dyDescent="0.35">
      <c r="A215" s="2" t="s">
        <v>221</v>
      </c>
      <c r="B215" s="2">
        <v>905624</v>
      </c>
      <c r="C215" t="s">
        <v>7350</v>
      </c>
      <c r="D215" t="e">
        <f>VLOOKUP(Tabelle2!$B215,#REF!,D$1,FALSE)</f>
        <v>#REF!</v>
      </c>
      <c r="E215" t="e">
        <f>VLOOKUP(Tabelle2!$B215,#REF!,E$1,FALSE)</f>
        <v>#REF!</v>
      </c>
      <c r="F215" t="e">
        <f>VLOOKUP(Tabelle2!$B215,#REF!,F$1,FALSE)</f>
        <v>#REF!</v>
      </c>
      <c r="G215" t="e">
        <f>VLOOKUP(Tabelle2!$B215,#REF!,G$1,FALSE)</f>
        <v>#REF!</v>
      </c>
      <c r="H215" t="e">
        <f>VLOOKUP(Tabelle2!$B215,#REF!,H$1,FALSE)</f>
        <v>#REF!</v>
      </c>
      <c r="I215" t="e">
        <f>VLOOKUP(Tabelle2!$B215,#REF!,I$1,FALSE)</f>
        <v>#REF!</v>
      </c>
      <c r="J215" t="e">
        <f>VLOOKUP(Tabelle2!$B215,#REF!,J$1,FALSE)</f>
        <v>#REF!</v>
      </c>
      <c r="K215" t="e">
        <f>VLOOKUP(Tabelle2!$B215,#REF!,K$1,FALSE)</f>
        <v>#REF!</v>
      </c>
      <c r="L215" t="e">
        <f>VLOOKUP(Tabelle2!$B215,#REF!,L$1,FALSE)</f>
        <v>#REF!</v>
      </c>
      <c r="M215" t="e">
        <f>VLOOKUP(Tabelle2!$B215,#REF!,M$1,FALSE)</f>
        <v>#REF!</v>
      </c>
      <c r="N215" t="e">
        <f>VLOOKUP(Tabelle2!$B215,#REF!,N$1,FALSE)</f>
        <v>#REF!</v>
      </c>
      <c r="O215" t="e">
        <f t="shared" si="56"/>
        <v>#REF!</v>
      </c>
      <c r="P215" t="e">
        <f t="shared" si="57"/>
        <v>#REF!</v>
      </c>
      <c r="Q215" t="e">
        <f t="shared" si="58"/>
        <v>#REF!</v>
      </c>
      <c r="R215" t="e">
        <f t="shared" si="59"/>
        <v>#REF!</v>
      </c>
      <c r="S215" t="e">
        <f t="shared" si="60"/>
        <v>#REF!</v>
      </c>
      <c r="T215" t="e">
        <f t="shared" si="61"/>
        <v>#REF!</v>
      </c>
      <c r="U215" t="e">
        <f t="shared" si="62"/>
        <v>#REF!</v>
      </c>
      <c r="V215" t="e">
        <f t="shared" si="63"/>
        <v>#REF!</v>
      </c>
      <c r="W215" t="e">
        <f t="shared" si="64"/>
        <v>#REF!</v>
      </c>
      <c r="X215" t="e">
        <f t="shared" si="65"/>
        <v>#REF!</v>
      </c>
      <c r="Y215" t="e">
        <f t="shared" si="66"/>
        <v>#REF!</v>
      </c>
    </row>
    <row r="216" spans="1:25" x14ac:dyDescent="0.35">
      <c r="A216" s="2" t="s">
        <v>222</v>
      </c>
      <c r="B216" s="2">
        <v>771830</v>
      </c>
      <c r="C216" t="s">
        <v>7349</v>
      </c>
      <c r="D216" t="e">
        <f>VLOOKUP(Tabelle2!$B216,#REF!,D$1,FALSE)</f>
        <v>#REF!</v>
      </c>
      <c r="E216" t="e">
        <f>VLOOKUP(Tabelle2!$B216,#REF!,E$1,FALSE)</f>
        <v>#REF!</v>
      </c>
      <c r="F216" t="e">
        <f>VLOOKUP(Tabelle2!$B216,#REF!,F$1,FALSE)</f>
        <v>#REF!</v>
      </c>
      <c r="G216" t="e">
        <f>VLOOKUP(Tabelle2!$B216,#REF!,G$1,FALSE)</f>
        <v>#REF!</v>
      </c>
      <c r="H216" t="e">
        <f>VLOOKUP(Tabelle2!$B216,#REF!,H$1,FALSE)</f>
        <v>#REF!</v>
      </c>
      <c r="I216" t="e">
        <f>VLOOKUP(Tabelle2!$B216,#REF!,I$1,FALSE)</f>
        <v>#REF!</v>
      </c>
      <c r="J216" t="e">
        <f>VLOOKUP(Tabelle2!$B216,#REF!,J$1,FALSE)</f>
        <v>#REF!</v>
      </c>
      <c r="K216" t="e">
        <f>VLOOKUP(Tabelle2!$B216,#REF!,K$1,FALSE)</f>
        <v>#REF!</v>
      </c>
      <c r="L216" t="e">
        <f>VLOOKUP(Tabelle2!$B216,#REF!,L$1,FALSE)</f>
        <v>#REF!</v>
      </c>
      <c r="M216" t="e">
        <f>VLOOKUP(Tabelle2!$B216,#REF!,M$1,FALSE)</f>
        <v>#REF!</v>
      </c>
      <c r="N216" t="e">
        <f>VLOOKUP(Tabelle2!$B216,#REF!,N$1,FALSE)</f>
        <v>#REF!</v>
      </c>
      <c r="O216" t="e">
        <f t="shared" si="56"/>
        <v>#REF!</v>
      </c>
      <c r="P216" t="e">
        <f t="shared" si="57"/>
        <v>#REF!</v>
      </c>
      <c r="Q216" t="e">
        <f t="shared" si="58"/>
        <v>#REF!</v>
      </c>
      <c r="R216" t="e">
        <f t="shared" si="59"/>
        <v>#REF!</v>
      </c>
      <c r="S216" t="e">
        <f t="shared" si="60"/>
        <v>#REF!</v>
      </c>
      <c r="T216" t="e">
        <f t="shared" si="61"/>
        <v>#REF!</v>
      </c>
      <c r="U216" t="e">
        <f t="shared" si="62"/>
        <v>#REF!</v>
      </c>
      <c r="V216" t="e">
        <f t="shared" si="63"/>
        <v>#REF!</v>
      </c>
      <c r="W216" t="e">
        <f t="shared" si="64"/>
        <v>#REF!</v>
      </c>
      <c r="X216" t="e">
        <f t="shared" si="65"/>
        <v>#REF!</v>
      </c>
      <c r="Y216" t="e">
        <f t="shared" si="66"/>
        <v>#REF!</v>
      </c>
    </row>
    <row r="217" spans="1:25" x14ac:dyDescent="0.35">
      <c r="A217" s="2" t="s">
        <v>223</v>
      </c>
      <c r="B217" s="2">
        <v>510493</v>
      </c>
      <c r="C217" t="s">
        <v>7354</v>
      </c>
      <c r="D217" t="e">
        <f>VLOOKUP(Tabelle2!$B217,#REF!,D$1,FALSE)</f>
        <v>#REF!</v>
      </c>
      <c r="E217" t="e">
        <f>VLOOKUP(Tabelle2!$B217,#REF!,E$1,FALSE)</f>
        <v>#REF!</v>
      </c>
      <c r="F217" t="e">
        <f>VLOOKUP(Tabelle2!$B217,#REF!,F$1,FALSE)</f>
        <v>#REF!</v>
      </c>
      <c r="G217" t="e">
        <f>VLOOKUP(Tabelle2!$B217,#REF!,G$1,FALSE)</f>
        <v>#REF!</v>
      </c>
      <c r="H217" t="e">
        <f>VLOOKUP(Tabelle2!$B217,#REF!,H$1,FALSE)</f>
        <v>#REF!</v>
      </c>
      <c r="I217" t="e">
        <f>VLOOKUP(Tabelle2!$B217,#REF!,I$1,FALSE)</f>
        <v>#REF!</v>
      </c>
      <c r="J217" t="e">
        <f>VLOOKUP(Tabelle2!$B217,#REF!,J$1,FALSE)</f>
        <v>#REF!</v>
      </c>
      <c r="K217" t="e">
        <f>VLOOKUP(Tabelle2!$B217,#REF!,K$1,FALSE)</f>
        <v>#REF!</v>
      </c>
      <c r="L217" t="e">
        <f>VLOOKUP(Tabelle2!$B217,#REF!,L$1,FALSE)</f>
        <v>#REF!</v>
      </c>
      <c r="M217" t="e">
        <f>VLOOKUP(Tabelle2!$B217,#REF!,M$1,FALSE)</f>
        <v>#REF!</v>
      </c>
      <c r="N217" t="e">
        <f>VLOOKUP(Tabelle2!$B217,#REF!,N$1,FALSE)</f>
        <v>#REF!</v>
      </c>
      <c r="O217" t="e">
        <f t="shared" si="56"/>
        <v>#REF!</v>
      </c>
      <c r="P217" t="e">
        <f t="shared" si="57"/>
        <v>#REF!</v>
      </c>
      <c r="Q217" t="e">
        <f t="shared" si="58"/>
        <v>#REF!</v>
      </c>
      <c r="R217" t="e">
        <f t="shared" si="59"/>
        <v>#REF!</v>
      </c>
      <c r="S217" t="e">
        <f t="shared" si="60"/>
        <v>#REF!</v>
      </c>
      <c r="T217" t="e">
        <f t="shared" si="61"/>
        <v>#REF!</v>
      </c>
      <c r="U217" t="e">
        <f t="shared" si="62"/>
        <v>#REF!</v>
      </c>
      <c r="V217" t="e">
        <f t="shared" si="63"/>
        <v>#REF!</v>
      </c>
      <c r="W217" t="e">
        <f t="shared" si="64"/>
        <v>#REF!</v>
      </c>
      <c r="X217" t="e">
        <f t="shared" si="65"/>
        <v>#REF!</v>
      </c>
      <c r="Y217" t="e">
        <f t="shared" si="66"/>
        <v>#REF!</v>
      </c>
    </row>
    <row r="218" spans="1:25" x14ac:dyDescent="0.35">
      <c r="A218" s="2" t="s">
        <v>224</v>
      </c>
      <c r="B218" s="2">
        <v>921910</v>
      </c>
      <c r="C218" t="s">
        <v>7350</v>
      </c>
      <c r="D218" t="e">
        <f>VLOOKUP(Tabelle2!$B218,#REF!,D$1,FALSE)</f>
        <v>#REF!</v>
      </c>
      <c r="E218" t="e">
        <f>VLOOKUP(Tabelle2!$B218,#REF!,E$1,FALSE)</f>
        <v>#REF!</v>
      </c>
      <c r="F218" t="e">
        <f>VLOOKUP(Tabelle2!$B218,#REF!,F$1,FALSE)</f>
        <v>#REF!</v>
      </c>
      <c r="G218" t="e">
        <f>VLOOKUP(Tabelle2!$B218,#REF!,G$1,FALSE)</f>
        <v>#REF!</v>
      </c>
      <c r="H218" t="e">
        <f>VLOOKUP(Tabelle2!$B218,#REF!,H$1,FALSE)</f>
        <v>#REF!</v>
      </c>
      <c r="I218" t="e">
        <f>VLOOKUP(Tabelle2!$B218,#REF!,I$1,FALSE)</f>
        <v>#REF!</v>
      </c>
      <c r="J218" t="e">
        <f>VLOOKUP(Tabelle2!$B218,#REF!,J$1,FALSE)</f>
        <v>#REF!</v>
      </c>
      <c r="K218" t="e">
        <f>VLOOKUP(Tabelle2!$B218,#REF!,K$1,FALSE)</f>
        <v>#REF!</v>
      </c>
      <c r="L218" t="e">
        <f>VLOOKUP(Tabelle2!$B218,#REF!,L$1,FALSE)</f>
        <v>#REF!</v>
      </c>
      <c r="M218" t="e">
        <f>VLOOKUP(Tabelle2!$B218,#REF!,M$1,FALSE)</f>
        <v>#REF!</v>
      </c>
      <c r="N218" t="e">
        <f>VLOOKUP(Tabelle2!$B218,#REF!,N$1,FALSE)</f>
        <v>#REF!</v>
      </c>
      <c r="O218" t="e">
        <f t="shared" si="56"/>
        <v>#REF!</v>
      </c>
      <c r="P218" t="e">
        <f t="shared" si="57"/>
        <v>#REF!</v>
      </c>
      <c r="Q218" t="e">
        <f t="shared" si="58"/>
        <v>#REF!</v>
      </c>
      <c r="R218" t="e">
        <f t="shared" si="59"/>
        <v>#REF!</v>
      </c>
      <c r="S218" t="e">
        <f t="shared" si="60"/>
        <v>#REF!</v>
      </c>
      <c r="T218" t="e">
        <f t="shared" si="61"/>
        <v>#REF!</v>
      </c>
      <c r="U218" t="e">
        <f t="shared" si="62"/>
        <v>#REF!</v>
      </c>
      <c r="V218" t="e">
        <f t="shared" si="63"/>
        <v>#REF!</v>
      </c>
      <c r="W218" t="e">
        <f t="shared" si="64"/>
        <v>#REF!</v>
      </c>
      <c r="X218" t="e">
        <f t="shared" si="65"/>
        <v>#REF!</v>
      </c>
      <c r="Y218" t="e">
        <f t="shared" si="66"/>
        <v>#REF!</v>
      </c>
    </row>
    <row r="219" spans="1:25" x14ac:dyDescent="0.35">
      <c r="A219" s="2" t="s">
        <v>225</v>
      </c>
      <c r="B219" s="2">
        <v>134784</v>
      </c>
      <c r="C219" t="s">
        <v>7354</v>
      </c>
      <c r="D219" t="e">
        <f>VLOOKUP(Tabelle2!$B219,#REF!,D$1,FALSE)</f>
        <v>#REF!</v>
      </c>
      <c r="E219" t="e">
        <f>VLOOKUP(Tabelle2!$B219,#REF!,E$1,FALSE)</f>
        <v>#REF!</v>
      </c>
      <c r="F219" t="e">
        <f>VLOOKUP(Tabelle2!$B219,#REF!,F$1,FALSE)</f>
        <v>#REF!</v>
      </c>
      <c r="G219" t="e">
        <f>VLOOKUP(Tabelle2!$B219,#REF!,G$1,FALSE)</f>
        <v>#REF!</v>
      </c>
      <c r="H219" t="e">
        <f>VLOOKUP(Tabelle2!$B219,#REF!,H$1,FALSE)</f>
        <v>#REF!</v>
      </c>
      <c r="I219" t="e">
        <f>VLOOKUP(Tabelle2!$B219,#REF!,I$1,FALSE)</f>
        <v>#REF!</v>
      </c>
      <c r="J219" t="e">
        <f>VLOOKUP(Tabelle2!$B219,#REF!,J$1,FALSE)</f>
        <v>#REF!</v>
      </c>
      <c r="K219" t="e">
        <f>VLOOKUP(Tabelle2!$B219,#REF!,K$1,FALSE)</f>
        <v>#REF!</v>
      </c>
      <c r="L219" t="e">
        <f>VLOOKUP(Tabelle2!$B219,#REF!,L$1,FALSE)</f>
        <v>#REF!</v>
      </c>
      <c r="M219" t="e">
        <f>VLOOKUP(Tabelle2!$B219,#REF!,M$1,FALSE)</f>
        <v>#REF!</v>
      </c>
      <c r="N219" t="e">
        <f>VLOOKUP(Tabelle2!$B219,#REF!,N$1,FALSE)</f>
        <v>#REF!</v>
      </c>
      <c r="O219" t="e">
        <f t="shared" si="56"/>
        <v>#REF!</v>
      </c>
      <c r="P219" t="e">
        <f t="shared" si="57"/>
        <v>#REF!</v>
      </c>
      <c r="Q219" t="e">
        <f t="shared" si="58"/>
        <v>#REF!</v>
      </c>
      <c r="R219" t="e">
        <f t="shared" si="59"/>
        <v>#REF!</v>
      </c>
      <c r="S219" t="e">
        <f t="shared" si="60"/>
        <v>#REF!</v>
      </c>
      <c r="T219" t="e">
        <f t="shared" si="61"/>
        <v>#REF!</v>
      </c>
      <c r="U219" t="e">
        <f t="shared" si="62"/>
        <v>#REF!</v>
      </c>
      <c r="V219" t="e">
        <f t="shared" si="63"/>
        <v>#REF!</v>
      </c>
      <c r="W219" t="e">
        <f t="shared" si="64"/>
        <v>#REF!</v>
      </c>
      <c r="X219" t="e">
        <f t="shared" si="65"/>
        <v>#REF!</v>
      </c>
      <c r="Y219" t="e">
        <f t="shared" si="66"/>
        <v>#REF!</v>
      </c>
    </row>
    <row r="220" spans="1:25" x14ac:dyDescent="0.35">
      <c r="A220" s="2" t="s">
        <v>226</v>
      </c>
      <c r="B220" s="2">
        <v>906496</v>
      </c>
      <c r="C220" t="s">
        <v>7348</v>
      </c>
      <c r="D220" t="e">
        <f>VLOOKUP(Tabelle2!$B220,#REF!,D$1,FALSE)</f>
        <v>#REF!</v>
      </c>
      <c r="E220" t="e">
        <f>VLOOKUP(Tabelle2!$B220,#REF!,E$1,FALSE)</f>
        <v>#REF!</v>
      </c>
      <c r="F220" t="e">
        <f>VLOOKUP(Tabelle2!$B220,#REF!,F$1,FALSE)</f>
        <v>#REF!</v>
      </c>
      <c r="G220" t="e">
        <f>VLOOKUP(Tabelle2!$B220,#REF!,G$1,FALSE)</f>
        <v>#REF!</v>
      </c>
      <c r="H220" t="e">
        <f>VLOOKUP(Tabelle2!$B220,#REF!,H$1,FALSE)</f>
        <v>#REF!</v>
      </c>
      <c r="I220" t="e">
        <f>VLOOKUP(Tabelle2!$B220,#REF!,I$1,FALSE)</f>
        <v>#REF!</v>
      </c>
      <c r="J220" t="e">
        <f>VLOOKUP(Tabelle2!$B220,#REF!,J$1,FALSE)</f>
        <v>#REF!</v>
      </c>
      <c r="K220" t="e">
        <f>VLOOKUP(Tabelle2!$B220,#REF!,K$1,FALSE)</f>
        <v>#REF!</v>
      </c>
      <c r="L220" t="e">
        <f>VLOOKUP(Tabelle2!$B220,#REF!,L$1,FALSE)</f>
        <v>#REF!</v>
      </c>
      <c r="M220" t="e">
        <f>VLOOKUP(Tabelle2!$B220,#REF!,M$1,FALSE)</f>
        <v>#REF!</v>
      </c>
      <c r="N220" t="e">
        <f>VLOOKUP(Tabelle2!$B220,#REF!,N$1,FALSE)</f>
        <v>#REF!</v>
      </c>
      <c r="O220" t="e">
        <f t="shared" si="56"/>
        <v>#REF!</v>
      </c>
      <c r="P220" t="e">
        <f t="shared" si="57"/>
        <v>#REF!</v>
      </c>
      <c r="Q220" t="e">
        <f t="shared" si="58"/>
        <v>#REF!</v>
      </c>
      <c r="R220" t="e">
        <f t="shared" si="59"/>
        <v>#REF!</v>
      </c>
      <c r="S220" t="e">
        <f t="shared" si="60"/>
        <v>#REF!</v>
      </c>
      <c r="T220" t="e">
        <f t="shared" si="61"/>
        <v>#REF!</v>
      </c>
      <c r="U220" t="e">
        <f t="shared" si="62"/>
        <v>#REF!</v>
      </c>
      <c r="V220" t="e">
        <f t="shared" si="63"/>
        <v>#REF!</v>
      </c>
      <c r="W220" t="e">
        <f t="shared" si="64"/>
        <v>#REF!</v>
      </c>
      <c r="X220" t="e">
        <f t="shared" si="65"/>
        <v>#REF!</v>
      </c>
      <c r="Y220" t="e">
        <f t="shared" si="66"/>
        <v>#REF!</v>
      </c>
    </row>
    <row r="221" spans="1:25" x14ac:dyDescent="0.35">
      <c r="A221" s="2" t="s">
        <v>227</v>
      </c>
      <c r="B221" s="2">
        <v>905019</v>
      </c>
      <c r="C221" t="s">
        <v>7348</v>
      </c>
      <c r="D221" t="e">
        <f>VLOOKUP(Tabelle2!$B221,#REF!,D$1,FALSE)</f>
        <v>#REF!</v>
      </c>
      <c r="E221" t="e">
        <f>VLOOKUP(Tabelle2!$B221,#REF!,E$1,FALSE)</f>
        <v>#REF!</v>
      </c>
      <c r="F221" t="e">
        <f>VLOOKUP(Tabelle2!$B221,#REF!,F$1,FALSE)</f>
        <v>#REF!</v>
      </c>
      <c r="G221" t="e">
        <f>VLOOKUP(Tabelle2!$B221,#REF!,G$1,FALSE)</f>
        <v>#REF!</v>
      </c>
      <c r="H221" t="e">
        <f>VLOOKUP(Tabelle2!$B221,#REF!,H$1,FALSE)</f>
        <v>#REF!</v>
      </c>
      <c r="I221" t="e">
        <f>VLOOKUP(Tabelle2!$B221,#REF!,I$1,FALSE)</f>
        <v>#REF!</v>
      </c>
      <c r="J221" t="e">
        <f>VLOOKUP(Tabelle2!$B221,#REF!,J$1,FALSE)</f>
        <v>#REF!</v>
      </c>
      <c r="K221" t="e">
        <f>VLOOKUP(Tabelle2!$B221,#REF!,K$1,FALSE)</f>
        <v>#REF!</v>
      </c>
      <c r="L221" t="e">
        <f>VLOOKUP(Tabelle2!$B221,#REF!,L$1,FALSE)</f>
        <v>#REF!</v>
      </c>
      <c r="M221" t="e">
        <f>VLOOKUP(Tabelle2!$B221,#REF!,M$1,FALSE)</f>
        <v>#REF!</v>
      </c>
      <c r="N221" t="e">
        <f>VLOOKUP(Tabelle2!$B221,#REF!,N$1,FALSE)</f>
        <v>#REF!</v>
      </c>
      <c r="O221" t="e">
        <f t="shared" si="56"/>
        <v>#REF!</v>
      </c>
      <c r="P221" t="e">
        <f t="shared" si="57"/>
        <v>#REF!</v>
      </c>
      <c r="Q221" t="e">
        <f t="shared" si="58"/>
        <v>#REF!</v>
      </c>
      <c r="R221" t="e">
        <f t="shared" si="59"/>
        <v>#REF!</v>
      </c>
      <c r="S221" t="e">
        <f t="shared" si="60"/>
        <v>#REF!</v>
      </c>
      <c r="T221" t="e">
        <f t="shared" si="61"/>
        <v>#REF!</v>
      </c>
      <c r="U221" t="e">
        <f t="shared" si="62"/>
        <v>#REF!</v>
      </c>
      <c r="V221" t="e">
        <f t="shared" si="63"/>
        <v>#REF!</v>
      </c>
      <c r="W221" t="e">
        <f t="shared" si="64"/>
        <v>#REF!</v>
      </c>
      <c r="X221" t="e">
        <f t="shared" si="65"/>
        <v>#REF!</v>
      </c>
      <c r="Y221" t="e">
        <f t="shared" si="66"/>
        <v>#REF!</v>
      </c>
    </row>
    <row r="222" spans="1:25" x14ac:dyDescent="0.35">
      <c r="A222" s="2" t="s">
        <v>228</v>
      </c>
      <c r="B222" s="2">
        <v>286738</v>
      </c>
      <c r="C222" t="s">
        <v>7352</v>
      </c>
      <c r="D222" t="e">
        <f>VLOOKUP(Tabelle2!$B222,#REF!,D$1,FALSE)</f>
        <v>#REF!</v>
      </c>
      <c r="E222" t="e">
        <f>VLOOKUP(Tabelle2!$B222,#REF!,E$1,FALSE)</f>
        <v>#REF!</v>
      </c>
      <c r="F222" t="e">
        <f>VLOOKUP(Tabelle2!$B222,#REF!,F$1,FALSE)</f>
        <v>#REF!</v>
      </c>
      <c r="G222" t="e">
        <f>VLOOKUP(Tabelle2!$B222,#REF!,G$1,FALSE)</f>
        <v>#REF!</v>
      </c>
      <c r="H222" t="e">
        <f>VLOOKUP(Tabelle2!$B222,#REF!,H$1,FALSE)</f>
        <v>#REF!</v>
      </c>
      <c r="I222" t="e">
        <f>VLOOKUP(Tabelle2!$B222,#REF!,I$1,FALSE)</f>
        <v>#REF!</v>
      </c>
      <c r="J222" t="e">
        <f>VLOOKUP(Tabelle2!$B222,#REF!,J$1,FALSE)</f>
        <v>#REF!</v>
      </c>
      <c r="K222" t="e">
        <f>VLOOKUP(Tabelle2!$B222,#REF!,K$1,FALSE)</f>
        <v>#REF!</v>
      </c>
      <c r="L222" t="e">
        <f>VLOOKUP(Tabelle2!$B222,#REF!,L$1,FALSE)</f>
        <v>#REF!</v>
      </c>
      <c r="M222" t="e">
        <f>VLOOKUP(Tabelle2!$B222,#REF!,M$1,FALSE)</f>
        <v>#REF!</v>
      </c>
      <c r="N222" t="e">
        <f>VLOOKUP(Tabelle2!$B222,#REF!,N$1,FALSE)</f>
        <v>#REF!</v>
      </c>
      <c r="O222" t="e">
        <f t="shared" si="56"/>
        <v>#REF!</v>
      </c>
      <c r="P222" t="e">
        <f t="shared" si="57"/>
        <v>#REF!</v>
      </c>
      <c r="Q222" t="e">
        <f t="shared" si="58"/>
        <v>#REF!</v>
      </c>
      <c r="R222" t="e">
        <f t="shared" si="59"/>
        <v>#REF!</v>
      </c>
      <c r="S222" t="e">
        <f t="shared" si="60"/>
        <v>#REF!</v>
      </c>
      <c r="T222" t="e">
        <f t="shared" si="61"/>
        <v>#REF!</v>
      </c>
      <c r="U222" t="e">
        <f t="shared" si="62"/>
        <v>#REF!</v>
      </c>
      <c r="V222" t="e">
        <f t="shared" si="63"/>
        <v>#REF!</v>
      </c>
      <c r="W222" t="e">
        <f t="shared" si="64"/>
        <v>#REF!</v>
      </c>
      <c r="X222" t="e">
        <f t="shared" si="65"/>
        <v>#REF!</v>
      </c>
      <c r="Y222" t="e">
        <f t="shared" si="66"/>
        <v>#REF!</v>
      </c>
    </row>
    <row r="223" spans="1:25" x14ac:dyDescent="0.35">
      <c r="A223" s="2" t="s">
        <v>229</v>
      </c>
      <c r="B223" s="2">
        <v>516007</v>
      </c>
      <c r="C223" t="s">
        <v>7350</v>
      </c>
      <c r="D223" t="e">
        <f>VLOOKUP(Tabelle2!$B223,#REF!,D$1,FALSE)</f>
        <v>#REF!</v>
      </c>
      <c r="E223" t="e">
        <f>VLOOKUP(Tabelle2!$B223,#REF!,E$1,FALSE)</f>
        <v>#REF!</v>
      </c>
      <c r="F223" t="e">
        <f>VLOOKUP(Tabelle2!$B223,#REF!,F$1,FALSE)</f>
        <v>#REF!</v>
      </c>
      <c r="G223" t="e">
        <f>VLOOKUP(Tabelle2!$B223,#REF!,G$1,FALSE)</f>
        <v>#REF!</v>
      </c>
      <c r="H223" t="e">
        <f>VLOOKUP(Tabelle2!$B223,#REF!,H$1,FALSE)</f>
        <v>#REF!</v>
      </c>
      <c r="I223" t="e">
        <f>VLOOKUP(Tabelle2!$B223,#REF!,I$1,FALSE)</f>
        <v>#REF!</v>
      </c>
      <c r="J223" t="e">
        <f>VLOOKUP(Tabelle2!$B223,#REF!,J$1,FALSE)</f>
        <v>#REF!</v>
      </c>
      <c r="K223" t="e">
        <f>VLOOKUP(Tabelle2!$B223,#REF!,K$1,FALSE)</f>
        <v>#REF!</v>
      </c>
      <c r="L223" t="e">
        <f>VLOOKUP(Tabelle2!$B223,#REF!,L$1,FALSE)</f>
        <v>#REF!</v>
      </c>
      <c r="M223" t="e">
        <f>VLOOKUP(Tabelle2!$B223,#REF!,M$1,FALSE)</f>
        <v>#REF!</v>
      </c>
      <c r="N223" t="e">
        <f>VLOOKUP(Tabelle2!$B223,#REF!,N$1,FALSE)</f>
        <v>#REF!</v>
      </c>
      <c r="O223" t="e">
        <f t="shared" si="56"/>
        <v>#REF!</v>
      </c>
      <c r="P223" t="e">
        <f t="shared" si="57"/>
        <v>#REF!</v>
      </c>
      <c r="Q223" t="e">
        <f t="shared" si="58"/>
        <v>#REF!</v>
      </c>
      <c r="R223" t="e">
        <f t="shared" si="59"/>
        <v>#REF!</v>
      </c>
      <c r="S223" t="e">
        <f t="shared" si="60"/>
        <v>#REF!</v>
      </c>
      <c r="T223" t="e">
        <f t="shared" si="61"/>
        <v>#REF!</v>
      </c>
      <c r="U223" t="e">
        <f t="shared" si="62"/>
        <v>#REF!</v>
      </c>
      <c r="V223" t="e">
        <f t="shared" si="63"/>
        <v>#REF!</v>
      </c>
      <c r="W223" t="e">
        <f t="shared" si="64"/>
        <v>#REF!</v>
      </c>
      <c r="X223" t="e">
        <f t="shared" si="65"/>
        <v>#REF!</v>
      </c>
      <c r="Y223" t="e">
        <f t="shared" si="66"/>
        <v>#REF!</v>
      </c>
    </row>
    <row r="224" spans="1:25" x14ac:dyDescent="0.35">
      <c r="A224" s="2" t="s">
        <v>230</v>
      </c>
      <c r="B224" s="2">
        <v>328228</v>
      </c>
      <c r="C224" t="s">
        <v>7349</v>
      </c>
      <c r="D224" t="e">
        <f>VLOOKUP(Tabelle2!$B224,#REF!,D$1,FALSE)</f>
        <v>#REF!</v>
      </c>
      <c r="E224" t="e">
        <f>VLOOKUP(Tabelle2!$B224,#REF!,E$1,FALSE)</f>
        <v>#REF!</v>
      </c>
      <c r="F224" t="e">
        <f>VLOOKUP(Tabelle2!$B224,#REF!,F$1,FALSE)</f>
        <v>#REF!</v>
      </c>
      <c r="G224" t="e">
        <f>VLOOKUP(Tabelle2!$B224,#REF!,G$1,FALSE)</f>
        <v>#REF!</v>
      </c>
      <c r="H224" t="e">
        <f>VLOOKUP(Tabelle2!$B224,#REF!,H$1,FALSE)</f>
        <v>#REF!</v>
      </c>
      <c r="I224" t="e">
        <f>VLOOKUP(Tabelle2!$B224,#REF!,I$1,FALSE)</f>
        <v>#REF!</v>
      </c>
      <c r="J224" t="e">
        <f>VLOOKUP(Tabelle2!$B224,#REF!,J$1,FALSE)</f>
        <v>#REF!</v>
      </c>
      <c r="K224" t="e">
        <f>VLOOKUP(Tabelle2!$B224,#REF!,K$1,FALSE)</f>
        <v>#REF!</v>
      </c>
      <c r="L224" t="e">
        <f>VLOOKUP(Tabelle2!$B224,#REF!,L$1,FALSE)</f>
        <v>#REF!</v>
      </c>
      <c r="M224" t="e">
        <f>VLOOKUP(Tabelle2!$B224,#REF!,M$1,FALSE)</f>
        <v>#REF!</v>
      </c>
      <c r="N224" t="e">
        <f>VLOOKUP(Tabelle2!$B224,#REF!,N$1,FALSE)</f>
        <v>#REF!</v>
      </c>
      <c r="O224" t="e">
        <f t="shared" si="56"/>
        <v>#REF!</v>
      </c>
      <c r="P224" t="e">
        <f t="shared" si="57"/>
        <v>#REF!</v>
      </c>
      <c r="Q224" t="e">
        <f t="shared" si="58"/>
        <v>#REF!</v>
      </c>
      <c r="R224" t="e">
        <f t="shared" si="59"/>
        <v>#REF!</v>
      </c>
      <c r="S224" t="e">
        <f t="shared" si="60"/>
        <v>#REF!</v>
      </c>
      <c r="T224" t="e">
        <f t="shared" si="61"/>
        <v>#REF!</v>
      </c>
      <c r="U224" t="e">
        <f t="shared" si="62"/>
        <v>#REF!</v>
      </c>
      <c r="V224" t="e">
        <f t="shared" si="63"/>
        <v>#REF!</v>
      </c>
      <c r="W224" t="e">
        <f t="shared" si="64"/>
        <v>#REF!</v>
      </c>
      <c r="X224" t="e">
        <f t="shared" si="65"/>
        <v>#REF!</v>
      </c>
      <c r="Y224" t="e">
        <f t="shared" si="66"/>
        <v>#REF!</v>
      </c>
    </row>
    <row r="225" spans="1:25" x14ac:dyDescent="0.35">
      <c r="A225" s="2" t="s">
        <v>231</v>
      </c>
      <c r="B225" s="2">
        <v>999506</v>
      </c>
      <c r="C225" t="s">
        <v>7349</v>
      </c>
      <c r="D225" t="e">
        <f>VLOOKUP(Tabelle2!$B225,#REF!,D$1,FALSE)</f>
        <v>#REF!</v>
      </c>
      <c r="E225" t="e">
        <f>VLOOKUP(Tabelle2!$B225,#REF!,E$1,FALSE)</f>
        <v>#REF!</v>
      </c>
      <c r="F225" t="e">
        <f>VLOOKUP(Tabelle2!$B225,#REF!,F$1,FALSE)</f>
        <v>#REF!</v>
      </c>
      <c r="G225" t="e">
        <f>VLOOKUP(Tabelle2!$B225,#REF!,G$1,FALSE)</f>
        <v>#REF!</v>
      </c>
      <c r="H225" t="e">
        <f>VLOOKUP(Tabelle2!$B225,#REF!,H$1,FALSE)</f>
        <v>#REF!</v>
      </c>
      <c r="I225" t="e">
        <f>VLOOKUP(Tabelle2!$B225,#REF!,I$1,FALSE)</f>
        <v>#REF!</v>
      </c>
      <c r="J225" t="e">
        <f>VLOOKUP(Tabelle2!$B225,#REF!,J$1,FALSE)</f>
        <v>#REF!</v>
      </c>
      <c r="K225" t="e">
        <f>VLOOKUP(Tabelle2!$B225,#REF!,K$1,FALSE)</f>
        <v>#REF!</v>
      </c>
      <c r="L225" t="e">
        <f>VLOOKUP(Tabelle2!$B225,#REF!,L$1,FALSE)</f>
        <v>#REF!</v>
      </c>
      <c r="M225" t="e">
        <f>VLOOKUP(Tabelle2!$B225,#REF!,M$1,FALSE)</f>
        <v>#REF!</v>
      </c>
      <c r="N225" t="e">
        <f>VLOOKUP(Tabelle2!$B225,#REF!,N$1,FALSE)</f>
        <v>#REF!</v>
      </c>
      <c r="O225" t="e">
        <f t="shared" si="56"/>
        <v>#REF!</v>
      </c>
      <c r="P225" t="e">
        <f t="shared" si="57"/>
        <v>#REF!</v>
      </c>
      <c r="Q225" t="e">
        <f t="shared" si="58"/>
        <v>#REF!</v>
      </c>
      <c r="R225" t="e">
        <f t="shared" si="59"/>
        <v>#REF!</v>
      </c>
      <c r="S225" t="e">
        <f t="shared" si="60"/>
        <v>#REF!</v>
      </c>
      <c r="T225" t="e">
        <f t="shared" si="61"/>
        <v>#REF!</v>
      </c>
      <c r="U225" t="e">
        <f t="shared" si="62"/>
        <v>#REF!</v>
      </c>
      <c r="V225" t="e">
        <f t="shared" si="63"/>
        <v>#REF!</v>
      </c>
      <c r="W225" t="e">
        <f t="shared" si="64"/>
        <v>#REF!</v>
      </c>
      <c r="X225" t="e">
        <f t="shared" si="65"/>
        <v>#REF!</v>
      </c>
      <c r="Y225" t="e">
        <f t="shared" si="66"/>
        <v>#REF!</v>
      </c>
    </row>
    <row r="226" spans="1:25" x14ac:dyDescent="0.35">
      <c r="A226" s="2" t="s">
        <v>232</v>
      </c>
      <c r="B226" s="2">
        <v>719643</v>
      </c>
      <c r="C226" t="s">
        <v>7349</v>
      </c>
      <c r="D226" t="e">
        <f>VLOOKUP(Tabelle2!$B226,#REF!,D$1,FALSE)</f>
        <v>#REF!</v>
      </c>
      <c r="E226" t="e">
        <f>VLOOKUP(Tabelle2!$B226,#REF!,E$1,FALSE)</f>
        <v>#REF!</v>
      </c>
      <c r="F226" t="e">
        <f>VLOOKUP(Tabelle2!$B226,#REF!,F$1,FALSE)</f>
        <v>#REF!</v>
      </c>
      <c r="G226" t="e">
        <f>VLOOKUP(Tabelle2!$B226,#REF!,G$1,FALSE)</f>
        <v>#REF!</v>
      </c>
      <c r="H226" t="e">
        <f>VLOOKUP(Tabelle2!$B226,#REF!,H$1,FALSE)</f>
        <v>#REF!</v>
      </c>
      <c r="I226" t="e">
        <f>VLOOKUP(Tabelle2!$B226,#REF!,I$1,FALSE)</f>
        <v>#REF!</v>
      </c>
      <c r="J226" t="e">
        <f>VLOOKUP(Tabelle2!$B226,#REF!,J$1,FALSE)</f>
        <v>#REF!</v>
      </c>
      <c r="K226" t="e">
        <f>VLOOKUP(Tabelle2!$B226,#REF!,K$1,FALSE)</f>
        <v>#REF!</v>
      </c>
      <c r="L226" t="e">
        <f>VLOOKUP(Tabelle2!$B226,#REF!,L$1,FALSE)</f>
        <v>#REF!</v>
      </c>
      <c r="M226" t="e">
        <f>VLOOKUP(Tabelle2!$B226,#REF!,M$1,FALSE)</f>
        <v>#REF!</v>
      </c>
      <c r="N226" t="e">
        <f>VLOOKUP(Tabelle2!$B226,#REF!,N$1,FALSE)</f>
        <v>#REF!</v>
      </c>
      <c r="O226" t="e">
        <f t="shared" si="56"/>
        <v>#REF!</v>
      </c>
      <c r="P226" t="e">
        <f t="shared" si="57"/>
        <v>#REF!</v>
      </c>
      <c r="Q226" t="e">
        <f t="shared" si="58"/>
        <v>#REF!</v>
      </c>
      <c r="R226" t="e">
        <f t="shared" si="59"/>
        <v>#REF!</v>
      </c>
      <c r="S226" t="e">
        <f t="shared" si="60"/>
        <v>#REF!</v>
      </c>
      <c r="T226" t="e">
        <f t="shared" si="61"/>
        <v>#REF!</v>
      </c>
      <c r="U226" t="e">
        <f t="shared" si="62"/>
        <v>#REF!</v>
      </c>
      <c r="V226" t="e">
        <f t="shared" si="63"/>
        <v>#REF!</v>
      </c>
      <c r="W226" t="e">
        <f t="shared" si="64"/>
        <v>#REF!</v>
      </c>
      <c r="X226" t="e">
        <f t="shared" si="65"/>
        <v>#REF!</v>
      </c>
      <c r="Y226" t="e">
        <f t="shared" si="66"/>
        <v>#REF!</v>
      </c>
    </row>
    <row r="227" spans="1:25" x14ac:dyDescent="0.35">
      <c r="A227" s="2" t="s">
        <v>233</v>
      </c>
      <c r="B227" s="2">
        <v>325475</v>
      </c>
      <c r="C227" t="s">
        <v>7350</v>
      </c>
      <c r="D227" t="e">
        <f>VLOOKUP(Tabelle2!$B227,#REF!,D$1,FALSE)</f>
        <v>#REF!</v>
      </c>
      <c r="E227" t="e">
        <f>VLOOKUP(Tabelle2!$B227,#REF!,E$1,FALSE)</f>
        <v>#REF!</v>
      </c>
      <c r="F227" t="e">
        <f>VLOOKUP(Tabelle2!$B227,#REF!,F$1,FALSE)</f>
        <v>#REF!</v>
      </c>
      <c r="G227" t="e">
        <f>VLOOKUP(Tabelle2!$B227,#REF!,G$1,FALSE)</f>
        <v>#REF!</v>
      </c>
      <c r="H227" t="e">
        <f>VLOOKUP(Tabelle2!$B227,#REF!,H$1,FALSE)</f>
        <v>#REF!</v>
      </c>
      <c r="I227" t="e">
        <f>VLOOKUP(Tabelle2!$B227,#REF!,I$1,FALSE)</f>
        <v>#REF!</v>
      </c>
      <c r="J227" t="e">
        <f>VLOOKUP(Tabelle2!$B227,#REF!,J$1,FALSE)</f>
        <v>#REF!</v>
      </c>
      <c r="K227" t="e">
        <f>VLOOKUP(Tabelle2!$B227,#REF!,K$1,FALSE)</f>
        <v>#REF!</v>
      </c>
      <c r="L227" t="e">
        <f>VLOOKUP(Tabelle2!$B227,#REF!,L$1,FALSE)</f>
        <v>#REF!</v>
      </c>
      <c r="M227" t="e">
        <f>VLOOKUP(Tabelle2!$B227,#REF!,M$1,FALSE)</f>
        <v>#REF!</v>
      </c>
      <c r="N227" t="e">
        <f>VLOOKUP(Tabelle2!$B227,#REF!,N$1,FALSE)</f>
        <v>#REF!</v>
      </c>
      <c r="O227" t="e">
        <f t="shared" si="56"/>
        <v>#REF!</v>
      </c>
      <c r="P227" t="e">
        <f t="shared" si="57"/>
        <v>#REF!</v>
      </c>
      <c r="Q227" t="e">
        <f t="shared" si="58"/>
        <v>#REF!</v>
      </c>
      <c r="R227" t="e">
        <f t="shared" si="59"/>
        <v>#REF!</v>
      </c>
      <c r="S227" t="e">
        <f t="shared" si="60"/>
        <v>#REF!</v>
      </c>
      <c r="T227" t="e">
        <f t="shared" si="61"/>
        <v>#REF!</v>
      </c>
      <c r="U227" t="e">
        <f t="shared" si="62"/>
        <v>#REF!</v>
      </c>
      <c r="V227" t="e">
        <f t="shared" si="63"/>
        <v>#REF!</v>
      </c>
      <c r="W227" t="e">
        <f t="shared" si="64"/>
        <v>#REF!</v>
      </c>
      <c r="X227" t="e">
        <f t="shared" si="65"/>
        <v>#REF!</v>
      </c>
      <c r="Y227" t="e">
        <f t="shared" si="66"/>
        <v>#REF!</v>
      </c>
    </row>
    <row r="228" spans="1:25" x14ac:dyDescent="0.35">
      <c r="A228" s="2" t="s">
        <v>234</v>
      </c>
      <c r="B228" s="2">
        <v>905997</v>
      </c>
      <c r="C228" t="s">
        <v>7354</v>
      </c>
      <c r="D228" t="e">
        <f>VLOOKUP(Tabelle2!$B228,#REF!,D$1,FALSE)</f>
        <v>#REF!</v>
      </c>
      <c r="E228" t="e">
        <f>VLOOKUP(Tabelle2!$B228,#REF!,E$1,FALSE)</f>
        <v>#REF!</v>
      </c>
      <c r="F228" t="e">
        <f>VLOOKUP(Tabelle2!$B228,#REF!,F$1,FALSE)</f>
        <v>#REF!</v>
      </c>
      <c r="G228" t="e">
        <f>VLOOKUP(Tabelle2!$B228,#REF!,G$1,FALSE)</f>
        <v>#REF!</v>
      </c>
      <c r="H228" t="e">
        <f>VLOOKUP(Tabelle2!$B228,#REF!,H$1,FALSE)</f>
        <v>#REF!</v>
      </c>
      <c r="I228" t="e">
        <f>VLOOKUP(Tabelle2!$B228,#REF!,I$1,FALSE)</f>
        <v>#REF!</v>
      </c>
      <c r="J228" t="e">
        <f>VLOOKUP(Tabelle2!$B228,#REF!,J$1,FALSE)</f>
        <v>#REF!</v>
      </c>
      <c r="K228" t="e">
        <f>VLOOKUP(Tabelle2!$B228,#REF!,K$1,FALSE)</f>
        <v>#REF!</v>
      </c>
      <c r="L228" t="e">
        <f>VLOOKUP(Tabelle2!$B228,#REF!,L$1,FALSE)</f>
        <v>#REF!</v>
      </c>
      <c r="M228" t="e">
        <f>VLOOKUP(Tabelle2!$B228,#REF!,M$1,FALSE)</f>
        <v>#REF!</v>
      </c>
      <c r="N228" t="e">
        <f>VLOOKUP(Tabelle2!$B228,#REF!,N$1,FALSE)</f>
        <v>#REF!</v>
      </c>
      <c r="O228" t="e">
        <f t="shared" si="56"/>
        <v>#REF!</v>
      </c>
      <c r="P228" t="e">
        <f t="shared" si="57"/>
        <v>#REF!</v>
      </c>
      <c r="Q228" t="e">
        <f t="shared" si="58"/>
        <v>#REF!</v>
      </c>
      <c r="R228" t="e">
        <f t="shared" si="59"/>
        <v>#REF!</v>
      </c>
      <c r="S228" t="e">
        <f t="shared" si="60"/>
        <v>#REF!</v>
      </c>
      <c r="T228" t="e">
        <f t="shared" si="61"/>
        <v>#REF!</v>
      </c>
      <c r="U228" t="e">
        <f t="shared" si="62"/>
        <v>#REF!</v>
      </c>
      <c r="V228" t="e">
        <f t="shared" si="63"/>
        <v>#REF!</v>
      </c>
      <c r="W228" t="e">
        <f t="shared" si="64"/>
        <v>#REF!</v>
      </c>
      <c r="X228" t="e">
        <f t="shared" si="65"/>
        <v>#REF!</v>
      </c>
      <c r="Y228" t="e">
        <f t="shared" si="66"/>
        <v>#REF!</v>
      </c>
    </row>
    <row r="229" spans="1:25" x14ac:dyDescent="0.35">
      <c r="A229" s="2" t="s">
        <v>235</v>
      </c>
      <c r="B229" s="2" t="s">
        <v>377</v>
      </c>
      <c r="C229" t="s">
        <v>7354</v>
      </c>
      <c r="D229" t="e">
        <f>VLOOKUP(Tabelle2!$B229,#REF!,D$1,FALSE)</f>
        <v>#REF!</v>
      </c>
      <c r="E229" t="e">
        <f>VLOOKUP(Tabelle2!$B229,#REF!,E$1,FALSE)</f>
        <v>#REF!</v>
      </c>
      <c r="F229" t="e">
        <f>VLOOKUP(Tabelle2!$B229,#REF!,F$1,FALSE)</f>
        <v>#REF!</v>
      </c>
      <c r="G229" t="e">
        <f>VLOOKUP(Tabelle2!$B229,#REF!,G$1,FALSE)</f>
        <v>#REF!</v>
      </c>
      <c r="H229" t="e">
        <f>VLOOKUP(Tabelle2!$B229,#REF!,H$1,FALSE)</f>
        <v>#REF!</v>
      </c>
      <c r="I229" t="e">
        <f>VLOOKUP(Tabelle2!$B229,#REF!,I$1,FALSE)</f>
        <v>#REF!</v>
      </c>
      <c r="J229" t="e">
        <f>VLOOKUP(Tabelle2!$B229,#REF!,J$1,FALSE)</f>
        <v>#REF!</v>
      </c>
      <c r="K229" t="e">
        <f>VLOOKUP(Tabelle2!$B229,#REF!,K$1,FALSE)</f>
        <v>#REF!</v>
      </c>
      <c r="L229" t="e">
        <f>VLOOKUP(Tabelle2!$B229,#REF!,L$1,FALSE)</f>
        <v>#REF!</v>
      </c>
      <c r="M229" t="e">
        <f>VLOOKUP(Tabelle2!$B229,#REF!,M$1,FALSE)</f>
        <v>#REF!</v>
      </c>
      <c r="N229" t="e">
        <f>VLOOKUP(Tabelle2!$B229,#REF!,N$1,FALSE)</f>
        <v>#REF!</v>
      </c>
      <c r="O229" t="e">
        <f t="shared" si="56"/>
        <v>#REF!</v>
      </c>
      <c r="P229" t="e">
        <f t="shared" si="57"/>
        <v>#REF!</v>
      </c>
      <c r="Q229" t="e">
        <f t="shared" si="58"/>
        <v>#REF!</v>
      </c>
      <c r="R229" t="e">
        <f t="shared" si="59"/>
        <v>#REF!</v>
      </c>
      <c r="S229" t="e">
        <f t="shared" si="60"/>
        <v>#REF!</v>
      </c>
      <c r="T229" t="e">
        <f t="shared" si="61"/>
        <v>#REF!</v>
      </c>
      <c r="U229" t="e">
        <f t="shared" si="62"/>
        <v>#REF!</v>
      </c>
      <c r="V229" t="e">
        <f t="shared" si="63"/>
        <v>#REF!</v>
      </c>
      <c r="W229" t="e">
        <f t="shared" si="64"/>
        <v>#REF!</v>
      </c>
      <c r="X229" t="e">
        <f t="shared" si="65"/>
        <v>#REF!</v>
      </c>
      <c r="Y229" t="e">
        <f t="shared" si="66"/>
        <v>#REF!</v>
      </c>
    </row>
    <row r="230" spans="1:25" x14ac:dyDescent="0.35">
      <c r="A230" s="2" t="s">
        <v>236</v>
      </c>
      <c r="B230" s="2">
        <v>683118</v>
      </c>
      <c r="C230" t="s">
        <v>7347</v>
      </c>
      <c r="D230" t="e">
        <f>VLOOKUP(Tabelle2!$B230,#REF!,D$1,FALSE)</f>
        <v>#REF!</v>
      </c>
      <c r="E230" t="e">
        <f>VLOOKUP(Tabelle2!$B230,#REF!,E$1,FALSE)</f>
        <v>#REF!</v>
      </c>
      <c r="F230" t="e">
        <f>VLOOKUP(Tabelle2!$B230,#REF!,F$1,FALSE)</f>
        <v>#REF!</v>
      </c>
      <c r="G230" t="e">
        <f>VLOOKUP(Tabelle2!$B230,#REF!,G$1,FALSE)</f>
        <v>#REF!</v>
      </c>
      <c r="H230" t="e">
        <f>VLOOKUP(Tabelle2!$B230,#REF!,H$1,FALSE)</f>
        <v>#REF!</v>
      </c>
      <c r="I230" t="e">
        <f>VLOOKUP(Tabelle2!$B230,#REF!,I$1,FALSE)</f>
        <v>#REF!</v>
      </c>
      <c r="J230" t="e">
        <f>VLOOKUP(Tabelle2!$B230,#REF!,J$1,FALSE)</f>
        <v>#REF!</v>
      </c>
      <c r="K230" t="e">
        <f>VLOOKUP(Tabelle2!$B230,#REF!,K$1,FALSE)</f>
        <v>#REF!</v>
      </c>
      <c r="L230" t="e">
        <f>VLOOKUP(Tabelle2!$B230,#REF!,L$1,FALSE)</f>
        <v>#REF!</v>
      </c>
      <c r="M230" t="e">
        <f>VLOOKUP(Tabelle2!$B230,#REF!,M$1,FALSE)</f>
        <v>#REF!</v>
      </c>
      <c r="N230" t="e">
        <f>VLOOKUP(Tabelle2!$B230,#REF!,N$1,FALSE)</f>
        <v>#REF!</v>
      </c>
      <c r="O230" t="e">
        <f t="shared" si="56"/>
        <v>#REF!</v>
      </c>
      <c r="P230" t="e">
        <f t="shared" si="57"/>
        <v>#REF!</v>
      </c>
      <c r="Q230" t="e">
        <f t="shared" si="58"/>
        <v>#REF!</v>
      </c>
      <c r="R230" t="e">
        <f t="shared" si="59"/>
        <v>#REF!</v>
      </c>
      <c r="S230" t="e">
        <f t="shared" si="60"/>
        <v>#REF!</v>
      </c>
      <c r="T230" t="e">
        <f t="shared" si="61"/>
        <v>#REF!</v>
      </c>
      <c r="U230" t="e">
        <f t="shared" si="62"/>
        <v>#REF!</v>
      </c>
      <c r="V230" t="e">
        <f t="shared" si="63"/>
        <v>#REF!</v>
      </c>
      <c r="W230" t="e">
        <f t="shared" si="64"/>
        <v>#REF!</v>
      </c>
      <c r="X230" t="e">
        <f t="shared" si="65"/>
        <v>#REF!</v>
      </c>
      <c r="Y230" t="e">
        <f t="shared" si="66"/>
        <v>#REF!</v>
      </c>
    </row>
    <row r="231" spans="1:25" x14ac:dyDescent="0.35">
      <c r="A231" s="2" t="s">
        <v>237</v>
      </c>
      <c r="B231" s="2">
        <v>327998</v>
      </c>
      <c r="C231" t="s">
        <v>7352</v>
      </c>
      <c r="D231" t="e">
        <f>VLOOKUP(Tabelle2!$B231,#REF!,D$1,FALSE)</f>
        <v>#REF!</v>
      </c>
      <c r="E231" t="e">
        <f>VLOOKUP(Tabelle2!$B231,#REF!,E$1,FALSE)</f>
        <v>#REF!</v>
      </c>
      <c r="F231" t="e">
        <f>VLOOKUP(Tabelle2!$B231,#REF!,F$1,FALSE)</f>
        <v>#REF!</v>
      </c>
      <c r="G231" t="e">
        <f>VLOOKUP(Tabelle2!$B231,#REF!,G$1,FALSE)</f>
        <v>#REF!</v>
      </c>
      <c r="H231" t="e">
        <f>VLOOKUP(Tabelle2!$B231,#REF!,H$1,FALSE)</f>
        <v>#REF!</v>
      </c>
      <c r="I231" t="e">
        <f>VLOOKUP(Tabelle2!$B231,#REF!,I$1,FALSE)</f>
        <v>#REF!</v>
      </c>
      <c r="J231" t="e">
        <f>VLOOKUP(Tabelle2!$B231,#REF!,J$1,FALSE)</f>
        <v>#REF!</v>
      </c>
      <c r="K231" t="e">
        <f>VLOOKUP(Tabelle2!$B231,#REF!,K$1,FALSE)</f>
        <v>#REF!</v>
      </c>
      <c r="L231" t="e">
        <f>VLOOKUP(Tabelle2!$B231,#REF!,L$1,FALSE)</f>
        <v>#REF!</v>
      </c>
      <c r="M231" t="e">
        <f>VLOOKUP(Tabelle2!$B231,#REF!,M$1,FALSE)</f>
        <v>#REF!</v>
      </c>
      <c r="N231" t="e">
        <f>VLOOKUP(Tabelle2!$B231,#REF!,N$1,FALSE)</f>
        <v>#REF!</v>
      </c>
      <c r="O231" t="e">
        <f t="shared" si="56"/>
        <v>#REF!</v>
      </c>
      <c r="P231" t="e">
        <f t="shared" si="57"/>
        <v>#REF!</v>
      </c>
      <c r="Q231" t="e">
        <f t="shared" si="58"/>
        <v>#REF!</v>
      </c>
      <c r="R231" t="e">
        <f t="shared" si="59"/>
        <v>#REF!</v>
      </c>
      <c r="S231" t="e">
        <f t="shared" si="60"/>
        <v>#REF!</v>
      </c>
      <c r="T231" t="e">
        <f t="shared" si="61"/>
        <v>#REF!</v>
      </c>
      <c r="U231" t="e">
        <f t="shared" si="62"/>
        <v>#REF!</v>
      </c>
      <c r="V231" t="e">
        <f t="shared" si="63"/>
        <v>#REF!</v>
      </c>
      <c r="W231" t="e">
        <f t="shared" si="64"/>
        <v>#REF!</v>
      </c>
      <c r="X231" t="e">
        <f t="shared" si="65"/>
        <v>#REF!</v>
      </c>
      <c r="Y231" t="e">
        <f t="shared" si="66"/>
        <v>#REF!</v>
      </c>
    </row>
    <row r="232" spans="1:25" x14ac:dyDescent="0.35">
      <c r="A232" s="2" t="s">
        <v>238</v>
      </c>
      <c r="B232" s="2">
        <v>771767</v>
      </c>
      <c r="C232" t="s">
        <v>7353</v>
      </c>
      <c r="D232" t="e">
        <f>VLOOKUP(Tabelle2!$B232,#REF!,D$1,FALSE)</f>
        <v>#REF!</v>
      </c>
      <c r="E232" t="e">
        <f>VLOOKUP(Tabelle2!$B232,#REF!,E$1,FALSE)</f>
        <v>#REF!</v>
      </c>
      <c r="F232" t="e">
        <f>VLOOKUP(Tabelle2!$B232,#REF!,F$1,FALSE)</f>
        <v>#REF!</v>
      </c>
      <c r="G232" t="e">
        <f>VLOOKUP(Tabelle2!$B232,#REF!,G$1,FALSE)</f>
        <v>#REF!</v>
      </c>
      <c r="H232" t="e">
        <f>VLOOKUP(Tabelle2!$B232,#REF!,H$1,FALSE)</f>
        <v>#REF!</v>
      </c>
      <c r="I232" t="e">
        <f>VLOOKUP(Tabelle2!$B232,#REF!,I$1,FALSE)</f>
        <v>#REF!</v>
      </c>
      <c r="J232" t="e">
        <f>VLOOKUP(Tabelle2!$B232,#REF!,J$1,FALSE)</f>
        <v>#REF!</v>
      </c>
      <c r="K232" t="e">
        <f>VLOOKUP(Tabelle2!$B232,#REF!,K$1,FALSE)</f>
        <v>#REF!</v>
      </c>
      <c r="L232" t="e">
        <f>VLOOKUP(Tabelle2!$B232,#REF!,L$1,FALSE)</f>
        <v>#REF!</v>
      </c>
      <c r="M232" t="e">
        <f>VLOOKUP(Tabelle2!$B232,#REF!,M$1,FALSE)</f>
        <v>#REF!</v>
      </c>
      <c r="N232" t="e">
        <f>VLOOKUP(Tabelle2!$B232,#REF!,N$1,FALSE)</f>
        <v>#REF!</v>
      </c>
      <c r="O232" t="e">
        <f t="shared" si="56"/>
        <v>#REF!</v>
      </c>
      <c r="P232" t="e">
        <f t="shared" si="57"/>
        <v>#REF!</v>
      </c>
      <c r="Q232" t="e">
        <f t="shared" si="58"/>
        <v>#REF!</v>
      </c>
      <c r="R232" t="e">
        <f t="shared" si="59"/>
        <v>#REF!</v>
      </c>
      <c r="S232" t="e">
        <f t="shared" si="60"/>
        <v>#REF!</v>
      </c>
      <c r="T232" t="e">
        <f t="shared" si="61"/>
        <v>#REF!</v>
      </c>
      <c r="U232" t="e">
        <f t="shared" si="62"/>
        <v>#REF!</v>
      </c>
      <c r="V232" t="e">
        <f t="shared" si="63"/>
        <v>#REF!</v>
      </c>
      <c r="W232" t="e">
        <f t="shared" si="64"/>
        <v>#REF!</v>
      </c>
      <c r="X232" t="e">
        <f t="shared" si="65"/>
        <v>#REF!</v>
      </c>
      <c r="Y232" t="e">
        <f t="shared" si="66"/>
        <v>#REF!</v>
      </c>
    </row>
    <row r="233" spans="1:25" x14ac:dyDescent="0.35">
      <c r="A233" s="2" t="s">
        <v>239</v>
      </c>
      <c r="B233" s="2">
        <v>904878</v>
      </c>
      <c r="C233" t="s">
        <v>7349</v>
      </c>
      <c r="D233" t="e">
        <f>VLOOKUP(Tabelle2!$B233,#REF!,D$1,FALSE)</f>
        <v>#REF!</v>
      </c>
      <c r="E233" t="e">
        <f>VLOOKUP(Tabelle2!$B233,#REF!,E$1,FALSE)</f>
        <v>#REF!</v>
      </c>
      <c r="F233" t="e">
        <f>VLOOKUP(Tabelle2!$B233,#REF!,F$1,FALSE)</f>
        <v>#REF!</v>
      </c>
      <c r="G233" t="e">
        <f>VLOOKUP(Tabelle2!$B233,#REF!,G$1,FALSE)</f>
        <v>#REF!</v>
      </c>
      <c r="H233" t="e">
        <f>VLOOKUP(Tabelle2!$B233,#REF!,H$1,FALSE)</f>
        <v>#REF!</v>
      </c>
      <c r="I233" t="e">
        <f>VLOOKUP(Tabelle2!$B233,#REF!,I$1,FALSE)</f>
        <v>#REF!</v>
      </c>
      <c r="J233" t="e">
        <f>VLOOKUP(Tabelle2!$B233,#REF!,J$1,FALSE)</f>
        <v>#REF!</v>
      </c>
      <c r="K233" t="e">
        <f>VLOOKUP(Tabelle2!$B233,#REF!,K$1,FALSE)</f>
        <v>#REF!</v>
      </c>
      <c r="L233" t="e">
        <f>VLOOKUP(Tabelle2!$B233,#REF!,L$1,FALSE)</f>
        <v>#REF!</v>
      </c>
      <c r="M233" t="e">
        <f>VLOOKUP(Tabelle2!$B233,#REF!,M$1,FALSE)</f>
        <v>#REF!</v>
      </c>
      <c r="N233" t="e">
        <f>VLOOKUP(Tabelle2!$B233,#REF!,N$1,FALSE)</f>
        <v>#REF!</v>
      </c>
      <c r="O233" t="e">
        <f t="shared" si="56"/>
        <v>#REF!</v>
      </c>
      <c r="P233" t="e">
        <f t="shared" si="57"/>
        <v>#REF!</v>
      </c>
      <c r="Q233" t="e">
        <f t="shared" si="58"/>
        <v>#REF!</v>
      </c>
      <c r="R233" t="e">
        <f t="shared" si="59"/>
        <v>#REF!</v>
      </c>
      <c r="S233" t="e">
        <f t="shared" si="60"/>
        <v>#REF!</v>
      </c>
      <c r="T233" t="e">
        <f t="shared" si="61"/>
        <v>#REF!</v>
      </c>
      <c r="U233" t="e">
        <f t="shared" si="62"/>
        <v>#REF!</v>
      </c>
      <c r="V233" t="e">
        <f t="shared" si="63"/>
        <v>#REF!</v>
      </c>
      <c r="W233" t="e">
        <f t="shared" si="64"/>
        <v>#REF!</v>
      </c>
      <c r="X233" t="e">
        <f t="shared" si="65"/>
        <v>#REF!</v>
      </c>
      <c r="Y233" t="e">
        <f t="shared" si="66"/>
        <v>#REF!</v>
      </c>
    </row>
    <row r="234" spans="1:25" x14ac:dyDescent="0.35">
      <c r="A234" s="2" t="s">
        <v>240</v>
      </c>
      <c r="B234" s="2">
        <v>906931</v>
      </c>
      <c r="C234" t="s">
        <v>7348</v>
      </c>
      <c r="D234" t="e">
        <f>VLOOKUP(Tabelle2!$B234,#REF!,D$1,FALSE)</f>
        <v>#REF!</v>
      </c>
      <c r="E234" t="e">
        <f>VLOOKUP(Tabelle2!$B234,#REF!,E$1,FALSE)</f>
        <v>#REF!</v>
      </c>
      <c r="F234" t="e">
        <f>VLOOKUP(Tabelle2!$B234,#REF!,F$1,FALSE)</f>
        <v>#REF!</v>
      </c>
      <c r="G234" t="e">
        <f>VLOOKUP(Tabelle2!$B234,#REF!,G$1,FALSE)</f>
        <v>#REF!</v>
      </c>
      <c r="H234" t="e">
        <f>VLOOKUP(Tabelle2!$B234,#REF!,H$1,FALSE)</f>
        <v>#REF!</v>
      </c>
      <c r="I234" t="e">
        <f>VLOOKUP(Tabelle2!$B234,#REF!,I$1,FALSE)</f>
        <v>#REF!</v>
      </c>
      <c r="J234" t="e">
        <f>VLOOKUP(Tabelle2!$B234,#REF!,J$1,FALSE)</f>
        <v>#REF!</v>
      </c>
      <c r="K234" t="e">
        <f>VLOOKUP(Tabelle2!$B234,#REF!,K$1,FALSE)</f>
        <v>#REF!</v>
      </c>
      <c r="L234" t="e">
        <f>VLOOKUP(Tabelle2!$B234,#REF!,L$1,FALSE)</f>
        <v>#REF!</v>
      </c>
      <c r="M234" t="e">
        <f>VLOOKUP(Tabelle2!$B234,#REF!,M$1,FALSE)</f>
        <v>#REF!</v>
      </c>
      <c r="N234" t="e">
        <f>VLOOKUP(Tabelle2!$B234,#REF!,N$1,FALSE)</f>
        <v>#REF!</v>
      </c>
      <c r="O234" t="e">
        <f t="shared" si="56"/>
        <v>#REF!</v>
      </c>
      <c r="P234" t="e">
        <f t="shared" si="57"/>
        <v>#REF!</v>
      </c>
      <c r="Q234" t="e">
        <f t="shared" si="58"/>
        <v>#REF!</v>
      </c>
      <c r="R234" t="e">
        <f t="shared" si="59"/>
        <v>#REF!</v>
      </c>
      <c r="S234" t="e">
        <f t="shared" si="60"/>
        <v>#REF!</v>
      </c>
      <c r="T234" t="e">
        <f t="shared" si="61"/>
        <v>#REF!</v>
      </c>
      <c r="U234" t="e">
        <f t="shared" si="62"/>
        <v>#REF!</v>
      </c>
      <c r="V234" t="e">
        <f t="shared" si="63"/>
        <v>#REF!</v>
      </c>
      <c r="W234" t="e">
        <f t="shared" si="64"/>
        <v>#REF!</v>
      </c>
      <c r="X234" t="e">
        <f t="shared" si="65"/>
        <v>#REF!</v>
      </c>
      <c r="Y234" t="e">
        <f t="shared" si="66"/>
        <v>#REF!</v>
      </c>
    </row>
    <row r="235" spans="1:25" x14ac:dyDescent="0.35">
      <c r="A235" s="2" t="s">
        <v>241</v>
      </c>
      <c r="B235" s="2">
        <v>884383</v>
      </c>
      <c r="C235" t="s">
        <v>7355</v>
      </c>
      <c r="D235" t="e">
        <f>VLOOKUP(Tabelle2!$B235,#REF!,D$1,FALSE)</f>
        <v>#REF!</v>
      </c>
      <c r="E235" t="e">
        <f>VLOOKUP(Tabelle2!$B235,#REF!,E$1,FALSE)</f>
        <v>#REF!</v>
      </c>
      <c r="F235" t="e">
        <f>VLOOKUP(Tabelle2!$B235,#REF!,F$1,FALSE)</f>
        <v>#REF!</v>
      </c>
      <c r="G235" t="e">
        <f>VLOOKUP(Tabelle2!$B235,#REF!,G$1,FALSE)</f>
        <v>#REF!</v>
      </c>
      <c r="H235" t="e">
        <f>VLOOKUP(Tabelle2!$B235,#REF!,H$1,FALSE)</f>
        <v>#REF!</v>
      </c>
      <c r="I235" t="e">
        <f>VLOOKUP(Tabelle2!$B235,#REF!,I$1,FALSE)</f>
        <v>#REF!</v>
      </c>
      <c r="J235" t="e">
        <f>VLOOKUP(Tabelle2!$B235,#REF!,J$1,FALSE)</f>
        <v>#REF!</v>
      </c>
      <c r="K235" t="e">
        <f>VLOOKUP(Tabelle2!$B235,#REF!,K$1,FALSE)</f>
        <v>#REF!</v>
      </c>
      <c r="L235" t="e">
        <f>VLOOKUP(Tabelle2!$B235,#REF!,L$1,FALSE)</f>
        <v>#REF!</v>
      </c>
      <c r="M235" t="e">
        <f>VLOOKUP(Tabelle2!$B235,#REF!,M$1,FALSE)</f>
        <v>#REF!</v>
      </c>
      <c r="N235" t="e">
        <f>VLOOKUP(Tabelle2!$B235,#REF!,N$1,FALSE)</f>
        <v>#REF!</v>
      </c>
      <c r="O235" t="e">
        <f t="shared" si="56"/>
        <v>#REF!</v>
      </c>
      <c r="P235" t="e">
        <f t="shared" si="57"/>
        <v>#REF!</v>
      </c>
      <c r="Q235" t="e">
        <f t="shared" si="58"/>
        <v>#REF!</v>
      </c>
      <c r="R235" t="e">
        <f t="shared" si="59"/>
        <v>#REF!</v>
      </c>
      <c r="S235" t="e">
        <f t="shared" si="60"/>
        <v>#REF!</v>
      </c>
      <c r="T235" t="e">
        <f t="shared" si="61"/>
        <v>#REF!</v>
      </c>
      <c r="U235" t="e">
        <f t="shared" si="62"/>
        <v>#REF!</v>
      </c>
      <c r="V235" t="e">
        <f t="shared" si="63"/>
        <v>#REF!</v>
      </c>
      <c r="W235" t="e">
        <f t="shared" si="64"/>
        <v>#REF!</v>
      </c>
      <c r="X235" t="e">
        <f t="shared" si="65"/>
        <v>#REF!</v>
      </c>
      <c r="Y235" t="e">
        <f t="shared" si="66"/>
        <v>#REF!</v>
      </c>
    </row>
    <row r="236" spans="1:25" x14ac:dyDescent="0.35">
      <c r="A236" s="2" t="s">
        <v>242</v>
      </c>
      <c r="B236" s="2">
        <v>867422</v>
      </c>
      <c r="C236" t="s">
        <v>7349</v>
      </c>
      <c r="D236" t="e">
        <f>VLOOKUP(Tabelle2!$B236,#REF!,D$1,FALSE)</f>
        <v>#REF!</v>
      </c>
      <c r="E236" t="e">
        <f>VLOOKUP(Tabelle2!$B236,#REF!,E$1,FALSE)</f>
        <v>#REF!</v>
      </c>
      <c r="F236" t="e">
        <f>VLOOKUP(Tabelle2!$B236,#REF!,F$1,FALSE)</f>
        <v>#REF!</v>
      </c>
      <c r="G236" t="e">
        <f>VLOOKUP(Tabelle2!$B236,#REF!,G$1,FALSE)</f>
        <v>#REF!</v>
      </c>
      <c r="H236" t="e">
        <f>VLOOKUP(Tabelle2!$B236,#REF!,H$1,FALSE)</f>
        <v>#REF!</v>
      </c>
      <c r="I236" t="e">
        <f>VLOOKUP(Tabelle2!$B236,#REF!,I$1,FALSE)</f>
        <v>#REF!</v>
      </c>
      <c r="J236" t="e">
        <f>VLOOKUP(Tabelle2!$B236,#REF!,J$1,FALSE)</f>
        <v>#REF!</v>
      </c>
      <c r="K236" t="e">
        <f>VLOOKUP(Tabelle2!$B236,#REF!,K$1,FALSE)</f>
        <v>#REF!</v>
      </c>
      <c r="L236" t="e">
        <f>VLOOKUP(Tabelle2!$B236,#REF!,L$1,FALSE)</f>
        <v>#REF!</v>
      </c>
      <c r="M236" t="e">
        <f>VLOOKUP(Tabelle2!$B236,#REF!,M$1,FALSE)</f>
        <v>#REF!</v>
      </c>
      <c r="N236" t="e">
        <f>VLOOKUP(Tabelle2!$B236,#REF!,N$1,FALSE)</f>
        <v>#REF!</v>
      </c>
      <c r="O236" t="e">
        <f t="shared" si="56"/>
        <v>#REF!</v>
      </c>
      <c r="P236" t="e">
        <f t="shared" si="57"/>
        <v>#REF!</v>
      </c>
      <c r="Q236" t="e">
        <f t="shared" si="58"/>
        <v>#REF!</v>
      </c>
      <c r="R236" t="e">
        <f t="shared" si="59"/>
        <v>#REF!</v>
      </c>
      <c r="S236" t="e">
        <f t="shared" si="60"/>
        <v>#REF!</v>
      </c>
      <c r="T236" t="e">
        <f t="shared" si="61"/>
        <v>#REF!</v>
      </c>
      <c r="U236" t="e">
        <f t="shared" si="62"/>
        <v>#REF!</v>
      </c>
      <c r="V236" t="e">
        <f t="shared" si="63"/>
        <v>#REF!</v>
      </c>
      <c r="W236" t="e">
        <f t="shared" si="64"/>
        <v>#REF!</v>
      </c>
      <c r="X236" t="e">
        <f t="shared" si="65"/>
        <v>#REF!</v>
      </c>
      <c r="Y236" t="e">
        <f t="shared" si="66"/>
        <v>#REF!</v>
      </c>
    </row>
    <row r="237" spans="1:25" x14ac:dyDescent="0.35">
      <c r="A237" s="2" t="s">
        <v>243</v>
      </c>
      <c r="B237" s="2">
        <v>906933</v>
      </c>
      <c r="C237" t="s">
        <v>7350</v>
      </c>
      <c r="D237" t="e">
        <f>VLOOKUP(Tabelle2!$B237,#REF!,D$1,FALSE)</f>
        <v>#REF!</v>
      </c>
      <c r="E237" t="e">
        <f>VLOOKUP(Tabelle2!$B237,#REF!,E$1,FALSE)</f>
        <v>#REF!</v>
      </c>
      <c r="F237" t="e">
        <f>VLOOKUP(Tabelle2!$B237,#REF!,F$1,FALSE)</f>
        <v>#REF!</v>
      </c>
      <c r="G237" t="e">
        <f>VLOOKUP(Tabelle2!$B237,#REF!,G$1,FALSE)</f>
        <v>#REF!</v>
      </c>
      <c r="H237" t="e">
        <f>VLOOKUP(Tabelle2!$B237,#REF!,H$1,FALSE)</f>
        <v>#REF!</v>
      </c>
      <c r="I237" t="e">
        <f>VLOOKUP(Tabelle2!$B237,#REF!,I$1,FALSE)</f>
        <v>#REF!</v>
      </c>
      <c r="J237" t="e">
        <f>VLOOKUP(Tabelle2!$B237,#REF!,J$1,FALSE)</f>
        <v>#REF!</v>
      </c>
      <c r="K237" t="e">
        <f>VLOOKUP(Tabelle2!$B237,#REF!,K$1,FALSE)</f>
        <v>#REF!</v>
      </c>
      <c r="L237" t="e">
        <f>VLOOKUP(Tabelle2!$B237,#REF!,L$1,FALSE)</f>
        <v>#REF!</v>
      </c>
      <c r="M237" t="e">
        <f>VLOOKUP(Tabelle2!$B237,#REF!,M$1,FALSE)</f>
        <v>#REF!</v>
      </c>
      <c r="N237" t="e">
        <f>VLOOKUP(Tabelle2!$B237,#REF!,N$1,FALSE)</f>
        <v>#REF!</v>
      </c>
      <c r="O237" t="e">
        <f t="shared" si="56"/>
        <v>#REF!</v>
      </c>
      <c r="P237" t="e">
        <f t="shared" si="57"/>
        <v>#REF!</v>
      </c>
      <c r="Q237" t="e">
        <f t="shared" si="58"/>
        <v>#REF!</v>
      </c>
      <c r="R237" t="e">
        <f t="shared" si="59"/>
        <v>#REF!</v>
      </c>
      <c r="S237" t="e">
        <f t="shared" si="60"/>
        <v>#REF!</v>
      </c>
      <c r="T237" t="e">
        <f t="shared" si="61"/>
        <v>#REF!</v>
      </c>
      <c r="U237" t="e">
        <f t="shared" si="62"/>
        <v>#REF!</v>
      </c>
      <c r="V237" t="e">
        <f t="shared" si="63"/>
        <v>#REF!</v>
      </c>
      <c r="W237" t="e">
        <f t="shared" si="64"/>
        <v>#REF!</v>
      </c>
      <c r="X237" t="e">
        <f t="shared" si="65"/>
        <v>#REF!</v>
      </c>
      <c r="Y237" t="e">
        <f t="shared" si="66"/>
        <v>#REF!</v>
      </c>
    </row>
    <row r="238" spans="1:25" x14ac:dyDescent="0.35">
      <c r="A238" s="2" t="s">
        <v>244</v>
      </c>
      <c r="B238" s="2">
        <v>912160</v>
      </c>
      <c r="C238" t="s">
        <v>7353</v>
      </c>
      <c r="D238" t="e">
        <f>VLOOKUP(Tabelle2!$B238,#REF!,D$1,FALSE)</f>
        <v>#REF!</v>
      </c>
      <c r="E238" t="e">
        <f>VLOOKUP(Tabelle2!$B238,#REF!,E$1,FALSE)</f>
        <v>#REF!</v>
      </c>
      <c r="F238" t="e">
        <f>VLOOKUP(Tabelle2!$B238,#REF!,F$1,FALSE)</f>
        <v>#REF!</v>
      </c>
      <c r="G238" t="e">
        <f>VLOOKUP(Tabelle2!$B238,#REF!,G$1,FALSE)</f>
        <v>#REF!</v>
      </c>
      <c r="H238" t="e">
        <f>VLOOKUP(Tabelle2!$B238,#REF!,H$1,FALSE)</f>
        <v>#REF!</v>
      </c>
      <c r="I238" t="e">
        <f>VLOOKUP(Tabelle2!$B238,#REF!,I$1,FALSE)</f>
        <v>#REF!</v>
      </c>
      <c r="J238" t="e">
        <f>VLOOKUP(Tabelle2!$B238,#REF!,J$1,FALSE)</f>
        <v>#REF!</v>
      </c>
      <c r="K238" t="e">
        <f>VLOOKUP(Tabelle2!$B238,#REF!,K$1,FALSE)</f>
        <v>#REF!</v>
      </c>
      <c r="L238" t="e">
        <f>VLOOKUP(Tabelle2!$B238,#REF!,L$1,FALSE)</f>
        <v>#REF!</v>
      </c>
      <c r="M238" t="e">
        <f>VLOOKUP(Tabelle2!$B238,#REF!,M$1,FALSE)</f>
        <v>#REF!</v>
      </c>
      <c r="N238" t="e">
        <f>VLOOKUP(Tabelle2!$B238,#REF!,N$1,FALSE)</f>
        <v>#REF!</v>
      </c>
      <c r="O238" t="e">
        <f t="shared" si="56"/>
        <v>#REF!</v>
      </c>
      <c r="P238" t="e">
        <f t="shared" si="57"/>
        <v>#REF!</v>
      </c>
      <c r="Q238" t="e">
        <f t="shared" si="58"/>
        <v>#REF!</v>
      </c>
      <c r="R238" t="e">
        <f t="shared" si="59"/>
        <v>#REF!</v>
      </c>
      <c r="S238" t="e">
        <f t="shared" si="60"/>
        <v>#REF!</v>
      </c>
      <c r="T238" t="e">
        <f t="shared" si="61"/>
        <v>#REF!</v>
      </c>
      <c r="U238" t="e">
        <f t="shared" si="62"/>
        <v>#REF!</v>
      </c>
      <c r="V238" t="e">
        <f t="shared" si="63"/>
        <v>#REF!</v>
      </c>
      <c r="W238" t="e">
        <f t="shared" si="64"/>
        <v>#REF!</v>
      </c>
      <c r="X238" t="e">
        <f t="shared" si="65"/>
        <v>#REF!</v>
      </c>
      <c r="Y238" t="e">
        <f t="shared" si="66"/>
        <v>#REF!</v>
      </c>
    </row>
    <row r="239" spans="1:25" x14ac:dyDescent="0.35">
      <c r="A239" s="2" t="s">
        <v>245</v>
      </c>
      <c r="B239" s="2">
        <v>905016</v>
      </c>
      <c r="C239" t="s">
        <v>7351</v>
      </c>
      <c r="D239" t="e">
        <f>VLOOKUP(Tabelle2!$B239,#REF!,D$1,FALSE)</f>
        <v>#REF!</v>
      </c>
      <c r="E239" t="e">
        <f>VLOOKUP(Tabelle2!$B239,#REF!,E$1,FALSE)</f>
        <v>#REF!</v>
      </c>
      <c r="F239" t="e">
        <f>VLOOKUP(Tabelle2!$B239,#REF!,F$1,FALSE)</f>
        <v>#REF!</v>
      </c>
      <c r="G239" t="e">
        <f>VLOOKUP(Tabelle2!$B239,#REF!,G$1,FALSE)</f>
        <v>#REF!</v>
      </c>
      <c r="H239" t="e">
        <f>VLOOKUP(Tabelle2!$B239,#REF!,H$1,FALSE)</f>
        <v>#REF!</v>
      </c>
      <c r="I239" t="e">
        <f>VLOOKUP(Tabelle2!$B239,#REF!,I$1,FALSE)</f>
        <v>#REF!</v>
      </c>
      <c r="J239" t="e">
        <f>VLOOKUP(Tabelle2!$B239,#REF!,J$1,FALSE)</f>
        <v>#REF!</v>
      </c>
      <c r="K239" t="e">
        <f>VLOOKUP(Tabelle2!$B239,#REF!,K$1,FALSE)</f>
        <v>#REF!</v>
      </c>
      <c r="L239" t="e">
        <f>VLOOKUP(Tabelle2!$B239,#REF!,L$1,FALSE)</f>
        <v>#REF!</v>
      </c>
      <c r="M239" t="e">
        <f>VLOOKUP(Tabelle2!$B239,#REF!,M$1,FALSE)</f>
        <v>#REF!</v>
      </c>
      <c r="N239" t="e">
        <f>VLOOKUP(Tabelle2!$B239,#REF!,N$1,FALSE)</f>
        <v>#REF!</v>
      </c>
      <c r="O239" t="e">
        <f t="shared" si="56"/>
        <v>#REF!</v>
      </c>
      <c r="P239" t="e">
        <f t="shared" si="57"/>
        <v>#REF!</v>
      </c>
      <c r="Q239" t="e">
        <f t="shared" si="58"/>
        <v>#REF!</v>
      </c>
      <c r="R239" t="e">
        <f t="shared" si="59"/>
        <v>#REF!</v>
      </c>
      <c r="S239" t="e">
        <f t="shared" si="60"/>
        <v>#REF!</v>
      </c>
      <c r="T239" t="e">
        <f t="shared" si="61"/>
        <v>#REF!</v>
      </c>
      <c r="U239" t="e">
        <f t="shared" si="62"/>
        <v>#REF!</v>
      </c>
      <c r="V239" t="e">
        <f t="shared" si="63"/>
        <v>#REF!</v>
      </c>
      <c r="W239" t="e">
        <f t="shared" si="64"/>
        <v>#REF!</v>
      </c>
      <c r="X239" t="e">
        <f t="shared" si="65"/>
        <v>#REF!</v>
      </c>
      <c r="Y239" t="e">
        <f t="shared" si="66"/>
        <v>#REF!</v>
      </c>
    </row>
    <row r="240" spans="1:25" x14ac:dyDescent="0.35">
      <c r="A240" s="2" t="s">
        <v>246</v>
      </c>
      <c r="B240" s="2">
        <v>993249</v>
      </c>
      <c r="C240" t="s">
        <v>7350</v>
      </c>
      <c r="D240" t="e">
        <f>VLOOKUP(Tabelle2!$B240,#REF!,D$1,FALSE)</f>
        <v>#REF!</v>
      </c>
      <c r="E240" t="e">
        <f>VLOOKUP(Tabelle2!$B240,#REF!,E$1,FALSE)</f>
        <v>#REF!</v>
      </c>
      <c r="F240" t="e">
        <f>VLOOKUP(Tabelle2!$B240,#REF!,F$1,FALSE)</f>
        <v>#REF!</v>
      </c>
      <c r="G240" t="e">
        <f>VLOOKUP(Tabelle2!$B240,#REF!,G$1,FALSE)</f>
        <v>#REF!</v>
      </c>
      <c r="H240" t="e">
        <f>VLOOKUP(Tabelle2!$B240,#REF!,H$1,FALSE)</f>
        <v>#REF!</v>
      </c>
      <c r="I240" t="e">
        <f>VLOOKUP(Tabelle2!$B240,#REF!,I$1,FALSE)</f>
        <v>#REF!</v>
      </c>
      <c r="J240" t="e">
        <f>VLOOKUP(Tabelle2!$B240,#REF!,J$1,FALSE)</f>
        <v>#REF!</v>
      </c>
      <c r="K240" t="e">
        <f>VLOOKUP(Tabelle2!$B240,#REF!,K$1,FALSE)</f>
        <v>#REF!</v>
      </c>
      <c r="L240" t="e">
        <f>VLOOKUP(Tabelle2!$B240,#REF!,L$1,FALSE)</f>
        <v>#REF!</v>
      </c>
      <c r="M240" t="e">
        <f>VLOOKUP(Tabelle2!$B240,#REF!,M$1,FALSE)</f>
        <v>#REF!</v>
      </c>
      <c r="N240" t="e">
        <f>VLOOKUP(Tabelle2!$B240,#REF!,N$1,FALSE)</f>
        <v>#REF!</v>
      </c>
      <c r="O240" t="e">
        <f t="shared" si="56"/>
        <v>#REF!</v>
      </c>
      <c r="P240" t="e">
        <f t="shared" si="57"/>
        <v>#REF!</v>
      </c>
      <c r="Q240" t="e">
        <f t="shared" si="58"/>
        <v>#REF!</v>
      </c>
      <c r="R240" t="e">
        <f t="shared" si="59"/>
        <v>#REF!</v>
      </c>
      <c r="S240" t="e">
        <f t="shared" si="60"/>
        <v>#REF!</v>
      </c>
      <c r="T240" t="e">
        <f t="shared" si="61"/>
        <v>#REF!</v>
      </c>
      <c r="U240" t="e">
        <f t="shared" si="62"/>
        <v>#REF!</v>
      </c>
      <c r="V240" t="e">
        <f t="shared" si="63"/>
        <v>#REF!</v>
      </c>
      <c r="W240" t="e">
        <f t="shared" si="64"/>
        <v>#REF!</v>
      </c>
      <c r="X240" t="e">
        <f t="shared" si="65"/>
        <v>#REF!</v>
      </c>
      <c r="Y240" t="e">
        <f t="shared" si="66"/>
        <v>#REF!</v>
      </c>
    </row>
    <row r="241" spans="1:25" x14ac:dyDescent="0.35">
      <c r="A241" s="2" t="s">
        <v>247</v>
      </c>
      <c r="B241" s="2">
        <v>906176</v>
      </c>
      <c r="C241" t="s">
        <v>7351</v>
      </c>
      <c r="D241" t="e">
        <f>VLOOKUP(Tabelle2!$B241,#REF!,D$1,FALSE)</f>
        <v>#REF!</v>
      </c>
      <c r="E241" t="e">
        <f>VLOOKUP(Tabelle2!$B241,#REF!,E$1,FALSE)</f>
        <v>#REF!</v>
      </c>
      <c r="F241" t="e">
        <f>VLOOKUP(Tabelle2!$B241,#REF!,F$1,FALSE)</f>
        <v>#REF!</v>
      </c>
      <c r="G241" t="e">
        <f>VLOOKUP(Tabelle2!$B241,#REF!,G$1,FALSE)</f>
        <v>#REF!</v>
      </c>
      <c r="H241" t="e">
        <f>VLOOKUP(Tabelle2!$B241,#REF!,H$1,FALSE)</f>
        <v>#REF!</v>
      </c>
      <c r="I241" t="e">
        <f>VLOOKUP(Tabelle2!$B241,#REF!,I$1,FALSE)</f>
        <v>#REF!</v>
      </c>
      <c r="J241" t="e">
        <f>VLOOKUP(Tabelle2!$B241,#REF!,J$1,FALSE)</f>
        <v>#REF!</v>
      </c>
      <c r="K241" t="e">
        <f>VLOOKUP(Tabelle2!$B241,#REF!,K$1,FALSE)</f>
        <v>#REF!</v>
      </c>
      <c r="L241" t="e">
        <f>VLOOKUP(Tabelle2!$B241,#REF!,L$1,FALSE)</f>
        <v>#REF!</v>
      </c>
      <c r="M241" t="e">
        <f>VLOOKUP(Tabelle2!$B241,#REF!,M$1,FALSE)</f>
        <v>#REF!</v>
      </c>
      <c r="N241" t="e">
        <f>VLOOKUP(Tabelle2!$B241,#REF!,N$1,FALSE)</f>
        <v>#REF!</v>
      </c>
      <c r="O241" t="e">
        <f t="shared" si="56"/>
        <v>#REF!</v>
      </c>
      <c r="P241" t="e">
        <f t="shared" si="57"/>
        <v>#REF!</v>
      </c>
      <c r="Q241" t="e">
        <f t="shared" si="58"/>
        <v>#REF!</v>
      </c>
      <c r="R241" t="e">
        <f t="shared" si="59"/>
        <v>#REF!</v>
      </c>
      <c r="S241" t="e">
        <f t="shared" si="60"/>
        <v>#REF!</v>
      </c>
      <c r="T241" t="e">
        <f t="shared" si="61"/>
        <v>#REF!</v>
      </c>
      <c r="U241" t="e">
        <f t="shared" si="62"/>
        <v>#REF!</v>
      </c>
      <c r="V241" t="e">
        <f t="shared" si="63"/>
        <v>#REF!</v>
      </c>
      <c r="W241" t="e">
        <f t="shared" si="64"/>
        <v>#REF!</v>
      </c>
      <c r="X241" t="e">
        <f t="shared" si="65"/>
        <v>#REF!</v>
      </c>
      <c r="Y241" t="e">
        <f t="shared" si="66"/>
        <v>#REF!</v>
      </c>
    </row>
    <row r="242" spans="1:25" x14ac:dyDescent="0.35">
      <c r="A242" s="2" t="s">
        <v>248</v>
      </c>
      <c r="B242" s="2">
        <v>906557</v>
      </c>
      <c r="C242" t="s">
        <v>7355</v>
      </c>
      <c r="D242" t="e">
        <f>VLOOKUP(Tabelle2!$B242,#REF!,D$1,FALSE)</f>
        <v>#REF!</v>
      </c>
      <c r="E242" t="e">
        <f>VLOOKUP(Tabelle2!$B242,#REF!,E$1,FALSE)</f>
        <v>#REF!</v>
      </c>
      <c r="F242" t="e">
        <f>VLOOKUP(Tabelle2!$B242,#REF!,F$1,FALSE)</f>
        <v>#REF!</v>
      </c>
      <c r="G242" t="e">
        <f>VLOOKUP(Tabelle2!$B242,#REF!,G$1,FALSE)</f>
        <v>#REF!</v>
      </c>
      <c r="H242" t="e">
        <f>VLOOKUP(Tabelle2!$B242,#REF!,H$1,FALSE)</f>
        <v>#REF!</v>
      </c>
      <c r="I242" t="e">
        <f>VLOOKUP(Tabelle2!$B242,#REF!,I$1,FALSE)</f>
        <v>#REF!</v>
      </c>
      <c r="J242" t="e">
        <f>VLOOKUP(Tabelle2!$B242,#REF!,J$1,FALSE)</f>
        <v>#REF!</v>
      </c>
      <c r="K242" t="e">
        <f>VLOOKUP(Tabelle2!$B242,#REF!,K$1,FALSE)</f>
        <v>#REF!</v>
      </c>
      <c r="L242" t="e">
        <f>VLOOKUP(Tabelle2!$B242,#REF!,L$1,FALSE)</f>
        <v>#REF!</v>
      </c>
      <c r="M242" t="e">
        <f>VLOOKUP(Tabelle2!$B242,#REF!,M$1,FALSE)</f>
        <v>#REF!</v>
      </c>
      <c r="N242" t="e">
        <f>VLOOKUP(Tabelle2!$B242,#REF!,N$1,FALSE)</f>
        <v>#REF!</v>
      </c>
      <c r="O242" t="e">
        <f t="shared" si="56"/>
        <v>#REF!</v>
      </c>
      <c r="P242" t="e">
        <f t="shared" si="57"/>
        <v>#REF!</v>
      </c>
      <c r="Q242" t="e">
        <f t="shared" si="58"/>
        <v>#REF!</v>
      </c>
      <c r="R242" t="e">
        <f t="shared" si="59"/>
        <v>#REF!</v>
      </c>
      <c r="S242" t="e">
        <f t="shared" si="60"/>
        <v>#REF!</v>
      </c>
      <c r="T242" t="e">
        <f t="shared" si="61"/>
        <v>#REF!</v>
      </c>
      <c r="U242" t="e">
        <f t="shared" si="62"/>
        <v>#REF!</v>
      </c>
      <c r="V242" t="e">
        <f t="shared" si="63"/>
        <v>#REF!</v>
      </c>
      <c r="W242" t="e">
        <f t="shared" si="64"/>
        <v>#REF!</v>
      </c>
      <c r="X242" t="e">
        <f t="shared" si="65"/>
        <v>#REF!</v>
      </c>
      <c r="Y242" t="e">
        <f t="shared" si="66"/>
        <v>#REF!</v>
      </c>
    </row>
    <row r="243" spans="1:25" x14ac:dyDescent="0.35">
      <c r="A243" s="2" t="s">
        <v>249</v>
      </c>
      <c r="B243" s="2">
        <v>906560</v>
      </c>
      <c r="C243" t="s">
        <v>7350</v>
      </c>
      <c r="D243" t="e">
        <f>VLOOKUP(Tabelle2!$B243,#REF!,D$1,FALSE)</f>
        <v>#REF!</v>
      </c>
      <c r="E243" t="e">
        <f>VLOOKUP(Tabelle2!$B243,#REF!,E$1,FALSE)</f>
        <v>#REF!</v>
      </c>
      <c r="F243" t="e">
        <f>VLOOKUP(Tabelle2!$B243,#REF!,F$1,FALSE)</f>
        <v>#REF!</v>
      </c>
      <c r="G243" t="e">
        <f>VLOOKUP(Tabelle2!$B243,#REF!,G$1,FALSE)</f>
        <v>#REF!</v>
      </c>
      <c r="H243" t="e">
        <f>VLOOKUP(Tabelle2!$B243,#REF!,H$1,FALSE)</f>
        <v>#REF!</v>
      </c>
      <c r="I243" t="e">
        <f>VLOOKUP(Tabelle2!$B243,#REF!,I$1,FALSE)</f>
        <v>#REF!</v>
      </c>
      <c r="J243" t="e">
        <f>VLOOKUP(Tabelle2!$B243,#REF!,J$1,FALSE)</f>
        <v>#REF!</v>
      </c>
      <c r="K243" t="e">
        <f>VLOOKUP(Tabelle2!$B243,#REF!,K$1,FALSE)</f>
        <v>#REF!</v>
      </c>
      <c r="L243" t="e">
        <f>VLOOKUP(Tabelle2!$B243,#REF!,L$1,FALSE)</f>
        <v>#REF!</v>
      </c>
      <c r="M243" t="e">
        <f>VLOOKUP(Tabelle2!$B243,#REF!,M$1,FALSE)</f>
        <v>#REF!</v>
      </c>
      <c r="N243" t="e">
        <f>VLOOKUP(Tabelle2!$B243,#REF!,N$1,FALSE)</f>
        <v>#REF!</v>
      </c>
      <c r="O243" t="e">
        <f t="shared" si="56"/>
        <v>#REF!</v>
      </c>
      <c r="P243" t="e">
        <f t="shared" si="57"/>
        <v>#REF!</v>
      </c>
      <c r="Q243" t="e">
        <f t="shared" si="58"/>
        <v>#REF!</v>
      </c>
      <c r="R243" t="e">
        <f t="shared" si="59"/>
        <v>#REF!</v>
      </c>
      <c r="S243" t="e">
        <f t="shared" si="60"/>
        <v>#REF!</v>
      </c>
      <c r="T243" t="e">
        <f t="shared" si="61"/>
        <v>#REF!</v>
      </c>
      <c r="U243" t="e">
        <f t="shared" si="62"/>
        <v>#REF!</v>
      </c>
      <c r="V243" t="e">
        <f t="shared" si="63"/>
        <v>#REF!</v>
      </c>
      <c r="W243" t="e">
        <f t="shared" si="64"/>
        <v>#REF!</v>
      </c>
      <c r="X243" t="e">
        <f t="shared" si="65"/>
        <v>#REF!</v>
      </c>
      <c r="Y243" t="e">
        <f t="shared" si="66"/>
        <v>#REF!</v>
      </c>
    </row>
    <row r="244" spans="1:25" x14ac:dyDescent="0.35">
      <c r="A244" s="2" t="s">
        <v>250</v>
      </c>
      <c r="B244" s="2">
        <v>901899</v>
      </c>
      <c r="C244" t="s">
        <v>7347</v>
      </c>
      <c r="D244" t="e">
        <f>VLOOKUP(Tabelle2!$B244,#REF!,D$1,FALSE)</f>
        <v>#REF!</v>
      </c>
      <c r="E244" t="e">
        <f>VLOOKUP(Tabelle2!$B244,#REF!,E$1,FALSE)</f>
        <v>#REF!</v>
      </c>
      <c r="F244" t="e">
        <f>VLOOKUP(Tabelle2!$B244,#REF!,F$1,FALSE)</f>
        <v>#REF!</v>
      </c>
      <c r="G244" t="e">
        <f>VLOOKUP(Tabelle2!$B244,#REF!,G$1,FALSE)</f>
        <v>#REF!</v>
      </c>
      <c r="H244" t="e">
        <f>VLOOKUP(Tabelle2!$B244,#REF!,H$1,FALSE)</f>
        <v>#REF!</v>
      </c>
      <c r="I244" t="e">
        <f>VLOOKUP(Tabelle2!$B244,#REF!,I$1,FALSE)</f>
        <v>#REF!</v>
      </c>
      <c r="J244" t="e">
        <f>VLOOKUP(Tabelle2!$B244,#REF!,J$1,FALSE)</f>
        <v>#REF!</v>
      </c>
      <c r="K244" t="e">
        <f>VLOOKUP(Tabelle2!$B244,#REF!,K$1,FALSE)</f>
        <v>#REF!</v>
      </c>
      <c r="L244" t="e">
        <f>VLOOKUP(Tabelle2!$B244,#REF!,L$1,FALSE)</f>
        <v>#REF!</v>
      </c>
      <c r="M244" t="e">
        <f>VLOOKUP(Tabelle2!$B244,#REF!,M$1,FALSE)</f>
        <v>#REF!</v>
      </c>
      <c r="N244" t="e">
        <f>VLOOKUP(Tabelle2!$B244,#REF!,N$1,FALSE)</f>
        <v>#REF!</v>
      </c>
      <c r="O244" t="e">
        <f t="shared" si="56"/>
        <v>#REF!</v>
      </c>
      <c r="P244" t="e">
        <f t="shared" si="57"/>
        <v>#REF!</v>
      </c>
      <c r="Q244" t="e">
        <f t="shared" si="58"/>
        <v>#REF!</v>
      </c>
      <c r="R244" t="e">
        <f t="shared" si="59"/>
        <v>#REF!</v>
      </c>
      <c r="S244" t="e">
        <f t="shared" si="60"/>
        <v>#REF!</v>
      </c>
      <c r="T244" t="e">
        <f t="shared" si="61"/>
        <v>#REF!</v>
      </c>
      <c r="U244" t="e">
        <f t="shared" si="62"/>
        <v>#REF!</v>
      </c>
      <c r="V244" t="e">
        <f t="shared" si="63"/>
        <v>#REF!</v>
      </c>
      <c r="W244" t="e">
        <f t="shared" si="64"/>
        <v>#REF!</v>
      </c>
      <c r="X244" t="e">
        <f t="shared" si="65"/>
        <v>#REF!</v>
      </c>
      <c r="Y244" t="e">
        <f t="shared" si="66"/>
        <v>#REF!</v>
      </c>
    </row>
    <row r="245" spans="1:25" x14ac:dyDescent="0.35">
      <c r="A245" s="2" t="s">
        <v>251</v>
      </c>
      <c r="B245" s="2">
        <v>905861</v>
      </c>
      <c r="C245" t="s">
        <v>7352</v>
      </c>
      <c r="D245" t="e">
        <f>VLOOKUP(Tabelle2!$B245,#REF!,D$1,FALSE)</f>
        <v>#REF!</v>
      </c>
      <c r="E245" t="e">
        <f>VLOOKUP(Tabelle2!$B245,#REF!,E$1,FALSE)</f>
        <v>#REF!</v>
      </c>
      <c r="F245" t="e">
        <f>VLOOKUP(Tabelle2!$B245,#REF!,F$1,FALSE)</f>
        <v>#REF!</v>
      </c>
      <c r="G245" t="e">
        <f>VLOOKUP(Tabelle2!$B245,#REF!,G$1,FALSE)</f>
        <v>#REF!</v>
      </c>
      <c r="H245" t="e">
        <f>VLOOKUP(Tabelle2!$B245,#REF!,H$1,FALSE)</f>
        <v>#REF!</v>
      </c>
      <c r="I245" t="e">
        <f>VLOOKUP(Tabelle2!$B245,#REF!,I$1,FALSE)</f>
        <v>#REF!</v>
      </c>
      <c r="J245" t="e">
        <f>VLOOKUP(Tabelle2!$B245,#REF!,J$1,FALSE)</f>
        <v>#REF!</v>
      </c>
      <c r="K245" t="e">
        <f>VLOOKUP(Tabelle2!$B245,#REF!,K$1,FALSE)</f>
        <v>#REF!</v>
      </c>
      <c r="L245" t="e">
        <f>VLOOKUP(Tabelle2!$B245,#REF!,L$1,FALSE)</f>
        <v>#REF!</v>
      </c>
      <c r="M245" t="e">
        <f>VLOOKUP(Tabelle2!$B245,#REF!,M$1,FALSE)</f>
        <v>#REF!</v>
      </c>
      <c r="N245" t="e">
        <f>VLOOKUP(Tabelle2!$B245,#REF!,N$1,FALSE)</f>
        <v>#REF!</v>
      </c>
      <c r="O245" t="e">
        <f t="shared" si="56"/>
        <v>#REF!</v>
      </c>
      <c r="P245" t="e">
        <f t="shared" si="57"/>
        <v>#REF!</v>
      </c>
      <c r="Q245" t="e">
        <f t="shared" si="58"/>
        <v>#REF!</v>
      </c>
      <c r="R245" t="e">
        <f t="shared" si="59"/>
        <v>#REF!</v>
      </c>
      <c r="S245" t="e">
        <f t="shared" si="60"/>
        <v>#REF!</v>
      </c>
      <c r="T245" t="e">
        <f t="shared" si="61"/>
        <v>#REF!</v>
      </c>
      <c r="U245" t="e">
        <f t="shared" si="62"/>
        <v>#REF!</v>
      </c>
      <c r="V245" t="e">
        <f t="shared" si="63"/>
        <v>#REF!</v>
      </c>
      <c r="W245" t="e">
        <f t="shared" si="64"/>
        <v>#REF!</v>
      </c>
      <c r="X245" t="e">
        <f t="shared" si="65"/>
        <v>#REF!</v>
      </c>
      <c r="Y245" t="e">
        <f t="shared" si="66"/>
        <v>#REF!</v>
      </c>
    </row>
    <row r="246" spans="1:25" x14ac:dyDescent="0.35">
      <c r="A246" s="2" t="s">
        <v>252</v>
      </c>
      <c r="B246" s="2">
        <v>905809</v>
      </c>
      <c r="C246" t="s">
        <v>7347</v>
      </c>
      <c r="D246" t="e">
        <f>VLOOKUP(Tabelle2!$B246,#REF!,D$1,FALSE)</f>
        <v>#REF!</v>
      </c>
      <c r="E246" t="e">
        <f>VLOOKUP(Tabelle2!$B246,#REF!,E$1,FALSE)</f>
        <v>#REF!</v>
      </c>
      <c r="F246" t="e">
        <f>VLOOKUP(Tabelle2!$B246,#REF!,F$1,FALSE)</f>
        <v>#REF!</v>
      </c>
      <c r="G246" t="e">
        <f>VLOOKUP(Tabelle2!$B246,#REF!,G$1,FALSE)</f>
        <v>#REF!</v>
      </c>
      <c r="H246" t="e">
        <f>VLOOKUP(Tabelle2!$B246,#REF!,H$1,FALSE)</f>
        <v>#REF!</v>
      </c>
      <c r="I246" t="e">
        <f>VLOOKUP(Tabelle2!$B246,#REF!,I$1,FALSE)</f>
        <v>#REF!</v>
      </c>
      <c r="J246" t="e">
        <f>VLOOKUP(Tabelle2!$B246,#REF!,J$1,FALSE)</f>
        <v>#REF!</v>
      </c>
      <c r="K246" t="e">
        <f>VLOOKUP(Tabelle2!$B246,#REF!,K$1,FALSE)</f>
        <v>#REF!</v>
      </c>
      <c r="L246" t="e">
        <f>VLOOKUP(Tabelle2!$B246,#REF!,L$1,FALSE)</f>
        <v>#REF!</v>
      </c>
      <c r="M246" t="e">
        <f>VLOOKUP(Tabelle2!$B246,#REF!,M$1,FALSE)</f>
        <v>#REF!</v>
      </c>
      <c r="N246" t="e">
        <f>VLOOKUP(Tabelle2!$B246,#REF!,N$1,FALSE)</f>
        <v>#REF!</v>
      </c>
      <c r="O246" t="e">
        <f t="shared" si="56"/>
        <v>#REF!</v>
      </c>
      <c r="P246" t="e">
        <f t="shared" si="57"/>
        <v>#REF!</v>
      </c>
      <c r="Q246" t="e">
        <f t="shared" si="58"/>
        <v>#REF!</v>
      </c>
      <c r="R246" t="e">
        <f t="shared" si="59"/>
        <v>#REF!</v>
      </c>
      <c r="S246" t="e">
        <f t="shared" si="60"/>
        <v>#REF!</v>
      </c>
      <c r="T246" t="e">
        <f t="shared" si="61"/>
        <v>#REF!</v>
      </c>
      <c r="U246" t="e">
        <f t="shared" si="62"/>
        <v>#REF!</v>
      </c>
      <c r="V246" t="e">
        <f t="shared" si="63"/>
        <v>#REF!</v>
      </c>
      <c r="W246" t="e">
        <f t="shared" si="64"/>
        <v>#REF!</v>
      </c>
      <c r="X246" t="e">
        <f t="shared" si="65"/>
        <v>#REF!</v>
      </c>
      <c r="Y246" t="e">
        <f t="shared" si="66"/>
        <v>#REF!</v>
      </c>
    </row>
    <row r="247" spans="1:25" x14ac:dyDescent="0.35">
      <c r="A247" s="2" t="s">
        <v>253</v>
      </c>
      <c r="B247" s="2">
        <v>921482</v>
      </c>
      <c r="C247" t="s">
        <v>7353</v>
      </c>
      <c r="D247" t="e">
        <f>VLOOKUP(Tabelle2!$B247,#REF!,D$1,FALSE)</f>
        <v>#REF!</v>
      </c>
      <c r="E247" t="e">
        <f>VLOOKUP(Tabelle2!$B247,#REF!,E$1,FALSE)</f>
        <v>#REF!</v>
      </c>
      <c r="F247" t="e">
        <f>VLOOKUP(Tabelle2!$B247,#REF!,F$1,FALSE)</f>
        <v>#REF!</v>
      </c>
      <c r="G247" t="e">
        <f>VLOOKUP(Tabelle2!$B247,#REF!,G$1,FALSE)</f>
        <v>#REF!</v>
      </c>
      <c r="H247" t="e">
        <f>VLOOKUP(Tabelle2!$B247,#REF!,H$1,FALSE)</f>
        <v>#REF!</v>
      </c>
      <c r="I247" t="e">
        <f>VLOOKUP(Tabelle2!$B247,#REF!,I$1,FALSE)</f>
        <v>#REF!</v>
      </c>
      <c r="J247" t="e">
        <f>VLOOKUP(Tabelle2!$B247,#REF!,J$1,FALSE)</f>
        <v>#REF!</v>
      </c>
      <c r="K247" t="e">
        <f>VLOOKUP(Tabelle2!$B247,#REF!,K$1,FALSE)</f>
        <v>#REF!</v>
      </c>
      <c r="L247" t="e">
        <f>VLOOKUP(Tabelle2!$B247,#REF!,L$1,FALSE)</f>
        <v>#REF!</v>
      </c>
      <c r="M247" t="e">
        <f>VLOOKUP(Tabelle2!$B247,#REF!,M$1,FALSE)</f>
        <v>#REF!</v>
      </c>
      <c r="N247" t="e">
        <f>VLOOKUP(Tabelle2!$B247,#REF!,N$1,FALSE)</f>
        <v>#REF!</v>
      </c>
      <c r="O247" t="e">
        <f t="shared" si="56"/>
        <v>#REF!</v>
      </c>
      <c r="P247" t="e">
        <f t="shared" si="57"/>
        <v>#REF!</v>
      </c>
      <c r="Q247" t="e">
        <f t="shared" si="58"/>
        <v>#REF!</v>
      </c>
      <c r="R247" t="e">
        <f t="shared" si="59"/>
        <v>#REF!</v>
      </c>
      <c r="S247" t="e">
        <f t="shared" si="60"/>
        <v>#REF!</v>
      </c>
      <c r="T247" t="e">
        <f t="shared" si="61"/>
        <v>#REF!</v>
      </c>
      <c r="U247" t="e">
        <f t="shared" si="62"/>
        <v>#REF!</v>
      </c>
      <c r="V247" t="e">
        <f t="shared" si="63"/>
        <v>#REF!</v>
      </c>
      <c r="W247" t="e">
        <f t="shared" si="64"/>
        <v>#REF!</v>
      </c>
      <c r="X247" t="e">
        <f t="shared" si="65"/>
        <v>#REF!</v>
      </c>
      <c r="Y247" t="e">
        <f t="shared" si="66"/>
        <v>#REF!</v>
      </c>
    </row>
    <row r="248" spans="1:25" x14ac:dyDescent="0.35">
      <c r="A248" s="2" t="s">
        <v>254</v>
      </c>
      <c r="B248" s="2">
        <v>694405</v>
      </c>
      <c r="C248" t="s">
        <v>7349</v>
      </c>
      <c r="D248" t="e">
        <f>VLOOKUP(Tabelle2!$B248,#REF!,D$1,FALSE)</f>
        <v>#REF!</v>
      </c>
      <c r="E248" t="e">
        <f>VLOOKUP(Tabelle2!$B248,#REF!,E$1,FALSE)</f>
        <v>#REF!</v>
      </c>
      <c r="F248" t="e">
        <f>VLOOKUP(Tabelle2!$B248,#REF!,F$1,FALSE)</f>
        <v>#REF!</v>
      </c>
      <c r="G248" t="e">
        <f>VLOOKUP(Tabelle2!$B248,#REF!,G$1,FALSE)</f>
        <v>#REF!</v>
      </c>
      <c r="H248" t="e">
        <f>VLOOKUP(Tabelle2!$B248,#REF!,H$1,FALSE)</f>
        <v>#REF!</v>
      </c>
      <c r="I248" t="e">
        <f>VLOOKUP(Tabelle2!$B248,#REF!,I$1,FALSE)</f>
        <v>#REF!</v>
      </c>
      <c r="J248" t="e">
        <f>VLOOKUP(Tabelle2!$B248,#REF!,J$1,FALSE)</f>
        <v>#REF!</v>
      </c>
      <c r="K248" t="e">
        <f>VLOOKUP(Tabelle2!$B248,#REF!,K$1,FALSE)</f>
        <v>#REF!</v>
      </c>
      <c r="L248" t="e">
        <f>VLOOKUP(Tabelle2!$B248,#REF!,L$1,FALSE)</f>
        <v>#REF!</v>
      </c>
      <c r="M248" t="e">
        <f>VLOOKUP(Tabelle2!$B248,#REF!,M$1,FALSE)</f>
        <v>#REF!</v>
      </c>
      <c r="N248" t="e">
        <f>VLOOKUP(Tabelle2!$B248,#REF!,N$1,FALSE)</f>
        <v>#REF!</v>
      </c>
      <c r="O248" t="e">
        <f t="shared" si="56"/>
        <v>#REF!</v>
      </c>
      <c r="P248" t="e">
        <f t="shared" si="57"/>
        <v>#REF!</v>
      </c>
      <c r="Q248" t="e">
        <f t="shared" si="58"/>
        <v>#REF!</v>
      </c>
      <c r="R248" t="e">
        <f t="shared" si="59"/>
        <v>#REF!</v>
      </c>
      <c r="S248" t="e">
        <f t="shared" si="60"/>
        <v>#REF!</v>
      </c>
      <c r="T248" t="e">
        <f t="shared" si="61"/>
        <v>#REF!</v>
      </c>
      <c r="U248" t="e">
        <f t="shared" si="62"/>
        <v>#REF!</v>
      </c>
      <c r="V248" t="e">
        <f t="shared" si="63"/>
        <v>#REF!</v>
      </c>
      <c r="W248" t="e">
        <f t="shared" si="64"/>
        <v>#REF!</v>
      </c>
      <c r="X248" t="e">
        <f t="shared" si="65"/>
        <v>#REF!</v>
      </c>
      <c r="Y248" t="e">
        <f t="shared" si="66"/>
        <v>#REF!</v>
      </c>
    </row>
    <row r="249" spans="1:25" x14ac:dyDescent="0.35">
      <c r="A249" s="2" t="s">
        <v>255</v>
      </c>
      <c r="B249" s="2">
        <v>905102</v>
      </c>
      <c r="C249" t="s">
        <v>7355</v>
      </c>
      <c r="D249" t="e">
        <f>VLOOKUP(Tabelle2!$B249,#REF!,D$1,FALSE)</f>
        <v>#REF!</v>
      </c>
      <c r="E249" t="e">
        <f>VLOOKUP(Tabelle2!$B249,#REF!,E$1,FALSE)</f>
        <v>#REF!</v>
      </c>
      <c r="F249" t="e">
        <f>VLOOKUP(Tabelle2!$B249,#REF!,F$1,FALSE)</f>
        <v>#REF!</v>
      </c>
      <c r="G249" t="e">
        <f>VLOOKUP(Tabelle2!$B249,#REF!,G$1,FALSE)</f>
        <v>#REF!</v>
      </c>
      <c r="H249" t="e">
        <f>VLOOKUP(Tabelle2!$B249,#REF!,H$1,FALSE)</f>
        <v>#REF!</v>
      </c>
      <c r="I249" t="e">
        <f>VLOOKUP(Tabelle2!$B249,#REF!,I$1,FALSE)</f>
        <v>#REF!</v>
      </c>
      <c r="J249" t="e">
        <f>VLOOKUP(Tabelle2!$B249,#REF!,J$1,FALSE)</f>
        <v>#REF!</v>
      </c>
      <c r="K249" t="e">
        <f>VLOOKUP(Tabelle2!$B249,#REF!,K$1,FALSE)</f>
        <v>#REF!</v>
      </c>
      <c r="L249" t="e">
        <f>VLOOKUP(Tabelle2!$B249,#REF!,L$1,FALSE)</f>
        <v>#REF!</v>
      </c>
      <c r="M249" t="e">
        <f>VLOOKUP(Tabelle2!$B249,#REF!,M$1,FALSE)</f>
        <v>#REF!</v>
      </c>
      <c r="N249" t="e">
        <f>VLOOKUP(Tabelle2!$B249,#REF!,N$1,FALSE)</f>
        <v>#REF!</v>
      </c>
      <c r="O249" t="e">
        <f t="shared" si="56"/>
        <v>#REF!</v>
      </c>
      <c r="P249" t="e">
        <f t="shared" si="57"/>
        <v>#REF!</v>
      </c>
      <c r="Q249" t="e">
        <f t="shared" si="58"/>
        <v>#REF!</v>
      </c>
      <c r="R249" t="e">
        <f t="shared" si="59"/>
        <v>#REF!</v>
      </c>
      <c r="S249" t="e">
        <f t="shared" si="60"/>
        <v>#REF!</v>
      </c>
      <c r="T249" t="e">
        <f t="shared" si="61"/>
        <v>#REF!</v>
      </c>
      <c r="U249" t="e">
        <f t="shared" si="62"/>
        <v>#REF!</v>
      </c>
      <c r="V249" t="e">
        <f t="shared" si="63"/>
        <v>#REF!</v>
      </c>
      <c r="W249" t="e">
        <f t="shared" si="64"/>
        <v>#REF!</v>
      </c>
      <c r="X249" t="e">
        <f t="shared" si="65"/>
        <v>#REF!</v>
      </c>
      <c r="Y249" t="e">
        <f t="shared" si="66"/>
        <v>#REF!</v>
      </c>
    </row>
    <row r="250" spans="1:25" x14ac:dyDescent="0.35">
      <c r="A250" s="2" t="s">
        <v>256</v>
      </c>
      <c r="B250" s="2">
        <v>932913</v>
      </c>
      <c r="C250" t="s">
        <v>7350</v>
      </c>
      <c r="D250" t="e">
        <f>VLOOKUP(Tabelle2!$B250,#REF!,D$1,FALSE)</f>
        <v>#REF!</v>
      </c>
      <c r="E250" t="e">
        <f>VLOOKUP(Tabelle2!$B250,#REF!,E$1,FALSE)</f>
        <v>#REF!</v>
      </c>
      <c r="F250" t="e">
        <f>VLOOKUP(Tabelle2!$B250,#REF!,F$1,FALSE)</f>
        <v>#REF!</v>
      </c>
      <c r="G250" t="e">
        <f>VLOOKUP(Tabelle2!$B250,#REF!,G$1,FALSE)</f>
        <v>#REF!</v>
      </c>
      <c r="H250" t="e">
        <f>VLOOKUP(Tabelle2!$B250,#REF!,H$1,FALSE)</f>
        <v>#REF!</v>
      </c>
      <c r="I250" t="e">
        <f>VLOOKUP(Tabelle2!$B250,#REF!,I$1,FALSE)</f>
        <v>#REF!</v>
      </c>
      <c r="J250" t="e">
        <f>VLOOKUP(Tabelle2!$B250,#REF!,J$1,FALSE)</f>
        <v>#REF!</v>
      </c>
      <c r="K250" t="e">
        <f>VLOOKUP(Tabelle2!$B250,#REF!,K$1,FALSE)</f>
        <v>#REF!</v>
      </c>
      <c r="L250" t="e">
        <f>VLOOKUP(Tabelle2!$B250,#REF!,L$1,FALSE)</f>
        <v>#REF!</v>
      </c>
      <c r="M250" t="e">
        <f>VLOOKUP(Tabelle2!$B250,#REF!,M$1,FALSE)</f>
        <v>#REF!</v>
      </c>
      <c r="N250" t="e">
        <f>VLOOKUP(Tabelle2!$B250,#REF!,N$1,FALSE)</f>
        <v>#REF!</v>
      </c>
      <c r="O250" t="e">
        <f t="shared" si="56"/>
        <v>#REF!</v>
      </c>
      <c r="P250" t="e">
        <f t="shared" si="57"/>
        <v>#REF!</v>
      </c>
      <c r="Q250" t="e">
        <f t="shared" si="58"/>
        <v>#REF!</v>
      </c>
      <c r="R250" t="e">
        <f t="shared" si="59"/>
        <v>#REF!</v>
      </c>
      <c r="S250" t="e">
        <f t="shared" si="60"/>
        <v>#REF!</v>
      </c>
      <c r="T250" t="e">
        <f t="shared" si="61"/>
        <v>#REF!</v>
      </c>
      <c r="U250" t="e">
        <f t="shared" si="62"/>
        <v>#REF!</v>
      </c>
      <c r="V250" t="e">
        <f t="shared" si="63"/>
        <v>#REF!</v>
      </c>
      <c r="W250" t="e">
        <f t="shared" si="64"/>
        <v>#REF!</v>
      </c>
      <c r="X250" t="e">
        <f t="shared" si="65"/>
        <v>#REF!</v>
      </c>
      <c r="Y250" t="e">
        <f t="shared" si="66"/>
        <v>#REF!</v>
      </c>
    </row>
    <row r="251" spans="1:25" x14ac:dyDescent="0.35">
      <c r="A251" s="2" t="s">
        <v>257</v>
      </c>
      <c r="B251" s="2">
        <v>719618</v>
      </c>
      <c r="C251" t="s">
        <v>7349</v>
      </c>
      <c r="D251" t="e">
        <f>VLOOKUP(Tabelle2!$B251,#REF!,D$1,FALSE)</f>
        <v>#REF!</v>
      </c>
      <c r="E251" t="e">
        <f>VLOOKUP(Tabelle2!$B251,#REF!,E$1,FALSE)</f>
        <v>#REF!</v>
      </c>
      <c r="F251" t="e">
        <f>VLOOKUP(Tabelle2!$B251,#REF!,F$1,FALSE)</f>
        <v>#REF!</v>
      </c>
      <c r="G251" t="e">
        <f>VLOOKUP(Tabelle2!$B251,#REF!,G$1,FALSE)</f>
        <v>#REF!</v>
      </c>
      <c r="H251" t="e">
        <f>VLOOKUP(Tabelle2!$B251,#REF!,H$1,FALSE)</f>
        <v>#REF!</v>
      </c>
      <c r="I251" t="e">
        <f>VLOOKUP(Tabelle2!$B251,#REF!,I$1,FALSE)</f>
        <v>#REF!</v>
      </c>
      <c r="J251" t="e">
        <f>VLOOKUP(Tabelle2!$B251,#REF!,J$1,FALSE)</f>
        <v>#REF!</v>
      </c>
      <c r="K251" t="e">
        <f>VLOOKUP(Tabelle2!$B251,#REF!,K$1,FALSE)</f>
        <v>#REF!</v>
      </c>
      <c r="L251" t="e">
        <f>VLOOKUP(Tabelle2!$B251,#REF!,L$1,FALSE)</f>
        <v>#REF!</v>
      </c>
      <c r="M251" t="e">
        <f>VLOOKUP(Tabelle2!$B251,#REF!,M$1,FALSE)</f>
        <v>#REF!</v>
      </c>
      <c r="N251" t="e">
        <f>VLOOKUP(Tabelle2!$B251,#REF!,N$1,FALSE)</f>
        <v>#REF!</v>
      </c>
      <c r="O251" t="e">
        <f t="shared" si="56"/>
        <v>#REF!</v>
      </c>
      <c r="P251" t="e">
        <f t="shared" si="57"/>
        <v>#REF!</v>
      </c>
      <c r="Q251" t="e">
        <f t="shared" si="58"/>
        <v>#REF!</v>
      </c>
      <c r="R251" t="e">
        <f t="shared" si="59"/>
        <v>#REF!</v>
      </c>
      <c r="S251" t="e">
        <f t="shared" si="60"/>
        <v>#REF!</v>
      </c>
      <c r="T251" t="e">
        <f t="shared" si="61"/>
        <v>#REF!</v>
      </c>
      <c r="U251" t="e">
        <f t="shared" si="62"/>
        <v>#REF!</v>
      </c>
      <c r="V251" t="e">
        <f t="shared" si="63"/>
        <v>#REF!</v>
      </c>
      <c r="W251" t="e">
        <f t="shared" si="64"/>
        <v>#REF!</v>
      </c>
      <c r="X251" t="e">
        <f t="shared" si="65"/>
        <v>#REF!</v>
      </c>
      <c r="Y251" t="e">
        <f t="shared" si="66"/>
        <v>#REF!</v>
      </c>
    </row>
    <row r="252" spans="1:25" x14ac:dyDescent="0.35">
      <c r="A252" s="2" t="s">
        <v>258</v>
      </c>
      <c r="B252" s="2">
        <v>921757</v>
      </c>
      <c r="C252" t="s">
        <v>7347</v>
      </c>
      <c r="D252" t="e">
        <f>VLOOKUP(Tabelle2!$B252,#REF!,D$1,FALSE)</f>
        <v>#REF!</v>
      </c>
      <c r="E252" t="e">
        <f>VLOOKUP(Tabelle2!$B252,#REF!,E$1,FALSE)</f>
        <v>#REF!</v>
      </c>
      <c r="F252" t="e">
        <f>VLOOKUP(Tabelle2!$B252,#REF!,F$1,FALSE)</f>
        <v>#REF!</v>
      </c>
      <c r="G252" t="e">
        <f>VLOOKUP(Tabelle2!$B252,#REF!,G$1,FALSE)</f>
        <v>#REF!</v>
      </c>
      <c r="H252" t="e">
        <f>VLOOKUP(Tabelle2!$B252,#REF!,H$1,FALSE)</f>
        <v>#REF!</v>
      </c>
      <c r="I252" t="e">
        <f>VLOOKUP(Tabelle2!$B252,#REF!,I$1,FALSE)</f>
        <v>#REF!</v>
      </c>
      <c r="J252" t="e">
        <f>VLOOKUP(Tabelle2!$B252,#REF!,J$1,FALSE)</f>
        <v>#REF!</v>
      </c>
      <c r="K252" t="e">
        <f>VLOOKUP(Tabelle2!$B252,#REF!,K$1,FALSE)</f>
        <v>#REF!</v>
      </c>
      <c r="L252" t="e">
        <f>VLOOKUP(Tabelle2!$B252,#REF!,L$1,FALSE)</f>
        <v>#REF!</v>
      </c>
      <c r="M252" t="e">
        <f>VLOOKUP(Tabelle2!$B252,#REF!,M$1,FALSE)</f>
        <v>#REF!</v>
      </c>
      <c r="N252" t="e">
        <f>VLOOKUP(Tabelle2!$B252,#REF!,N$1,FALSE)</f>
        <v>#REF!</v>
      </c>
      <c r="O252" t="e">
        <f t="shared" si="56"/>
        <v>#REF!</v>
      </c>
      <c r="P252" t="e">
        <f t="shared" si="57"/>
        <v>#REF!</v>
      </c>
      <c r="Q252" t="e">
        <f t="shared" si="58"/>
        <v>#REF!</v>
      </c>
      <c r="R252" t="e">
        <f t="shared" si="59"/>
        <v>#REF!</v>
      </c>
      <c r="S252" t="e">
        <f t="shared" si="60"/>
        <v>#REF!</v>
      </c>
      <c r="T252" t="e">
        <f t="shared" si="61"/>
        <v>#REF!</v>
      </c>
      <c r="U252" t="e">
        <f t="shared" si="62"/>
        <v>#REF!</v>
      </c>
      <c r="V252" t="e">
        <f t="shared" si="63"/>
        <v>#REF!</v>
      </c>
      <c r="W252" t="e">
        <f t="shared" si="64"/>
        <v>#REF!</v>
      </c>
      <c r="X252" t="e">
        <f t="shared" si="65"/>
        <v>#REF!</v>
      </c>
      <c r="Y252" t="e">
        <f t="shared" si="66"/>
        <v>#REF!</v>
      </c>
    </row>
    <row r="253" spans="1:25" x14ac:dyDescent="0.35">
      <c r="A253" s="2" t="s">
        <v>259</v>
      </c>
      <c r="B253" s="2">
        <v>905150</v>
      </c>
      <c r="C253" t="s">
        <v>7347</v>
      </c>
      <c r="D253" t="e">
        <f>VLOOKUP(Tabelle2!$B253,#REF!,D$1,FALSE)</f>
        <v>#REF!</v>
      </c>
      <c r="E253" t="e">
        <f>VLOOKUP(Tabelle2!$B253,#REF!,E$1,FALSE)</f>
        <v>#REF!</v>
      </c>
      <c r="F253" t="e">
        <f>VLOOKUP(Tabelle2!$B253,#REF!,F$1,FALSE)</f>
        <v>#REF!</v>
      </c>
      <c r="G253" t="e">
        <f>VLOOKUP(Tabelle2!$B253,#REF!,G$1,FALSE)</f>
        <v>#REF!</v>
      </c>
      <c r="H253" t="e">
        <f>VLOOKUP(Tabelle2!$B253,#REF!,H$1,FALSE)</f>
        <v>#REF!</v>
      </c>
      <c r="I253" t="e">
        <f>VLOOKUP(Tabelle2!$B253,#REF!,I$1,FALSE)</f>
        <v>#REF!</v>
      </c>
      <c r="J253" t="e">
        <f>VLOOKUP(Tabelle2!$B253,#REF!,J$1,FALSE)</f>
        <v>#REF!</v>
      </c>
      <c r="K253" t="e">
        <f>VLOOKUP(Tabelle2!$B253,#REF!,K$1,FALSE)</f>
        <v>#REF!</v>
      </c>
      <c r="L253" t="e">
        <f>VLOOKUP(Tabelle2!$B253,#REF!,L$1,FALSE)</f>
        <v>#REF!</v>
      </c>
      <c r="M253" t="e">
        <f>VLOOKUP(Tabelle2!$B253,#REF!,M$1,FALSE)</f>
        <v>#REF!</v>
      </c>
      <c r="N253" t="e">
        <f>VLOOKUP(Tabelle2!$B253,#REF!,N$1,FALSE)</f>
        <v>#REF!</v>
      </c>
      <c r="O253" t="e">
        <f t="shared" si="56"/>
        <v>#REF!</v>
      </c>
      <c r="P253" t="e">
        <f t="shared" si="57"/>
        <v>#REF!</v>
      </c>
      <c r="Q253" t="e">
        <f t="shared" si="58"/>
        <v>#REF!</v>
      </c>
      <c r="R253" t="e">
        <f t="shared" si="59"/>
        <v>#REF!</v>
      </c>
      <c r="S253" t="e">
        <f t="shared" si="60"/>
        <v>#REF!</v>
      </c>
      <c r="T253" t="e">
        <f t="shared" si="61"/>
        <v>#REF!</v>
      </c>
      <c r="U253" t="e">
        <f t="shared" si="62"/>
        <v>#REF!</v>
      </c>
      <c r="V253" t="e">
        <f t="shared" si="63"/>
        <v>#REF!</v>
      </c>
      <c r="W253" t="e">
        <f t="shared" si="64"/>
        <v>#REF!</v>
      </c>
      <c r="X253" t="e">
        <f t="shared" si="65"/>
        <v>#REF!</v>
      </c>
      <c r="Y253" t="e">
        <f t="shared" si="66"/>
        <v>#REF!</v>
      </c>
    </row>
    <row r="254" spans="1:25" x14ac:dyDescent="0.35">
      <c r="A254" s="2" t="s">
        <v>260</v>
      </c>
      <c r="B254" s="2">
        <v>945297</v>
      </c>
      <c r="C254" t="s">
        <v>7347</v>
      </c>
      <c r="D254" t="e">
        <f>VLOOKUP(Tabelle2!$B254,#REF!,D$1,FALSE)</f>
        <v>#REF!</v>
      </c>
      <c r="E254" t="e">
        <f>VLOOKUP(Tabelle2!$B254,#REF!,E$1,FALSE)</f>
        <v>#REF!</v>
      </c>
      <c r="F254" t="e">
        <f>VLOOKUP(Tabelle2!$B254,#REF!,F$1,FALSE)</f>
        <v>#REF!</v>
      </c>
      <c r="G254" t="e">
        <f>VLOOKUP(Tabelle2!$B254,#REF!,G$1,FALSE)</f>
        <v>#REF!</v>
      </c>
      <c r="H254" t="e">
        <f>VLOOKUP(Tabelle2!$B254,#REF!,H$1,FALSE)</f>
        <v>#REF!</v>
      </c>
      <c r="I254" t="e">
        <f>VLOOKUP(Tabelle2!$B254,#REF!,I$1,FALSE)</f>
        <v>#REF!</v>
      </c>
      <c r="J254" t="e">
        <f>VLOOKUP(Tabelle2!$B254,#REF!,J$1,FALSE)</f>
        <v>#REF!</v>
      </c>
      <c r="K254" t="e">
        <f>VLOOKUP(Tabelle2!$B254,#REF!,K$1,FALSE)</f>
        <v>#REF!</v>
      </c>
      <c r="L254" t="e">
        <f>VLOOKUP(Tabelle2!$B254,#REF!,L$1,FALSE)</f>
        <v>#REF!</v>
      </c>
      <c r="M254" t="e">
        <f>VLOOKUP(Tabelle2!$B254,#REF!,M$1,FALSE)</f>
        <v>#REF!</v>
      </c>
      <c r="N254" t="e">
        <f>VLOOKUP(Tabelle2!$B254,#REF!,N$1,FALSE)</f>
        <v>#REF!</v>
      </c>
      <c r="O254" t="e">
        <f t="shared" si="56"/>
        <v>#REF!</v>
      </c>
      <c r="P254" t="e">
        <f t="shared" si="57"/>
        <v>#REF!</v>
      </c>
      <c r="Q254" t="e">
        <f t="shared" si="58"/>
        <v>#REF!</v>
      </c>
      <c r="R254" t="e">
        <f t="shared" si="59"/>
        <v>#REF!</v>
      </c>
      <c r="S254" t="e">
        <f t="shared" si="60"/>
        <v>#REF!</v>
      </c>
      <c r="T254" t="e">
        <f t="shared" si="61"/>
        <v>#REF!</v>
      </c>
      <c r="U254" t="e">
        <f t="shared" si="62"/>
        <v>#REF!</v>
      </c>
      <c r="V254" t="e">
        <f t="shared" si="63"/>
        <v>#REF!</v>
      </c>
      <c r="W254" t="e">
        <f t="shared" si="64"/>
        <v>#REF!</v>
      </c>
      <c r="X254" t="e">
        <f t="shared" si="65"/>
        <v>#REF!</v>
      </c>
      <c r="Y254" t="e">
        <f t="shared" si="66"/>
        <v>#REF!</v>
      </c>
    </row>
    <row r="255" spans="1:25" x14ac:dyDescent="0.35">
      <c r="A255" s="2" t="s">
        <v>261</v>
      </c>
      <c r="B255" s="2">
        <v>906585</v>
      </c>
      <c r="C255" t="s">
        <v>7347</v>
      </c>
      <c r="D255" t="e">
        <f>VLOOKUP(Tabelle2!$B255,#REF!,D$1,FALSE)</f>
        <v>#REF!</v>
      </c>
      <c r="E255" t="e">
        <f>VLOOKUP(Tabelle2!$B255,#REF!,E$1,FALSE)</f>
        <v>#REF!</v>
      </c>
      <c r="F255" t="e">
        <f>VLOOKUP(Tabelle2!$B255,#REF!,F$1,FALSE)</f>
        <v>#REF!</v>
      </c>
      <c r="G255" t="e">
        <f>VLOOKUP(Tabelle2!$B255,#REF!,G$1,FALSE)</f>
        <v>#REF!</v>
      </c>
      <c r="H255" t="e">
        <f>VLOOKUP(Tabelle2!$B255,#REF!,H$1,FALSE)</f>
        <v>#REF!</v>
      </c>
      <c r="I255" t="e">
        <f>VLOOKUP(Tabelle2!$B255,#REF!,I$1,FALSE)</f>
        <v>#REF!</v>
      </c>
      <c r="J255" t="e">
        <f>VLOOKUP(Tabelle2!$B255,#REF!,J$1,FALSE)</f>
        <v>#REF!</v>
      </c>
      <c r="K255" t="e">
        <f>VLOOKUP(Tabelle2!$B255,#REF!,K$1,FALSE)</f>
        <v>#REF!</v>
      </c>
      <c r="L255" t="e">
        <f>VLOOKUP(Tabelle2!$B255,#REF!,L$1,FALSE)</f>
        <v>#REF!</v>
      </c>
      <c r="M255" t="e">
        <f>VLOOKUP(Tabelle2!$B255,#REF!,M$1,FALSE)</f>
        <v>#REF!</v>
      </c>
      <c r="N255" t="e">
        <f>VLOOKUP(Tabelle2!$B255,#REF!,N$1,FALSE)</f>
        <v>#REF!</v>
      </c>
      <c r="O255" t="e">
        <f t="shared" si="56"/>
        <v>#REF!</v>
      </c>
      <c r="P255" t="e">
        <f t="shared" si="57"/>
        <v>#REF!</v>
      </c>
      <c r="Q255" t="e">
        <f t="shared" si="58"/>
        <v>#REF!</v>
      </c>
      <c r="R255" t="e">
        <f t="shared" si="59"/>
        <v>#REF!</v>
      </c>
      <c r="S255" t="e">
        <f t="shared" si="60"/>
        <v>#REF!</v>
      </c>
      <c r="T255" t="e">
        <f t="shared" si="61"/>
        <v>#REF!</v>
      </c>
      <c r="U255" t="e">
        <f t="shared" si="62"/>
        <v>#REF!</v>
      </c>
      <c r="V255" t="e">
        <f t="shared" si="63"/>
        <v>#REF!</v>
      </c>
      <c r="W255" t="e">
        <f t="shared" si="64"/>
        <v>#REF!</v>
      </c>
      <c r="X255" t="e">
        <f t="shared" si="65"/>
        <v>#REF!</v>
      </c>
      <c r="Y255" t="e">
        <f t="shared" si="66"/>
        <v>#REF!</v>
      </c>
    </row>
    <row r="256" spans="1:25" x14ac:dyDescent="0.35">
      <c r="A256" s="2" t="s">
        <v>262</v>
      </c>
      <c r="B256" s="2">
        <v>517465</v>
      </c>
      <c r="C256" t="s">
        <v>7352</v>
      </c>
      <c r="D256" t="e">
        <f>VLOOKUP(Tabelle2!$B256,#REF!,D$1,FALSE)</f>
        <v>#REF!</v>
      </c>
      <c r="E256" t="e">
        <f>VLOOKUP(Tabelle2!$B256,#REF!,E$1,FALSE)</f>
        <v>#REF!</v>
      </c>
      <c r="F256" t="e">
        <f>VLOOKUP(Tabelle2!$B256,#REF!,F$1,FALSE)</f>
        <v>#REF!</v>
      </c>
      <c r="G256" t="e">
        <f>VLOOKUP(Tabelle2!$B256,#REF!,G$1,FALSE)</f>
        <v>#REF!</v>
      </c>
      <c r="H256" t="e">
        <f>VLOOKUP(Tabelle2!$B256,#REF!,H$1,FALSE)</f>
        <v>#REF!</v>
      </c>
      <c r="I256" t="e">
        <f>VLOOKUP(Tabelle2!$B256,#REF!,I$1,FALSE)</f>
        <v>#REF!</v>
      </c>
      <c r="J256" t="e">
        <f>VLOOKUP(Tabelle2!$B256,#REF!,J$1,FALSE)</f>
        <v>#REF!</v>
      </c>
      <c r="K256" t="e">
        <f>VLOOKUP(Tabelle2!$B256,#REF!,K$1,FALSE)</f>
        <v>#REF!</v>
      </c>
      <c r="L256" t="e">
        <f>VLOOKUP(Tabelle2!$B256,#REF!,L$1,FALSE)</f>
        <v>#REF!</v>
      </c>
      <c r="M256" t="e">
        <f>VLOOKUP(Tabelle2!$B256,#REF!,M$1,FALSE)</f>
        <v>#REF!</v>
      </c>
      <c r="N256" t="e">
        <f>VLOOKUP(Tabelle2!$B256,#REF!,N$1,FALSE)</f>
        <v>#REF!</v>
      </c>
      <c r="O256" t="e">
        <f t="shared" si="56"/>
        <v>#REF!</v>
      </c>
      <c r="P256" t="e">
        <f t="shared" si="57"/>
        <v>#REF!</v>
      </c>
      <c r="Q256" t="e">
        <f t="shared" si="58"/>
        <v>#REF!</v>
      </c>
      <c r="R256" t="e">
        <f t="shared" si="59"/>
        <v>#REF!</v>
      </c>
      <c r="S256" t="e">
        <f t="shared" si="60"/>
        <v>#REF!</v>
      </c>
      <c r="T256" t="e">
        <f t="shared" si="61"/>
        <v>#REF!</v>
      </c>
      <c r="U256" t="e">
        <f t="shared" si="62"/>
        <v>#REF!</v>
      </c>
      <c r="V256" t="e">
        <f t="shared" si="63"/>
        <v>#REF!</v>
      </c>
      <c r="W256" t="e">
        <f t="shared" si="64"/>
        <v>#REF!</v>
      </c>
      <c r="X256" t="e">
        <f t="shared" si="65"/>
        <v>#REF!</v>
      </c>
      <c r="Y256" t="e">
        <f t="shared" si="66"/>
        <v>#REF!</v>
      </c>
    </row>
    <row r="257" spans="1:25" x14ac:dyDescent="0.35">
      <c r="A257" s="2" t="s">
        <v>263</v>
      </c>
      <c r="B257" s="2">
        <v>905677</v>
      </c>
      <c r="C257" t="s">
        <v>7354</v>
      </c>
      <c r="D257" t="e">
        <f>VLOOKUP(Tabelle2!$B257,#REF!,D$1,FALSE)</f>
        <v>#REF!</v>
      </c>
      <c r="E257" t="e">
        <f>VLOOKUP(Tabelle2!$B257,#REF!,E$1,FALSE)</f>
        <v>#REF!</v>
      </c>
      <c r="F257" t="e">
        <f>VLOOKUP(Tabelle2!$B257,#REF!,F$1,FALSE)</f>
        <v>#REF!</v>
      </c>
      <c r="G257" t="e">
        <f>VLOOKUP(Tabelle2!$B257,#REF!,G$1,FALSE)</f>
        <v>#REF!</v>
      </c>
      <c r="H257" t="e">
        <f>VLOOKUP(Tabelle2!$B257,#REF!,H$1,FALSE)</f>
        <v>#REF!</v>
      </c>
      <c r="I257" t="e">
        <f>VLOOKUP(Tabelle2!$B257,#REF!,I$1,FALSE)</f>
        <v>#REF!</v>
      </c>
      <c r="J257" t="e">
        <f>VLOOKUP(Tabelle2!$B257,#REF!,J$1,FALSE)</f>
        <v>#REF!</v>
      </c>
      <c r="K257" t="e">
        <f>VLOOKUP(Tabelle2!$B257,#REF!,K$1,FALSE)</f>
        <v>#REF!</v>
      </c>
      <c r="L257" t="e">
        <f>VLOOKUP(Tabelle2!$B257,#REF!,L$1,FALSE)</f>
        <v>#REF!</v>
      </c>
      <c r="M257" t="e">
        <f>VLOOKUP(Tabelle2!$B257,#REF!,M$1,FALSE)</f>
        <v>#REF!</v>
      </c>
      <c r="N257" t="e">
        <f>VLOOKUP(Tabelle2!$B257,#REF!,N$1,FALSE)</f>
        <v>#REF!</v>
      </c>
      <c r="O257" t="e">
        <f t="shared" si="56"/>
        <v>#REF!</v>
      </c>
      <c r="P257" t="e">
        <f t="shared" si="57"/>
        <v>#REF!</v>
      </c>
      <c r="Q257" t="e">
        <f t="shared" si="58"/>
        <v>#REF!</v>
      </c>
      <c r="R257" t="e">
        <f t="shared" si="59"/>
        <v>#REF!</v>
      </c>
      <c r="S257" t="e">
        <f t="shared" si="60"/>
        <v>#REF!</v>
      </c>
      <c r="T257" t="e">
        <f t="shared" si="61"/>
        <v>#REF!</v>
      </c>
      <c r="U257" t="e">
        <f t="shared" si="62"/>
        <v>#REF!</v>
      </c>
      <c r="V257" t="e">
        <f t="shared" si="63"/>
        <v>#REF!</v>
      </c>
      <c r="W257" t="e">
        <f t="shared" si="64"/>
        <v>#REF!</v>
      </c>
      <c r="X257" t="e">
        <f t="shared" si="65"/>
        <v>#REF!</v>
      </c>
      <c r="Y257" t="e">
        <f t="shared" si="66"/>
        <v>#REF!</v>
      </c>
    </row>
    <row r="258" spans="1:25" x14ac:dyDescent="0.35">
      <c r="A258" s="2" t="s">
        <v>264</v>
      </c>
      <c r="B258" s="2">
        <v>912157</v>
      </c>
      <c r="C258" t="s">
        <v>7348</v>
      </c>
      <c r="D258" t="e">
        <f>VLOOKUP(Tabelle2!$B258,#REF!,D$1,FALSE)</f>
        <v>#REF!</v>
      </c>
      <c r="E258" t="e">
        <f>VLOOKUP(Tabelle2!$B258,#REF!,E$1,FALSE)</f>
        <v>#REF!</v>
      </c>
      <c r="F258" t="e">
        <f>VLOOKUP(Tabelle2!$B258,#REF!,F$1,FALSE)</f>
        <v>#REF!</v>
      </c>
      <c r="G258" t="e">
        <f>VLOOKUP(Tabelle2!$B258,#REF!,G$1,FALSE)</f>
        <v>#REF!</v>
      </c>
      <c r="H258" t="e">
        <f>VLOOKUP(Tabelle2!$B258,#REF!,H$1,FALSE)</f>
        <v>#REF!</v>
      </c>
      <c r="I258" t="e">
        <f>VLOOKUP(Tabelle2!$B258,#REF!,I$1,FALSE)</f>
        <v>#REF!</v>
      </c>
      <c r="J258" t="e">
        <f>VLOOKUP(Tabelle2!$B258,#REF!,J$1,FALSE)</f>
        <v>#REF!</v>
      </c>
      <c r="K258" t="e">
        <f>VLOOKUP(Tabelle2!$B258,#REF!,K$1,FALSE)</f>
        <v>#REF!</v>
      </c>
      <c r="L258" t="e">
        <f>VLOOKUP(Tabelle2!$B258,#REF!,L$1,FALSE)</f>
        <v>#REF!</v>
      </c>
      <c r="M258" t="e">
        <f>VLOOKUP(Tabelle2!$B258,#REF!,M$1,FALSE)</f>
        <v>#REF!</v>
      </c>
      <c r="N258" t="e">
        <f>VLOOKUP(Tabelle2!$B258,#REF!,N$1,FALSE)</f>
        <v>#REF!</v>
      </c>
      <c r="O258" t="e">
        <f t="shared" si="56"/>
        <v>#REF!</v>
      </c>
      <c r="P258" t="e">
        <f t="shared" si="57"/>
        <v>#REF!</v>
      </c>
      <c r="Q258" t="e">
        <f t="shared" si="58"/>
        <v>#REF!</v>
      </c>
      <c r="R258" t="e">
        <f t="shared" si="59"/>
        <v>#REF!</v>
      </c>
      <c r="S258" t="e">
        <f t="shared" si="60"/>
        <v>#REF!</v>
      </c>
      <c r="T258" t="e">
        <f t="shared" si="61"/>
        <v>#REF!</v>
      </c>
      <c r="U258" t="e">
        <f t="shared" si="62"/>
        <v>#REF!</v>
      </c>
      <c r="V258" t="e">
        <f t="shared" si="63"/>
        <v>#REF!</v>
      </c>
      <c r="W258" t="e">
        <f t="shared" si="64"/>
        <v>#REF!</v>
      </c>
      <c r="X258" t="e">
        <f t="shared" si="65"/>
        <v>#REF!</v>
      </c>
      <c r="Y258" t="e">
        <f t="shared" si="66"/>
        <v>#REF!</v>
      </c>
    </row>
    <row r="259" spans="1:25" x14ac:dyDescent="0.35">
      <c r="A259" s="2" t="s">
        <v>265</v>
      </c>
      <c r="B259" s="2">
        <v>904030</v>
      </c>
      <c r="C259" t="s">
        <v>7348</v>
      </c>
      <c r="D259" t="e">
        <f>VLOOKUP(Tabelle2!$B259,#REF!,D$1,FALSE)</f>
        <v>#REF!</v>
      </c>
      <c r="E259" t="e">
        <f>VLOOKUP(Tabelle2!$B259,#REF!,E$1,FALSE)</f>
        <v>#REF!</v>
      </c>
      <c r="F259" t="e">
        <f>VLOOKUP(Tabelle2!$B259,#REF!,F$1,FALSE)</f>
        <v>#REF!</v>
      </c>
      <c r="G259" t="e">
        <f>VLOOKUP(Tabelle2!$B259,#REF!,G$1,FALSE)</f>
        <v>#REF!</v>
      </c>
      <c r="H259" t="e">
        <f>VLOOKUP(Tabelle2!$B259,#REF!,H$1,FALSE)</f>
        <v>#REF!</v>
      </c>
      <c r="I259" t="e">
        <f>VLOOKUP(Tabelle2!$B259,#REF!,I$1,FALSE)</f>
        <v>#REF!</v>
      </c>
      <c r="J259" t="e">
        <f>VLOOKUP(Tabelle2!$B259,#REF!,J$1,FALSE)</f>
        <v>#REF!</v>
      </c>
      <c r="K259" t="e">
        <f>VLOOKUP(Tabelle2!$B259,#REF!,K$1,FALSE)</f>
        <v>#REF!</v>
      </c>
      <c r="L259" t="e">
        <f>VLOOKUP(Tabelle2!$B259,#REF!,L$1,FALSE)</f>
        <v>#REF!</v>
      </c>
      <c r="M259" t="e">
        <f>VLOOKUP(Tabelle2!$B259,#REF!,M$1,FALSE)</f>
        <v>#REF!</v>
      </c>
      <c r="N259" t="e">
        <f>VLOOKUP(Tabelle2!$B259,#REF!,N$1,FALSE)</f>
        <v>#REF!</v>
      </c>
      <c r="O259" t="e">
        <f t="shared" si="56"/>
        <v>#REF!</v>
      </c>
      <c r="P259" t="e">
        <f t="shared" si="57"/>
        <v>#REF!</v>
      </c>
      <c r="Q259" t="e">
        <f t="shared" si="58"/>
        <v>#REF!</v>
      </c>
      <c r="R259" t="e">
        <f t="shared" si="59"/>
        <v>#REF!</v>
      </c>
      <c r="S259" t="e">
        <f t="shared" si="60"/>
        <v>#REF!</v>
      </c>
      <c r="T259" t="e">
        <f t="shared" si="61"/>
        <v>#REF!</v>
      </c>
      <c r="U259" t="e">
        <f t="shared" si="62"/>
        <v>#REF!</v>
      </c>
      <c r="V259" t="e">
        <f t="shared" si="63"/>
        <v>#REF!</v>
      </c>
      <c r="W259" t="e">
        <f t="shared" si="64"/>
        <v>#REF!</v>
      </c>
      <c r="X259" t="e">
        <f t="shared" si="65"/>
        <v>#REF!</v>
      </c>
      <c r="Y259" t="e">
        <f t="shared" si="66"/>
        <v>#REF!</v>
      </c>
    </row>
    <row r="260" spans="1:25" x14ac:dyDescent="0.35">
      <c r="A260" s="2" t="s">
        <v>266</v>
      </c>
      <c r="B260" s="2">
        <v>902607</v>
      </c>
      <c r="C260" t="s">
        <v>7351</v>
      </c>
      <c r="D260" t="e">
        <f>VLOOKUP(Tabelle2!$B260,#REF!,D$1,FALSE)</f>
        <v>#REF!</v>
      </c>
      <c r="E260" t="e">
        <f>VLOOKUP(Tabelle2!$B260,#REF!,E$1,FALSE)</f>
        <v>#REF!</v>
      </c>
      <c r="F260" t="e">
        <f>VLOOKUP(Tabelle2!$B260,#REF!,F$1,FALSE)</f>
        <v>#REF!</v>
      </c>
      <c r="G260" t="e">
        <f>VLOOKUP(Tabelle2!$B260,#REF!,G$1,FALSE)</f>
        <v>#REF!</v>
      </c>
      <c r="H260" t="e">
        <f>VLOOKUP(Tabelle2!$B260,#REF!,H$1,FALSE)</f>
        <v>#REF!</v>
      </c>
      <c r="I260" t="e">
        <f>VLOOKUP(Tabelle2!$B260,#REF!,I$1,FALSE)</f>
        <v>#REF!</v>
      </c>
      <c r="J260" t="e">
        <f>VLOOKUP(Tabelle2!$B260,#REF!,J$1,FALSE)</f>
        <v>#REF!</v>
      </c>
      <c r="K260" t="e">
        <f>VLOOKUP(Tabelle2!$B260,#REF!,K$1,FALSE)</f>
        <v>#REF!</v>
      </c>
      <c r="L260" t="e">
        <f>VLOOKUP(Tabelle2!$B260,#REF!,L$1,FALSE)</f>
        <v>#REF!</v>
      </c>
      <c r="M260" t="e">
        <f>VLOOKUP(Tabelle2!$B260,#REF!,M$1,FALSE)</f>
        <v>#REF!</v>
      </c>
      <c r="N260" t="e">
        <f>VLOOKUP(Tabelle2!$B260,#REF!,N$1,FALSE)</f>
        <v>#REF!</v>
      </c>
      <c r="O260" t="e">
        <f t="shared" ref="O260:O323" si="67">IF(D260&gt;75,"A",IF(D260&gt;50,"B",IF(D260&gt;25,"C","D")))</f>
        <v>#REF!</v>
      </c>
      <c r="P260" t="e">
        <f t="shared" ref="P260:P323" si="68">IF(E260&gt;75,"A",IF(E260&gt;50,"B",IF(E260&gt;25,"C","D")))</f>
        <v>#REF!</v>
      </c>
      <c r="Q260" t="e">
        <f t="shared" ref="Q260:Q323" si="69">IF(F260&gt;75,"A",IF(F260&gt;50,"B",IF(F260&gt;25,"C","D")))</f>
        <v>#REF!</v>
      </c>
      <c r="R260" t="e">
        <f t="shared" ref="R260:R323" si="70">IF(G260&gt;75,"A",IF(G260&gt;50,"B",IF(G260&gt;25,"C","D")))</f>
        <v>#REF!</v>
      </c>
      <c r="S260" t="e">
        <f t="shared" ref="S260:S323" si="71">IF(H260&gt;75,"A",IF(H260&gt;50,"B",IF(H260&gt;25,"C","D")))</f>
        <v>#REF!</v>
      </c>
      <c r="T260" t="e">
        <f t="shared" ref="T260:T323" si="72">IF(I260&gt;75,"A",IF(I260&gt;50,"B",IF(I260&gt;25,"C","D")))</f>
        <v>#REF!</v>
      </c>
      <c r="U260" t="e">
        <f t="shared" ref="U260:U323" si="73">IF(J260&gt;75,"A",IF(J260&gt;50,"B",IF(J260&gt;25,"C","D")))</f>
        <v>#REF!</v>
      </c>
      <c r="V260" t="e">
        <f t="shared" ref="V260:V323" si="74">IF(K260&gt;75,"A",IF(K260&gt;50,"B",IF(K260&gt;25,"C","D")))</f>
        <v>#REF!</v>
      </c>
      <c r="W260" t="e">
        <f t="shared" ref="W260:W323" si="75">IF(L260&gt;75,"A",IF(L260&gt;50,"B",IF(L260&gt;25,"C","D")))</f>
        <v>#REF!</v>
      </c>
      <c r="X260" t="e">
        <f t="shared" ref="X260:X323" si="76">IF(M260&gt;75,"A",IF(M260&gt;50,"B",IF(M260&gt;25,"C","D")))</f>
        <v>#REF!</v>
      </c>
      <c r="Y260" t="e">
        <f t="shared" ref="Y260:Y323" si="77">IF(N260&gt;75,"A",IF(N260&gt;50,"B",IF(N260&gt;25,"C","D")))</f>
        <v>#REF!</v>
      </c>
    </row>
    <row r="261" spans="1:25" x14ac:dyDescent="0.35">
      <c r="A261" s="2" t="s">
        <v>267</v>
      </c>
      <c r="B261" s="2">
        <v>895705</v>
      </c>
      <c r="C261" t="s">
        <v>7355</v>
      </c>
      <c r="D261" t="e">
        <f>VLOOKUP(Tabelle2!$B261,#REF!,D$1,FALSE)</f>
        <v>#REF!</v>
      </c>
      <c r="E261" t="e">
        <f>VLOOKUP(Tabelle2!$B261,#REF!,E$1,FALSE)</f>
        <v>#REF!</v>
      </c>
      <c r="F261" t="e">
        <f>VLOOKUP(Tabelle2!$B261,#REF!,F$1,FALSE)</f>
        <v>#REF!</v>
      </c>
      <c r="G261" t="e">
        <f>VLOOKUP(Tabelle2!$B261,#REF!,G$1,FALSE)</f>
        <v>#REF!</v>
      </c>
      <c r="H261" t="e">
        <f>VLOOKUP(Tabelle2!$B261,#REF!,H$1,FALSE)</f>
        <v>#REF!</v>
      </c>
      <c r="I261" t="e">
        <f>VLOOKUP(Tabelle2!$B261,#REF!,I$1,FALSE)</f>
        <v>#REF!</v>
      </c>
      <c r="J261" t="e">
        <f>VLOOKUP(Tabelle2!$B261,#REF!,J$1,FALSE)</f>
        <v>#REF!</v>
      </c>
      <c r="K261" t="e">
        <f>VLOOKUP(Tabelle2!$B261,#REF!,K$1,FALSE)</f>
        <v>#REF!</v>
      </c>
      <c r="L261" t="e">
        <f>VLOOKUP(Tabelle2!$B261,#REF!,L$1,FALSE)</f>
        <v>#REF!</v>
      </c>
      <c r="M261" t="e">
        <f>VLOOKUP(Tabelle2!$B261,#REF!,M$1,FALSE)</f>
        <v>#REF!</v>
      </c>
      <c r="N261" t="e">
        <f>VLOOKUP(Tabelle2!$B261,#REF!,N$1,FALSE)</f>
        <v>#REF!</v>
      </c>
      <c r="O261" t="e">
        <f t="shared" si="67"/>
        <v>#REF!</v>
      </c>
      <c r="P261" t="e">
        <f t="shared" si="68"/>
        <v>#REF!</v>
      </c>
      <c r="Q261" t="e">
        <f t="shared" si="69"/>
        <v>#REF!</v>
      </c>
      <c r="R261" t="e">
        <f t="shared" si="70"/>
        <v>#REF!</v>
      </c>
      <c r="S261" t="e">
        <f t="shared" si="71"/>
        <v>#REF!</v>
      </c>
      <c r="T261" t="e">
        <f t="shared" si="72"/>
        <v>#REF!</v>
      </c>
      <c r="U261" t="e">
        <f t="shared" si="73"/>
        <v>#REF!</v>
      </c>
      <c r="V261" t="e">
        <f t="shared" si="74"/>
        <v>#REF!</v>
      </c>
      <c r="W261" t="e">
        <f t="shared" si="75"/>
        <v>#REF!</v>
      </c>
      <c r="X261" t="e">
        <f t="shared" si="76"/>
        <v>#REF!</v>
      </c>
      <c r="Y261" t="e">
        <f t="shared" si="77"/>
        <v>#REF!</v>
      </c>
    </row>
    <row r="262" spans="1:25" x14ac:dyDescent="0.35">
      <c r="A262" s="2" t="s">
        <v>268</v>
      </c>
      <c r="B262" s="2">
        <v>944175</v>
      </c>
      <c r="C262" t="s">
        <v>7352</v>
      </c>
      <c r="D262" t="e">
        <f>VLOOKUP(Tabelle2!$B262,#REF!,D$1,FALSE)</f>
        <v>#REF!</v>
      </c>
      <c r="E262" t="e">
        <f>VLOOKUP(Tabelle2!$B262,#REF!,E$1,FALSE)</f>
        <v>#REF!</v>
      </c>
      <c r="F262" t="e">
        <f>VLOOKUP(Tabelle2!$B262,#REF!,F$1,FALSE)</f>
        <v>#REF!</v>
      </c>
      <c r="G262" t="e">
        <f>VLOOKUP(Tabelle2!$B262,#REF!,G$1,FALSE)</f>
        <v>#REF!</v>
      </c>
      <c r="H262" t="e">
        <f>VLOOKUP(Tabelle2!$B262,#REF!,H$1,FALSE)</f>
        <v>#REF!</v>
      </c>
      <c r="I262" t="e">
        <f>VLOOKUP(Tabelle2!$B262,#REF!,I$1,FALSE)</f>
        <v>#REF!</v>
      </c>
      <c r="J262" t="e">
        <f>VLOOKUP(Tabelle2!$B262,#REF!,J$1,FALSE)</f>
        <v>#REF!</v>
      </c>
      <c r="K262" t="e">
        <f>VLOOKUP(Tabelle2!$B262,#REF!,K$1,FALSE)</f>
        <v>#REF!</v>
      </c>
      <c r="L262" t="e">
        <f>VLOOKUP(Tabelle2!$B262,#REF!,L$1,FALSE)</f>
        <v>#REF!</v>
      </c>
      <c r="M262" t="e">
        <f>VLOOKUP(Tabelle2!$B262,#REF!,M$1,FALSE)</f>
        <v>#REF!</v>
      </c>
      <c r="N262" t="e">
        <f>VLOOKUP(Tabelle2!$B262,#REF!,N$1,FALSE)</f>
        <v>#REF!</v>
      </c>
      <c r="O262" t="e">
        <f t="shared" si="67"/>
        <v>#REF!</v>
      </c>
      <c r="P262" t="e">
        <f t="shared" si="68"/>
        <v>#REF!</v>
      </c>
      <c r="Q262" t="e">
        <f t="shared" si="69"/>
        <v>#REF!</v>
      </c>
      <c r="R262" t="e">
        <f t="shared" si="70"/>
        <v>#REF!</v>
      </c>
      <c r="S262" t="e">
        <f t="shared" si="71"/>
        <v>#REF!</v>
      </c>
      <c r="T262" t="e">
        <f t="shared" si="72"/>
        <v>#REF!</v>
      </c>
      <c r="U262" t="e">
        <f t="shared" si="73"/>
        <v>#REF!</v>
      </c>
      <c r="V262" t="e">
        <f t="shared" si="74"/>
        <v>#REF!</v>
      </c>
      <c r="W262" t="e">
        <f t="shared" si="75"/>
        <v>#REF!</v>
      </c>
      <c r="X262" t="e">
        <f t="shared" si="76"/>
        <v>#REF!</v>
      </c>
      <c r="Y262" t="e">
        <f t="shared" si="77"/>
        <v>#REF!</v>
      </c>
    </row>
    <row r="263" spans="1:25" x14ac:dyDescent="0.35">
      <c r="A263" s="2" t="s">
        <v>269</v>
      </c>
      <c r="B263" s="2">
        <v>901897</v>
      </c>
      <c r="C263" t="s">
        <v>7353</v>
      </c>
      <c r="D263" t="e">
        <f>VLOOKUP(Tabelle2!$B263,#REF!,D$1,FALSE)</f>
        <v>#REF!</v>
      </c>
      <c r="E263" t="e">
        <f>VLOOKUP(Tabelle2!$B263,#REF!,E$1,FALSE)</f>
        <v>#REF!</v>
      </c>
      <c r="F263" t="e">
        <f>VLOOKUP(Tabelle2!$B263,#REF!,F$1,FALSE)</f>
        <v>#REF!</v>
      </c>
      <c r="G263" t="e">
        <f>VLOOKUP(Tabelle2!$B263,#REF!,G$1,FALSE)</f>
        <v>#REF!</v>
      </c>
      <c r="H263" t="e">
        <f>VLOOKUP(Tabelle2!$B263,#REF!,H$1,FALSE)</f>
        <v>#REF!</v>
      </c>
      <c r="I263" t="e">
        <f>VLOOKUP(Tabelle2!$B263,#REF!,I$1,FALSE)</f>
        <v>#REF!</v>
      </c>
      <c r="J263" t="e">
        <f>VLOOKUP(Tabelle2!$B263,#REF!,J$1,FALSE)</f>
        <v>#REF!</v>
      </c>
      <c r="K263" t="e">
        <f>VLOOKUP(Tabelle2!$B263,#REF!,K$1,FALSE)</f>
        <v>#REF!</v>
      </c>
      <c r="L263" t="e">
        <f>VLOOKUP(Tabelle2!$B263,#REF!,L$1,FALSE)</f>
        <v>#REF!</v>
      </c>
      <c r="M263" t="e">
        <f>VLOOKUP(Tabelle2!$B263,#REF!,M$1,FALSE)</f>
        <v>#REF!</v>
      </c>
      <c r="N263" t="e">
        <f>VLOOKUP(Tabelle2!$B263,#REF!,N$1,FALSE)</f>
        <v>#REF!</v>
      </c>
      <c r="O263" t="e">
        <f t="shared" si="67"/>
        <v>#REF!</v>
      </c>
      <c r="P263" t="e">
        <f t="shared" si="68"/>
        <v>#REF!</v>
      </c>
      <c r="Q263" t="e">
        <f t="shared" si="69"/>
        <v>#REF!</v>
      </c>
      <c r="R263" t="e">
        <f t="shared" si="70"/>
        <v>#REF!</v>
      </c>
      <c r="S263" t="e">
        <f t="shared" si="71"/>
        <v>#REF!</v>
      </c>
      <c r="T263" t="e">
        <f t="shared" si="72"/>
        <v>#REF!</v>
      </c>
      <c r="U263" t="e">
        <f t="shared" si="73"/>
        <v>#REF!</v>
      </c>
      <c r="V263" t="e">
        <f t="shared" si="74"/>
        <v>#REF!</v>
      </c>
      <c r="W263" t="e">
        <f t="shared" si="75"/>
        <v>#REF!</v>
      </c>
      <c r="X263" t="e">
        <f t="shared" si="76"/>
        <v>#REF!</v>
      </c>
      <c r="Y263" t="e">
        <f t="shared" si="77"/>
        <v>#REF!</v>
      </c>
    </row>
    <row r="264" spans="1:25" x14ac:dyDescent="0.35">
      <c r="A264" s="2" t="s">
        <v>270</v>
      </c>
      <c r="B264" s="2">
        <v>902107</v>
      </c>
      <c r="C264" t="s">
        <v>7351</v>
      </c>
      <c r="D264" t="e">
        <f>VLOOKUP(Tabelle2!$B264,#REF!,D$1,FALSE)</f>
        <v>#REF!</v>
      </c>
      <c r="E264" t="e">
        <f>VLOOKUP(Tabelle2!$B264,#REF!,E$1,FALSE)</f>
        <v>#REF!</v>
      </c>
      <c r="F264" t="e">
        <f>VLOOKUP(Tabelle2!$B264,#REF!,F$1,FALSE)</f>
        <v>#REF!</v>
      </c>
      <c r="G264" t="e">
        <f>VLOOKUP(Tabelle2!$B264,#REF!,G$1,FALSE)</f>
        <v>#REF!</v>
      </c>
      <c r="H264" t="e">
        <f>VLOOKUP(Tabelle2!$B264,#REF!,H$1,FALSE)</f>
        <v>#REF!</v>
      </c>
      <c r="I264" t="e">
        <f>VLOOKUP(Tabelle2!$B264,#REF!,I$1,FALSE)</f>
        <v>#REF!</v>
      </c>
      <c r="J264" t="e">
        <f>VLOOKUP(Tabelle2!$B264,#REF!,J$1,FALSE)</f>
        <v>#REF!</v>
      </c>
      <c r="K264" t="e">
        <f>VLOOKUP(Tabelle2!$B264,#REF!,K$1,FALSE)</f>
        <v>#REF!</v>
      </c>
      <c r="L264" t="e">
        <f>VLOOKUP(Tabelle2!$B264,#REF!,L$1,FALSE)</f>
        <v>#REF!</v>
      </c>
      <c r="M264" t="e">
        <f>VLOOKUP(Tabelle2!$B264,#REF!,M$1,FALSE)</f>
        <v>#REF!</v>
      </c>
      <c r="N264" t="e">
        <f>VLOOKUP(Tabelle2!$B264,#REF!,N$1,FALSE)</f>
        <v>#REF!</v>
      </c>
      <c r="O264" t="e">
        <f t="shared" si="67"/>
        <v>#REF!</v>
      </c>
      <c r="P264" t="e">
        <f t="shared" si="68"/>
        <v>#REF!</v>
      </c>
      <c r="Q264" t="e">
        <f t="shared" si="69"/>
        <v>#REF!</v>
      </c>
      <c r="R264" t="e">
        <f t="shared" si="70"/>
        <v>#REF!</v>
      </c>
      <c r="S264" t="e">
        <f t="shared" si="71"/>
        <v>#REF!</v>
      </c>
      <c r="T264" t="e">
        <f t="shared" si="72"/>
        <v>#REF!</v>
      </c>
      <c r="U264" t="e">
        <f t="shared" si="73"/>
        <v>#REF!</v>
      </c>
      <c r="V264" t="e">
        <f t="shared" si="74"/>
        <v>#REF!</v>
      </c>
      <c r="W264" t="e">
        <f t="shared" si="75"/>
        <v>#REF!</v>
      </c>
      <c r="X264" t="e">
        <f t="shared" si="76"/>
        <v>#REF!</v>
      </c>
      <c r="Y264" t="e">
        <f t="shared" si="77"/>
        <v>#REF!</v>
      </c>
    </row>
    <row r="265" spans="1:25" x14ac:dyDescent="0.35">
      <c r="A265" s="2" t="s">
        <v>271</v>
      </c>
      <c r="B265" s="2" t="s">
        <v>378</v>
      </c>
      <c r="C265" t="s">
        <v>7352</v>
      </c>
      <c r="D265" t="e">
        <f>VLOOKUP(Tabelle2!$B265,#REF!,D$1,FALSE)</f>
        <v>#REF!</v>
      </c>
      <c r="E265" t="e">
        <f>VLOOKUP(Tabelle2!$B265,#REF!,E$1,FALSE)</f>
        <v>#REF!</v>
      </c>
      <c r="F265" t="e">
        <f>VLOOKUP(Tabelle2!$B265,#REF!,F$1,FALSE)</f>
        <v>#REF!</v>
      </c>
      <c r="G265" t="e">
        <f>VLOOKUP(Tabelle2!$B265,#REF!,G$1,FALSE)</f>
        <v>#REF!</v>
      </c>
      <c r="H265" t="e">
        <f>VLOOKUP(Tabelle2!$B265,#REF!,H$1,FALSE)</f>
        <v>#REF!</v>
      </c>
      <c r="I265" t="e">
        <f>VLOOKUP(Tabelle2!$B265,#REF!,I$1,FALSE)</f>
        <v>#REF!</v>
      </c>
      <c r="J265" t="e">
        <f>VLOOKUP(Tabelle2!$B265,#REF!,J$1,FALSE)</f>
        <v>#REF!</v>
      </c>
      <c r="K265" t="e">
        <f>VLOOKUP(Tabelle2!$B265,#REF!,K$1,FALSE)</f>
        <v>#REF!</v>
      </c>
      <c r="L265" t="e">
        <f>VLOOKUP(Tabelle2!$B265,#REF!,L$1,FALSE)</f>
        <v>#REF!</v>
      </c>
      <c r="M265" t="e">
        <f>VLOOKUP(Tabelle2!$B265,#REF!,M$1,FALSE)</f>
        <v>#REF!</v>
      </c>
      <c r="N265" t="e">
        <f>VLOOKUP(Tabelle2!$B265,#REF!,N$1,FALSE)</f>
        <v>#REF!</v>
      </c>
      <c r="O265" t="e">
        <f t="shared" si="67"/>
        <v>#REF!</v>
      </c>
      <c r="P265" t="e">
        <f t="shared" si="68"/>
        <v>#REF!</v>
      </c>
      <c r="Q265" t="e">
        <f t="shared" si="69"/>
        <v>#REF!</v>
      </c>
      <c r="R265" t="e">
        <f t="shared" si="70"/>
        <v>#REF!</v>
      </c>
      <c r="S265" t="e">
        <f t="shared" si="71"/>
        <v>#REF!</v>
      </c>
      <c r="T265" t="e">
        <f t="shared" si="72"/>
        <v>#REF!</v>
      </c>
      <c r="U265" t="e">
        <f t="shared" si="73"/>
        <v>#REF!</v>
      </c>
      <c r="V265" t="e">
        <f t="shared" si="74"/>
        <v>#REF!</v>
      </c>
      <c r="W265" t="e">
        <f t="shared" si="75"/>
        <v>#REF!</v>
      </c>
      <c r="X265" t="e">
        <f t="shared" si="76"/>
        <v>#REF!</v>
      </c>
      <c r="Y265" t="e">
        <f t="shared" si="77"/>
        <v>#REF!</v>
      </c>
    </row>
    <row r="266" spans="1:25" x14ac:dyDescent="0.35">
      <c r="A266" s="2" t="s">
        <v>272</v>
      </c>
      <c r="B266" s="2">
        <v>912228</v>
      </c>
      <c r="C266" t="s">
        <v>7354</v>
      </c>
      <c r="D266" t="e">
        <f>VLOOKUP(Tabelle2!$B266,#REF!,D$1,FALSE)</f>
        <v>#REF!</v>
      </c>
      <c r="E266" t="e">
        <f>VLOOKUP(Tabelle2!$B266,#REF!,E$1,FALSE)</f>
        <v>#REF!</v>
      </c>
      <c r="F266" t="e">
        <f>VLOOKUP(Tabelle2!$B266,#REF!,F$1,FALSE)</f>
        <v>#REF!</v>
      </c>
      <c r="G266" t="e">
        <f>VLOOKUP(Tabelle2!$B266,#REF!,G$1,FALSE)</f>
        <v>#REF!</v>
      </c>
      <c r="H266" t="e">
        <f>VLOOKUP(Tabelle2!$B266,#REF!,H$1,FALSE)</f>
        <v>#REF!</v>
      </c>
      <c r="I266" t="e">
        <f>VLOOKUP(Tabelle2!$B266,#REF!,I$1,FALSE)</f>
        <v>#REF!</v>
      </c>
      <c r="J266" t="e">
        <f>VLOOKUP(Tabelle2!$B266,#REF!,J$1,FALSE)</f>
        <v>#REF!</v>
      </c>
      <c r="K266" t="e">
        <f>VLOOKUP(Tabelle2!$B266,#REF!,K$1,FALSE)</f>
        <v>#REF!</v>
      </c>
      <c r="L266" t="e">
        <f>VLOOKUP(Tabelle2!$B266,#REF!,L$1,FALSE)</f>
        <v>#REF!</v>
      </c>
      <c r="M266" t="e">
        <f>VLOOKUP(Tabelle2!$B266,#REF!,M$1,FALSE)</f>
        <v>#REF!</v>
      </c>
      <c r="N266" t="e">
        <f>VLOOKUP(Tabelle2!$B266,#REF!,N$1,FALSE)</f>
        <v>#REF!</v>
      </c>
      <c r="O266" t="e">
        <f t="shared" si="67"/>
        <v>#REF!</v>
      </c>
      <c r="P266" t="e">
        <f t="shared" si="68"/>
        <v>#REF!</v>
      </c>
      <c r="Q266" t="e">
        <f t="shared" si="69"/>
        <v>#REF!</v>
      </c>
      <c r="R266" t="e">
        <f t="shared" si="70"/>
        <v>#REF!</v>
      </c>
      <c r="S266" t="e">
        <f t="shared" si="71"/>
        <v>#REF!</v>
      </c>
      <c r="T266" t="e">
        <f t="shared" si="72"/>
        <v>#REF!</v>
      </c>
      <c r="U266" t="e">
        <f t="shared" si="73"/>
        <v>#REF!</v>
      </c>
      <c r="V266" t="e">
        <f t="shared" si="74"/>
        <v>#REF!</v>
      </c>
      <c r="W266" t="e">
        <f t="shared" si="75"/>
        <v>#REF!</v>
      </c>
      <c r="X266" t="e">
        <f t="shared" si="76"/>
        <v>#REF!</v>
      </c>
      <c r="Y266" t="e">
        <f t="shared" si="77"/>
        <v>#REF!</v>
      </c>
    </row>
    <row r="267" spans="1:25" x14ac:dyDescent="0.35">
      <c r="A267" s="2" t="s">
        <v>273</v>
      </c>
      <c r="B267" s="2">
        <v>936324</v>
      </c>
      <c r="C267" t="s">
        <v>7352</v>
      </c>
      <c r="D267" t="e">
        <f>VLOOKUP(Tabelle2!$B267,#REF!,D$1,FALSE)</f>
        <v>#REF!</v>
      </c>
      <c r="E267" t="e">
        <f>VLOOKUP(Tabelle2!$B267,#REF!,E$1,FALSE)</f>
        <v>#REF!</v>
      </c>
      <c r="F267" t="e">
        <f>VLOOKUP(Tabelle2!$B267,#REF!,F$1,FALSE)</f>
        <v>#REF!</v>
      </c>
      <c r="G267" t="e">
        <f>VLOOKUP(Tabelle2!$B267,#REF!,G$1,FALSE)</f>
        <v>#REF!</v>
      </c>
      <c r="H267" t="e">
        <f>VLOOKUP(Tabelle2!$B267,#REF!,H$1,FALSE)</f>
        <v>#REF!</v>
      </c>
      <c r="I267" t="e">
        <f>VLOOKUP(Tabelle2!$B267,#REF!,I$1,FALSE)</f>
        <v>#REF!</v>
      </c>
      <c r="J267" t="e">
        <f>VLOOKUP(Tabelle2!$B267,#REF!,J$1,FALSE)</f>
        <v>#REF!</v>
      </c>
      <c r="K267" t="e">
        <f>VLOOKUP(Tabelle2!$B267,#REF!,K$1,FALSE)</f>
        <v>#REF!</v>
      </c>
      <c r="L267" t="e">
        <f>VLOOKUP(Tabelle2!$B267,#REF!,L$1,FALSE)</f>
        <v>#REF!</v>
      </c>
      <c r="M267" t="e">
        <f>VLOOKUP(Tabelle2!$B267,#REF!,M$1,FALSE)</f>
        <v>#REF!</v>
      </c>
      <c r="N267" t="e">
        <f>VLOOKUP(Tabelle2!$B267,#REF!,N$1,FALSE)</f>
        <v>#REF!</v>
      </c>
      <c r="O267" t="e">
        <f t="shared" si="67"/>
        <v>#REF!</v>
      </c>
      <c r="P267" t="e">
        <f t="shared" si="68"/>
        <v>#REF!</v>
      </c>
      <c r="Q267" t="e">
        <f t="shared" si="69"/>
        <v>#REF!</v>
      </c>
      <c r="R267" t="e">
        <f t="shared" si="70"/>
        <v>#REF!</v>
      </c>
      <c r="S267" t="e">
        <f t="shared" si="71"/>
        <v>#REF!</v>
      </c>
      <c r="T267" t="e">
        <f t="shared" si="72"/>
        <v>#REF!</v>
      </c>
      <c r="U267" t="e">
        <f t="shared" si="73"/>
        <v>#REF!</v>
      </c>
      <c r="V267" t="e">
        <f t="shared" si="74"/>
        <v>#REF!</v>
      </c>
      <c r="W267" t="e">
        <f t="shared" si="75"/>
        <v>#REF!</v>
      </c>
      <c r="X267" t="e">
        <f t="shared" si="76"/>
        <v>#REF!</v>
      </c>
      <c r="Y267" t="e">
        <f t="shared" si="77"/>
        <v>#REF!</v>
      </c>
    </row>
    <row r="268" spans="1:25" x14ac:dyDescent="0.35">
      <c r="A268" s="2" t="s">
        <v>274</v>
      </c>
      <c r="B268" s="2">
        <v>670129</v>
      </c>
      <c r="C268" t="s">
        <v>7352</v>
      </c>
      <c r="D268" t="e">
        <f>VLOOKUP(Tabelle2!$B268,#REF!,D$1,FALSE)</f>
        <v>#REF!</v>
      </c>
      <c r="E268" t="e">
        <f>VLOOKUP(Tabelle2!$B268,#REF!,E$1,FALSE)</f>
        <v>#REF!</v>
      </c>
      <c r="F268" t="e">
        <f>VLOOKUP(Tabelle2!$B268,#REF!,F$1,FALSE)</f>
        <v>#REF!</v>
      </c>
      <c r="G268" t="e">
        <f>VLOOKUP(Tabelle2!$B268,#REF!,G$1,FALSE)</f>
        <v>#REF!</v>
      </c>
      <c r="H268" t="e">
        <f>VLOOKUP(Tabelle2!$B268,#REF!,H$1,FALSE)</f>
        <v>#REF!</v>
      </c>
      <c r="I268" t="e">
        <f>VLOOKUP(Tabelle2!$B268,#REF!,I$1,FALSE)</f>
        <v>#REF!</v>
      </c>
      <c r="J268" t="e">
        <f>VLOOKUP(Tabelle2!$B268,#REF!,J$1,FALSE)</f>
        <v>#REF!</v>
      </c>
      <c r="K268" t="e">
        <f>VLOOKUP(Tabelle2!$B268,#REF!,K$1,FALSE)</f>
        <v>#REF!</v>
      </c>
      <c r="L268" t="e">
        <f>VLOOKUP(Tabelle2!$B268,#REF!,L$1,FALSE)</f>
        <v>#REF!</v>
      </c>
      <c r="M268" t="e">
        <f>VLOOKUP(Tabelle2!$B268,#REF!,M$1,FALSE)</f>
        <v>#REF!</v>
      </c>
      <c r="N268" t="e">
        <f>VLOOKUP(Tabelle2!$B268,#REF!,N$1,FALSE)</f>
        <v>#REF!</v>
      </c>
      <c r="O268" t="e">
        <f t="shared" si="67"/>
        <v>#REF!</v>
      </c>
      <c r="P268" t="e">
        <f t="shared" si="68"/>
        <v>#REF!</v>
      </c>
      <c r="Q268" t="e">
        <f t="shared" si="69"/>
        <v>#REF!</v>
      </c>
      <c r="R268" t="e">
        <f t="shared" si="70"/>
        <v>#REF!</v>
      </c>
      <c r="S268" t="e">
        <f t="shared" si="71"/>
        <v>#REF!</v>
      </c>
      <c r="T268" t="e">
        <f t="shared" si="72"/>
        <v>#REF!</v>
      </c>
      <c r="U268" t="e">
        <f t="shared" si="73"/>
        <v>#REF!</v>
      </c>
      <c r="V268" t="e">
        <f t="shared" si="74"/>
        <v>#REF!</v>
      </c>
      <c r="W268" t="e">
        <f t="shared" si="75"/>
        <v>#REF!</v>
      </c>
      <c r="X268" t="e">
        <f t="shared" si="76"/>
        <v>#REF!</v>
      </c>
      <c r="Y268" t="e">
        <f t="shared" si="77"/>
        <v>#REF!</v>
      </c>
    </row>
    <row r="269" spans="1:25" x14ac:dyDescent="0.35">
      <c r="A269" s="2" t="s">
        <v>275</v>
      </c>
      <c r="B269" s="2" t="s">
        <v>379</v>
      </c>
      <c r="C269" t="s">
        <v>7352</v>
      </c>
      <c r="D269" t="e">
        <f>VLOOKUP(Tabelle2!$B269,#REF!,D$1,FALSE)</f>
        <v>#REF!</v>
      </c>
      <c r="E269" t="e">
        <f>VLOOKUP(Tabelle2!$B269,#REF!,E$1,FALSE)</f>
        <v>#REF!</v>
      </c>
      <c r="F269" t="e">
        <f>VLOOKUP(Tabelle2!$B269,#REF!,F$1,FALSE)</f>
        <v>#REF!</v>
      </c>
      <c r="G269" t="e">
        <f>VLOOKUP(Tabelle2!$B269,#REF!,G$1,FALSE)</f>
        <v>#REF!</v>
      </c>
      <c r="H269" t="e">
        <f>VLOOKUP(Tabelle2!$B269,#REF!,H$1,FALSE)</f>
        <v>#REF!</v>
      </c>
      <c r="I269" t="e">
        <f>VLOOKUP(Tabelle2!$B269,#REF!,I$1,FALSE)</f>
        <v>#REF!</v>
      </c>
      <c r="J269" t="e">
        <f>VLOOKUP(Tabelle2!$B269,#REF!,J$1,FALSE)</f>
        <v>#REF!</v>
      </c>
      <c r="K269" t="e">
        <f>VLOOKUP(Tabelle2!$B269,#REF!,K$1,FALSE)</f>
        <v>#REF!</v>
      </c>
      <c r="L269" t="e">
        <f>VLOOKUP(Tabelle2!$B269,#REF!,L$1,FALSE)</f>
        <v>#REF!</v>
      </c>
      <c r="M269" t="e">
        <f>VLOOKUP(Tabelle2!$B269,#REF!,M$1,FALSE)</f>
        <v>#REF!</v>
      </c>
      <c r="N269" t="e">
        <f>VLOOKUP(Tabelle2!$B269,#REF!,N$1,FALSE)</f>
        <v>#REF!</v>
      </c>
      <c r="O269" t="e">
        <f t="shared" si="67"/>
        <v>#REF!</v>
      </c>
      <c r="P269" t="e">
        <f t="shared" si="68"/>
        <v>#REF!</v>
      </c>
      <c r="Q269" t="e">
        <f t="shared" si="69"/>
        <v>#REF!</v>
      </c>
      <c r="R269" t="e">
        <f t="shared" si="70"/>
        <v>#REF!</v>
      </c>
      <c r="S269" t="e">
        <f t="shared" si="71"/>
        <v>#REF!</v>
      </c>
      <c r="T269" t="e">
        <f t="shared" si="72"/>
        <v>#REF!</v>
      </c>
      <c r="U269" t="e">
        <f t="shared" si="73"/>
        <v>#REF!</v>
      </c>
      <c r="V269" t="e">
        <f t="shared" si="74"/>
        <v>#REF!</v>
      </c>
      <c r="W269" t="e">
        <f t="shared" si="75"/>
        <v>#REF!</v>
      </c>
      <c r="X269" t="e">
        <f t="shared" si="76"/>
        <v>#REF!</v>
      </c>
      <c r="Y269" t="e">
        <f t="shared" si="77"/>
        <v>#REF!</v>
      </c>
    </row>
    <row r="270" spans="1:25" x14ac:dyDescent="0.35">
      <c r="A270" s="2" t="s">
        <v>276</v>
      </c>
      <c r="B270" s="2">
        <v>902321</v>
      </c>
      <c r="C270" t="s">
        <v>7351</v>
      </c>
      <c r="D270" t="e">
        <f>VLOOKUP(Tabelle2!$B270,#REF!,D$1,FALSE)</f>
        <v>#REF!</v>
      </c>
      <c r="E270" t="e">
        <f>VLOOKUP(Tabelle2!$B270,#REF!,E$1,FALSE)</f>
        <v>#REF!</v>
      </c>
      <c r="F270" t="e">
        <f>VLOOKUP(Tabelle2!$B270,#REF!,F$1,FALSE)</f>
        <v>#REF!</v>
      </c>
      <c r="G270" t="e">
        <f>VLOOKUP(Tabelle2!$B270,#REF!,G$1,FALSE)</f>
        <v>#REF!</v>
      </c>
      <c r="H270" t="e">
        <f>VLOOKUP(Tabelle2!$B270,#REF!,H$1,FALSE)</f>
        <v>#REF!</v>
      </c>
      <c r="I270" t="e">
        <f>VLOOKUP(Tabelle2!$B270,#REF!,I$1,FALSE)</f>
        <v>#REF!</v>
      </c>
      <c r="J270" t="e">
        <f>VLOOKUP(Tabelle2!$B270,#REF!,J$1,FALSE)</f>
        <v>#REF!</v>
      </c>
      <c r="K270" t="e">
        <f>VLOOKUP(Tabelle2!$B270,#REF!,K$1,FALSE)</f>
        <v>#REF!</v>
      </c>
      <c r="L270" t="e">
        <f>VLOOKUP(Tabelle2!$B270,#REF!,L$1,FALSE)</f>
        <v>#REF!</v>
      </c>
      <c r="M270" t="e">
        <f>VLOOKUP(Tabelle2!$B270,#REF!,M$1,FALSE)</f>
        <v>#REF!</v>
      </c>
      <c r="N270" t="e">
        <f>VLOOKUP(Tabelle2!$B270,#REF!,N$1,FALSE)</f>
        <v>#REF!</v>
      </c>
      <c r="O270" t="e">
        <f t="shared" si="67"/>
        <v>#REF!</v>
      </c>
      <c r="P270" t="e">
        <f t="shared" si="68"/>
        <v>#REF!</v>
      </c>
      <c r="Q270" t="e">
        <f t="shared" si="69"/>
        <v>#REF!</v>
      </c>
      <c r="R270" t="e">
        <f t="shared" si="70"/>
        <v>#REF!</v>
      </c>
      <c r="S270" t="e">
        <f t="shared" si="71"/>
        <v>#REF!</v>
      </c>
      <c r="T270" t="e">
        <f t="shared" si="72"/>
        <v>#REF!</v>
      </c>
      <c r="U270" t="e">
        <f t="shared" si="73"/>
        <v>#REF!</v>
      </c>
      <c r="V270" t="e">
        <f t="shared" si="74"/>
        <v>#REF!</v>
      </c>
      <c r="W270" t="e">
        <f t="shared" si="75"/>
        <v>#REF!</v>
      </c>
      <c r="X270" t="e">
        <f t="shared" si="76"/>
        <v>#REF!</v>
      </c>
      <c r="Y270" t="e">
        <f t="shared" si="77"/>
        <v>#REF!</v>
      </c>
    </row>
    <row r="271" spans="1:25" x14ac:dyDescent="0.35">
      <c r="A271" s="2" t="s">
        <v>277</v>
      </c>
      <c r="B271" s="2">
        <v>905792</v>
      </c>
      <c r="C271" t="s">
        <v>7352</v>
      </c>
      <c r="D271" t="e">
        <f>VLOOKUP(Tabelle2!$B271,#REF!,D$1,FALSE)</f>
        <v>#REF!</v>
      </c>
      <c r="E271" t="e">
        <f>VLOOKUP(Tabelle2!$B271,#REF!,E$1,FALSE)</f>
        <v>#REF!</v>
      </c>
      <c r="F271" t="e">
        <f>VLOOKUP(Tabelle2!$B271,#REF!,F$1,FALSE)</f>
        <v>#REF!</v>
      </c>
      <c r="G271" t="e">
        <f>VLOOKUP(Tabelle2!$B271,#REF!,G$1,FALSE)</f>
        <v>#REF!</v>
      </c>
      <c r="H271" t="e">
        <f>VLOOKUP(Tabelle2!$B271,#REF!,H$1,FALSE)</f>
        <v>#REF!</v>
      </c>
      <c r="I271" t="e">
        <f>VLOOKUP(Tabelle2!$B271,#REF!,I$1,FALSE)</f>
        <v>#REF!</v>
      </c>
      <c r="J271" t="e">
        <f>VLOOKUP(Tabelle2!$B271,#REF!,J$1,FALSE)</f>
        <v>#REF!</v>
      </c>
      <c r="K271" t="e">
        <f>VLOOKUP(Tabelle2!$B271,#REF!,K$1,FALSE)</f>
        <v>#REF!</v>
      </c>
      <c r="L271" t="e">
        <f>VLOOKUP(Tabelle2!$B271,#REF!,L$1,FALSE)</f>
        <v>#REF!</v>
      </c>
      <c r="M271" t="e">
        <f>VLOOKUP(Tabelle2!$B271,#REF!,M$1,FALSE)</f>
        <v>#REF!</v>
      </c>
      <c r="N271" t="e">
        <f>VLOOKUP(Tabelle2!$B271,#REF!,N$1,FALSE)</f>
        <v>#REF!</v>
      </c>
      <c r="O271" t="e">
        <f t="shared" si="67"/>
        <v>#REF!</v>
      </c>
      <c r="P271" t="e">
        <f t="shared" si="68"/>
        <v>#REF!</v>
      </c>
      <c r="Q271" t="e">
        <f t="shared" si="69"/>
        <v>#REF!</v>
      </c>
      <c r="R271" t="e">
        <f t="shared" si="70"/>
        <v>#REF!</v>
      </c>
      <c r="S271" t="e">
        <f t="shared" si="71"/>
        <v>#REF!</v>
      </c>
      <c r="T271" t="e">
        <f t="shared" si="72"/>
        <v>#REF!</v>
      </c>
      <c r="U271" t="e">
        <f t="shared" si="73"/>
        <v>#REF!</v>
      </c>
      <c r="V271" t="e">
        <f t="shared" si="74"/>
        <v>#REF!</v>
      </c>
      <c r="W271" t="e">
        <f t="shared" si="75"/>
        <v>#REF!</v>
      </c>
      <c r="X271" t="e">
        <f t="shared" si="76"/>
        <v>#REF!</v>
      </c>
      <c r="Y271" t="e">
        <f t="shared" si="77"/>
        <v>#REF!</v>
      </c>
    </row>
    <row r="272" spans="1:25" x14ac:dyDescent="0.35">
      <c r="A272" s="2" t="s">
        <v>278</v>
      </c>
      <c r="B272" s="2">
        <v>912518</v>
      </c>
      <c r="C272" t="s">
        <v>7350</v>
      </c>
      <c r="D272" t="e">
        <f>VLOOKUP(Tabelle2!$B272,#REF!,D$1,FALSE)</f>
        <v>#REF!</v>
      </c>
      <c r="E272" t="e">
        <f>VLOOKUP(Tabelle2!$B272,#REF!,E$1,FALSE)</f>
        <v>#REF!</v>
      </c>
      <c r="F272" t="e">
        <f>VLOOKUP(Tabelle2!$B272,#REF!,F$1,FALSE)</f>
        <v>#REF!</v>
      </c>
      <c r="G272" t="e">
        <f>VLOOKUP(Tabelle2!$B272,#REF!,G$1,FALSE)</f>
        <v>#REF!</v>
      </c>
      <c r="H272" t="e">
        <f>VLOOKUP(Tabelle2!$B272,#REF!,H$1,FALSE)</f>
        <v>#REF!</v>
      </c>
      <c r="I272" t="e">
        <f>VLOOKUP(Tabelle2!$B272,#REF!,I$1,FALSE)</f>
        <v>#REF!</v>
      </c>
      <c r="J272" t="e">
        <f>VLOOKUP(Tabelle2!$B272,#REF!,J$1,FALSE)</f>
        <v>#REF!</v>
      </c>
      <c r="K272" t="e">
        <f>VLOOKUP(Tabelle2!$B272,#REF!,K$1,FALSE)</f>
        <v>#REF!</v>
      </c>
      <c r="L272" t="e">
        <f>VLOOKUP(Tabelle2!$B272,#REF!,L$1,FALSE)</f>
        <v>#REF!</v>
      </c>
      <c r="M272" t="e">
        <f>VLOOKUP(Tabelle2!$B272,#REF!,M$1,FALSE)</f>
        <v>#REF!</v>
      </c>
      <c r="N272" t="e">
        <f>VLOOKUP(Tabelle2!$B272,#REF!,N$1,FALSE)</f>
        <v>#REF!</v>
      </c>
      <c r="O272" t="e">
        <f t="shared" si="67"/>
        <v>#REF!</v>
      </c>
      <c r="P272" t="e">
        <f t="shared" si="68"/>
        <v>#REF!</v>
      </c>
      <c r="Q272" t="e">
        <f t="shared" si="69"/>
        <v>#REF!</v>
      </c>
      <c r="R272" t="e">
        <f t="shared" si="70"/>
        <v>#REF!</v>
      </c>
      <c r="S272" t="e">
        <f t="shared" si="71"/>
        <v>#REF!</v>
      </c>
      <c r="T272" t="e">
        <f t="shared" si="72"/>
        <v>#REF!</v>
      </c>
      <c r="U272" t="e">
        <f t="shared" si="73"/>
        <v>#REF!</v>
      </c>
      <c r="V272" t="e">
        <f t="shared" si="74"/>
        <v>#REF!</v>
      </c>
      <c r="W272" t="e">
        <f t="shared" si="75"/>
        <v>#REF!</v>
      </c>
      <c r="X272" t="e">
        <f t="shared" si="76"/>
        <v>#REF!</v>
      </c>
      <c r="Y272" t="e">
        <f t="shared" si="77"/>
        <v>#REF!</v>
      </c>
    </row>
    <row r="273" spans="1:25" x14ac:dyDescent="0.35">
      <c r="A273" s="2" t="s">
        <v>279</v>
      </c>
      <c r="B273" s="2">
        <v>546370</v>
      </c>
      <c r="C273" t="s">
        <v>7349</v>
      </c>
      <c r="D273" t="e">
        <f>VLOOKUP(Tabelle2!$B273,#REF!,D$1,FALSE)</f>
        <v>#REF!</v>
      </c>
      <c r="E273" t="e">
        <f>VLOOKUP(Tabelle2!$B273,#REF!,E$1,FALSE)</f>
        <v>#REF!</v>
      </c>
      <c r="F273" t="e">
        <f>VLOOKUP(Tabelle2!$B273,#REF!,F$1,FALSE)</f>
        <v>#REF!</v>
      </c>
      <c r="G273" t="e">
        <f>VLOOKUP(Tabelle2!$B273,#REF!,G$1,FALSE)</f>
        <v>#REF!</v>
      </c>
      <c r="H273" t="e">
        <f>VLOOKUP(Tabelle2!$B273,#REF!,H$1,FALSE)</f>
        <v>#REF!</v>
      </c>
      <c r="I273" t="e">
        <f>VLOOKUP(Tabelle2!$B273,#REF!,I$1,FALSE)</f>
        <v>#REF!</v>
      </c>
      <c r="J273" t="e">
        <f>VLOOKUP(Tabelle2!$B273,#REF!,J$1,FALSE)</f>
        <v>#REF!</v>
      </c>
      <c r="K273" t="e">
        <f>VLOOKUP(Tabelle2!$B273,#REF!,K$1,FALSE)</f>
        <v>#REF!</v>
      </c>
      <c r="L273" t="e">
        <f>VLOOKUP(Tabelle2!$B273,#REF!,L$1,FALSE)</f>
        <v>#REF!</v>
      </c>
      <c r="M273" t="e">
        <f>VLOOKUP(Tabelle2!$B273,#REF!,M$1,FALSE)</f>
        <v>#REF!</v>
      </c>
      <c r="N273" t="e">
        <f>VLOOKUP(Tabelle2!$B273,#REF!,N$1,FALSE)</f>
        <v>#REF!</v>
      </c>
      <c r="O273" t="e">
        <f t="shared" si="67"/>
        <v>#REF!</v>
      </c>
      <c r="P273" t="e">
        <f t="shared" si="68"/>
        <v>#REF!</v>
      </c>
      <c r="Q273" t="e">
        <f t="shared" si="69"/>
        <v>#REF!</v>
      </c>
      <c r="R273" t="e">
        <f t="shared" si="70"/>
        <v>#REF!</v>
      </c>
      <c r="S273" t="e">
        <f t="shared" si="71"/>
        <v>#REF!</v>
      </c>
      <c r="T273" t="e">
        <f t="shared" si="72"/>
        <v>#REF!</v>
      </c>
      <c r="U273" t="e">
        <f t="shared" si="73"/>
        <v>#REF!</v>
      </c>
      <c r="V273" t="e">
        <f t="shared" si="74"/>
        <v>#REF!</v>
      </c>
      <c r="W273" t="e">
        <f t="shared" si="75"/>
        <v>#REF!</v>
      </c>
      <c r="X273" t="e">
        <f t="shared" si="76"/>
        <v>#REF!</v>
      </c>
      <c r="Y273" t="e">
        <f t="shared" si="77"/>
        <v>#REF!</v>
      </c>
    </row>
    <row r="274" spans="1:25" x14ac:dyDescent="0.35">
      <c r="A274" s="2" t="s">
        <v>280</v>
      </c>
      <c r="B274" s="2">
        <v>877181</v>
      </c>
      <c r="C274" t="s">
        <v>7348</v>
      </c>
      <c r="D274" t="e">
        <f>VLOOKUP(Tabelle2!$B274,#REF!,D$1,FALSE)</f>
        <v>#REF!</v>
      </c>
      <c r="E274" t="e">
        <f>VLOOKUP(Tabelle2!$B274,#REF!,E$1,FALSE)</f>
        <v>#REF!</v>
      </c>
      <c r="F274" t="e">
        <f>VLOOKUP(Tabelle2!$B274,#REF!,F$1,FALSE)</f>
        <v>#REF!</v>
      </c>
      <c r="G274" t="e">
        <f>VLOOKUP(Tabelle2!$B274,#REF!,G$1,FALSE)</f>
        <v>#REF!</v>
      </c>
      <c r="H274" t="e">
        <f>VLOOKUP(Tabelle2!$B274,#REF!,H$1,FALSE)</f>
        <v>#REF!</v>
      </c>
      <c r="I274" t="e">
        <f>VLOOKUP(Tabelle2!$B274,#REF!,I$1,FALSE)</f>
        <v>#REF!</v>
      </c>
      <c r="J274" t="e">
        <f>VLOOKUP(Tabelle2!$B274,#REF!,J$1,FALSE)</f>
        <v>#REF!</v>
      </c>
      <c r="K274" t="e">
        <f>VLOOKUP(Tabelle2!$B274,#REF!,K$1,FALSE)</f>
        <v>#REF!</v>
      </c>
      <c r="L274" t="e">
        <f>VLOOKUP(Tabelle2!$B274,#REF!,L$1,FALSE)</f>
        <v>#REF!</v>
      </c>
      <c r="M274" t="e">
        <f>VLOOKUP(Tabelle2!$B274,#REF!,M$1,FALSE)</f>
        <v>#REF!</v>
      </c>
      <c r="N274" t="e">
        <f>VLOOKUP(Tabelle2!$B274,#REF!,N$1,FALSE)</f>
        <v>#REF!</v>
      </c>
      <c r="O274" t="e">
        <f t="shared" si="67"/>
        <v>#REF!</v>
      </c>
      <c r="P274" t="e">
        <f t="shared" si="68"/>
        <v>#REF!</v>
      </c>
      <c r="Q274" t="e">
        <f t="shared" si="69"/>
        <v>#REF!</v>
      </c>
      <c r="R274" t="e">
        <f t="shared" si="70"/>
        <v>#REF!</v>
      </c>
      <c r="S274" t="e">
        <f t="shared" si="71"/>
        <v>#REF!</v>
      </c>
      <c r="T274" t="e">
        <f t="shared" si="72"/>
        <v>#REF!</v>
      </c>
      <c r="U274" t="e">
        <f t="shared" si="73"/>
        <v>#REF!</v>
      </c>
      <c r="V274" t="e">
        <f t="shared" si="74"/>
        <v>#REF!</v>
      </c>
      <c r="W274" t="e">
        <f t="shared" si="75"/>
        <v>#REF!</v>
      </c>
      <c r="X274" t="e">
        <f t="shared" si="76"/>
        <v>#REF!</v>
      </c>
      <c r="Y274" t="e">
        <f t="shared" si="77"/>
        <v>#REF!</v>
      </c>
    </row>
    <row r="275" spans="1:25" x14ac:dyDescent="0.35">
      <c r="A275" s="2" t="s">
        <v>281</v>
      </c>
      <c r="B275" s="2">
        <v>894145</v>
      </c>
      <c r="C275" t="s">
        <v>7350</v>
      </c>
      <c r="D275" t="e">
        <f>VLOOKUP(Tabelle2!$B275,#REF!,D$1,FALSE)</f>
        <v>#REF!</v>
      </c>
      <c r="E275" t="e">
        <f>VLOOKUP(Tabelle2!$B275,#REF!,E$1,FALSE)</f>
        <v>#REF!</v>
      </c>
      <c r="F275" t="e">
        <f>VLOOKUP(Tabelle2!$B275,#REF!,F$1,FALSE)</f>
        <v>#REF!</v>
      </c>
      <c r="G275" t="e">
        <f>VLOOKUP(Tabelle2!$B275,#REF!,G$1,FALSE)</f>
        <v>#REF!</v>
      </c>
      <c r="H275" t="e">
        <f>VLOOKUP(Tabelle2!$B275,#REF!,H$1,FALSE)</f>
        <v>#REF!</v>
      </c>
      <c r="I275" t="e">
        <f>VLOOKUP(Tabelle2!$B275,#REF!,I$1,FALSE)</f>
        <v>#REF!</v>
      </c>
      <c r="J275" t="e">
        <f>VLOOKUP(Tabelle2!$B275,#REF!,J$1,FALSE)</f>
        <v>#REF!</v>
      </c>
      <c r="K275" t="e">
        <f>VLOOKUP(Tabelle2!$B275,#REF!,K$1,FALSE)</f>
        <v>#REF!</v>
      </c>
      <c r="L275" t="e">
        <f>VLOOKUP(Tabelle2!$B275,#REF!,L$1,FALSE)</f>
        <v>#REF!</v>
      </c>
      <c r="M275" t="e">
        <f>VLOOKUP(Tabelle2!$B275,#REF!,M$1,FALSE)</f>
        <v>#REF!</v>
      </c>
      <c r="N275" t="e">
        <f>VLOOKUP(Tabelle2!$B275,#REF!,N$1,FALSE)</f>
        <v>#REF!</v>
      </c>
      <c r="O275" t="e">
        <f t="shared" si="67"/>
        <v>#REF!</v>
      </c>
      <c r="P275" t="e">
        <f t="shared" si="68"/>
        <v>#REF!</v>
      </c>
      <c r="Q275" t="e">
        <f t="shared" si="69"/>
        <v>#REF!</v>
      </c>
      <c r="R275" t="e">
        <f t="shared" si="70"/>
        <v>#REF!</v>
      </c>
      <c r="S275" t="e">
        <f t="shared" si="71"/>
        <v>#REF!</v>
      </c>
      <c r="T275" t="e">
        <f t="shared" si="72"/>
        <v>#REF!</v>
      </c>
      <c r="U275" t="e">
        <f t="shared" si="73"/>
        <v>#REF!</v>
      </c>
      <c r="V275" t="e">
        <f t="shared" si="74"/>
        <v>#REF!</v>
      </c>
      <c r="W275" t="e">
        <f t="shared" si="75"/>
        <v>#REF!</v>
      </c>
      <c r="X275" t="e">
        <f t="shared" si="76"/>
        <v>#REF!</v>
      </c>
      <c r="Y275" t="e">
        <f t="shared" si="77"/>
        <v>#REF!</v>
      </c>
    </row>
    <row r="276" spans="1:25" x14ac:dyDescent="0.35">
      <c r="A276" s="2" t="s">
        <v>282</v>
      </c>
      <c r="B276" s="2">
        <v>912633</v>
      </c>
      <c r="C276" t="s">
        <v>7347</v>
      </c>
      <c r="D276" t="e">
        <f>VLOOKUP(Tabelle2!$B276,#REF!,D$1,FALSE)</f>
        <v>#REF!</v>
      </c>
      <c r="E276" t="e">
        <f>VLOOKUP(Tabelle2!$B276,#REF!,E$1,FALSE)</f>
        <v>#REF!</v>
      </c>
      <c r="F276" t="e">
        <f>VLOOKUP(Tabelle2!$B276,#REF!,F$1,FALSE)</f>
        <v>#REF!</v>
      </c>
      <c r="G276" t="e">
        <f>VLOOKUP(Tabelle2!$B276,#REF!,G$1,FALSE)</f>
        <v>#REF!</v>
      </c>
      <c r="H276" t="e">
        <f>VLOOKUP(Tabelle2!$B276,#REF!,H$1,FALSE)</f>
        <v>#REF!</v>
      </c>
      <c r="I276" t="e">
        <f>VLOOKUP(Tabelle2!$B276,#REF!,I$1,FALSE)</f>
        <v>#REF!</v>
      </c>
      <c r="J276" t="e">
        <f>VLOOKUP(Tabelle2!$B276,#REF!,J$1,FALSE)</f>
        <v>#REF!</v>
      </c>
      <c r="K276" t="e">
        <f>VLOOKUP(Tabelle2!$B276,#REF!,K$1,FALSE)</f>
        <v>#REF!</v>
      </c>
      <c r="L276" t="e">
        <f>VLOOKUP(Tabelle2!$B276,#REF!,L$1,FALSE)</f>
        <v>#REF!</v>
      </c>
      <c r="M276" t="e">
        <f>VLOOKUP(Tabelle2!$B276,#REF!,M$1,FALSE)</f>
        <v>#REF!</v>
      </c>
      <c r="N276" t="e">
        <f>VLOOKUP(Tabelle2!$B276,#REF!,N$1,FALSE)</f>
        <v>#REF!</v>
      </c>
      <c r="O276" t="e">
        <f t="shared" si="67"/>
        <v>#REF!</v>
      </c>
      <c r="P276" t="e">
        <f t="shared" si="68"/>
        <v>#REF!</v>
      </c>
      <c r="Q276" t="e">
        <f t="shared" si="69"/>
        <v>#REF!</v>
      </c>
      <c r="R276" t="e">
        <f t="shared" si="70"/>
        <v>#REF!</v>
      </c>
      <c r="S276" t="e">
        <f t="shared" si="71"/>
        <v>#REF!</v>
      </c>
      <c r="T276" t="e">
        <f t="shared" si="72"/>
        <v>#REF!</v>
      </c>
      <c r="U276" t="e">
        <f t="shared" si="73"/>
        <v>#REF!</v>
      </c>
      <c r="V276" t="e">
        <f t="shared" si="74"/>
        <v>#REF!</v>
      </c>
      <c r="W276" t="e">
        <f t="shared" si="75"/>
        <v>#REF!</v>
      </c>
      <c r="X276" t="e">
        <f t="shared" si="76"/>
        <v>#REF!</v>
      </c>
      <c r="Y276" t="e">
        <f t="shared" si="77"/>
        <v>#REF!</v>
      </c>
    </row>
    <row r="277" spans="1:25" x14ac:dyDescent="0.35">
      <c r="A277" s="2" t="s">
        <v>283</v>
      </c>
      <c r="B277" s="2">
        <v>312451</v>
      </c>
      <c r="C277" t="s">
        <v>7352</v>
      </c>
      <c r="D277" t="e">
        <f>VLOOKUP(Tabelle2!$B277,#REF!,D$1,FALSE)</f>
        <v>#REF!</v>
      </c>
      <c r="E277" t="e">
        <f>VLOOKUP(Tabelle2!$B277,#REF!,E$1,FALSE)</f>
        <v>#REF!</v>
      </c>
      <c r="F277" t="e">
        <f>VLOOKUP(Tabelle2!$B277,#REF!,F$1,FALSE)</f>
        <v>#REF!</v>
      </c>
      <c r="G277" t="e">
        <f>VLOOKUP(Tabelle2!$B277,#REF!,G$1,FALSE)</f>
        <v>#REF!</v>
      </c>
      <c r="H277" t="e">
        <f>VLOOKUP(Tabelle2!$B277,#REF!,H$1,FALSE)</f>
        <v>#REF!</v>
      </c>
      <c r="I277" t="e">
        <f>VLOOKUP(Tabelle2!$B277,#REF!,I$1,FALSE)</f>
        <v>#REF!</v>
      </c>
      <c r="J277" t="e">
        <f>VLOOKUP(Tabelle2!$B277,#REF!,J$1,FALSE)</f>
        <v>#REF!</v>
      </c>
      <c r="K277" t="e">
        <f>VLOOKUP(Tabelle2!$B277,#REF!,K$1,FALSE)</f>
        <v>#REF!</v>
      </c>
      <c r="L277" t="e">
        <f>VLOOKUP(Tabelle2!$B277,#REF!,L$1,FALSE)</f>
        <v>#REF!</v>
      </c>
      <c r="M277" t="e">
        <f>VLOOKUP(Tabelle2!$B277,#REF!,M$1,FALSE)</f>
        <v>#REF!</v>
      </c>
      <c r="N277" t="e">
        <f>VLOOKUP(Tabelle2!$B277,#REF!,N$1,FALSE)</f>
        <v>#REF!</v>
      </c>
      <c r="O277" t="e">
        <f t="shared" si="67"/>
        <v>#REF!</v>
      </c>
      <c r="P277" t="e">
        <f t="shared" si="68"/>
        <v>#REF!</v>
      </c>
      <c r="Q277" t="e">
        <f t="shared" si="69"/>
        <v>#REF!</v>
      </c>
      <c r="R277" t="e">
        <f t="shared" si="70"/>
        <v>#REF!</v>
      </c>
      <c r="S277" t="e">
        <f t="shared" si="71"/>
        <v>#REF!</v>
      </c>
      <c r="T277" t="e">
        <f t="shared" si="72"/>
        <v>#REF!</v>
      </c>
      <c r="U277" t="e">
        <f t="shared" si="73"/>
        <v>#REF!</v>
      </c>
      <c r="V277" t="e">
        <f t="shared" si="74"/>
        <v>#REF!</v>
      </c>
      <c r="W277" t="e">
        <f t="shared" si="75"/>
        <v>#REF!</v>
      </c>
      <c r="X277" t="e">
        <f t="shared" si="76"/>
        <v>#REF!</v>
      </c>
      <c r="Y277" t="e">
        <f t="shared" si="77"/>
        <v>#REF!</v>
      </c>
    </row>
    <row r="278" spans="1:25" x14ac:dyDescent="0.35">
      <c r="A278" s="2" t="s">
        <v>284</v>
      </c>
      <c r="B278" s="2">
        <v>951051</v>
      </c>
      <c r="C278" t="s">
        <v>7352</v>
      </c>
      <c r="D278" t="e">
        <f>VLOOKUP(Tabelle2!$B278,#REF!,D$1,FALSE)</f>
        <v>#REF!</v>
      </c>
      <c r="E278" t="e">
        <f>VLOOKUP(Tabelle2!$B278,#REF!,E$1,FALSE)</f>
        <v>#REF!</v>
      </c>
      <c r="F278" t="e">
        <f>VLOOKUP(Tabelle2!$B278,#REF!,F$1,FALSE)</f>
        <v>#REF!</v>
      </c>
      <c r="G278" t="e">
        <f>VLOOKUP(Tabelle2!$B278,#REF!,G$1,FALSE)</f>
        <v>#REF!</v>
      </c>
      <c r="H278" t="e">
        <f>VLOOKUP(Tabelle2!$B278,#REF!,H$1,FALSE)</f>
        <v>#REF!</v>
      </c>
      <c r="I278" t="e">
        <f>VLOOKUP(Tabelle2!$B278,#REF!,I$1,FALSE)</f>
        <v>#REF!</v>
      </c>
      <c r="J278" t="e">
        <f>VLOOKUP(Tabelle2!$B278,#REF!,J$1,FALSE)</f>
        <v>#REF!</v>
      </c>
      <c r="K278" t="e">
        <f>VLOOKUP(Tabelle2!$B278,#REF!,K$1,FALSE)</f>
        <v>#REF!</v>
      </c>
      <c r="L278" t="e">
        <f>VLOOKUP(Tabelle2!$B278,#REF!,L$1,FALSE)</f>
        <v>#REF!</v>
      </c>
      <c r="M278" t="e">
        <f>VLOOKUP(Tabelle2!$B278,#REF!,M$1,FALSE)</f>
        <v>#REF!</v>
      </c>
      <c r="N278" t="e">
        <f>VLOOKUP(Tabelle2!$B278,#REF!,N$1,FALSE)</f>
        <v>#REF!</v>
      </c>
      <c r="O278" t="e">
        <f t="shared" si="67"/>
        <v>#REF!</v>
      </c>
      <c r="P278" t="e">
        <f t="shared" si="68"/>
        <v>#REF!</v>
      </c>
      <c r="Q278" t="e">
        <f t="shared" si="69"/>
        <v>#REF!</v>
      </c>
      <c r="R278" t="e">
        <f t="shared" si="70"/>
        <v>#REF!</v>
      </c>
      <c r="S278" t="e">
        <f t="shared" si="71"/>
        <v>#REF!</v>
      </c>
      <c r="T278" t="e">
        <f t="shared" si="72"/>
        <v>#REF!</v>
      </c>
      <c r="U278" t="e">
        <f t="shared" si="73"/>
        <v>#REF!</v>
      </c>
      <c r="V278" t="e">
        <f t="shared" si="74"/>
        <v>#REF!</v>
      </c>
      <c r="W278" t="e">
        <f t="shared" si="75"/>
        <v>#REF!</v>
      </c>
      <c r="X278" t="e">
        <f t="shared" si="76"/>
        <v>#REF!</v>
      </c>
      <c r="Y278" t="e">
        <f t="shared" si="77"/>
        <v>#REF!</v>
      </c>
    </row>
    <row r="279" spans="1:25" x14ac:dyDescent="0.35">
      <c r="A279" s="2" t="s">
        <v>285</v>
      </c>
      <c r="B279" s="2">
        <v>683432</v>
      </c>
      <c r="C279" t="s">
        <v>7347</v>
      </c>
      <c r="D279" t="e">
        <f>VLOOKUP(Tabelle2!$B279,#REF!,D$1,FALSE)</f>
        <v>#REF!</v>
      </c>
      <c r="E279" t="e">
        <f>VLOOKUP(Tabelle2!$B279,#REF!,E$1,FALSE)</f>
        <v>#REF!</v>
      </c>
      <c r="F279" t="e">
        <f>VLOOKUP(Tabelle2!$B279,#REF!,F$1,FALSE)</f>
        <v>#REF!</v>
      </c>
      <c r="G279" t="e">
        <f>VLOOKUP(Tabelle2!$B279,#REF!,G$1,FALSE)</f>
        <v>#REF!</v>
      </c>
      <c r="H279" t="e">
        <f>VLOOKUP(Tabelle2!$B279,#REF!,H$1,FALSE)</f>
        <v>#REF!</v>
      </c>
      <c r="I279" t="e">
        <f>VLOOKUP(Tabelle2!$B279,#REF!,I$1,FALSE)</f>
        <v>#REF!</v>
      </c>
      <c r="J279" t="e">
        <f>VLOOKUP(Tabelle2!$B279,#REF!,J$1,FALSE)</f>
        <v>#REF!</v>
      </c>
      <c r="K279" t="e">
        <f>VLOOKUP(Tabelle2!$B279,#REF!,K$1,FALSE)</f>
        <v>#REF!</v>
      </c>
      <c r="L279" t="e">
        <f>VLOOKUP(Tabelle2!$B279,#REF!,L$1,FALSE)</f>
        <v>#REF!</v>
      </c>
      <c r="M279" t="e">
        <f>VLOOKUP(Tabelle2!$B279,#REF!,M$1,FALSE)</f>
        <v>#REF!</v>
      </c>
      <c r="N279" t="e">
        <f>VLOOKUP(Tabelle2!$B279,#REF!,N$1,FALSE)</f>
        <v>#REF!</v>
      </c>
      <c r="O279" t="e">
        <f t="shared" si="67"/>
        <v>#REF!</v>
      </c>
      <c r="P279" t="e">
        <f t="shared" si="68"/>
        <v>#REF!</v>
      </c>
      <c r="Q279" t="e">
        <f t="shared" si="69"/>
        <v>#REF!</v>
      </c>
      <c r="R279" t="e">
        <f t="shared" si="70"/>
        <v>#REF!</v>
      </c>
      <c r="S279" t="e">
        <f t="shared" si="71"/>
        <v>#REF!</v>
      </c>
      <c r="T279" t="e">
        <f t="shared" si="72"/>
        <v>#REF!</v>
      </c>
      <c r="U279" t="e">
        <f t="shared" si="73"/>
        <v>#REF!</v>
      </c>
      <c r="V279" t="e">
        <f t="shared" si="74"/>
        <v>#REF!</v>
      </c>
      <c r="W279" t="e">
        <f t="shared" si="75"/>
        <v>#REF!</v>
      </c>
      <c r="X279" t="e">
        <f t="shared" si="76"/>
        <v>#REF!</v>
      </c>
      <c r="Y279" t="e">
        <f t="shared" si="77"/>
        <v>#REF!</v>
      </c>
    </row>
    <row r="280" spans="1:25" x14ac:dyDescent="0.35">
      <c r="A280" s="2" t="s">
        <v>286</v>
      </c>
      <c r="B280" s="2">
        <v>923649</v>
      </c>
      <c r="C280" t="s">
        <v>7347</v>
      </c>
      <c r="D280" t="e">
        <f>VLOOKUP(Tabelle2!$B280,#REF!,D$1,FALSE)</f>
        <v>#REF!</v>
      </c>
      <c r="E280" t="e">
        <f>VLOOKUP(Tabelle2!$B280,#REF!,E$1,FALSE)</f>
        <v>#REF!</v>
      </c>
      <c r="F280" t="e">
        <f>VLOOKUP(Tabelle2!$B280,#REF!,F$1,FALSE)</f>
        <v>#REF!</v>
      </c>
      <c r="G280" t="e">
        <f>VLOOKUP(Tabelle2!$B280,#REF!,G$1,FALSE)</f>
        <v>#REF!</v>
      </c>
      <c r="H280" t="e">
        <f>VLOOKUP(Tabelle2!$B280,#REF!,H$1,FALSE)</f>
        <v>#REF!</v>
      </c>
      <c r="I280" t="e">
        <f>VLOOKUP(Tabelle2!$B280,#REF!,I$1,FALSE)</f>
        <v>#REF!</v>
      </c>
      <c r="J280" t="e">
        <f>VLOOKUP(Tabelle2!$B280,#REF!,J$1,FALSE)</f>
        <v>#REF!</v>
      </c>
      <c r="K280" t="e">
        <f>VLOOKUP(Tabelle2!$B280,#REF!,K$1,FALSE)</f>
        <v>#REF!</v>
      </c>
      <c r="L280" t="e">
        <f>VLOOKUP(Tabelle2!$B280,#REF!,L$1,FALSE)</f>
        <v>#REF!</v>
      </c>
      <c r="M280" t="e">
        <f>VLOOKUP(Tabelle2!$B280,#REF!,M$1,FALSE)</f>
        <v>#REF!</v>
      </c>
      <c r="N280" t="e">
        <f>VLOOKUP(Tabelle2!$B280,#REF!,N$1,FALSE)</f>
        <v>#REF!</v>
      </c>
      <c r="O280" t="e">
        <f t="shared" si="67"/>
        <v>#REF!</v>
      </c>
      <c r="P280" t="e">
        <f t="shared" si="68"/>
        <v>#REF!</v>
      </c>
      <c r="Q280" t="e">
        <f t="shared" si="69"/>
        <v>#REF!</v>
      </c>
      <c r="R280" t="e">
        <f t="shared" si="70"/>
        <v>#REF!</v>
      </c>
      <c r="S280" t="e">
        <f t="shared" si="71"/>
        <v>#REF!</v>
      </c>
      <c r="T280" t="e">
        <f t="shared" si="72"/>
        <v>#REF!</v>
      </c>
      <c r="U280" t="e">
        <f t="shared" si="73"/>
        <v>#REF!</v>
      </c>
      <c r="V280" t="e">
        <f t="shared" si="74"/>
        <v>#REF!</v>
      </c>
      <c r="W280" t="e">
        <f t="shared" si="75"/>
        <v>#REF!</v>
      </c>
      <c r="X280" t="e">
        <f t="shared" si="76"/>
        <v>#REF!</v>
      </c>
      <c r="Y280" t="e">
        <f t="shared" si="77"/>
        <v>#REF!</v>
      </c>
    </row>
    <row r="281" spans="1:25" x14ac:dyDescent="0.35">
      <c r="A281" s="2" t="s">
        <v>287</v>
      </c>
      <c r="B281" s="2">
        <v>902233</v>
      </c>
      <c r="C281" t="s">
        <v>7347</v>
      </c>
      <c r="D281" t="e">
        <f>VLOOKUP(Tabelle2!$B281,#REF!,D$1,FALSE)</f>
        <v>#REF!</v>
      </c>
      <c r="E281" t="e">
        <f>VLOOKUP(Tabelle2!$B281,#REF!,E$1,FALSE)</f>
        <v>#REF!</v>
      </c>
      <c r="F281" t="e">
        <f>VLOOKUP(Tabelle2!$B281,#REF!,F$1,FALSE)</f>
        <v>#REF!</v>
      </c>
      <c r="G281" t="e">
        <f>VLOOKUP(Tabelle2!$B281,#REF!,G$1,FALSE)</f>
        <v>#REF!</v>
      </c>
      <c r="H281" t="e">
        <f>VLOOKUP(Tabelle2!$B281,#REF!,H$1,FALSE)</f>
        <v>#REF!</v>
      </c>
      <c r="I281" t="e">
        <f>VLOOKUP(Tabelle2!$B281,#REF!,I$1,FALSE)</f>
        <v>#REF!</v>
      </c>
      <c r="J281" t="e">
        <f>VLOOKUP(Tabelle2!$B281,#REF!,J$1,FALSE)</f>
        <v>#REF!</v>
      </c>
      <c r="K281" t="e">
        <f>VLOOKUP(Tabelle2!$B281,#REF!,K$1,FALSE)</f>
        <v>#REF!</v>
      </c>
      <c r="L281" t="e">
        <f>VLOOKUP(Tabelle2!$B281,#REF!,L$1,FALSE)</f>
        <v>#REF!</v>
      </c>
      <c r="M281" t="e">
        <f>VLOOKUP(Tabelle2!$B281,#REF!,M$1,FALSE)</f>
        <v>#REF!</v>
      </c>
      <c r="N281" t="e">
        <f>VLOOKUP(Tabelle2!$B281,#REF!,N$1,FALSE)</f>
        <v>#REF!</v>
      </c>
      <c r="O281" t="e">
        <f t="shared" si="67"/>
        <v>#REF!</v>
      </c>
      <c r="P281" t="e">
        <f t="shared" si="68"/>
        <v>#REF!</v>
      </c>
      <c r="Q281" t="e">
        <f t="shared" si="69"/>
        <v>#REF!</v>
      </c>
      <c r="R281" t="e">
        <f t="shared" si="70"/>
        <v>#REF!</v>
      </c>
      <c r="S281" t="e">
        <f t="shared" si="71"/>
        <v>#REF!</v>
      </c>
      <c r="T281" t="e">
        <f t="shared" si="72"/>
        <v>#REF!</v>
      </c>
      <c r="U281" t="e">
        <f t="shared" si="73"/>
        <v>#REF!</v>
      </c>
      <c r="V281" t="e">
        <f t="shared" si="74"/>
        <v>#REF!</v>
      </c>
      <c r="W281" t="e">
        <f t="shared" si="75"/>
        <v>#REF!</v>
      </c>
      <c r="X281" t="e">
        <f t="shared" si="76"/>
        <v>#REF!</v>
      </c>
      <c r="Y281" t="e">
        <f t="shared" si="77"/>
        <v>#REF!</v>
      </c>
    </row>
    <row r="282" spans="1:25" x14ac:dyDescent="0.35">
      <c r="A282" s="2" t="s">
        <v>288</v>
      </c>
      <c r="B282" s="2">
        <v>546965</v>
      </c>
      <c r="C282" t="s">
        <v>7347</v>
      </c>
      <c r="D282" t="e">
        <f>VLOOKUP(Tabelle2!$B282,#REF!,D$1,FALSE)</f>
        <v>#REF!</v>
      </c>
      <c r="E282" t="e">
        <f>VLOOKUP(Tabelle2!$B282,#REF!,E$1,FALSE)</f>
        <v>#REF!</v>
      </c>
      <c r="F282" t="e">
        <f>VLOOKUP(Tabelle2!$B282,#REF!,F$1,FALSE)</f>
        <v>#REF!</v>
      </c>
      <c r="G282" t="e">
        <f>VLOOKUP(Tabelle2!$B282,#REF!,G$1,FALSE)</f>
        <v>#REF!</v>
      </c>
      <c r="H282" t="e">
        <f>VLOOKUP(Tabelle2!$B282,#REF!,H$1,FALSE)</f>
        <v>#REF!</v>
      </c>
      <c r="I282" t="e">
        <f>VLOOKUP(Tabelle2!$B282,#REF!,I$1,FALSE)</f>
        <v>#REF!</v>
      </c>
      <c r="J282" t="e">
        <f>VLOOKUP(Tabelle2!$B282,#REF!,J$1,FALSE)</f>
        <v>#REF!</v>
      </c>
      <c r="K282" t="e">
        <f>VLOOKUP(Tabelle2!$B282,#REF!,K$1,FALSE)</f>
        <v>#REF!</v>
      </c>
      <c r="L282" t="e">
        <f>VLOOKUP(Tabelle2!$B282,#REF!,L$1,FALSE)</f>
        <v>#REF!</v>
      </c>
      <c r="M282" t="e">
        <f>VLOOKUP(Tabelle2!$B282,#REF!,M$1,FALSE)</f>
        <v>#REF!</v>
      </c>
      <c r="N282" t="e">
        <f>VLOOKUP(Tabelle2!$B282,#REF!,N$1,FALSE)</f>
        <v>#REF!</v>
      </c>
      <c r="O282" t="e">
        <f t="shared" si="67"/>
        <v>#REF!</v>
      </c>
      <c r="P282" t="e">
        <f t="shared" si="68"/>
        <v>#REF!</v>
      </c>
      <c r="Q282" t="e">
        <f t="shared" si="69"/>
        <v>#REF!</v>
      </c>
      <c r="R282" t="e">
        <f t="shared" si="70"/>
        <v>#REF!</v>
      </c>
      <c r="S282" t="e">
        <f t="shared" si="71"/>
        <v>#REF!</v>
      </c>
      <c r="T282" t="e">
        <f t="shared" si="72"/>
        <v>#REF!</v>
      </c>
      <c r="U282" t="e">
        <f t="shared" si="73"/>
        <v>#REF!</v>
      </c>
      <c r="V282" t="e">
        <f t="shared" si="74"/>
        <v>#REF!</v>
      </c>
      <c r="W282" t="e">
        <f t="shared" si="75"/>
        <v>#REF!</v>
      </c>
      <c r="X282" t="e">
        <f t="shared" si="76"/>
        <v>#REF!</v>
      </c>
      <c r="Y282" t="e">
        <f t="shared" si="77"/>
        <v>#REF!</v>
      </c>
    </row>
    <row r="283" spans="1:25" x14ac:dyDescent="0.35">
      <c r="A283" s="2" t="s">
        <v>289</v>
      </c>
      <c r="B283" s="2">
        <v>702365</v>
      </c>
      <c r="C283" t="s">
        <v>7350</v>
      </c>
      <c r="D283" t="e">
        <f>VLOOKUP(Tabelle2!$B283,#REF!,D$1,FALSE)</f>
        <v>#REF!</v>
      </c>
      <c r="E283" t="e">
        <f>VLOOKUP(Tabelle2!$B283,#REF!,E$1,FALSE)</f>
        <v>#REF!</v>
      </c>
      <c r="F283" t="e">
        <f>VLOOKUP(Tabelle2!$B283,#REF!,F$1,FALSE)</f>
        <v>#REF!</v>
      </c>
      <c r="G283" t="e">
        <f>VLOOKUP(Tabelle2!$B283,#REF!,G$1,FALSE)</f>
        <v>#REF!</v>
      </c>
      <c r="H283" t="e">
        <f>VLOOKUP(Tabelle2!$B283,#REF!,H$1,FALSE)</f>
        <v>#REF!</v>
      </c>
      <c r="I283" t="e">
        <f>VLOOKUP(Tabelle2!$B283,#REF!,I$1,FALSE)</f>
        <v>#REF!</v>
      </c>
      <c r="J283" t="e">
        <f>VLOOKUP(Tabelle2!$B283,#REF!,J$1,FALSE)</f>
        <v>#REF!</v>
      </c>
      <c r="K283" t="e">
        <f>VLOOKUP(Tabelle2!$B283,#REF!,K$1,FALSE)</f>
        <v>#REF!</v>
      </c>
      <c r="L283" t="e">
        <f>VLOOKUP(Tabelle2!$B283,#REF!,L$1,FALSE)</f>
        <v>#REF!</v>
      </c>
      <c r="M283" t="e">
        <f>VLOOKUP(Tabelle2!$B283,#REF!,M$1,FALSE)</f>
        <v>#REF!</v>
      </c>
      <c r="N283" t="e">
        <f>VLOOKUP(Tabelle2!$B283,#REF!,N$1,FALSE)</f>
        <v>#REF!</v>
      </c>
      <c r="O283" t="e">
        <f t="shared" si="67"/>
        <v>#REF!</v>
      </c>
      <c r="P283" t="e">
        <f t="shared" si="68"/>
        <v>#REF!</v>
      </c>
      <c r="Q283" t="e">
        <f t="shared" si="69"/>
        <v>#REF!</v>
      </c>
      <c r="R283" t="e">
        <f t="shared" si="70"/>
        <v>#REF!</v>
      </c>
      <c r="S283" t="e">
        <f t="shared" si="71"/>
        <v>#REF!</v>
      </c>
      <c r="T283" t="e">
        <f t="shared" si="72"/>
        <v>#REF!</v>
      </c>
      <c r="U283" t="e">
        <f t="shared" si="73"/>
        <v>#REF!</v>
      </c>
      <c r="V283" t="e">
        <f t="shared" si="74"/>
        <v>#REF!</v>
      </c>
      <c r="W283" t="e">
        <f t="shared" si="75"/>
        <v>#REF!</v>
      </c>
      <c r="X283" t="e">
        <f t="shared" si="76"/>
        <v>#REF!</v>
      </c>
      <c r="Y283" t="e">
        <f t="shared" si="77"/>
        <v>#REF!</v>
      </c>
    </row>
    <row r="284" spans="1:25" x14ac:dyDescent="0.35">
      <c r="A284" s="2" t="s">
        <v>290</v>
      </c>
      <c r="B284" s="2">
        <v>322549</v>
      </c>
      <c r="C284" t="s">
        <v>7350</v>
      </c>
      <c r="D284" t="e">
        <f>VLOOKUP(Tabelle2!$B284,#REF!,D$1,FALSE)</f>
        <v>#REF!</v>
      </c>
      <c r="E284" t="e">
        <f>VLOOKUP(Tabelle2!$B284,#REF!,E$1,FALSE)</f>
        <v>#REF!</v>
      </c>
      <c r="F284" t="e">
        <f>VLOOKUP(Tabelle2!$B284,#REF!,F$1,FALSE)</f>
        <v>#REF!</v>
      </c>
      <c r="G284" t="e">
        <f>VLOOKUP(Tabelle2!$B284,#REF!,G$1,FALSE)</f>
        <v>#REF!</v>
      </c>
      <c r="H284" t="e">
        <f>VLOOKUP(Tabelle2!$B284,#REF!,H$1,FALSE)</f>
        <v>#REF!</v>
      </c>
      <c r="I284" t="e">
        <f>VLOOKUP(Tabelle2!$B284,#REF!,I$1,FALSE)</f>
        <v>#REF!</v>
      </c>
      <c r="J284" t="e">
        <f>VLOOKUP(Tabelle2!$B284,#REF!,J$1,FALSE)</f>
        <v>#REF!</v>
      </c>
      <c r="K284" t="e">
        <f>VLOOKUP(Tabelle2!$B284,#REF!,K$1,FALSE)</f>
        <v>#REF!</v>
      </c>
      <c r="L284" t="e">
        <f>VLOOKUP(Tabelle2!$B284,#REF!,L$1,FALSE)</f>
        <v>#REF!</v>
      </c>
      <c r="M284" t="e">
        <f>VLOOKUP(Tabelle2!$B284,#REF!,M$1,FALSE)</f>
        <v>#REF!</v>
      </c>
      <c r="N284" t="e">
        <f>VLOOKUP(Tabelle2!$B284,#REF!,N$1,FALSE)</f>
        <v>#REF!</v>
      </c>
      <c r="O284" t="e">
        <f t="shared" si="67"/>
        <v>#REF!</v>
      </c>
      <c r="P284" t="e">
        <f t="shared" si="68"/>
        <v>#REF!</v>
      </c>
      <c r="Q284" t="e">
        <f t="shared" si="69"/>
        <v>#REF!</v>
      </c>
      <c r="R284" t="e">
        <f t="shared" si="70"/>
        <v>#REF!</v>
      </c>
      <c r="S284" t="e">
        <f t="shared" si="71"/>
        <v>#REF!</v>
      </c>
      <c r="T284" t="e">
        <f t="shared" si="72"/>
        <v>#REF!</v>
      </c>
      <c r="U284" t="e">
        <f t="shared" si="73"/>
        <v>#REF!</v>
      </c>
      <c r="V284" t="e">
        <f t="shared" si="74"/>
        <v>#REF!</v>
      </c>
      <c r="W284" t="e">
        <f t="shared" si="75"/>
        <v>#REF!</v>
      </c>
      <c r="X284" t="e">
        <f t="shared" si="76"/>
        <v>#REF!</v>
      </c>
      <c r="Y284" t="e">
        <f t="shared" si="77"/>
        <v>#REF!</v>
      </c>
    </row>
    <row r="285" spans="1:25" x14ac:dyDescent="0.35">
      <c r="A285" s="2" t="s">
        <v>291</v>
      </c>
      <c r="B285" s="2">
        <v>905414</v>
      </c>
      <c r="C285" t="s">
        <v>7347</v>
      </c>
      <c r="D285" t="e">
        <f>VLOOKUP(Tabelle2!$B285,#REF!,D$1,FALSE)</f>
        <v>#REF!</v>
      </c>
      <c r="E285" t="e">
        <f>VLOOKUP(Tabelle2!$B285,#REF!,E$1,FALSE)</f>
        <v>#REF!</v>
      </c>
      <c r="F285" t="e">
        <f>VLOOKUP(Tabelle2!$B285,#REF!,F$1,FALSE)</f>
        <v>#REF!</v>
      </c>
      <c r="G285" t="e">
        <f>VLOOKUP(Tabelle2!$B285,#REF!,G$1,FALSE)</f>
        <v>#REF!</v>
      </c>
      <c r="H285" t="e">
        <f>VLOOKUP(Tabelle2!$B285,#REF!,H$1,FALSE)</f>
        <v>#REF!</v>
      </c>
      <c r="I285" t="e">
        <f>VLOOKUP(Tabelle2!$B285,#REF!,I$1,FALSE)</f>
        <v>#REF!</v>
      </c>
      <c r="J285" t="e">
        <f>VLOOKUP(Tabelle2!$B285,#REF!,J$1,FALSE)</f>
        <v>#REF!</v>
      </c>
      <c r="K285" t="e">
        <f>VLOOKUP(Tabelle2!$B285,#REF!,K$1,FALSE)</f>
        <v>#REF!</v>
      </c>
      <c r="L285" t="e">
        <f>VLOOKUP(Tabelle2!$B285,#REF!,L$1,FALSE)</f>
        <v>#REF!</v>
      </c>
      <c r="M285" t="e">
        <f>VLOOKUP(Tabelle2!$B285,#REF!,M$1,FALSE)</f>
        <v>#REF!</v>
      </c>
      <c r="N285" t="e">
        <f>VLOOKUP(Tabelle2!$B285,#REF!,N$1,FALSE)</f>
        <v>#REF!</v>
      </c>
      <c r="O285" t="e">
        <f t="shared" si="67"/>
        <v>#REF!</v>
      </c>
      <c r="P285" t="e">
        <f t="shared" si="68"/>
        <v>#REF!</v>
      </c>
      <c r="Q285" t="e">
        <f t="shared" si="69"/>
        <v>#REF!</v>
      </c>
      <c r="R285" t="e">
        <f t="shared" si="70"/>
        <v>#REF!</v>
      </c>
      <c r="S285" t="e">
        <f t="shared" si="71"/>
        <v>#REF!</v>
      </c>
      <c r="T285" t="e">
        <f t="shared" si="72"/>
        <v>#REF!</v>
      </c>
      <c r="U285" t="e">
        <f t="shared" si="73"/>
        <v>#REF!</v>
      </c>
      <c r="V285" t="e">
        <f t="shared" si="74"/>
        <v>#REF!</v>
      </c>
      <c r="W285" t="e">
        <f t="shared" si="75"/>
        <v>#REF!</v>
      </c>
      <c r="X285" t="e">
        <f t="shared" si="76"/>
        <v>#REF!</v>
      </c>
      <c r="Y285" t="e">
        <f t="shared" si="77"/>
        <v>#REF!</v>
      </c>
    </row>
    <row r="286" spans="1:25" x14ac:dyDescent="0.35">
      <c r="A286" s="2" t="s">
        <v>292</v>
      </c>
      <c r="B286" s="2">
        <v>912090</v>
      </c>
      <c r="C286" t="s">
        <v>7355</v>
      </c>
      <c r="D286" t="e">
        <f>VLOOKUP(Tabelle2!$B286,#REF!,D$1,FALSE)</f>
        <v>#REF!</v>
      </c>
      <c r="E286" t="e">
        <f>VLOOKUP(Tabelle2!$B286,#REF!,E$1,FALSE)</f>
        <v>#REF!</v>
      </c>
      <c r="F286" t="e">
        <f>VLOOKUP(Tabelle2!$B286,#REF!,F$1,FALSE)</f>
        <v>#REF!</v>
      </c>
      <c r="G286" t="e">
        <f>VLOOKUP(Tabelle2!$B286,#REF!,G$1,FALSE)</f>
        <v>#REF!</v>
      </c>
      <c r="H286" t="e">
        <f>VLOOKUP(Tabelle2!$B286,#REF!,H$1,FALSE)</f>
        <v>#REF!</v>
      </c>
      <c r="I286" t="e">
        <f>VLOOKUP(Tabelle2!$B286,#REF!,I$1,FALSE)</f>
        <v>#REF!</v>
      </c>
      <c r="J286" t="e">
        <f>VLOOKUP(Tabelle2!$B286,#REF!,J$1,FALSE)</f>
        <v>#REF!</v>
      </c>
      <c r="K286" t="e">
        <f>VLOOKUP(Tabelle2!$B286,#REF!,K$1,FALSE)</f>
        <v>#REF!</v>
      </c>
      <c r="L286" t="e">
        <f>VLOOKUP(Tabelle2!$B286,#REF!,L$1,FALSE)</f>
        <v>#REF!</v>
      </c>
      <c r="M286" t="e">
        <f>VLOOKUP(Tabelle2!$B286,#REF!,M$1,FALSE)</f>
        <v>#REF!</v>
      </c>
      <c r="N286" t="e">
        <f>VLOOKUP(Tabelle2!$B286,#REF!,N$1,FALSE)</f>
        <v>#REF!</v>
      </c>
      <c r="O286" t="e">
        <f t="shared" si="67"/>
        <v>#REF!</v>
      </c>
      <c r="P286" t="e">
        <f t="shared" si="68"/>
        <v>#REF!</v>
      </c>
      <c r="Q286" t="e">
        <f t="shared" si="69"/>
        <v>#REF!</v>
      </c>
      <c r="R286" t="e">
        <f t="shared" si="70"/>
        <v>#REF!</v>
      </c>
      <c r="S286" t="e">
        <f t="shared" si="71"/>
        <v>#REF!</v>
      </c>
      <c r="T286" t="e">
        <f t="shared" si="72"/>
        <v>#REF!</v>
      </c>
      <c r="U286" t="e">
        <f t="shared" si="73"/>
        <v>#REF!</v>
      </c>
      <c r="V286" t="e">
        <f t="shared" si="74"/>
        <v>#REF!</v>
      </c>
      <c r="W286" t="e">
        <f t="shared" si="75"/>
        <v>#REF!</v>
      </c>
      <c r="X286" t="e">
        <f t="shared" si="76"/>
        <v>#REF!</v>
      </c>
      <c r="Y286" t="e">
        <f t="shared" si="77"/>
        <v>#REF!</v>
      </c>
    </row>
    <row r="287" spans="1:25" x14ac:dyDescent="0.35">
      <c r="A287" s="2" t="s">
        <v>293</v>
      </c>
      <c r="B287" s="2" t="s">
        <v>380</v>
      </c>
      <c r="C287" t="s">
        <v>7349</v>
      </c>
      <c r="D287" t="e">
        <f>VLOOKUP(Tabelle2!$B287,#REF!,D$1,FALSE)</f>
        <v>#REF!</v>
      </c>
      <c r="E287" t="e">
        <f>VLOOKUP(Tabelle2!$B287,#REF!,E$1,FALSE)</f>
        <v>#REF!</v>
      </c>
      <c r="F287" t="e">
        <f>VLOOKUP(Tabelle2!$B287,#REF!,F$1,FALSE)</f>
        <v>#REF!</v>
      </c>
      <c r="G287" t="e">
        <f>VLOOKUP(Tabelle2!$B287,#REF!,G$1,FALSE)</f>
        <v>#REF!</v>
      </c>
      <c r="H287" t="e">
        <f>VLOOKUP(Tabelle2!$B287,#REF!,H$1,FALSE)</f>
        <v>#REF!</v>
      </c>
      <c r="I287" t="e">
        <f>VLOOKUP(Tabelle2!$B287,#REF!,I$1,FALSE)</f>
        <v>#REF!</v>
      </c>
      <c r="J287" t="e">
        <f>VLOOKUP(Tabelle2!$B287,#REF!,J$1,FALSE)</f>
        <v>#REF!</v>
      </c>
      <c r="K287" t="e">
        <f>VLOOKUP(Tabelle2!$B287,#REF!,K$1,FALSE)</f>
        <v>#REF!</v>
      </c>
      <c r="L287" t="e">
        <f>VLOOKUP(Tabelle2!$B287,#REF!,L$1,FALSE)</f>
        <v>#REF!</v>
      </c>
      <c r="M287" t="e">
        <f>VLOOKUP(Tabelle2!$B287,#REF!,M$1,FALSE)</f>
        <v>#REF!</v>
      </c>
      <c r="N287" t="e">
        <f>VLOOKUP(Tabelle2!$B287,#REF!,N$1,FALSE)</f>
        <v>#REF!</v>
      </c>
      <c r="O287" t="e">
        <f t="shared" si="67"/>
        <v>#REF!</v>
      </c>
      <c r="P287" t="e">
        <f t="shared" si="68"/>
        <v>#REF!</v>
      </c>
      <c r="Q287" t="e">
        <f t="shared" si="69"/>
        <v>#REF!</v>
      </c>
      <c r="R287" t="e">
        <f t="shared" si="70"/>
        <v>#REF!</v>
      </c>
      <c r="S287" t="e">
        <f t="shared" si="71"/>
        <v>#REF!</v>
      </c>
      <c r="T287" t="e">
        <f t="shared" si="72"/>
        <v>#REF!</v>
      </c>
      <c r="U287" t="e">
        <f t="shared" si="73"/>
        <v>#REF!</v>
      </c>
      <c r="V287" t="e">
        <f t="shared" si="74"/>
        <v>#REF!</v>
      </c>
      <c r="W287" t="e">
        <f t="shared" si="75"/>
        <v>#REF!</v>
      </c>
      <c r="X287" t="e">
        <f t="shared" si="76"/>
        <v>#REF!</v>
      </c>
      <c r="Y287" t="e">
        <f t="shared" si="77"/>
        <v>#REF!</v>
      </c>
    </row>
    <row r="288" spans="1:25" x14ac:dyDescent="0.35">
      <c r="A288" s="2" t="s">
        <v>294</v>
      </c>
      <c r="B288" s="2">
        <v>923036</v>
      </c>
      <c r="C288" t="s">
        <v>7353</v>
      </c>
      <c r="D288" t="e">
        <f>VLOOKUP(Tabelle2!$B288,#REF!,D$1,FALSE)</f>
        <v>#REF!</v>
      </c>
      <c r="E288" t="e">
        <f>VLOOKUP(Tabelle2!$B288,#REF!,E$1,FALSE)</f>
        <v>#REF!</v>
      </c>
      <c r="F288" t="e">
        <f>VLOOKUP(Tabelle2!$B288,#REF!,F$1,FALSE)</f>
        <v>#REF!</v>
      </c>
      <c r="G288" t="e">
        <f>VLOOKUP(Tabelle2!$B288,#REF!,G$1,FALSE)</f>
        <v>#REF!</v>
      </c>
      <c r="H288" t="e">
        <f>VLOOKUP(Tabelle2!$B288,#REF!,H$1,FALSE)</f>
        <v>#REF!</v>
      </c>
      <c r="I288" t="e">
        <f>VLOOKUP(Tabelle2!$B288,#REF!,I$1,FALSE)</f>
        <v>#REF!</v>
      </c>
      <c r="J288" t="e">
        <f>VLOOKUP(Tabelle2!$B288,#REF!,J$1,FALSE)</f>
        <v>#REF!</v>
      </c>
      <c r="K288" t="e">
        <f>VLOOKUP(Tabelle2!$B288,#REF!,K$1,FALSE)</f>
        <v>#REF!</v>
      </c>
      <c r="L288" t="e">
        <f>VLOOKUP(Tabelle2!$B288,#REF!,L$1,FALSE)</f>
        <v>#REF!</v>
      </c>
      <c r="M288" t="e">
        <f>VLOOKUP(Tabelle2!$B288,#REF!,M$1,FALSE)</f>
        <v>#REF!</v>
      </c>
      <c r="N288" t="e">
        <f>VLOOKUP(Tabelle2!$B288,#REF!,N$1,FALSE)</f>
        <v>#REF!</v>
      </c>
      <c r="O288" t="e">
        <f t="shared" si="67"/>
        <v>#REF!</v>
      </c>
      <c r="P288" t="e">
        <f t="shared" si="68"/>
        <v>#REF!</v>
      </c>
      <c r="Q288" t="e">
        <f t="shared" si="69"/>
        <v>#REF!</v>
      </c>
      <c r="R288" t="e">
        <f t="shared" si="70"/>
        <v>#REF!</v>
      </c>
      <c r="S288" t="e">
        <f t="shared" si="71"/>
        <v>#REF!</v>
      </c>
      <c r="T288" t="e">
        <f t="shared" si="72"/>
        <v>#REF!</v>
      </c>
      <c r="U288" t="e">
        <f t="shared" si="73"/>
        <v>#REF!</v>
      </c>
      <c r="V288" t="e">
        <f t="shared" si="74"/>
        <v>#REF!</v>
      </c>
      <c r="W288" t="e">
        <f t="shared" si="75"/>
        <v>#REF!</v>
      </c>
      <c r="X288" t="e">
        <f t="shared" si="76"/>
        <v>#REF!</v>
      </c>
      <c r="Y288" t="e">
        <f t="shared" si="77"/>
        <v>#REF!</v>
      </c>
    </row>
    <row r="289" spans="1:25" x14ac:dyDescent="0.35">
      <c r="A289" s="2" t="s">
        <v>295</v>
      </c>
      <c r="B289" s="2">
        <v>902103</v>
      </c>
      <c r="C289" t="s">
        <v>7351</v>
      </c>
      <c r="D289" t="e">
        <f>VLOOKUP(Tabelle2!$B289,#REF!,D$1,FALSE)</f>
        <v>#REF!</v>
      </c>
      <c r="E289" t="e">
        <f>VLOOKUP(Tabelle2!$B289,#REF!,E$1,FALSE)</f>
        <v>#REF!</v>
      </c>
      <c r="F289" t="e">
        <f>VLOOKUP(Tabelle2!$B289,#REF!,F$1,FALSE)</f>
        <v>#REF!</v>
      </c>
      <c r="G289" t="e">
        <f>VLOOKUP(Tabelle2!$B289,#REF!,G$1,FALSE)</f>
        <v>#REF!</v>
      </c>
      <c r="H289" t="e">
        <f>VLOOKUP(Tabelle2!$B289,#REF!,H$1,FALSE)</f>
        <v>#REF!</v>
      </c>
      <c r="I289" t="e">
        <f>VLOOKUP(Tabelle2!$B289,#REF!,I$1,FALSE)</f>
        <v>#REF!</v>
      </c>
      <c r="J289" t="e">
        <f>VLOOKUP(Tabelle2!$B289,#REF!,J$1,FALSE)</f>
        <v>#REF!</v>
      </c>
      <c r="K289" t="e">
        <f>VLOOKUP(Tabelle2!$B289,#REF!,K$1,FALSE)</f>
        <v>#REF!</v>
      </c>
      <c r="L289" t="e">
        <f>VLOOKUP(Tabelle2!$B289,#REF!,L$1,FALSE)</f>
        <v>#REF!</v>
      </c>
      <c r="M289" t="e">
        <f>VLOOKUP(Tabelle2!$B289,#REF!,M$1,FALSE)</f>
        <v>#REF!</v>
      </c>
      <c r="N289" t="e">
        <f>VLOOKUP(Tabelle2!$B289,#REF!,N$1,FALSE)</f>
        <v>#REF!</v>
      </c>
      <c r="O289" t="e">
        <f t="shared" si="67"/>
        <v>#REF!</v>
      </c>
      <c r="P289" t="e">
        <f t="shared" si="68"/>
        <v>#REF!</v>
      </c>
      <c r="Q289" t="e">
        <f t="shared" si="69"/>
        <v>#REF!</v>
      </c>
      <c r="R289" t="e">
        <f t="shared" si="70"/>
        <v>#REF!</v>
      </c>
      <c r="S289" t="e">
        <f t="shared" si="71"/>
        <v>#REF!</v>
      </c>
      <c r="T289" t="e">
        <f t="shared" si="72"/>
        <v>#REF!</v>
      </c>
      <c r="U289" t="e">
        <f t="shared" si="73"/>
        <v>#REF!</v>
      </c>
      <c r="V289" t="e">
        <f t="shared" si="74"/>
        <v>#REF!</v>
      </c>
      <c r="W289" t="e">
        <f t="shared" si="75"/>
        <v>#REF!</v>
      </c>
      <c r="X289" t="e">
        <f t="shared" si="76"/>
        <v>#REF!</v>
      </c>
      <c r="Y289" t="e">
        <f t="shared" si="77"/>
        <v>#REF!</v>
      </c>
    </row>
    <row r="290" spans="1:25" x14ac:dyDescent="0.35">
      <c r="A290" s="2" t="s">
        <v>296</v>
      </c>
      <c r="B290" s="2">
        <v>905361</v>
      </c>
      <c r="C290" t="s">
        <v>7353</v>
      </c>
      <c r="D290" t="e">
        <f>VLOOKUP(Tabelle2!$B290,#REF!,D$1,FALSE)</f>
        <v>#REF!</v>
      </c>
      <c r="E290" t="e">
        <f>VLOOKUP(Tabelle2!$B290,#REF!,E$1,FALSE)</f>
        <v>#REF!</v>
      </c>
      <c r="F290" t="e">
        <f>VLOOKUP(Tabelle2!$B290,#REF!,F$1,FALSE)</f>
        <v>#REF!</v>
      </c>
      <c r="G290" t="e">
        <f>VLOOKUP(Tabelle2!$B290,#REF!,G$1,FALSE)</f>
        <v>#REF!</v>
      </c>
      <c r="H290" t="e">
        <f>VLOOKUP(Tabelle2!$B290,#REF!,H$1,FALSE)</f>
        <v>#REF!</v>
      </c>
      <c r="I290" t="e">
        <f>VLOOKUP(Tabelle2!$B290,#REF!,I$1,FALSE)</f>
        <v>#REF!</v>
      </c>
      <c r="J290" t="e">
        <f>VLOOKUP(Tabelle2!$B290,#REF!,J$1,FALSE)</f>
        <v>#REF!</v>
      </c>
      <c r="K290" t="e">
        <f>VLOOKUP(Tabelle2!$B290,#REF!,K$1,FALSE)</f>
        <v>#REF!</v>
      </c>
      <c r="L290" t="e">
        <f>VLOOKUP(Tabelle2!$B290,#REF!,L$1,FALSE)</f>
        <v>#REF!</v>
      </c>
      <c r="M290" t="e">
        <f>VLOOKUP(Tabelle2!$B290,#REF!,M$1,FALSE)</f>
        <v>#REF!</v>
      </c>
      <c r="N290" t="e">
        <f>VLOOKUP(Tabelle2!$B290,#REF!,N$1,FALSE)</f>
        <v>#REF!</v>
      </c>
      <c r="O290" t="e">
        <f t="shared" si="67"/>
        <v>#REF!</v>
      </c>
      <c r="P290" t="e">
        <f t="shared" si="68"/>
        <v>#REF!</v>
      </c>
      <c r="Q290" t="e">
        <f t="shared" si="69"/>
        <v>#REF!</v>
      </c>
      <c r="R290" t="e">
        <f t="shared" si="70"/>
        <v>#REF!</v>
      </c>
      <c r="S290" t="e">
        <f t="shared" si="71"/>
        <v>#REF!</v>
      </c>
      <c r="T290" t="e">
        <f t="shared" si="72"/>
        <v>#REF!</v>
      </c>
      <c r="U290" t="e">
        <f t="shared" si="73"/>
        <v>#REF!</v>
      </c>
      <c r="V290" t="e">
        <f t="shared" si="74"/>
        <v>#REF!</v>
      </c>
      <c r="W290" t="e">
        <f t="shared" si="75"/>
        <v>#REF!</v>
      </c>
      <c r="X290" t="e">
        <f t="shared" si="76"/>
        <v>#REF!</v>
      </c>
      <c r="Y290" t="e">
        <f t="shared" si="77"/>
        <v>#REF!</v>
      </c>
    </row>
    <row r="291" spans="1:25" x14ac:dyDescent="0.35">
      <c r="A291" s="2" t="s">
        <v>297</v>
      </c>
      <c r="B291" s="2">
        <v>357834</v>
      </c>
      <c r="C291" t="s">
        <v>7352</v>
      </c>
      <c r="D291" t="e">
        <f>VLOOKUP(Tabelle2!$B291,#REF!,D$1,FALSE)</f>
        <v>#REF!</v>
      </c>
      <c r="E291" t="e">
        <f>VLOOKUP(Tabelle2!$B291,#REF!,E$1,FALSE)</f>
        <v>#REF!</v>
      </c>
      <c r="F291" t="e">
        <f>VLOOKUP(Tabelle2!$B291,#REF!,F$1,FALSE)</f>
        <v>#REF!</v>
      </c>
      <c r="G291" t="e">
        <f>VLOOKUP(Tabelle2!$B291,#REF!,G$1,FALSE)</f>
        <v>#REF!</v>
      </c>
      <c r="H291" t="e">
        <f>VLOOKUP(Tabelle2!$B291,#REF!,H$1,FALSE)</f>
        <v>#REF!</v>
      </c>
      <c r="I291" t="e">
        <f>VLOOKUP(Tabelle2!$B291,#REF!,I$1,FALSE)</f>
        <v>#REF!</v>
      </c>
      <c r="J291" t="e">
        <f>VLOOKUP(Tabelle2!$B291,#REF!,J$1,FALSE)</f>
        <v>#REF!</v>
      </c>
      <c r="K291" t="e">
        <f>VLOOKUP(Tabelle2!$B291,#REF!,K$1,FALSE)</f>
        <v>#REF!</v>
      </c>
      <c r="L291" t="e">
        <f>VLOOKUP(Tabelle2!$B291,#REF!,L$1,FALSE)</f>
        <v>#REF!</v>
      </c>
      <c r="M291" t="e">
        <f>VLOOKUP(Tabelle2!$B291,#REF!,M$1,FALSE)</f>
        <v>#REF!</v>
      </c>
      <c r="N291" t="e">
        <f>VLOOKUP(Tabelle2!$B291,#REF!,N$1,FALSE)</f>
        <v>#REF!</v>
      </c>
      <c r="O291" t="e">
        <f t="shared" si="67"/>
        <v>#REF!</v>
      </c>
      <c r="P291" t="e">
        <f t="shared" si="68"/>
        <v>#REF!</v>
      </c>
      <c r="Q291" t="e">
        <f t="shared" si="69"/>
        <v>#REF!</v>
      </c>
      <c r="R291" t="e">
        <f t="shared" si="70"/>
        <v>#REF!</v>
      </c>
      <c r="S291" t="e">
        <f t="shared" si="71"/>
        <v>#REF!</v>
      </c>
      <c r="T291" t="e">
        <f t="shared" si="72"/>
        <v>#REF!</v>
      </c>
      <c r="U291" t="e">
        <f t="shared" si="73"/>
        <v>#REF!</v>
      </c>
      <c r="V291" t="e">
        <f t="shared" si="74"/>
        <v>#REF!</v>
      </c>
      <c r="W291" t="e">
        <f t="shared" si="75"/>
        <v>#REF!</v>
      </c>
      <c r="X291" t="e">
        <f t="shared" si="76"/>
        <v>#REF!</v>
      </c>
      <c r="Y291" t="e">
        <f t="shared" si="77"/>
        <v>#REF!</v>
      </c>
    </row>
    <row r="292" spans="1:25" x14ac:dyDescent="0.35">
      <c r="A292" s="2" t="s">
        <v>298</v>
      </c>
      <c r="B292" s="2">
        <v>895784</v>
      </c>
      <c r="C292" t="s">
        <v>7352</v>
      </c>
      <c r="D292" t="e">
        <f>VLOOKUP(Tabelle2!$B292,#REF!,D$1,FALSE)</f>
        <v>#REF!</v>
      </c>
      <c r="E292" t="e">
        <f>VLOOKUP(Tabelle2!$B292,#REF!,E$1,FALSE)</f>
        <v>#REF!</v>
      </c>
      <c r="F292" t="e">
        <f>VLOOKUP(Tabelle2!$B292,#REF!,F$1,FALSE)</f>
        <v>#REF!</v>
      </c>
      <c r="G292" t="e">
        <f>VLOOKUP(Tabelle2!$B292,#REF!,G$1,FALSE)</f>
        <v>#REF!</v>
      </c>
      <c r="H292" t="e">
        <f>VLOOKUP(Tabelle2!$B292,#REF!,H$1,FALSE)</f>
        <v>#REF!</v>
      </c>
      <c r="I292" t="e">
        <f>VLOOKUP(Tabelle2!$B292,#REF!,I$1,FALSE)</f>
        <v>#REF!</v>
      </c>
      <c r="J292" t="e">
        <f>VLOOKUP(Tabelle2!$B292,#REF!,J$1,FALSE)</f>
        <v>#REF!</v>
      </c>
      <c r="K292" t="e">
        <f>VLOOKUP(Tabelle2!$B292,#REF!,K$1,FALSE)</f>
        <v>#REF!</v>
      </c>
      <c r="L292" t="e">
        <f>VLOOKUP(Tabelle2!$B292,#REF!,L$1,FALSE)</f>
        <v>#REF!</v>
      </c>
      <c r="M292" t="e">
        <f>VLOOKUP(Tabelle2!$B292,#REF!,M$1,FALSE)</f>
        <v>#REF!</v>
      </c>
      <c r="N292" t="e">
        <f>VLOOKUP(Tabelle2!$B292,#REF!,N$1,FALSE)</f>
        <v>#REF!</v>
      </c>
      <c r="O292" t="e">
        <f t="shared" si="67"/>
        <v>#REF!</v>
      </c>
      <c r="P292" t="e">
        <f t="shared" si="68"/>
        <v>#REF!</v>
      </c>
      <c r="Q292" t="e">
        <f t="shared" si="69"/>
        <v>#REF!</v>
      </c>
      <c r="R292" t="e">
        <f t="shared" si="70"/>
        <v>#REF!</v>
      </c>
      <c r="S292" t="e">
        <f t="shared" si="71"/>
        <v>#REF!</v>
      </c>
      <c r="T292" t="e">
        <f t="shared" si="72"/>
        <v>#REF!</v>
      </c>
      <c r="U292" t="e">
        <f t="shared" si="73"/>
        <v>#REF!</v>
      </c>
      <c r="V292" t="e">
        <f t="shared" si="74"/>
        <v>#REF!</v>
      </c>
      <c r="W292" t="e">
        <f t="shared" si="75"/>
        <v>#REF!</v>
      </c>
      <c r="X292" t="e">
        <f t="shared" si="76"/>
        <v>#REF!</v>
      </c>
      <c r="Y292" t="e">
        <f t="shared" si="77"/>
        <v>#REF!</v>
      </c>
    </row>
    <row r="293" spans="1:25" x14ac:dyDescent="0.35">
      <c r="A293" s="2" t="s">
        <v>299</v>
      </c>
      <c r="B293" s="2">
        <v>906400</v>
      </c>
      <c r="C293" t="s">
        <v>7347</v>
      </c>
      <c r="D293" t="e">
        <f>VLOOKUP(Tabelle2!$B293,#REF!,D$1,FALSE)</f>
        <v>#REF!</v>
      </c>
      <c r="E293" t="e">
        <f>VLOOKUP(Tabelle2!$B293,#REF!,E$1,FALSE)</f>
        <v>#REF!</v>
      </c>
      <c r="F293" t="e">
        <f>VLOOKUP(Tabelle2!$B293,#REF!,F$1,FALSE)</f>
        <v>#REF!</v>
      </c>
      <c r="G293" t="e">
        <f>VLOOKUP(Tabelle2!$B293,#REF!,G$1,FALSE)</f>
        <v>#REF!</v>
      </c>
      <c r="H293" t="e">
        <f>VLOOKUP(Tabelle2!$B293,#REF!,H$1,FALSE)</f>
        <v>#REF!</v>
      </c>
      <c r="I293" t="e">
        <f>VLOOKUP(Tabelle2!$B293,#REF!,I$1,FALSE)</f>
        <v>#REF!</v>
      </c>
      <c r="J293" t="e">
        <f>VLOOKUP(Tabelle2!$B293,#REF!,J$1,FALSE)</f>
        <v>#REF!</v>
      </c>
      <c r="K293" t="e">
        <f>VLOOKUP(Tabelle2!$B293,#REF!,K$1,FALSE)</f>
        <v>#REF!</v>
      </c>
      <c r="L293" t="e">
        <f>VLOOKUP(Tabelle2!$B293,#REF!,L$1,FALSE)</f>
        <v>#REF!</v>
      </c>
      <c r="M293" t="e">
        <f>VLOOKUP(Tabelle2!$B293,#REF!,M$1,FALSE)</f>
        <v>#REF!</v>
      </c>
      <c r="N293" t="e">
        <f>VLOOKUP(Tabelle2!$B293,#REF!,N$1,FALSE)</f>
        <v>#REF!</v>
      </c>
      <c r="O293" t="e">
        <f t="shared" si="67"/>
        <v>#REF!</v>
      </c>
      <c r="P293" t="e">
        <f t="shared" si="68"/>
        <v>#REF!</v>
      </c>
      <c r="Q293" t="e">
        <f t="shared" si="69"/>
        <v>#REF!</v>
      </c>
      <c r="R293" t="e">
        <f t="shared" si="70"/>
        <v>#REF!</v>
      </c>
      <c r="S293" t="e">
        <f t="shared" si="71"/>
        <v>#REF!</v>
      </c>
      <c r="T293" t="e">
        <f t="shared" si="72"/>
        <v>#REF!</v>
      </c>
      <c r="U293" t="e">
        <f t="shared" si="73"/>
        <v>#REF!</v>
      </c>
      <c r="V293" t="e">
        <f t="shared" si="74"/>
        <v>#REF!</v>
      </c>
      <c r="W293" t="e">
        <f t="shared" si="75"/>
        <v>#REF!</v>
      </c>
      <c r="X293" t="e">
        <f t="shared" si="76"/>
        <v>#REF!</v>
      </c>
      <c r="Y293" t="e">
        <f t="shared" si="77"/>
        <v>#REF!</v>
      </c>
    </row>
    <row r="294" spans="1:25" x14ac:dyDescent="0.35">
      <c r="A294" s="2" t="s">
        <v>300</v>
      </c>
      <c r="B294" s="2">
        <v>902325</v>
      </c>
      <c r="C294" t="s">
        <v>7351</v>
      </c>
      <c r="D294" t="e">
        <f>VLOOKUP(Tabelle2!$B294,#REF!,D$1,FALSE)</f>
        <v>#REF!</v>
      </c>
      <c r="E294" t="e">
        <f>VLOOKUP(Tabelle2!$B294,#REF!,E$1,FALSE)</f>
        <v>#REF!</v>
      </c>
      <c r="F294" t="e">
        <f>VLOOKUP(Tabelle2!$B294,#REF!,F$1,FALSE)</f>
        <v>#REF!</v>
      </c>
      <c r="G294" t="e">
        <f>VLOOKUP(Tabelle2!$B294,#REF!,G$1,FALSE)</f>
        <v>#REF!</v>
      </c>
      <c r="H294" t="e">
        <f>VLOOKUP(Tabelle2!$B294,#REF!,H$1,FALSE)</f>
        <v>#REF!</v>
      </c>
      <c r="I294" t="e">
        <f>VLOOKUP(Tabelle2!$B294,#REF!,I$1,FALSE)</f>
        <v>#REF!</v>
      </c>
      <c r="J294" t="e">
        <f>VLOOKUP(Tabelle2!$B294,#REF!,J$1,FALSE)</f>
        <v>#REF!</v>
      </c>
      <c r="K294" t="e">
        <f>VLOOKUP(Tabelle2!$B294,#REF!,K$1,FALSE)</f>
        <v>#REF!</v>
      </c>
      <c r="L294" t="e">
        <f>VLOOKUP(Tabelle2!$B294,#REF!,L$1,FALSE)</f>
        <v>#REF!</v>
      </c>
      <c r="M294" t="e">
        <f>VLOOKUP(Tabelle2!$B294,#REF!,M$1,FALSE)</f>
        <v>#REF!</v>
      </c>
      <c r="N294" t="e">
        <f>VLOOKUP(Tabelle2!$B294,#REF!,N$1,FALSE)</f>
        <v>#REF!</v>
      </c>
      <c r="O294" t="e">
        <f t="shared" si="67"/>
        <v>#REF!</v>
      </c>
      <c r="P294" t="e">
        <f t="shared" si="68"/>
        <v>#REF!</v>
      </c>
      <c r="Q294" t="e">
        <f t="shared" si="69"/>
        <v>#REF!</v>
      </c>
      <c r="R294" t="e">
        <f t="shared" si="70"/>
        <v>#REF!</v>
      </c>
      <c r="S294" t="e">
        <f t="shared" si="71"/>
        <v>#REF!</v>
      </c>
      <c r="T294" t="e">
        <f t="shared" si="72"/>
        <v>#REF!</v>
      </c>
      <c r="U294" t="e">
        <f t="shared" si="73"/>
        <v>#REF!</v>
      </c>
      <c r="V294" t="e">
        <f t="shared" si="74"/>
        <v>#REF!</v>
      </c>
      <c r="W294" t="e">
        <f t="shared" si="75"/>
        <v>#REF!</v>
      </c>
      <c r="X294" t="e">
        <f t="shared" si="76"/>
        <v>#REF!</v>
      </c>
      <c r="Y294" t="e">
        <f t="shared" si="77"/>
        <v>#REF!</v>
      </c>
    </row>
    <row r="295" spans="1:25" x14ac:dyDescent="0.35">
      <c r="A295" s="2" t="s">
        <v>301</v>
      </c>
      <c r="B295" s="2">
        <v>905647</v>
      </c>
      <c r="C295" t="s">
        <v>7347</v>
      </c>
      <c r="D295" t="e">
        <f>VLOOKUP(Tabelle2!$B295,#REF!,D$1,FALSE)</f>
        <v>#REF!</v>
      </c>
      <c r="E295" t="e">
        <f>VLOOKUP(Tabelle2!$B295,#REF!,E$1,FALSE)</f>
        <v>#REF!</v>
      </c>
      <c r="F295" t="e">
        <f>VLOOKUP(Tabelle2!$B295,#REF!,F$1,FALSE)</f>
        <v>#REF!</v>
      </c>
      <c r="G295" t="e">
        <f>VLOOKUP(Tabelle2!$B295,#REF!,G$1,FALSE)</f>
        <v>#REF!</v>
      </c>
      <c r="H295" t="e">
        <f>VLOOKUP(Tabelle2!$B295,#REF!,H$1,FALSE)</f>
        <v>#REF!</v>
      </c>
      <c r="I295" t="e">
        <f>VLOOKUP(Tabelle2!$B295,#REF!,I$1,FALSE)</f>
        <v>#REF!</v>
      </c>
      <c r="J295" t="e">
        <f>VLOOKUP(Tabelle2!$B295,#REF!,J$1,FALSE)</f>
        <v>#REF!</v>
      </c>
      <c r="K295" t="e">
        <f>VLOOKUP(Tabelle2!$B295,#REF!,K$1,FALSE)</f>
        <v>#REF!</v>
      </c>
      <c r="L295" t="e">
        <f>VLOOKUP(Tabelle2!$B295,#REF!,L$1,FALSE)</f>
        <v>#REF!</v>
      </c>
      <c r="M295" t="e">
        <f>VLOOKUP(Tabelle2!$B295,#REF!,M$1,FALSE)</f>
        <v>#REF!</v>
      </c>
      <c r="N295" t="e">
        <f>VLOOKUP(Tabelle2!$B295,#REF!,N$1,FALSE)</f>
        <v>#REF!</v>
      </c>
      <c r="O295" t="e">
        <f t="shared" si="67"/>
        <v>#REF!</v>
      </c>
      <c r="P295" t="e">
        <f t="shared" si="68"/>
        <v>#REF!</v>
      </c>
      <c r="Q295" t="e">
        <f t="shared" si="69"/>
        <v>#REF!</v>
      </c>
      <c r="R295" t="e">
        <f t="shared" si="70"/>
        <v>#REF!</v>
      </c>
      <c r="S295" t="e">
        <f t="shared" si="71"/>
        <v>#REF!</v>
      </c>
      <c r="T295" t="e">
        <f t="shared" si="72"/>
        <v>#REF!</v>
      </c>
      <c r="U295" t="e">
        <f t="shared" si="73"/>
        <v>#REF!</v>
      </c>
      <c r="V295" t="e">
        <f t="shared" si="74"/>
        <v>#REF!</v>
      </c>
      <c r="W295" t="e">
        <f t="shared" si="75"/>
        <v>#REF!</v>
      </c>
      <c r="X295" t="e">
        <f t="shared" si="76"/>
        <v>#REF!</v>
      </c>
      <c r="Y295" t="e">
        <f t="shared" si="77"/>
        <v>#REF!</v>
      </c>
    </row>
    <row r="296" spans="1:25" x14ac:dyDescent="0.35">
      <c r="A296" s="2" t="s">
        <v>302</v>
      </c>
      <c r="B296" s="2">
        <v>921503</v>
      </c>
      <c r="C296" t="s">
        <v>7347</v>
      </c>
      <c r="D296" t="e">
        <f>VLOOKUP(Tabelle2!$B296,#REF!,D$1,FALSE)</f>
        <v>#REF!</v>
      </c>
      <c r="E296" t="e">
        <f>VLOOKUP(Tabelle2!$B296,#REF!,E$1,FALSE)</f>
        <v>#REF!</v>
      </c>
      <c r="F296" t="e">
        <f>VLOOKUP(Tabelle2!$B296,#REF!,F$1,FALSE)</f>
        <v>#REF!</v>
      </c>
      <c r="G296" t="e">
        <f>VLOOKUP(Tabelle2!$B296,#REF!,G$1,FALSE)</f>
        <v>#REF!</v>
      </c>
      <c r="H296" t="e">
        <f>VLOOKUP(Tabelle2!$B296,#REF!,H$1,FALSE)</f>
        <v>#REF!</v>
      </c>
      <c r="I296" t="e">
        <f>VLOOKUP(Tabelle2!$B296,#REF!,I$1,FALSE)</f>
        <v>#REF!</v>
      </c>
      <c r="J296" t="e">
        <f>VLOOKUP(Tabelle2!$B296,#REF!,J$1,FALSE)</f>
        <v>#REF!</v>
      </c>
      <c r="K296" t="e">
        <f>VLOOKUP(Tabelle2!$B296,#REF!,K$1,FALSE)</f>
        <v>#REF!</v>
      </c>
      <c r="L296" t="e">
        <f>VLOOKUP(Tabelle2!$B296,#REF!,L$1,FALSE)</f>
        <v>#REF!</v>
      </c>
      <c r="M296" t="e">
        <f>VLOOKUP(Tabelle2!$B296,#REF!,M$1,FALSE)</f>
        <v>#REF!</v>
      </c>
      <c r="N296" t="e">
        <f>VLOOKUP(Tabelle2!$B296,#REF!,N$1,FALSE)</f>
        <v>#REF!</v>
      </c>
      <c r="O296" t="e">
        <f t="shared" si="67"/>
        <v>#REF!</v>
      </c>
      <c r="P296" t="e">
        <f t="shared" si="68"/>
        <v>#REF!</v>
      </c>
      <c r="Q296" t="e">
        <f t="shared" si="69"/>
        <v>#REF!</v>
      </c>
      <c r="R296" t="e">
        <f t="shared" si="70"/>
        <v>#REF!</v>
      </c>
      <c r="S296" t="e">
        <f t="shared" si="71"/>
        <v>#REF!</v>
      </c>
      <c r="T296" t="e">
        <f t="shared" si="72"/>
        <v>#REF!</v>
      </c>
      <c r="U296" t="e">
        <f t="shared" si="73"/>
        <v>#REF!</v>
      </c>
      <c r="V296" t="e">
        <f t="shared" si="74"/>
        <v>#REF!</v>
      </c>
      <c r="W296" t="e">
        <f t="shared" si="75"/>
        <v>#REF!</v>
      </c>
      <c r="X296" t="e">
        <f t="shared" si="76"/>
        <v>#REF!</v>
      </c>
      <c r="Y296" t="e">
        <f t="shared" si="77"/>
        <v>#REF!</v>
      </c>
    </row>
    <row r="297" spans="1:25" x14ac:dyDescent="0.35">
      <c r="A297" s="2" t="s">
        <v>303</v>
      </c>
      <c r="B297" s="2">
        <v>326143</v>
      </c>
      <c r="C297" t="s">
        <v>7350</v>
      </c>
      <c r="D297" t="e">
        <f>VLOOKUP(Tabelle2!$B297,#REF!,D$1,FALSE)</f>
        <v>#REF!</v>
      </c>
      <c r="E297" t="e">
        <f>VLOOKUP(Tabelle2!$B297,#REF!,E$1,FALSE)</f>
        <v>#REF!</v>
      </c>
      <c r="F297" t="e">
        <f>VLOOKUP(Tabelle2!$B297,#REF!,F$1,FALSE)</f>
        <v>#REF!</v>
      </c>
      <c r="G297" t="e">
        <f>VLOOKUP(Tabelle2!$B297,#REF!,G$1,FALSE)</f>
        <v>#REF!</v>
      </c>
      <c r="H297" t="e">
        <f>VLOOKUP(Tabelle2!$B297,#REF!,H$1,FALSE)</f>
        <v>#REF!</v>
      </c>
      <c r="I297" t="e">
        <f>VLOOKUP(Tabelle2!$B297,#REF!,I$1,FALSE)</f>
        <v>#REF!</v>
      </c>
      <c r="J297" t="e">
        <f>VLOOKUP(Tabelle2!$B297,#REF!,J$1,FALSE)</f>
        <v>#REF!</v>
      </c>
      <c r="K297" t="e">
        <f>VLOOKUP(Tabelle2!$B297,#REF!,K$1,FALSE)</f>
        <v>#REF!</v>
      </c>
      <c r="L297" t="e">
        <f>VLOOKUP(Tabelle2!$B297,#REF!,L$1,FALSE)</f>
        <v>#REF!</v>
      </c>
      <c r="M297" t="e">
        <f>VLOOKUP(Tabelle2!$B297,#REF!,M$1,FALSE)</f>
        <v>#REF!</v>
      </c>
      <c r="N297" t="e">
        <f>VLOOKUP(Tabelle2!$B297,#REF!,N$1,FALSE)</f>
        <v>#REF!</v>
      </c>
      <c r="O297" t="e">
        <f t="shared" si="67"/>
        <v>#REF!</v>
      </c>
      <c r="P297" t="e">
        <f t="shared" si="68"/>
        <v>#REF!</v>
      </c>
      <c r="Q297" t="e">
        <f t="shared" si="69"/>
        <v>#REF!</v>
      </c>
      <c r="R297" t="e">
        <f t="shared" si="70"/>
        <v>#REF!</v>
      </c>
      <c r="S297" t="e">
        <f t="shared" si="71"/>
        <v>#REF!</v>
      </c>
      <c r="T297" t="e">
        <f t="shared" si="72"/>
        <v>#REF!</v>
      </c>
      <c r="U297" t="e">
        <f t="shared" si="73"/>
        <v>#REF!</v>
      </c>
      <c r="V297" t="e">
        <f t="shared" si="74"/>
        <v>#REF!</v>
      </c>
      <c r="W297" t="e">
        <f t="shared" si="75"/>
        <v>#REF!</v>
      </c>
      <c r="X297" t="e">
        <f t="shared" si="76"/>
        <v>#REF!</v>
      </c>
      <c r="Y297" t="e">
        <f t="shared" si="77"/>
        <v>#REF!</v>
      </c>
    </row>
    <row r="298" spans="1:25" x14ac:dyDescent="0.35">
      <c r="A298" s="2" t="s">
        <v>304</v>
      </c>
      <c r="B298" s="2">
        <v>951052</v>
      </c>
      <c r="C298" t="s">
        <v>7352</v>
      </c>
      <c r="D298" t="e">
        <f>VLOOKUP(Tabelle2!$B298,#REF!,D$1,FALSE)</f>
        <v>#REF!</v>
      </c>
      <c r="E298" t="e">
        <f>VLOOKUP(Tabelle2!$B298,#REF!,E$1,FALSE)</f>
        <v>#REF!</v>
      </c>
      <c r="F298" t="e">
        <f>VLOOKUP(Tabelle2!$B298,#REF!,F$1,FALSE)</f>
        <v>#REF!</v>
      </c>
      <c r="G298" t="e">
        <f>VLOOKUP(Tabelle2!$B298,#REF!,G$1,FALSE)</f>
        <v>#REF!</v>
      </c>
      <c r="H298" t="e">
        <f>VLOOKUP(Tabelle2!$B298,#REF!,H$1,FALSE)</f>
        <v>#REF!</v>
      </c>
      <c r="I298" t="e">
        <f>VLOOKUP(Tabelle2!$B298,#REF!,I$1,FALSE)</f>
        <v>#REF!</v>
      </c>
      <c r="J298" t="e">
        <f>VLOOKUP(Tabelle2!$B298,#REF!,J$1,FALSE)</f>
        <v>#REF!</v>
      </c>
      <c r="K298" t="e">
        <f>VLOOKUP(Tabelle2!$B298,#REF!,K$1,FALSE)</f>
        <v>#REF!</v>
      </c>
      <c r="L298" t="e">
        <f>VLOOKUP(Tabelle2!$B298,#REF!,L$1,FALSE)</f>
        <v>#REF!</v>
      </c>
      <c r="M298" t="e">
        <f>VLOOKUP(Tabelle2!$B298,#REF!,M$1,FALSE)</f>
        <v>#REF!</v>
      </c>
      <c r="N298" t="e">
        <f>VLOOKUP(Tabelle2!$B298,#REF!,N$1,FALSE)</f>
        <v>#REF!</v>
      </c>
      <c r="O298" t="e">
        <f t="shared" si="67"/>
        <v>#REF!</v>
      </c>
      <c r="P298" t="e">
        <f t="shared" si="68"/>
        <v>#REF!</v>
      </c>
      <c r="Q298" t="e">
        <f t="shared" si="69"/>
        <v>#REF!</v>
      </c>
      <c r="R298" t="e">
        <f t="shared" si="70"/>
        <v>#REF!</v>
      </c>
      <c r="S298" t="e">
        <f t="shared" si="71"/>
        <v>#REF!</v>
      </c>
      <c r="T298" t="e">
        <f t="shared" si="72"/>
        <v>#REF!</v>
      </c>
      <c r="U298" t="e">
        <f t="shared" si="73"/>
        <v>#REF!</v>
      </c>
      <c r="V298" t="e">
        <f t="shared" si="74"/>
        <v>#REF!</v>
      </c>
      <c r="W298" t="e">
        <f t="shared" si="75"/>
        <v>#REF!</v>
      </c>
      <c r="X298" t="e">
        <f t="shared" si="76"/>
        <v>#REF!</v>
      </c>
      <c r="Y298" t="e">
        <f t="shared" si="77"/>
        <v>#REF!</v>
      </c>
    </row>
    <row r="299" spans="1:25" x14ac:dyDescent="0.35">
      <c r="A299" s="2" t="s">
        <v>305</v>
      </c>
      <c r="B299" s="2">
        <v>981722</v>
      </c>
      <c r="C299" t="s">
        <v>7348</v>
      </c>
      <c r="D299" t="e">
        <f>VLOOKUP(Tabelle2!$B299,#REF!,D$1,FALSE)</f>
        <v>#REF!</v>
      </c>
      <c r="E299" t="e">
        <f>VLOOKUP(Tabelle2!$B299,#REF!,E$1,FALSE)</f>
        <v>#REF!</v>
      </c>
      <c r="F299" t="e">
        <f>VLOOKUP(Tabelle2!$B299,#REF!,F$1,FALSE)</f>
        <v>#REF!</v>
      </c>
      <c r="G299" t="e">
        <f>VLOOKUP(Tabelle2!$B299,#REF!,G$1,FALSE)</f>
        <v>#REF!</v>
      </c>
      <c r="H299" t="e">
        <f>VLOOKUP(Tabelle2!$B299,#REF!,H$1,FALSE)</f>
        <v>#REF!</v>
      </c>
      <c r="I299" t="e">
        <f>VLOOKUP(Tabelle2!$B299,#REF!,I$1,FALSE)</f>
        <v>#REF!</v>
      </c>
      <c r="J299" t="e">
        <f>VLOOKUP(Tabelle2!$B299,#REF!,J$1,FALSE)</f>
        <v>#REF!</v>
      </c>
      <c r="K299" t="e">
        <f>VLOOKUP(Tabelle2!$B299,#REF!,K$1,FALSE)</f>
        <v>#REF!</v>
      </c>
      <c r="L299" t="e">
        <f>VLOOKUP(Tabelle2!$B299,#REF!,L$1,FALSE)</f>
        <v>#REF!</v>
      </c>
      <c r="M299" t="e">
        <f>VLOOKUP(Tabelle2!$B299,#REF!,M$1,FALSE)</f>
        <v>#REF!</v>
      </c>
      <c r="N299" t="e">
        <f>VLOOKUP(Tabelle2!$B299,#REF!,N$1,FALSE)</f>
        <v>#REF!</v>
      </c>
      <c r="O299" t="e">
        <f t="shared" si="67"/>
        <v>#REF!</v>
      </c>
      <c r="P299" t="e">
        <f t="shared" si="68"/>
        <v>#REF!</v>
      </c>
      <c r="Q299" t="e">
        <f t="shared" si="69"/>
        <v>#REF!</v>
      </c>
      <c r="R299" t="e">
        <f t="shared" si="70"/>
        <v>#REF!</v>
      </c>
      <c r="S299" t="e">
        <f t="shared" si="71"/>
        <v>#REF!</v>
      </c>
      <c r="T299" t="e">
        <f t="shared" si="72"/>
        <v>#REF!</v>
      </c>
      <c r="U299" t="e">
        <f t="shared" si="73"/>
        <v>#REF!</v>
      </c>
      <c r="V299" t="e">
        <f t="shared" si="74"/>
        <v>#REF!</v>
      </c>
      <c r="W299" t="e">
        <f t="shared" si="75"/>
        <v>#REF!</v>
      </c>
      <c r="X299" t="e">
        <f t="shared" si="76"/>
        <v>#REF!</v>
      </c>
      <c r="Y299" t="e">
        <f t="shared" si="77"/>
        <v>#REF!</v>
      </c>
    </row>
    <row r="300" spans="1:25" x14ac:dyDescent="0.35">
      <c r="A300" s="2" t="s">
        <v>306</v>
      </c>
      <c r="B300" s="2">
        <v>922725</v>
      </c>
      <c r="C300" t="s">
        <v>7352</v>
      </c>
      <c r="D300" t="e">
        <f>VLOOKUP(Tabelle2!$B300,#REF!,D$1,FALSE)</f>
        <v>#REF!</v>
      </c>
      <c r="E300" t="e">
        <f>VLOOKUP(Tabelle2!$B300,#REF!,E$1,FALSE)</f>
        <v>#REF!</v>
      </c>
      <c r="F300" t="e">
        <f>VLOOKUP(Tabelle2!$B300,#REF!,F$1,FALSE)</f>
        <v>#REF!</v>
      </c>
      <c r="G300" t="e">
        <f>VLOOKUP(Tabelle2!$B300,#REF!,G$1,FALSE)</f>
        <v>#REF!</v>
      </c>
      <c r="H300" t="e">
        <f>VLOOKUP(Tabelle2!$B300,#REF!,H$1,FALSE)</f>
        <v>#REF!</v>
      </c>
      <c r="I300" t="e">
        <f>VLOOKUP(Tabelle2!$B300,#REF!,I$1,FALSE)</f>
        <v>#REF!</v>
      </c>
      <c r="J300" t="e">
        <f>VLOOKUP(Tabelle2!$B300,#REF!,J$1,FALSE)</f>
        <v>#REF!</v>
      </c>
      <c r="K300" t="e">
        <f>VLOOKUP(Tabelle2!$B300,#REF!,K$1,FALSE)</f>
        <v>#REF!</v>
      </c>
      <c r="L300" t="e">
        <f>VLOOKUP(Tabelle2!$B300,#REF!,L$1,FALSE)</f>
        <v>#REF!</v>
      </c>
      <c r="M300" t="e">
        <f>VLOOKUP(Tabelle2!$B300,#REF!,M$1,FALSE)</f>
        <v>#REF!</v>
      </c>
      <c r="N300" t="e">
        <f>VLOOKUP(Tabelle2!$B300,#REF!,N$1,FALSE)</f>
        <v>#REF!</v>
      </c>
      <c r="O300" t="e">
        <f t="shared" si="67"/>
        <v>#REF!</v>
      </c>
      <c r="P300" t="e">
        <f t="shared" si="68"/>
        <v>#REF!</v>
      </c>
      <c r="Q300" t="e">
        <f t="shared" si="69"/>
        <v>#REF!</v>
      </c>
      <c r="R300" t="e">
        <f t="shared" si="70"/>
        <v>#REF!</v>
      </c>
      <c r="S300" t="e">
        <f t="shared" si="71"/>
        <v>#REF!</v>
      </c>
      <c r="T300" t="e">
        <f t="shared" si="72"/>
        <v>#REF!</v>
      </c>
      <c r="U300" t="e">
        <f t="shared" si="73"/>
        <v>#REF!</v>
      </c>
      <c r="V300" t="e">
        <f t="shared" si="74"/>
        <v>#REF!</v>
      </c>
      <c r="W300" t="e">
        <f t="shared" si="75"/>
        <v>#REF!</v>
      </c>
      <c r="X300" t="e">
        <f t="shared" si="76"/>
        <v>#REF!</v>
      </c>
      <c r="Y300" t="e">
        <f t="shared" si="77"/>
        <v>#REF!</v>
      </c>
    </row>
    <row r="301" spans="1:25" x14ac:dyDescent="0.35">
      <c r="A301" s="2" t="s">
        <v>307</v>
      </c>
      <c r="B301" s="2">
        <v>541900</v>
      </c>
      <c r="C301" t="s">
        <v>7349</v>
      </c>
      <c r="D301" t="e">
        <f>VLOOKUP(Tabelle2!$B301,#REF!,D$1,FALSE)</f>
        <v>#REF!</v>
      </c>
      <c r="E301" t="e">
        <f>VLOOKUP(Tabelle2!$B301,#REF!,E$1,FALSE)</f>
        <v>#REF!</v>
      </c>
      <c r="F301" t="e">
        <f>VLOOKUP(Tabelle2!$B301,#REF!,F$1,FALSE)</f>
        <v>#REF!</v>
      </c>
      <c r="G301" t="e">
        <f>VLOOKUP(Tabelle2!$B301,#REF!,G$1,FALSE)</f>
        <v>#REF!</v>
      </c>
      <c r="H301" t="e">
        <f>VLOOKUP(Tabelle2!$B301,#REF!,H$1,FALSE)</f>
        <v>#REF!</v>
      </c>
      <c r="I301" t="e">
        <f>VLOOKUP(Tabelle2!$B301,#REF!,I$1,FALSE)</f>
        <v>#REF!</v>
      </c>
      <c r="J301" t="e">
        <f>VLOOKUP(Tabelle2!$B301,#REF!,J$1,FALSE)</f>
        <v>#REF!</v>
      </c>
      <c r="K301" t="e">
        <f>VLOOKUP(Tabelle2!$B301,#REF!,K$1,FALSE)</f>
        <v>#REF!</v>
      </c>
      <c r="L301" t="e">
        <f>VLOOKUP(Tabelle2!$B301,#REF!,L$1,FALSE)</f>
        <v>#REF!</v>
      </c>
      <c r="M301" t="e">
        <f>VLOOKUP(Tabelle2!$B301,#REF!,M$1,FALSE)</f>
        <v>#REF!</v>
      </c>
      <c r="N301" t="e">
        <f>VLOOKUP(Tabelle2!$B301,#REF!,N$1,FALSE)</f>
        <v>#REF!</v>
      </c>
      <c r="O301" t="e">
        <f t="shared" si="67"/>
        <v>#REF!</v>
      </c>
      <c r="P301" t="e">
        <f t="shared" si="68"/>
        <v>#REF!</v>
      </c>
      <c r="Q301" t="e">
        <f t="shared" si="69"/>
        <v>#REF!</v>
      </c>
      <c r="R301" t="e">
        <f t="shared" si="70"/>
        <v>#REF!</v>
      </c>
      <c r="S301" t="e">
        <f t="shared" si="71"/>
        <v>#REF!</v>
      </c>
      <c r="T301" t="e">
        <f t="shared" si="72"/>
        <v>#REF!</v>
      </c>
      <c r="U301" t="e">
        <f t="shared" si="73"/>
        <v>#REF!</v>
      </c>
      <c r="V301" t="e">
        <f t="shared" si="74"/>
        <v>#REF!</v>
      </c>
      <c r="W301" t="e">
        <f t="shared" si="75"/>
        <v>#REF!</v>
      </c>
      <c r="X301" t="e">
        <f t="shared" si="76"/>
        <v>#REF!</v>
      </c>
      <c r="Y301" t="e">
        <f t="shared" si="77"/>
        <v>#REF!</v>
      </c>
    </row>
    <row r="302" spans="1:25" x14ac:dyDescent="0.35">
      <c r="A302" s="2" t="s">
        <v>308</v>
      </c>
      <c r="B302" s="2">
        <v>325059</v>
      </c>
      <c r="C302" t="s">
        <v>7349</v>
      </c>
      <c r="D302" t="e">
        <f>VLOOKUP(Tabelle2!$B302,#REF!,D$1,FALSE)</f>
        <v>#REF!</v>
      </c>
      <c r="E302" t="e">
        <f>VLOOKUP(Tabelle2!$B302,#REF!,E$1,FALSE)</f>
        <v>#REF!</v>
      </c>
      <c r="F302" t="e">
        <f>VLOOKUP(Tabelle2!$B302,#REF!,F$1,FALSE)</f>
        <v>#REF!</v>
      </c>
      <c r="G302" t="e">
        <f>VLOOKUP(Tabelle2!$B302,#REF!,G$1,FALSE)</f>
        <v>#REF!</v>
      </c>
      <c r="H302" t="e">
        <f>VLOOKUP(Tabelle2!$B302,#REF!,H$1,FALSE)</f>
        <v>#REF!</v>
      </c>
      <c r="I302" t="e">
        <f>VLOOKUP(Tabelle2!$B302,#REF!,I$1,FALSE)</f>
        <v>#REF!</v>
      </c>
      <c r="J302" t="e">
        <f>VLOOKUP(Tabelle2!$B302,#REF!,J$1,FALSE)</f>
        <v>#REF!</v>
      </c>
      <c r="K302" t="e">
        <f>VLOOKUP(Tabelle2!$B302,#REF!,K$1,FALSE)</f>
        <v>#REF!</v>
      </c>
      <c r="L302" t="e">
        <f>VLOOKUP(Tabelle2!$B302,#REF!,L$1,FALSE)</f>
        <v>#REF!</v>
      </c>
      <c r="M302" t="e">
        <f>VLOOKUP(Tabelle2!$B302,#REF!,M$1,FALSE)</f>
        <v>#REF!</v>
      </c>
      <c r="N302" t="e">
        <f>VLOOKUP(Tabelle2!$B302,#REF!,N$1,FALSE)</f>
        <v>#REF!</v>
      </c>
      <c r="O302" t="e">
        <f t="shared" si="67"/>
        <v>#REF!</v>
      </c>
      <c r="P302" t="e">
        <f t="shared" si="68"/>
        <v>#REF!</v>
      </c>
      <c r="Q302" t="e">
        <f t="shared" si="69"/>
        <v>#REF!</v>
      </c>
      <c r="R302" t="e">
        <f t="shared" si="70"/>
        <v>#REF!</v>
      </c>
      <c r="S302" t="e">
        <f t="shared" si="71"/>
        <v>#REF!</v>
      </c>
      <c r="T302" t="e">
        <f t="shared" si="72"/>
        <v>#REF!</v>
      </c>
      <c r="U302" t="e">
        <f t="shared" si="73"/>
        <v>#REF!</v>
      </c>
      <c r="V302" t="e">
        <f t="shared" si="74"/>
        <v>#REF!</v>
      </c>
      <c r="W302" t="e">
        <f t="shared" si="75"/>
        <v>#REF!</v>
      </c>
      <c r="X302" t="e">
        <f t="shared" si="76"/>
        <v>#REF!</v>
      </c>
      <c r="Y302" t="e">
        <f t="shared" si="77"/>
        <v>#REF!</v>
      </c>
    </row>
    <row r="303" spans="1:25" x14ac:dyDescent="0.35">
      <c r="A303" s="2" t="s">
        <v>309</v>
      </c>
      <c r="B303" s="2">
        <v>916079</v>
      </c>
      <c r="C303" t="s">
        <v>7354</v>
      </c>
      <c r="D303" t="e">
        <f>VLOOKUP(Tabelle2!$B303,#REF!,D$1,FALSE)</f>
        <v>#REF!</v>
      </c>
      <c r="E303" t="e">
        <f>VLOOKUP(Tabelle2!$B303,#REF!,E$1,FALSE)</f>
        <v>#REF!</v>
      </c>
      <c r="F303" t="e">
        <f>VLOOKUP(Tabelle2!$B303,#REF!,F$1,FALSE)</f>
        <v>#REF!</v>
      </c>
      <c r="G303" t="e">
        <f>VLOOKUP(Tabelle2!$B303,#REF!,G$1,FALSE)</f>
        <v>#REF!</v>
      </c>
      <c r="H303" t="e">
        <f>VLOOKUP(Tabelle2!$B303,#REF!,H$1,FALSE)</f>
        <v>#REF!</v>
      </c>
      <c r="I303" t="e">
        <f>VLOOKUP(Tabelle2!$B303,#REF!,I$1,FALSE)</f>
        <v>#REF!</v>
      </c>
      <c r="J303" t="e">
        <f>VLOOKUP(Tabelle2!$B303,#REF!,J$1,FALSE)</f>
        <v>#REF!</v>
      </c>
      <c r="K303" t="e">
        <f>VLOOKUP(Tabelle2!$B303,#REF!,K$1,FALSE)</f>
        <v>#REF!</v>
      </c>
      <c r="L303" t="e">
        <f>VLOOKUP(Tabelle2!$B303,#REF!,L$1,FALSE)</f>
        <v>#REF!</v>
      </c>
      <c r="M303" t="e">
        <f>VLOOKUP(Tabelle2!$B303,#REF!,M$1,FALSE)</f>
        <v>#REF!</v>
      </c>
      <c r="N303" t="e">
        <f>VLOOKUP(Tabelle2!$B303,#REF!,N$1,FALSE)</f>
        <v>#REF!</v>
      </c>
      <c r="O303" t="e">
        <f t="shared" si="67"/>
        <v>#REF!</v>
      </c>
      <c r="P303" t="e">
        <f t="shared" si="68"/>
        <v>#REF!</v>
      </c>
      <c r="Q303" t="e">
        <f t="shared" si="69"/>
        <v>#REF!</v>
      </c>
      <c r="R303" t="e">
        <f t="shared" si="70"/>
        <v>#REF!</v>
      </c>
      <c r="S303" t="e">
        <f t="shared" si="71"/>
        <v>#REF!</v>
      </c>
      <c r="T303" t="e">
        <f t="shared" si="72"/>
        <v>#REF!</v>
      </c>
      <c r="U303" t="e">
        <f t="shared" si="73"/>
        <v>#REF!</v>
      </c>
      <c r="V303" t="e">
        <f t="shared" si="74"/>
        <v>#REF!</v>
      </c>
      <c r="W303" t="e">
        <f t="shared" si="75"/>
        <v>#REF!</v>
      </c>
      <c r="X303" t="e">
        <f t="shared" si="76"/>
        <v>#REF!</v>
      </c>
      <c r="Y303" t="e">
        <f t="shared" si="77"/>
        <v>#REF!</v>
      </c>
    </row>
    <row r="304" spans="1:25" x14ac:dyDescent="0.35">
      <c r="A304" s="2" t="s">
        <v>310</v>
      </c>
      <c r="B304" s="2">
        <v>729104</v>
      </c>
      <c r="C304" t="s">
        <v>7352</v>
      </c>
      <c r="D304" t="e">
        <f>VLOOKUP(Tabelle2!$B304,#REF!,D$1,FALSE)</f>
        <v>#REF!</v>
      </c>
      <c r="E304" t="e">
        <f>VLOOKUP(Tabelle2!$B304,#REF!,E$1,FALSE)</f>
        <v>#REF!</v>
      </c>
      <c r="F304" t="e">
        <f>VLOOKUP(Tabelle2!$B304,#REF!,F$1,FALSE)</f>
        <v>#REF!</v>
      </c>
      <c r="G304" t="e">
        <f>VLOOKUP(Tabelle2!$B304,#REF!,G$1,FALSE)</f>
        <v>#REF!</v>
      </c>
      <c r="H304" t="e">
        <f>VLOOKUP(Tabelle2!$B304,#REF!,H$1,FALSE)</f>
        <v>#REF!</v>
      </c>
      <c r="I304" t="e">
        <f>VLOOKUP(Tabelle2!$B304,#REF!,I$1,FALSE)</f>
        <v>#REF!</v>
      </c>
      <c r="J304" t="e">
        <f>VLOOKUP(Tabelle2!$B304,#REF!,J$1,FALSE)</f>
        <v>#REF!</v>
      </c>
      <c r="K304" t="e">
        <f>VLOOKUP(Tabelle2!$B304,#REF!,K$1,FALSE)</f>
        <v>#REF!</v>
      </c>
      <c r="L304" t="e">
        <f>VLOOKUP(Tabelle2!$B304,#REF!,L$1,FALSE)</f>
        <v>#REF!</v>
      </c>
      <c r="M304" t="e">
        <f>VLOOKUP(Tabelle2!$B304,#REF!,M$1,FALSE)</f>
        <v>#REF!</v>
      </c>
      <c r="N304" t="e">
        <f>VLOOKUP(Tabelle2!$B304,#REF!,N$1,FALSE)</f>
        <v>#REF!</v>
      </c>
      <c r="O304" t="e">
        <f t="shared" si="67"/>
        <v>#REF!</v>
      </c>
      <c r="P304" t="e">
        <f t="shared" si="68"/>
        <v>#REF!</v>
      </c>
      <c r="Q304" t="e">
        <f t="shared" si="69"/>
        <v>#REF!</v>
      </c>
      <c r="R304" t="e">
        <f t="shared" si="70"/>
        <v>#REF!</v>
      </c>
      <c r="S304" t="e">
        <f t="shared" si="71"/>
        <v>#REF!</v>
      </c>
      <c r="T304" t="e">
        <f t="shared" si="72"/>
        <v>#REF!</v>
      </c>
      <c r="U304" t="e">
        <f t="shared" si="73"/>
        <v>#REF!</v>
      </c>
      <c r="V304" t="e">
        <f t="shared" si="74"/>
        <v>#REF!</v>
      </c>
      <c r="W304" t="e">
        <f t="shared" si="75"/>
        <v>#REF!</v>
      </c>
      <c r="X304" t="e">
        <f t="shared" si="76"/>
        <v>#REF!</v>
      </c>
      <c r="Y304" t="e">
        <f t="shared" si="77"/>
        <v>#REF!</v>
      </c>
    </row>
    <row r="305" spans="1:25" x14ac:dyDescent="0.35">
      <c r="A305" s="2" t="s">
        <v>311</v>
      </c>
      <c r="B305" s="2">
        <v>266220</v>
      </c>
      <c r="C305" t="s">
        <v>7350</v>
      </c>
      <c r="D305" t="e">
        <f>VLOOKUP(Tabelle2!$B305,#REF!,D$1,FALSE)</f>
        <v>#REF!</v>
      </c>
      <c r="E305" t="e">
        <f>VLOOKUP(Tabelle2!$B305,#REF!,E$1,FALSE)</f>
        <v>#REF!</v>
      </c>
      <c r="F305" t="e">
        <f>VLOOKUP(Tabelle2!$B305,#REF!,F$1,FALSE)</f>
        <v>#REF!</v>
      </c>
      <c r="G305" t="e">
        <f>VLOOKUP(Tabelle2!$B305,#REF!,G$1,FALSE)</f>
        <v>#REF!</v>
      </c>
      <c r="H305" t="e">
        <f>VLOOKUP(Tabelle2!$B305,#REF!,H$1,FALSE)</f>
        <v>#REF!</v>
      </c>
      <c r="I305" t="e">
        <f>VLOOKUP(Tabelle2!$B305,#REF!,I$1,FALSE)</f>
        <v>#REF!</v>
      </c>
      <c r="J305" t="e">
        <f>VLOOKUP(Tabelle2!$B305,#REF!,J$1,FALSE)</f>
        <v>#REF!</v>
      </c>
      <c r="K305" t="e">
        <f>VLOOKUP(Tabelle2!$B305,#REF!,K$1,FALSE)</f>
        <v>#REF!</v>
      </c>
      <c r="L305" t="e">
        <f>VLOOKUP(Tabelle2!$B305,#REF!,L$1,FALSE)</f>
        <v>#REF!</v>
      </c>
      <c r="M305" t="e">
        <f>VLOOKUP(Tabelle2!$B305,#REF!,M$1,FALSE)</f>
        <v>#REF!</v>
      </c>
      <c r="N305" t="e">
        <f>VLOOKUP(Tabelle2!$B305,#REF!,N$1,FALSE)</f>
        <v>#REF!</v>
      </c>
      <c r="O305" t="e">
        <f t="shared" si="67"/>
        <v>#REF!</v>
      </c>
      <c r="P305" t="e">
        <f t="shared" si="68"/>
        <v>#REF!</v>
      </c>
      <c r="Q305" t="e">
        <f t="shared" si="69"/>
        <v>#REF!</v>
      </c>
      <c r="R305" t="e">
        <f t="shared" si="70"/>
        <v>#REF!</v>
      </c>
      <c r="S305" t="e">
        <f t="shared" si="71"/>
        <v>#REF!</v>
      </c>
      <c r="T305" t="e">
        <f t="shared" si="72"/>
        <v>#REF!</v>
      </c>
      <c r="U305" t="e">
        <f t="shared" si="73"/>
        <v>#REF!</v>
      </c>
      <c r="V305" t="e">
        <f t="shared" si="74"/>
        <v>#REF!</v>
      </c>
      <c r="W305" t="e">
        <f t="shared" si="75"/>
        <v>#REF!</v>
      </c>
      <c r="X305" t="e">
        <f t="shared" si="76"/>
        <v>#REF!</v>
      </c>
      <c r="Y305" t="e">
        <f t="shared" si="77"/>
        <v>#REF!</v>
      </c>
    </row>
    <row r="306" spans="1:25" x14ac:dyDescent="0.35">
      <c r="A306" s="2" t="s">
        <v>312</v>
      </c>
      <c r="B306" s="2">
        <v>923425</v>
      </c>
      <c r="C306" t="s">
        <v>7350</v>
      </c>
      <c r="D306" t="e">
        <f>VLOOKUP(Tabelle2!$B306,#REF!,D$1,FALSE)</f>
        <v>#REF!</v>
      </c>
      <c r="E306" t="e">
        <f>VLOOKUP(Tabelle2!$B306,#REF!,E$1,FALSE)</f>
        <v>#REF!</v>
      </c>
      <c r="F306" t="e">
        <f>VLOOKUP(Tabelle2!$B306,#REF!,F$1,FALSE)</f>
        <v>#REF!</v>
      </c>
      <c r="G306" t="e">
        <f>VLOOKUP(Tabelle2!$B306,#REF!,G$1,FALSE)</f>
        <v>#REF!</v>
      </c>
      <c r="H306" t="e">
        <f>VLOOKUP(Tabelle2!$B306,#REF!,H$1,FALSE)</f>
        <v>#REF!</v>
      </c>
      <c r="I306" t="e">
        <f>VLOOKUP(Tabelle2!$B306,#REF!,I$1,FALSE)</f>
        <v>#REF!</v>
      </c>
      <c r="J306" t="e">
        <f>VLOOKUP(Tabelle2!$B306,#REF!,J$1,FALSE)</f>
        <v>#REF!</v>
      </c>
      <c r="K306" t="e">
        <f>VLOOKUP(Tabelle2!$B306,#REF!,K$1,FALSE)</f>
        <v>#REF!</v>
      </c>
      <c r="L306" t="e">
        <f>VLOOKUP(Tabelle2!$B306,#REF!,L$1,FALSE)</f>
        <v>#REF!</v>
      </c>
      <c r="M306" t="e">
        <f>VLOOKUP(Tabelle2!$B306,#REF!,M$1,FALSE)</f>
        <v>#REF!</v>
      </c>
      <c r="N306" t="e">
        <f>VLOOKUP(Tabelle2!$B306,#REF!,N$1,FALSE)</f>
        <v>#REF!</v>
      </c>
      <c r="O306" t="e">
        <f t="shared" si="67"/>
        <v>#REF!</v>
      </c>
      <c r="P306" t="e">
        <f t="shared" si="68"/>
        <v>#REF!</v>
      </c>
      <c r="Q306" t="e">
        <f t="shared" si="69"/>
        <v>#REF!</v>
      </c>
      <c r="R306" t="e">
        <f t="shared" si="70"/>
        <v>#REF!</v>
      </c>
      <c r="S306" t="e">
        <f t="shared" si="71"/>
        <v>#REF!</v>
      </c>
      <c r="T306" t="e">
        <f t="shared" si="72"/>
        <v>#REF!</v>
      </c>
      <c r="U306" t="e">
        <f t="shared" si="73"/>
        <v>#REF!</v>
      </c>
      <c r="V306" t="e">
        <f t="shared" si="74"/>
        <v>#REF!</v>
      </c>
      <c r="W306" t="e">
        <f t="shared" si="75"/>
        <v>#REF!</v>
      </c>
      <c r="X306" t="e">
        <f t="shared" si="76"/>
        <v>#REF!</v>
      </c>
      <c r="Y306" t="e">
        <f t="shared" si="77"/>
        <v>#REF!</v>
      </c>
    </row>
    <row r="307" spans="1:25" x14ac:dyDescent="0.35">
      <c r="A307" s="2" t="s">
        <v>313</v>
      </c>
      <c r="B307" s="2">
        <v>905061</v>
      </c>
      <c r="C307" t="s">
        <v>7349</v>
      </c>
      <c r="D307" t="e">
        <f>VLOOKUP(Tabelle2!$B307,#REF!,D$1,FALSE)</f>
        <v>#REF!</v>
      </c>
      <c r="E307" t="e">
        <f>VLOOKUP(Tabelle2!$B307,#REF!,E$1,FALSE)</f>
        <v>#REF!</v>
      </c>
      <c r="F307" t="e">
        <f>VLOOKUP(Tabelle2!$B307,#REF!,F$1,FALSE)</f>
        <v>#REF!</v>
      </c>
      <c r="G307" t="e">
        <f>VLOOKUP(Tabelle2!$B307,#REF!,G$1,FALSE)</f>
        <v>#REF!</v>
      </c>
      <c r="H307" t="e">
        <f>VLOOKUP(Tabelle2!$B307,#REF!,H$1,FALSE)</f>
        <v>#REF!</v>
      </c>
      <c r="I307" t="e">
        <f>VLOOKUP(Tabelle2!$B307,#REF!,I$1,FALSE)</f>
        <v>#REF!</v>
      </c>
      <c r="J307" t="e">
        <f>VLOOKUP(Tabelle2!$B307,#REF!,J$1,FALSE)</f>
        <v>#REF!</v>
      </c>
      <c r="K307" t="e">
        <f>VLOOKUP(Tabelle2!$B307,#REF!,K$1,FALSE)</f>
        <v>#REF!</v>
      </c>
      <c r="L307" t="e">
        <f>VLOOKUP(Tabelle2!$B307,#REF!,L$1,FALSE)</f>
        <v>#REF!</v>
      </c>
      <c r="M307" t="e">
        <f>VLOOKUP(Tabelle2!$B307,#REF!,M$1,FALSE)</f>
        <v>#REF!</v>
      </c>
      <c r="N307" t="e">
        <f>VLOOKUP(Tabelle2!$B307,#REF!,N$1,FALSE)</f>
        <v>#REF!</v>
      </c>
      <c r="O307" t="e">
        <f t="shared" si="67"/>
        <v>#REF!</v>
      </c>
      <c r="P307" t="e">
        <f t="shared" si="68"/>
        <v>#REF!</v>
      </c>
      <c r="Q307" t="e">
        <f t="shared" si="69"/>
        <v>#REF!</v>
      </c>
      <c r="R307" t="e">
        <f t="shared" si="70"/>
        <v>#REF!</v>
      </c>
      <c r="S307" t="e">
        <f t="shared" si="71"/>
        <v>#REF!</v>
      </c>
      <c r="T307" t="e">
        <f t="shared" si="72"/>
        <v>#REF!</v>
      </c>
      <c r="U307" t="e">
        <f t="shared" si="73"/>
        <v>#REF!</v>
      </c>
      <c r="V307" t="e">
        <f t="shared" si="74"/>
        <v>#REF!</v>
      </c>
      <c r="W307" t="e">
        <f t="shared" si="75"/>
        <v>#REF!</v>
      </c>
      <c r="X307" t="e">
        <f t="shared" si="76"/>
        <v>#REF!</v>
      </c>
      <c r="Y307" t="e">
        <f t="shared" si="77"/>
        <v>#REF!</v>
      </c>
    </row>
    <row r="308" spans="1:25" x14ac:dyDescent="0.35">
      <c r="A308" s="2" t="s">
        <v>314</v>
      </c>
      <c r="B308" s="2">
        <v>906394</v>
      </c>
      <c r="C308" t="s">
        <v>7348</v>
      </c>
      <c r="D308" t="e">
        <f>VLOOKUP(Tabelle2!$B308,#REF!,D$1,FALSE)</f>
        <v>#REF!</v>
      </c>
      <c r="E308" t="e">
        <f>VLOOKUP(Tabelle2!$B308,#REF!,E$1,FALSE)</f>
        <v>#REF!</v>
      </c>
      <c r="F308" t="e">
        <f>VLOOKUP(Tabelle2!$B308,#REF!,F$1,FALSE)</f>
        <v>#REF!</v>
      </c>
      <c r="G308" t="e">
        <f>VLOOKUP(Tabelle2!$B308,#REF!,G$1,FALSE)</f>
        <v>#REF!</v>
      </c>
      <c r="H308" t="e">
        <f>VLOOKUP(Tabelle2!$B308,#REF!,H$1,FALSE)</f>
        <v>#REF!</v>
      </c>
      <c r="I308" t="e">
        <f>VLOOKUP(Tabelle2!$B308,#REF!,I$1,FALSE)</f>
        <v>#REF!</v>
      </c>
      <c r="J308" t="e">
        <f>VLOOKUP(Tabelle2!$B308,#REF!,J$1,FALSE)</f>
        <v>#REF!</v>
      </c>
      <c r="K308" t="e">
        <f>VLOOKUP(Tabelle2!$B308,#REF!,K$1,FALSE)</f>
        <v>#REF!</v>
      </c>
      <c r="L308" t="e">
        <f>VLOOKUP(Tabelle2!$B308,#REF!,L$1,FALSE)</f>
        <v>#REF!</v>
      </c>
      <c r="M308" t="e">
        <f>VLOOKUP(Tabelle2!$B308,#REF!,M$1,FALSE)</f>
        <v>#REF!</v>
      </c>
      <c r="N308" t="e">
        <f>VLOOKUP(Tabelle2!$B308,#REF!,N$1,FALSE)</f>
        <v>#REF!</v>
      </c>
      <c r="O308" t="e">
        <f t="shared" si="67"/>
        <v>#REF!</v>
      </c>
      <c r="P308" t="e">
        <f t="shared" si="68"/>
        <v>#REF!</v>
      </c>
      <c r="Q308" t="e">
        <f t="shared" si="69"/>
        <v>#REF!</v>
      </c>
      <c r="R308" t="e">
        <f t="shared" si="70"/>
        <v>#REF!</v>
      </c>
      <c r="S308" t="e">
        <f t="shared" si="71"/>
        <v>#REF!</v>
      </c>
      <c r="T308" t="e">
        <f t="shared" si="72"/>
        <v>#REF!</v>
      </c>
      <c r="U308" t="e">
        <f t="shared" si="73"/>
        <v>#REF!</v>
      </c>
      <c r="V308" t="e">
        <f t="shared" si="74"/>
        <v>#REF!</v>
      </c>
      <c r="W308" t="e">
        <f t="shared" si="75"/>
        <v>#REF!</v>
      </c>
      <c r="X308" t="e">
        <f t="shared" si="76"/>
        <v>#REF!</v>
      </c>
      <c r="Y308" t="e">
        <f t="shared" si="77"/>
        <v>#REF!</v>
      </c>
    </row>
    <row r="309" spans="1:25" x14ac:dyDescent="0.35">
      <c r="A309" s="2" t="s">
        <v>315</v>
      </c>
      <c r="B309" s="2">
        <v>745110</v>
      </c>
      <c r="C309" t="s">
        <v>7350</v>
      </c>
      <c r="D309" t="e">
        <f>VLOOKUP(Tabelle2!$B309,#REF!,D$1,FALSE)</f>
        <v>#REF!</v>
      </c>
      <c r="E309" t="e">
        <f>VLOOKUP(Tabelle2!$B309,#REF!,E$1,FALSE)</f>
        <v>#REF!</v>
      </c>
      <c r="F309" t="e">
        <f>VLOOKUP(Tabelle2!$B309,#REF!,F$1,FALSE)</f>
        <v>#REF!</v>
      </c>
      <c r="G309" t="e">
        <f>VLOOKUP(Tabelle2!$B309,#REF!,G$1,FALSE)</f>
        <v>#REF!</v>
      </c>
      <c r="H309" t="e">
        <f>VLOOKUP(Tabelle2!$B309,#REF!,H$1,FALSE)</f>
        <v>#REF!</v>
      </c>
      <c r="I309" t="e">
        <f>VLOOKUP(Tabelle2!$B309,#REF!,I$1,FALSE)</f>
        <v>#REF!</v>
      </c>
      <c r="J309" t="e">
        <f>VLOOKUP(Tabelle2!$B309,#REF!,J$1,FALSE)</f>
        <v>#REF!</v>
      </c>
      <c r="K309" t="e">
        <f>VLOOKUP(Tabelle2!$B309,#REF!,K$1,FALSE)</f>
        <v>#REF!</v>
      </c>
      <c r="L309" t="e">
        <f>VLOOKUP(Tabelle2!$B309,#REF!,L$1,FALSE)</f>
        <v>#REF!</v>
      </c>
      <c r="M309" t="e">
        <f>VLOOKUP(Tabelle2!$B309,#REF!,M$1,FALSE)</f>
        <v>#REF!</v>
      </c>
      <c r="N309" t="e">
        <f>VLOOKUP(Tabelle2!$B309,#REF!,N$1,FALSE)</f>
        <v>#REF!</v>
      </c>
      <c r="O309" t="e">
        <f t="shared" si="67"/>
        <v>#REF!</v>
      </c>
      <c r="P309" t="e">
        <f t="shared" si="68"/>
        <v>#REF!</v>
      </c>
      <c r="Q309" t="e">
        <f t="shared" si="69"/>
        <v>#REF!</v>
      </c>
      <c r="R309" t="e">
        <f t="shared" si="70"/>
        <v>#REF!</v>
      </c>
      <c r="S309" t="e">
        <f t="shared" si="71"/>
        <v>#REF!</v>
      </c>
      <c r="T309" t="e">
        <f t="shared" si="72"/>
        <v>#REF!</v>
      </c>
      <c r="U309" t="e">
        <f t="shared" si="73"/>
        <v>#REF!</v>
      </c>
      <c r="V309" t="e">
        <f t="shared" si="74"/>
        <v>#REF!</v>
      </c>
      <c r="W309" t="e">
        <f t="shared" si="75"/>
        <v>#REF!</v>
      </c>
      <c r="X309" t="e">
        <f t="shared" si="76"/>
        <v>#REF!</v>
      </c>
      <c r="Y309" t="e">
        <f t="shared" si="77"/>
        <v>#REF!</v>
      </c>
    </row>
    <row r="310" spans="1:25" x14ac:dyDescent="0.35">
      <c r="A310" s="2" t="s">
        <v>316</v>
      </c>
      <c r="B310" s="2">
        <v>921855</v>
      </c>
      <c r="C310" t="s">
        <v>7350</v>
      </c>
      <c r="D310" t="e">
        <f>VLOOKUP(Tabelle2!$B310,#REF!,D$1,FALSE)</f>
        <v>#REF!</v>
      </c>
      <c r="E310" t="e">
        <f>VLOOKUP(Tabelle2!$B310,#REF!,E$1,FALSE)</f>
        <v>#REF!</v>
      </c>
      <c r="F310" t="e">
        <f>VLOOKUP(Tabelle2!$B310,#REF!,F$1,FALSE)</f>
        <v>#REF!</v>
      </c>
      <c r="G310" t="e">
        <f>VLOOKUP(Tabelle2!$B310,#REF!,G$1,FALSE)</f>
        <v>#REF!</v>
      </c>
      <c r="H310" t="e">
        <f>VLOOKUP(Tabelle2!$B310,#REF!,H$1,FALSE)</f>
        <v>#REF!</v>
      </c>
      <c r="I310" t="e">
        <f>VLOOKUP(Tabelle2!$B310,#REF!,I$1,FALSE)</f>
        <v>#REF!</v>
      </c>
      <c r="J310" t="e">
        <f>VLOOKUP(Tabelle2!$B310,#REF!,J$1,FALSE)</f>
        <v>#REF!</v>
      </c>
      <c r="K310" t="e">
        <f>VLOOKUP(Tabelle2!$B310,#REF!,K$1,FALSE)</f>
        <v>#REF!</v>
      </c>
      <c r="L310" t="e">
        <f>VLOOKUP(Tabelle2!$B310,#REF!,L$1,FALSE)</f>
        <v>#REF!</v>
      </c>
      <c r="M310" t="e">
        <f>VLOOKUP(Tabelle2!$B310,#REF!,M$1,FALSE)</f>
        <v>#REF!</v>
      </c>
      <c r="N310" t="e">
        <f>VLOOKUP(Tabelle2!$B310,#REF!,N$1,FALSE)</f>
        <v>#REF!</v>
      </c>
      <c r="O310" t="e">
        <f t="shared" si="67"/>
        <v>#REF!</v>
      </c>
      <c r="P310" t="e">
        <f t="shared" si="68"/>
        <v>#REF!</v>
      </c>
      <c r="Q310" t="e">
        <f t="shared" si="69"/>
        <v>#REF!</v>
      </c>
      <c r="R310" t="e">
        <f t="shared" si="70"/>
        <v>#REF!</v>
      </c>
      <c r="S310" t="e">
        <f t="shared" si="71"/>
        <v>#REF!</v>
      </c>
      <c r="T310" t="e">
        <f t="shared" si="72"/>
        <v>#REF!</v>
      </c>
      <c r="U310" t="e">
        <f t="shared" si="73"/>
        <v>#REF!</v>
      </c>
      <c r="V310" t="e">
        <f t="shared" si="74"/>
        <v>#REF!</v>
      </c>
      <c r="W310" t="e">
        <f t="shared" si="75"/>
        <v>#REF!</v>
      </c>
      <c r="X310" t="e">
        <f t="shared" si="76"/>
        <v>#REF!</v>
      </c>
      <c r="Y310" t="e">
        <f t="shared" si="77"/>
        <v>#REF!</v>
      </c>
    </row>
    <row r="311" spans="1:25" x14ac:dyDescent="0.35">
      <c r="A311" s="2" t="s">
        <v>317</v>
      </c>
      <c r="B311" s="2">
        <v>944738</v>
      </c>
      <c r="C311" t="s">
        <v>7349</v>
      </c>
      <c r="D311" t="e">
        <f>VLOOKUP(Tabelle2!$B311,#REF!,D$1,FALSE)</f>
        <v>#REF!</v>
      </c>
      <c r="E311" t="e">
        <f>VLOOKUP(Tabelle2!$B311,#REF!,E$1,FALSE)</f>
        <v>#REF!</v>
      </c>
      <c r="F311" t="e">
        <f>VLOOKUP(Tabelle2!$B311,#REF!,F$1,FALSE)</f>
        <v>#REF!</v>
      </c>
      <c r="G311" t="e">
        <f>VLOOKUP(Tabelle2!$B311,#REF!,G$1,FALSE)</f>
        <v>#REF!</v>
      </c>
      <c r="H311" t="e">
        <f>VLOOKUP(Tabelle2!$B311,#REF!,H$1,FALSE)</f>
        <v>#REF!</v>
      </c>
      <c r="I311" t="e">
        <f>VLOOKUP(Tabelle2!$B311,#REF!,I$1,FALSE)</f>
        <v>#REF!</v>
      </c>
      <c r="J311" t="e">
        <f>VLOOKUP(Tabelle2!$B311,#REF!,J$1,FALSE)</f>
        <v>#REF!</v>
      </c>
      <c r="K311" t="e">
        <f>VLOOKUP(Tabelle2!$B311,#REF!,K$1,FALSE)</f>
        <v>#REF!</v>
      </c>
      <c r="L311" t="e">
        <f>VLOOKUP(Tabelle2!$B311,#REF!,L$1,FALSE)</f>
        <v>#REF!</v>
      </c>
      <c r="M311" t="e">
        <f>VLOOKUP(Tabelle2!$B311,#REF!,M$1,FALSE)</f>
        <v>#REF!</v>
      </c>
      <c r="N311" t="e">
        <f>VLOOKUP(Tabelle2!$B311,#REF!,N$1,FALSE)</f>
        <v>#REF!</v>
      </c>
      <c r="O311" t="e">
        <f t="shared" si="67"/>
        <v>#REF!</v>
      </c>
      <c r="P311" t="e">
        <f t="shared" si="68"/>
        <v>#REF!</v>
      </c>
      <c r="Q311" t="e">
        <f t="shared" si="69"/>
        <v>#REF!</v>
      </c>
      <c r="R311" t="e">
        <f t="shared" si="70"/>
        <v>#REF!</v>
      </c>
      <c r="S311" t="e">
        <f t="shared" si="71"/>
        <v>#REF!</v>
      </c>
      <c r="T311" t="e">
        <f t="shared" si="72"/>
        <v>#REF!</v>
      </c>
      <c r="U311" t="e">
        <f t="shared" si="73"/>
        <v>#REF!</v>
      </c>
      <c r="V311" t="e">
        <f t="shared" si="74"/>
        <v>#REF!</v>
      </c>
      <c r="W311" t="e">
        <f t="shared" si="75"/>
        <v>#REF!</v>
      </c>
      <c r="X311" t="e">
        <f t="shared" si="76"/>
        <v>#REF!</v>
      </c>
      <c r="Y311" t="e">
        <f t="shared" si="77"/>
        <v>#REF!</v>
      </c>
    </row>
    <row r="312" spans="1:25" x14ac:dyDescent="0.35">
      <c r="A312" s="2" t="s">
        <v>318</v>
      </c>
      <c r="B312" s="2">
        <v>933974</v>
      </c>
      <c r="C312" t="s">
        <v>7352</v>
      </c>
      <c r="D312" t="e">
        <f>VLOOKUP(Tabelle2!$B312,#REF!,D$1,FALSE)</f>
        <v>#REF!</v>
      </c>
      <c r="E312" t="e">
        <f>VLOOKUP(Tabelle2!$B312,#REF!,E$1,FALSE)</f>
        <v>#REF!</v>
      </c>
      <c r="F312" t="e">
        <f>VLOOKUP(Tabelle2!$B312,#REF!,F$1,FALSE)</f>
        <v>#REF!</v>
      </c>
      <c r="G312" t="e">
        <f>VLOOKUP(Tabelle2!$B312,#REF!,G$1,FALSE)</f>
        <v>#REF!</v>
      </c>
      <c r="H312" t="e">
        <f>VLOOKUP(Tabelle2!$B312,#REF!,H$1,FALSE)</f>
        <v>#REF!</v>
      </c>
      <c r="I312" t="e">
        <f>VLOOKUP(Tabelle2!$B312,#REF!,I$1,FALSE)</f>
        <v>#REF!</v>
      </c>
      <c r="J312" t="e">
        <f>VLOOKUP(Tabelle2!$B312,#REF!,J$1,FALSE)</f>
        <v>#REF!</v>
      </c>
      <c r="K312" t="e">
        <f>VLOOKUP(Tabelle2!$B312,#REF!,K$1,FALSE)</f>
        <v>#REF!</v>
      </c>
      <c r="L312" t="e">
        <f>VLOOKUP(Tabelle2!$B312,#REF!,L$1,FALSE)</f>
        <v>#REF!</v>
      </c>
      <c r="M312" t="e">
        <f>VLOOKUP(Tabelle2!$B312,#REF!,M$1,FALSE)</f>
        <v>#REF!</v>
      </c>
      <c r="N312" t="e">
        <f>VLOOKUP(Tabelle2!$B312,#REF!,N$1,FALSE)</f>
        <v>#REF!</v>
      </c>
      <c r="O312" t="e">
        <f t="shared" si="67"/>
        <v>#REF!</v>
      </c>
      <c r="P312" t="e">
        <f t="shared" si="68"/>
        <v>#REF!</v>
      </c>
      <c r="Q312" t="e">
        <f t="shared" si="69"/>
        <v>#REF!</v>
      </c>
      <c r="R312" t="e">
        <f t="shared" si="70"/>
        <v>#REF!</v>
      </c>
      <c r="S312" t="e">
        <f t="shared" si="71"/>
        <v>#REF!</v>
      </c>
      <c r="T312" t="e">
        <f t="shared" si="72"/>
        <v>#REF!</v>
      </c>
      <c r="U312" t="e">
        <f t="shared" si="73"/>
        <v>#REF!</v>
      </c>
      <c r="V312" t="e">
        <f t="shared" si="74"/>
        <v>#REF!</v>
      </c>
      <c r="W312" t="e">
        <f t="shared" si="75"/>
        <v>#REF!</v>
      </c>
      <c r="X312" t="e">
        <f t="shared" si="76"/>
        <v>#REF!</v>
      </c>
      <c r="Y312" t="e">
        <f t="shared" si="77"/>
        <v>#REF!</v>
      </c>
    </row>
    <row r="313" spans="1:25" x14ac:dyDescent="0.35">
      <c r="A313" s="2" t="s">
        <v>319</v>
      </c>
      <c r="B313" s="2">
        <v>906643</v>
      </c>
      <c r="C313" t="s">
        <v>7354</v>
      </c>
      <c r="D313" t="e">
        <f>VLOOKUP(Tabelle2!$B313,#REF!,D$1,FALSE)</f>
        <v>#REF!</v>
      </c>
      <c r="E313" t="e">
        <f>VLOOKUP(Tabelle2!$B313,#REF!,E$1,FALSE)</f>
        <v>#REF!</v>
      </c>
      <c r="F313" t="e">
        <f>VLOOKUP(Tabelle2!$B313,#REF!,F$1,FALSE)</f>
        <v>#REF!</v>
      </c>
      <c r="G313" t="e">
        <f>VLOOKUP(Tabelle2!$B313,#REF!,G$1,FALSE)</f>
        <v>#REF!</v>
      </c>
      <c r="H313" t="e">
        <f>VLOOKUP(Tabelle2!$B313,#REF!,H$1,FALSE)</f>
        <v>#REF!</v>
      </c>
      <c r="I313" t="e">
        <f>VLOOKUP(Tabelle2!$B313,#REF!,I$1,FALSE)</f>
        <v>#REF!</v>
      </c>
      <c r="J313" t="e">
        <f>VLOOKUP(Tabelle2!$B313,#REF!,J$1,FALSE)</f>
        <v>#REF!</v>
      </c>
      <c r="K313" t="e">
        <f>VLOOKUP(Tabelle2!$B313,#REF!,K$1,FALSE)</f>
        <v>#REF!</v>
      </c>
      <c r="L313" t="e">
        <f>VLOOKUP(Tabelle2!$B313,#REF!,L$1,FALSE)</f>
        <v>#REF!</v>
      </c>
      <c r="M313" t="e">
        <f>VLOOKUP(Tabelle2!$B313,#REF!,M$1,FALSE)</f>
        <v>#REF!</v>
      </c>
      <c r="N313" t="e">
        <f>VLOOKUP(Tabelle2!$B313,#REF!,N$1,FALSE)</f>
        <v>#REF!</v>
      </c>
      <c r="O313" t="e">
        <f t="shared" si="67"/>
        <v>#REF!</v>
      </c>
      <c r="P313" t="e">
        <f t="shared" si="68"/>
        <v>#REF!</v>
      </c>
      <c r="Q313" t="e">
        <f t="shared" si="69"/>
        <v>#REF!</v>
      </c>
      <c r="R313" t="e">
        <f t="shared" si="70"/>
        <v>#REF!</v>
      </c>
      <c r="S313" t="e">
        <f t="shared" si="71"/>
        <v>#REF!</v>
      </c>
      <c r="T313" t="e">
        <f t="shared" si="72"/>
        <v>#REF!</v>
      </c>
      <c r="U313" t="e">
        <f t="shared" si="73"/>
        <v>#REF!</v>
      </c>
      <c r="V313" t="e">
        <f t="shared" si="74"/>
        <v>#REF!</v>
      </c>
      <c r="W313" t="e">
        <f t="shared" si="75"/>
        <v>#REF!</v>
      </c>
      <c r="X313" t="e">
        <f t="shared" si="76"/>
        <v>#REF!</v>
      </c>
      <c r="Y313" t="e">
        <f t="shared" si="77"/>
        <v>#REF!</v>
      </c>
    </row>
    <row r="314" spans="1:25" x14ac:dyDescent="0.35">
      <c r="A314" s="2" t="s">
        <v>320</v>
      </c>
      <c r="B314" s="2">
        <v>951046</v>
      </c>
      <c r="C314" t="s">
        <v>7352</v>
      </c>
      <c r="D314" t="e">
        <f>VLOOKUP(Tabelle2!$B314,#REF!,D$1,FALSE)</f>
        <v>#REF!</v>
      </c>
      <c r="E314" t="e">
        <f>VLOOKUP(Tabelle2!$B314,#REF!,E$1,FALSE)</f>
        <v>#REF!</v>
      </c>
      <c r="F314" t="e">
        <f>VLOOKUP(Tabelle2!$B314,#REF!,F$1,FALSE)</f>
        <v>#REF!</v>
      </c>
      <c r="G314" t="e">
        <f>VLOOKUP(Tabelle2!$B314,#REF!,G$1,FALSE)</f>
        <v>#REF!</v>
      </c>
      <c r="H314" t="e">
        <f>VLOOKUP(Tabelle2!$B314,#REF!,H$1,FALSE)</f>
        <v>#REF!</v>
      </c>
      <c r="I314" t="e">
        <f>VLOOKUP(Tabelle2!$B314,#REF!,I$1,FALSE)</f>
        <v>#REF!</v>
      </c>
      <c r="J314" t="e">
        <f>VLOOKUP(Tabelle2!$B314,#REF!,J$1,FALSE)</f>
        <v>#REF!</v>
      </c>
      <c r="K314" t="e">
        <f>VLOOKUP(Tabelle2!$B314,#REF!,K$1,FALSE)</f>
        <v>#REF!</v>
      </c>
      <c r="L314" t="e">
        <f>VLOOKUP(Tabelle2!$B314,#REF!,L$1,FALSE)</f>
        <v>#REF!</v>
      </c>
      <c r="M314" t="e">
        <f>VLOOKUP(Tabelle2!$B314,#REF!,M$1,FALSE)</f>
        <v>#REF!</v>
      </c>
      <c r="N314" t="e">
        <f>VLOOKUP(Tabelle2!$B314,#REF!,N$1,FALSE)</f>
        <v>#REF!</v>
      </c>
      <c r="O314" t="e">
        <f t="shared" si="67"/>
        <v>#REF!</v>
      </c>
      <c r="P314" t="e">
        <f t="shared" si="68"/>
        <v>#REF!</v>
      </c>
      <c r="Q314" t="e">
        <f t="shared" si="69"/>
        <v>#REF!</v>
      </c>
      <c r="R314" t="e">
        <f t="shared" si="70"/>
        <v>#REF!</v>
      </c>
      <c r="S314" t="e">
        <f t="shared" si="71"/>
        <v>#REF!</v>
      </c>
      <c r="T314" t="e">
        <f t="shared" si="72"/>
        <v>#REF!</v>
      </c>
      <c r="U314" t="e">
        <f t="shared" si="73"/>
        <v>#REF!</v>
      </c>
      <c r="V314" t="e">
        <f t="shared" si="74"/>
        <v>#REF!</v>
      </c>
      <c r="W314" t="e">
        <f t="shared" si="75"/>
        <v>#REF!</v>
      </c>
      <c r="X314" t="e">
        <f t="shared" si="76"/>
        <v>#REF!</v>
      </c>
      <c r="Y314" t="e">
        <f t="shared" si="77"/>
        <v>#REF!</v>
      </c>
    </row>
    <row r="315" spans="1:25" x14ac:dyDescent="0.35">
      <c r="A315" s="2" t="s">
        <v>321</v>
      </c>
      <c r="B315" s="2">
        <v>992656</v>
      </c>
      <c r="C315" t="s">
        <v>7352</v>
      </c>
      <c r="D315" t="e">
        <f>VLOOKUP(Tabelle2!$B315,#REF!,D$1,FALSE)</f>
        <v>#REF!</v>
      </c>
      <c r="E315" t="e">
        <f>VLOOKUP(Tabelle2!$B315,#REF!,E$1,FALSE)</f>
        <v>#REF!</v>
      </c>
      <c r="F315" t="e">
        <f>VLOOKUP(Tabelle2!$B315,#REF!,F$1,FALSE)</f>
        <v>#REF!</v>
      </c>
      <c r="G315" t="e">
        <f>VLOOKUP(Tabelle2!$B315,#REF!,G$1,FALSE)</f>
        <v>#REF!</v>
      </c>
      <c r="H315" t="e">
        <f>VLOOKUP(Tabelle2!$B315,#REF!,H$1,FALSE)</f>
        <v>#REF!</v>
      </c>
      <c r="I315" t="e">
        <f>VLOOKUP(Tabelle2!$B315,#REF!,I$1,FALSE)</f>
        <v>#REF!</v>
      </c>
      <c r="J315" t="e">
        <f>VLOOKUP(Tabelle2!$B315,#REF!,J$1,FALSE)</f>
        <v>#REF!</v>
      </c>
      <c r="K315" t="e">
        <f>VLOOKUP(Tabelle2!$B315,#REF!,K$1,FALSE)</f>
        <v>#REF!</v>
      </c>
      <c r="L315" t="e">
        <f>VLOOKUP(Tabelle2!$B315,#REF!,L$1,FALSE)</f>
        <v>#REF!</v>
      </c>
      <c r="M315" t="e">
        <f>VLOOKUP(Tabelle2!$B315,#REF!,M$1,FALSE)</f>
        <v>#REF!</v>
      </c>
      <c r="N315" t="e">
        <f>VLOOKUP(Tabelle2!$B315,#REF!,N$1,FALSE)</f>
        <v>#REF!</v>
      </c>
      <c r="O315" t="e">
        <f t="shared" si="67"/>
        <v>#REF!</v>
      </c>
      <c r="P315" t="e">
        <f t="shared" si="68"/>
        <v>#REF!</v>
      </c>
      <c r="Q315" t="e">
        <f t="shared" si="69"/>
        <v>#REF!</v>
      </c>
      <c r="R315" t="e">
        <f t="shared" si="70"/>
        <v>#REF!</v>
      </c>
      <c r="S315" t="e">
        <f t="shared" si="71"/>
        <v>#REF!</v>
      </c>
      <c r="T315" t="e">
        <f t="shared" si="72"/>
        <v>#REF!</v>
      </c>
      <c r="U315" t="e">
        <f t="shared" si="73"/>
        <v>#REF!</v>
      </c>
      <c r="V315" t="e">
        <f t="shared" si="74"/>
        <v>#REF!</v>
      </c>
      <c r="W315" t="e">
        <f t="shared" si="75"/>
        <v>#REF!</v>
      </c>
      <c r="X315" t="e">
        <f t="shared" si="76"/>
        <v>#REF!</v>
      </c>
      <c r="Y315" t="e">
        <f t="shared" si="77"/>
        <v>#REF!</v>
      </c>
    </row>
    <row r="316" spans="1:25" x14ac:dyDescent="0.35">
      <c r="A316" s="2" t="s">
        <v>322</v>
      </c>
      <c r="B316" s="2">
        <v>905105</v>
      </c>
      <c r="C316" t="s">
        <v>7347</v>
      </c>
      <c r="D316" t="e">
        <f>VLOOKUP(Tabelle2!$B316,#REF!,D$1,FALSE)</f>
        <v>#REF!</v>
      </c>
      <c r="E316" t="e">
        <f>VLOOKUP(Tabelle2!$B316,#REF!,E$1,FALSE)</f>
        <v>#REF!</v>
      </c>
      <c r="F316" t="e">
        <f>VLOOKUP(Tabelle2!$B316,#REF!,F$1,FALSE)</f>
        <v>#REF!</v>
      </c>
      <c r="G316" t="e">
        <f>VLOOKUP(Tabelle2!$B316,#REF!,G$1,FALSE)</f>
        <v>#REF!</v>
      </c>
      <c r="H316" t="e">
        <f>VLOOKUP(Tabelle2!$B316,#REF!,H$1,FALSE)</f>
        <v>#REF!</v>
      </c>
      <c r="I316" t="e">
        <f>VLOOKUP(Tabelle2!$B316,#REF!,I$1,FALSE)</f>
        <v>#REF!</v>
      </c>
      <c r="J316" t="e">
        <f>VLOOKUP(Tabelle2!$B316,#REF!,J$1,FALSE)</f>
        <v>#REF!</v>
      </c>
      <c r="K316" t="e">
        <f>VLOOKUP(Tabelle2!$B316,#REF!,K$1,FALSE)</f>
        <v>#REF!</v>
      </c>
      <c r="L316" t="e">
        <f>VLOOKUP(Tabelle2!$B316,#REF!,L$1,FALSE)</f>
        <v>#REF!</v>
      </c>
      <c r="M316" t="e">
        <f>VLOOKUP(Tabelle2!$B316,#REF!,M$1,FALSE)</f>
        <v>#REF!</v>
      </c>
      <c r="N316" t="e">
        <f>VLOOKUP(Tabelle2!$B316,#REF!,N$1,FALSE)</f>
        <v>#REF!</v>
      </c>
      <c r="O316" t="e">
        <f t="shared" si="67"/>
        <v>#REF!</v>
      </c>
      <c r="P316" t="e">
        <f t="shared" si="68"/>
        <v>#REF!</v>
      </c>
      <c r="Q316" t="e">
        <f t="shared" si="69"/>
        <v>#REF!</v>
      </c>
      <c r="R316" t="e">
        <f t="shared" si="70"/>
        <v>#REF!</v>
      </c>
      <c r="S316" t="e">
        <f t="shared" si="71"/>
        <v>#REF!</v>
      </c>
      <c r="T316" t="e">
        <f t="shared" si="72"/>
        <v>#REF!</v>
      </c>
      <c r="U316" t="e">
        <f t="shared" si="73"/>
        <v>#REF!</v>
      </c>
      <c r="V316" t="e">
        <f t="shared" si="74"/>
        <v>#REF!</v>
      </c>
      <c r="W316" t="e">
        <f t="shared" si="75"/>
        <v>#REF!</v>
      </c>
      <c r="X316" t="e">
        <f t="shared" si="76"/>
        <v>#REF!</v>
      </c>
      <c r="Y316" t="e">
        <f t="shared" si="77"/>
        <v>#REF!</v>
      </c>
    </row>
    <row r="317" spans="1:25" x14ac:dyDescent="0.35">
      <c r="A317" s="2" t="s">
        <v>323</v>
      </c>
      <c r="B317" s="2">
        <v>277487</v>
      </c>
      <c r="C317" t="s">
        <v>7347</v>
      </c>
      <c r="D317" t="e">
        <f>VLOOKUP(Tabelle2!$B317,#REF!,D$1,FALSE)</f>
        <v>#REF!</v>
      </c>
      <c r="E317" t="e">
        <f>VLOOKUP(Tabelle2!$B317,#REF!,E$1,FALSE)</f>
        <v>#REF!</v>
      </c>
      <c r="F317" t="e">
        <f>VLOOKUP(Tabelle2!$B317,#REF!,F$1,FALSE)</f>
        <v>#REF!</v>
      </c>
      <c r="G317" t="e">
        <f>VLOOKUP(Tabelle2!$B317,#REF!,G$1,FALSE)</f>
        <v>#REF!</v>
      </c>
      <c r="H317" t="e">
        <f>VLOOKUP(Tabelle2!$B317,#REF!,H$1,FALSE)</f>
        <v>#REF!</v>
      </c>
      <c r="I317" t="e">
        <f>VLOOKUP(Tabelle2!$B317,#REF!,I$1,FALSE)</f>
        <v>#REF!</v>
      </c>
      <c r="J317" t="e">
        <f>VLOOKUP(Tabelle2!$B317,#REF!,J$1,FALSE)</f>
        <v>#REF!</v>
      </c>
      <c r="K317" t="e">
        <f>VLOOKUP(Tabelle2!$B317,#REF!,K$1,FALSE)</f>
        <v>#REF!</v>
      </c>
      <c r="L317" t="e">
        <f>VLOOKUP(Tabelle2!$B317,#REF!,L$1,FALSE)</f>
        <v>#REF!</v>
      </c>
      <c r="M317" t="e">
        <f>VLOOKUP(Tabelle2!$B317,#REF!,M$1,FALSE)</f>
        <v>#REF!</v>
      </c>
      <c r="N317" t="e">
        <f>VLOOKUP(Tabelle2!$B317,#REF!,N$1,FALSE)</f>
        <v>#REF!</v>
      </c>
      <c r="O317" t="e">
        <f t="shared" si="67"/>
        <v>#REF!</v>
      </c>
      <c r="P317" t="e">
        <f t="shared" si="68"/>
        <v>#REF!</v>
      </c>
      <c r="Q317" t="e">
        <f t="shared" si="69"/>
        <v>#REF!</v>
      </c>
      <c r="R317" t="e">
        <f t="shared" si="70"/>
        <v>#REF!</v>
      </c>
      <c r="S317" t="e">
        <f t="shared" si="71"/>
        <v>#REF!</v>
      </c>
      <c r="T317" t="e">
        <f t="shared" si="72"/>
        <v>#REF!</v>
      </c>
      <c r="U317" t="e">
        <f t="shared" si="73"/>
        <v>#REF!</v>
      </c>
      <c r="V317" t="e">
        <f t="shared" si="74"/>
        <v>#REF!</v>
      </c>
      <c r="W317" t="e">
        <f t="shared" si="75"/>
        <v>#REF!</v>
      </c>
      <c r="X317" t="e">
        <f t="shared" si="76"/>
        <v>#REF!</v>
      </c>
      <c r="Y317" t="e">
        <f t="shared" si="77"/>
        <v>#REF!</v>
      </c>
    </row>
    <row r="318" spans="1:25" x14ac:dyDescent="0.35">
      <c r="A318" s="2" t="s">
        <v>324</v>
      </c>
      <c r="B318" s="2">
        <v>905122</v>
      </c>
      <c r="C318" t="s">
        <v>7347</v>
      </c>
      <c r="D318" t="e">
        <f>VLOOKUP(Tabelle2!$B318,#REF!,D$1,FALSE)</f>
        <v>#REF!</v>
      </c>
      <c r="E318" t="e">
        <f>VLOOKUP(Tabelle2!$B318,#REF!,E$1,FALSE)</f>
        <v>#REF!</v>
      </c>
      <c r="F318" t="e">
        <f>VLOOKUP(Tabelle2!$B318,#REF!,F$1,FALSE)</f>
        <v>#REF!</v>
      </c>
      <c r="G318" t="e">
        <f>VLOOKUP(Tabelle2!$B318,#REF!,G$1,FALSE)</f>
        <v>#REF!</v>
      </c>
      <c r="H318" t="e">
        <f>VLOOKUP(Tabelle2!$B318,#REF!,H$1,FALSE)</f>
        <v>#REF!</v>
      </c>
      <c r="I318" t="e">
        <f>VLOOKUP(Tabelle2!$B318,#REF!,I$1,FALSE)</f>
        <v>#REF!</v>
      </c>
      <c r="J318" t="e">
        <f>VLOOKUP(Tabelle2!$B318,#REF!,J$1,FALSE)</f>
        <v>#REF!</v>
      </c>
      <c r="K318" t="e">
        <f>VLOOKUP(Tabelle2!$B318,#REF!,K$1,FALSE)</f>
        <v>#REF!</v>
      </c>
      <c r="L318" t="e">
        <f>VLOOKUP(Tabelle2!$B318,#REF!,L$1,FALSE)</f>
        <v>#REF!</v>
      </c>
      <c r="M318" t="e">
        <f>VLOOKUP(Tabelle2!$B318,#REF!,M$1,FALSE)</f>
        <v>#REF!</v>
      </c>
      <c r="N318" t="e">
        <f>VLOOKUP(Tabelle2!$B318,#REF!,N$1,FALSE)</f>
        <v>#REF!</v>
      </c>
      <c r="O318" t="e">
        <f t="shared" si="67"/>
        <v>#REF!</v>
      </c>
      <c r="P318" t="e">
        <f t="shared" si="68"/>
        <v>#REF!</v>
      </c>
      <c r="Q318" t="e">
        <f t="shared" si="69"/>
        <v>#REF!</v>
      </c>
      <c r="R318" t="e">
        <f t="shared" si="70"/>
        <v>#REF!</v>
      </c>
      <c r="S318" t="e">
        <f t="shared" si="71"/>
        <v>#REF!</v>
      </c>
      <c r="T318" t="e">
        <f t="shared" si="72"/>
        <v>#REF!</v>
      </c>
      <c r="U318" t="e">
        <f t="shared" si="73"/>
        <v>#REF!</v>
      </c>
      <c r="V318" t="e">
        <f t="shared" si="74"/>
        <v>#REF!</v>
      </c>
      <c r="W318" t="e">
        <f t="shared" si="75"/>
        <v>#REF!</v>
      </c>
      <c r="X318" t="e">
        <f t="shared" si="76"/>
        <v>#REF!</v>
      </c>
      <c r="Y318" t="e">
        <f t="shared" si="77"/>
        <v>#REF!</v>
      </c>
    </row>
    <row r="319" spans="1:25" x14ac:dyDescent="0.35">
      <c r="A319" s="2" t="s">
        <v>325</v>
      </c>
      <c r="B319" s="2">
        <v>702635</v>
      </c>
      <c r="C319" t="s">
        <v>7348</v>
      </c>
      <c r="D319" t="e">
        <f>VLOOKUP(Tabelle2!$B319,#REF!,D$1,FALSE)</f>
        <v>#REF!</v>
      </c>
      <c r="E319" t="e">
        <f>VLOOKUP(Tabelle2!$B319,#REF!,E$1,FALSE)</f>
        <v>#REF!</v>
      </c>
      <c r="F319" t="e">
        <f>VLOOKUP(Tabelle2!$B319,#REF!,F$1,FALSE)</f>
        <v>#REF!</v>
      </c>
      <c r="G319" t="e">
        <f>VLOOKUP(Tabelle2!$B319,#REF!,G$1,FALSE)</f>
        <v>#REF!</v>
      </c>
      <c r="H319" t="e">
        <f>VLOOKUP(Tabelle2!$B319,#REF!,H$1,FALSE)</f>
        <v>#REF!</v>
      </c>
      <c r="I319" t="e">
        <f>VLOOKUP(Tabelle2!$B319,#REF!,I$1,FALSE)</f>
        <v>#REF!</v>
      </c>
      <c r="J319" t="e">
        <f>VLOOKUP(Tabelle2!$B319,#REF!,J$1,FALSE)</f>
        <v>#REF!</v>
      </c>
      <c r="K319" t="e">
        <f>VLOOKUP(Tabelle2!$B319,#REF!,K$1,FALSE)</f>
        <v>#REF!</v>
      </c>
      <c r="L319" t="e">
        <f>VLOOKUP(Tabelle2!$B319,#REF!,L$1,FALSE)</f>
        <v>#REF!</v>
      </c>
      <c r="M319" t="e">
        <f>VLOOKUP(Tabelle2!$B319,#REF!,M$1,FALSE)</f>
        <v>#REF!</v>
      </c>
      <c r="N319" t="e">
        <f>VLOOKUP(Tabelle2!$B319,#REF!,N$1,FALSE)</f>
        <v>#REF!</v>
      </c>
      <c r="O319" t="e">
        <f t="shared" si="67"/>
        <v>#REF!</v>
      </c>
      <c r="P319" t="e">
        <f t="shared" si="68"/>
        <v>#REF!</v>
      </c>
      <c r="Q319" t="e">
        <f t="shared" si="69"/>
        <v>#REF!</v>
      </c>
      <c r="R319" t="e">
        <f t="shared" si="70"/>
        <v>#REF!</v>
      </c>
      <c r="S319" t="e">
        <f t="shared" si="71"/>
        <v>#REF!</v>
      </c>
      <c r="T319" t="e">
        <f t="shared" si="72"/>
        <v>#REF!</v>
      </c>
      <c r="U319" t="e">
        <f t="shared" si="73"/>
        <v>#REF!</v>
      </c>
      <c r="V319" t="e">
        <f t="shared" si="74"/>
        <v>#REF!</v>
      </c>
      <c r="W319" t="e">
        <f t="shared" si="75"/>
        <v>#REF!</v>
      </c>
      <c r="X319" t="e">
        <f t="shared" si="76"/>
        <v>#REF!</v>
      </c>
      <c r="Y319" t="e">
        <f t="shared" si="77"/>
        <v>#REF!</v>
      </c>
    </row>
    <row r="320" spans="1:25" x14ac:dyDescent="0.35">
      <c r="A320" s="2" t="s">
        <v>326</v>
      </c>
      <c r="B320" s="2">
        <v>741410</v>
      </c>
      <c r="C320" t="s">
        <v>7352</v>
      </c>
      <c r="D320" t="e">
        <f>VLOOKUP(Tabelle2!$B320,#REF!,D$1,FALSE)</f>
        <v>#REF!</v>
      </c>
      <c r="E320" t="e">
        <f>VLOOKUP(Tabelle2!$B320,#REF!,E$1,FALSE)</f>
        <v>#REF!</v>
      </c>
      <c r="F320" t="e">
        <f>VLOOKUP(Tabelle2!$B320,#REF!,F$1,FALSE)</f>
        <v>#REF!</v>
      </c>
      <c r="G320" t="e">
        <f>VLOOKUP(Tabelle2!$B320,#REF!,G$1,FALSE)</f>
        <v>#REF!</v>
      </c>
      <c r="H320" t="e">
        <f>VLOOKUP(Tabelle2!$B320,#REF!,H$1,FALSE)</f>
        <v>#REF!</v>
      </c>
      <c r="I320" t="e">
        <f>VLOOKUP(Tabelle2!$B320,#REF!,I$1,FALSE)</f>
        <v>#REF!</v>
      </c>
      <c r="J320" t="e">
        <f>VLOOKUP(Tabelle2!$B320,#REF!,J$1,FALSE)</f>
        <v>#REF!</v>
      </c>
      <c r="K320" t="e">
        <f>VLOOKUP(Tabelle2!$B320,#REF!,K$1,FALSE)</f>
        <v>#REF!</v>
      </c>
      <c r="L320" t="e">
        <f>VLOOKUP(Tabelle2!$B320,#REF!,L$1,FALSE)</f>
        <v>#REF!</v>
      </c>
      <c r="M320" t="e">
        <f>VLOOKUP(Tabelle2!$B320,#REF!,M$1,FALSE)</f>
        <v>#REF!</v>
      </c>
      <c r="N320" t="e">
        <f>VLOOKUP(Tabelle2!$B320,#REF!,N$1,FALSE)</f>
        <v>#REF!</v>
      </c>
      <c r="O320" t="e">
        <f t="shared" si="67"/>
        <v>#REF!</v>
      </c>
      <c r="P320" t="e">
        <f t="shared" si="68"/>
        <v>#REF!</v>
      </c>
      <c r="Q320" t="e">
        <f t="shared" si="69"/>
        <v>#REF!</v>
      </c>
      <c r="R320" t="e">
        <f t="shared" si="70"/>
        <v>#REF!</v>
      </c>
      <c r="S320" t="e">
        <f t="shared" si="71"/>
        <v>#REF!</v>
      </c>
      <c r="T320" t="e">
        <f t="shared" si="72"/>
        <v>#REF!</v>
      </c>
      <c r="U320" t="e">
        <f t="shared" si="73"/>
        <v>#REF!</v>
      </c>
      <c r="V320" t="e">
        <f t="shared" si="74"/>
        <v>#REF!</v>
      </c>
      <c r="W320" t="e">
        <f t="shared" si="75"/>
        <v>#REF!</v>
      </c>
      <c r="X320" t="e">
        <f t="shared" si="76"/>
        <v>#REF!</v>
      </c>
      <c r="Y320" t="e">
        <f t="shared" si="77"/>
        <v>#REF!</v>
      </c>
    </row>
    <row r="321" spans="1:25" x14ac:dyDescent="0.35">
      <c r="A321" s="2" t="s">
        <v>327</v>
      </c>
      <c r="B321" s="2">
        <v>982852</v>
      </c>
      <c r="C321" t="s">
        <v>7355</v>
      </c>
      <c r="D321" t="e">
        <f>VLOOKUP(Tabelle2!$B321,#REF!,D$1,FALSE)</f>
        <v>#REF!</v>
      </c>
      <c r="E321" t="e">
        <f>VLOOKUP(Tabelle2!$B321,#REF!,E$1,FALSE)</f>
        <v>#REF!</v>
      </c>
      <c r="F321" t="e">
        <f>VLOOKUP(Tabelle2!$B321,#REF!,F$1,FALSE)</f>
        <v>#REF!</v>
      </c>
      <c r="G321" t="e">
        <f>VLOOKUP(Tabelle2!$B321,#REF!,G$1,FALSE)</f>
        <v>#REF!</v>
      </c>
      <c r="H321" t="e">
        <f>VLOOKUP(Tabelle2!$B321,#REF!,H$1,FALSE)</f>
        <v>#REF!</v>
      </c>
      <c r="I321" t="e">
        <f>VLOOKUP(Tabelle2!$B321,#REF!,I$1,FALSE)</f>
        <v>#REF!</v>
      </c>
      <c r="J321" t="e">
        <f>VLOOKUP(Tabelle2!$B321,#REF!,J$1,FALSE)</f>
        <v>#REF!</v>
      </c>
      <c r="K321" t="e">
        <f>VLOOKUP(Tabelle2!$B321,#REF!,K$1,FALSE)</f>
        <v>#REF!</v>
      </c>
      <c r="L321" t="e">
        <f>VLOOKUP(Tabelle2!$B321,#REF!,L$1,FALSE)</f>
        <v>#REF!</v>
      </c>
      <c r="M321" t="e">
        <f>VLOOKUP(Tabelle2!$B321,#REF!,M$1,FALSE)</f>
        <v>#REF!</v>
      </c>
      <c r="N321" t="e">
        <f>VLOOKUP(Tabelle2!$B321,#REF!,N$1,FALSE)</f>
        <v>#REF!</v>
      </c>
      <c r="O321" t="e">
        <f t="shared" si="67"/>
        <v>#REF!</v>
      </c>
      <c r="P321" t="e">
        <f t="shared" si="68"/>
        <v>#REF!</v>
      </c>
      <c r="Q321" t="e">
        <f t="shared" si="69"/>
        <v>#REF!</v>
      </c>
      <c r="R321" t="e">
        <f t="shared" si="70"/>
        <v>#REF!</v>
      </c>
      <c r="S321" t="e">
        <f t="shared" si="71"/>
        <v>#REF!</v>
      </c>
      <c r="T321" t="e">
        <f t="shared" si="72"/>
        <v>#REF!</v>
      </c>
      <c r="U321" t="e">
        <f t="shared" si="73"/>
        <v>#REF!</v>
      </c>
      <c r="V321" t="e">
        <f t="shared" si="74"/>
        <v>#REF!</v>
      </c>
      <c r="W321" t="e">
        <f t="shared" si="75"/>
        <v>#REF!</v>
      </c>
      <c r="X321" t="e">
        <f t="shared" si="76"/>
        <v>#REF!</v>
      </c>
      <c r="Y321" t="e">
        <f t="shared" si="77"/>
        <v>#REF!</v>
      </c>
    </row>
    <row r="322" spans="1:25" x14ac:dyDescent="0.35">
      <c r="A322" s="2" t="s">
        <v>328</v>
      </c>
      <c r="B322" s="2">
        <v>906220</v>
      </c>
      <c r="C322" t="s">
        <v>7348</v>
      </c>
      <c r="D322" t="e">
        <f>VLOOKUP(Tabelle2!$B322,#REF!,D$1,FALSE)</f>
        <v>#REF!</v>
      </c>
      <c r="E322" t="e">
        <f>VLOOKUP(Tabelle2!$B322,#REF!,E$1,FALSE)</f>
        <v>#REF!</v>
      </c>
      <c r="F322" t="e">
        <f>VLOOKUP(Tabelle2!$B322,#REF!,F$1,FALSE)</f>
        <v>#REF!</v>
      </c>
      <c r="G322" t="e">
        <f>VLOOKUP(Tabelle2!$B322,#REF!,G$1,FALSE)</f>
        <v>#REF!</v>
      </c>
      <c r="H322" t="e">
        <f>VLOOKUP(Tabelle2!$B322,#REF!,H$1,FALSE)</f>
        <v>#REF!</v>
      </c>
      <c r="I322" t="e">
        <f>VLOOKUP(Tabelle2!$B322,#REF!,I$1,FALSE)</f>
        <v>#REF!</v>
      </c>
      <c r="J322" t="e">
        <f>VLOOKUP(Tabelle2!$B322,#REF!,J$1,FALSE)</f>
        <v>#REF!</v>
      </c>
      <c r="K322" t="e">
        <f>VLOOKUP(Tabelle2!$B322,#REF!,K$1,FALSE)</f>
        <v>#REF!</v>
      </c>
      <c r="L322" t="e">
        <f>VLOOKUP(Tabelle2!$B322,#REF!,L$1,FALSE)</f>
        <v>#REF!</v>
      </c>
      <c r="M322" t="e">
        <f>VLOOKUP(Tabelle2!$B322,#REF!,M$1,FALSE)</f>
        <v>#REF!</v>
      </c>
      <c r="N322" t="e">
        <f>VLOOKUP(Tabelle2!$B322,#REF!,N$1,FALSE)</f>
        <v>#REF!</v>
      </c>
      <c r="O322" t="e">
        <f t="shared" si="67"/>
        <v>#REF!</v>
      </c>
      <c r="P322" t="e">
        <f t="shared" si="68"/>
        <v>#REF!</v>
      </c>
      <c r="Q322" t="e">
        <f t="shared" si="69"/>
        <v>#REF!</v>
      </c>
      <c r="R322" t="e">
        <f t="shared" si="70"/>
        <v>#REF!</v>
      </c>
      <c r="S322" t="e">
        <f t="shared" si="71"/>
        <v>#REF!</v>
      </c>
      <c r="T322" t="e">
        <f t="shared" si="72"/>
        <v>#REF!</v>
      </c>
      <c r="U322" t="e">
        <f t="shared" si="73"/>
        <v>#REF!</v>
      </c>
      <c r="V322" t="e">
        <f t="shared" si="74"/>
        <v>#REF!</v>
      </c>
      <c r="W322" t="e">
        <f t="shared" si="75"/>
        <v>#REF!</v>
      </c>
      <c r="X322" t="e">
        <f t="shared" si="76"/>
        <v>#REF!</v>
      </c>
      <c r="Y322" t="e">
        <f t="shared" si="77"/>
        <v>#REF!</v>
      </c>
    </row>
    <row r="323" spans="1:25" x14ac:dyDescent="0.35">
      <c r="A323" s="2" t="s">
        <v>329</v>
      </c>
      <c r="B323" s="2">
        <v>674693</v>
      </c>
      <c r="C323" t="s">
        <v>7349</v>
      </c>
      <c r="D323" t="e">
        <f>VLOOKUP(Tabelle2!$B323,#REF!,D$1,FALSE)</f>
        <v>#REF!</v>
      </c>
      <c r="E323" t="e">
        <f>VLOOKUP(Tabelle2!$B323,#REF!,E$1,FALSE)</f>
        <v>#REF!</v>
      </c>
      <c r="F323" t="e">
        <f>VLOOKUP(Tabelle2!$B323,#REF!,F$1,FALSE)</f>
        <v>#REF!</v>
      </c>
      <c r="G323" t="e">
        <f>VLOOKUP(Tabelle2!$B323,#REF!,G$1,FALSE)</f>
        <v>#REF!</v>
      </c>
      <c r="H323" t="e">
        <f>VLOOKUP(Tabelle2!$B323,#REF!,H$1,FALSE)</f>
        <v>#REF!</v>
      </c>
      <c r="I323" t="e">
        <f>VLOOKUP(Tabelle2!$B323,#REF!,I$1,FALSE)</f>
        <v>#REF!</v>
      </c>
      <c r="J323" t="e">
        <f>VLOOKUP(Tabelle2!$B323,#REF!,J$1,FALSE)</f>
        <v>#REF!</v>
      </c>
      <c r="K323" t="e">
        <f>VLOOKUP(Tabelle2!$B323,#REF!,K$1,FALSE)</f>
        <v>#REF!</v>
      </c>
      <c r="L323" t="e">
        <f>VLOOKUP(Tabelle2!$B323,#REF!,L$1,FALSE)</f>
        <v>#REF!</v>
      </c>
      <c r="M323" t="e">
        <f>VLOOKUP(Tabelle2!$B323,#REF!,M$1,FALSE)</f>
        <v>#REF!</v>
      </c>
      <c r="N323" t="e">
        <f>VLOOKUP(Tabelle2!$B323,#REF!,N$1,FALSE)</f>
        <v>#REF!</v>
      </c>
      <c r="O323" t="e">
        <f t="shared" si="67"/>
        <v>#REF!</v>
      </c>
      <c r="P323" t="e">
        <f t="shared" si="68"/>
        <v>#REF!</v>
      </c>
      <c r="Q323" t="e">
        <f t="shared" si="69"/>
        <v>#REF!</v>
      </c>
      <c r="R323" t="e">
        <f t="shared" si="70"/>
        <v>#REF!</v>
      </c>
      <c r="S323" t="e">
        <f t="shared" si="71"/>
        <v>#REF!</v>
      </c>
      <c r="T323" t="e">
        <f t="shared" si="72"/>
        <v>#REF!</v>
      </c>
      <c r="U323" t="e">
        <f t="shared" si="73"/>
        <v>#REF!</v>
      </c>
      <c r="V323" t="e">
        <f t="shared" si="74"/>
        <v>#REF!</v>
      </c>
      <c r="W323" t="e">
        <f t="shared" si="75"/>
        <v>#REF!</v>
      </c>
      <c r="X323" t="e">
        <f t="shared" si="76"/>
        <v>#REF!</v>
      </c>
      <c r="Y323" t="e">
        <f t="shared" si="77"/>
        <v>#REF!</v>
      </c>
    </row>
    <row r="324" spans="1:25" x14ac:dyDescent="0.35">
      <c r="A324" s="2" t="s">
        <v>330</v>
      </c>
      <c r="B324" s="2">
        <v>945384</v>
      </c>
      <c r="C324" t="s">
        <v>7356</v>
      </c>
      <c r="D324" t="e">
        <f>VLOOKUP(Tabelle2!$B324,#REF!,D$1,FALSE)</f>
        <v>#REF!</v>
      </c>
      <c r="E324" t="e">
        <f>VLOOKUP(Tabelle2!$B324,#REF!,E$1,FALSE)</f>
        <v>#REF!</v>
      </c>
      <c r="F324" t="e">
        <f>VLOOKUP(Tabelle2!$B324,#REF!,F$1,FALSE)</f>
        <v>#REF!</v>
      </c>
      <c r="G324" t="e">
        <f>VLOOKUP(Tabelle2!$B324,#REF!,G$1,FALSE)</f>
        <v>#REF!</v>
      </c>
      <c r="H324" t="e">
        <f>VLOOKUP(Tabelle2!$B324,#REF!,H$1,FALSE)</f>
        <v>#REF!</v>
      </c>
      <c r="I324" t="e">
        <f>VLOOKUP(Tabelle2!$B324,#REF!,I$1,FALSE)</f>
        <v>#REF!</v>
      </c>
      <c r="J324" t="e">
        <f>VLOOKUP(Tabelle2!$B324,#REF!,J$1,FALSE)</f>
        <v>#REF!</v>
      </c>
      <c r="K324" t="e">
        <f>VLOOKUP(Tabelle2!$B324,#REF!,K$1,FALSE)</f>
        <v>#REF!</v>
      </c>
      <c r="L324" t="e">
        <f>VLOOKUP(Tabelle2!$B324,#REF!,L$1,FALSE)</f>
        <v>#REF!</v>
      </c>
      <c r="M324" t="e">
        <f>VLOOKUP(Tabelle2!$B324,#REF!,M$1,FALSE)</f>
        <v>#REF!</v>
      </c>
      <c r="N324" t="e">
        <f>VLOOKUP(Tabelle2!$B324,#REF!,N$1,FALSE)</f>
        <v>#REF!</v>
      </c>
      <c r="O324" t="e">
        <f t="shared" ref="O324:O350" si="78">IF(D324&gt;75,"A",IF(D324&gt;50,"B",IF(D324&gt;25,"C","D")))</f>
        <v>#REF!</v>
      </c>
      <c r="P324" t="e">
        <f t="shared" ref="P324:P350" si="79">IF(E324&gt;75,"A",IF(E324&gt;50,"B",IF(E324&gt;25,"C","D")))</f>
        <v>#REF!</v>
      </c>
      <c r="Q324" t="e">
        <f t="shared" ref="Q324:Q350" si="80">IF(F324&gt;75,"A",IF(F324&gt;50,"B",IF(F324&gt;25,"C","D")))</f>
        <v>#REF!</v>
      </c>
      <c r="R324" t="e">
        <f t="shared" ref="R324:R350" si="81">IF(G324&gt;75,"A",IF(G324&gt;50,"B",IF(G324&gt;25,"C","D")))</f>
        <v>#REF!</v>
      </c>
      <c r="S324" t="e">
        <f t="shared" ref="S324:S350" si="82">IF(H324&gt;75,"A",IF(H324&gt;50,"B",IF(H324&gt;25,"C","D")))</f>
        <v>#REF!</v>
      </c>
      <c r="T324" t="e">
        <f t="shared" ref="T324:T350" si="83">IF(I324&gt;75,"A",IF(I324&gt;50,"B",IF(I324&gt;25,"C","D")))</f>
        <v>#REF!</v>
      </c>
      <c r="U324" t="e">
        <f t="shared" ref="U324:U350" si="84">IF(J324&gt;75,"A",IF(J324&gt;50,"B",IF(J324&gt;25,"C","D")))</f>
        <v>#REF!</v>
      </c>
      <c r="V324" t="e">
        <f t="shared" ref="V324:V350" si="85">IF(K324&gt;75,"A",IF(K324&gt;50,"B",IF(K324&gt;25,"C","D")))</f>
        <v>#REF!</v>
      </c>
      <c r="W324" t="e">
        <f t="shared" ref="W324:W350" si="86">IF(L324&gt;75,"A",IF(L324&gt;50,"B",IF(L324&gt;25,"C","D")))</f>
        <v>#REF!</v>
      </c>
      <c r="X324" t="e">
        <f t="shared" ref="X324:X350" si="87">IF(M324&gt;75,"A",IF(M324&gt;50,"B",IF(M324&gt;25,"C","D")))</f>
        <v>#REF!</v>
      </c>
      <c r="Y324" t="e">
        <f t="shared" ref="Y324:Y350" si="88">IF(N324&gt;75,"A",IF(N324&gt;50,"B",IF(N324&gt;25,"C","D")))</f>
        <v>#REF!</v>
      </c>
    </row>
    <row r="325" spans="1:25" x14ac:dyDescent="0.35">
      <c r="A325" s="2" t="s">
        <v>331</v>
      </c>
      <c r="B325" s="2">
        <v>545310</v>
      </c>
      <c r="C325" t="s">
        <v>7348</v>
      </c>
      <c r="D325" t="e">
        <f>VLOOKUP(Tabelle2!$B325,#REF!,D$1,FALSE)</f>
        <v>#REF!</v>
      </c>
      <c r="E325" t="e">
        <f>VLOOKUP(Tabelle2!$B325,#REF!,E$1,FALSE)</f>
        <v>#REF!</v>
      </c>
      <c r="F325" t="e">
        <f>VLOOKUP(Tabelle2!$B325,#REF!,F$1,FALSE)</f>
        <v>#REF!</v>
      </c>
      <c r="G325" t="e">
        <f>VLOOKUP(Tabelle2!$B325,#REF!,G$1,FALSE)</f>
        <v>#REF!</v>
      </c>
      <c r="H325" t="e">
        <f>VLOOKUP(Tabelle2!$B325,#REF!,H$1,FALSE)</f>
        <v>#REF!</v>
      </c>
      <c r="I325" t="e">
        <f>VLOOKUP(Tabelle2!$B325,#REF!,I$1,FALSE)</f>
        <v>#REF!</v>
      </c>
      <c r="J325" t="e">
        <f>VLOOKUP(Tabelle2!$B325,#REF!,J$1,FALSE)</f>
        <v>#REF!</v>
      </c>
      <c r="K325" t="e">
        <f>VLOOKUP(Tabelle2!$B325,#REF!,K$1,FALSE)</f>
        <v>#REF!</v>
      </c>
      <c r="L325" t="e">
        <f>VLOOKUP(Tabelle2!$B325,#REF!,L$1,FALSE)</f>
        <v>#REF!</v>
      </c>
      <c r="M325" t="e">
        <f>VLOOKUP(Tabelle2!$B325,#REF!,M$1,FALSE)</f>
        <v>#REF!</v>
      </c>
      <c r="N325" t="e">
        <f>VLOOKUP(Tabelle2!$B325,#REF!,N$1,FALSE)</f>
        <v>#REF!</v>
      </c>
      <c r="O325" t="e">
        <f t="shared" si="78"/>
        <v>#REF!</v>
      </c>
      <c r="P325" t="e">
        <f t="shared" si="79"/>
        <v>#REF!</v>
      </c>
      <c r="Q325" t="e">
        <f t="shared" si="80"/>
        <v>#REF!</v>
      </c>
      <c r="R325" t="e">
        <f t="shared" si="81"/>
        <v>#REF!</v>
      </c>
      <c r="S325" t="e">
        <f t="shared" si="82"/>
        <v>#REF!</v>
      </c>
      <c r="T325" t="e">
        <f t="shared" si="83"/>
        <v>#REF!</v>
      </c>
      <c r="U325" t="e">
        <f t="shared" si="84"/>
        <v>#REF!</v>
      </c>
      <c r="V325" t="e">
        <f t="shared" si="85"/>
        <v>#REF!</v>
      </c>
      <c r="W325" t="e">
        <f t="shared" si="86"/>
        <v>#REF!</v>
      </c>
      <c r="X325" t="e">
        <f t="shared" si="87"/>
        <v>#REF!</v>
      </c>
      <c r="Y325" t="e">
        <f t="shared" si="88"/>
        <v>#REF!</v>
      </c>
    </row>
    <row r="326" spans="1:25" x14ac:dyDescent="0.35">
      <c r="A326" s="2" t="s">
        <v>332</v>
      </c>
      <c r="B326" s="2">
        <v>901892</v>
      </c>
      <c r="C326" t="s">
        <v>7350</v>
      </c>
      <c r="D326" t="e">
        <f>VLOOKUP(Tabelle2!$B326,#REF!,D$1,FALSE)</f>
        <v>#REF!</v>
      </c>
      <c r="E326" t="e">
        <f>VLOOKUP(Tabelle2!$B326,#REF!,E$1,FALSE)</f>
        <v>#REF!</v>
      </c>
      <c r="F326" t="e">
        <f>VLOOKUP(Tabelle2!$B326,#REF!,F$1,FALSE)</f>
        <v>#REF!</v>
      </c>
      <c r="G326" t="e">
        <f>VLOOKUP(Tabelle2!$B326,#REF!,G$1,FALSE)</f>
        <v>#REF!</v>
      </c>
      <c r="H326" t="e">
        <f>VLOOKUP(Tabelle2!$B326,#REF!,H$1,FALSE)</f>
        <v>#REF!</v>
      </c>
      <c r="I326" t="e">
        <f>VLOOKUP(Tabelle2!$B326,#REF!,I$1,FALSE)</f>
        <v>#REF!</v>
      </c>
      <c r="J326" t="e">
        <f>VLOOKUP(Tabelle2!$B326,#REF!,J$1,FALSE)</f>
        <v>#REF!</v>
      </c>
      <c r="K326" t="e">
        <f>VLOOKUP(Tabelle2!$B326,#REF!,K$1,FALSE)</f>
        <v>#REF!</v>
      </c>
      <c r="L326" t="e">
        <f>VLOOKUP(Tabelle2!$B326,#REF!,L$1,FALSE)</f>
        <v>#REF!</v>
      </c>
      <c r="M326" t="e">
        <f>VLOOKUP(Tabelle2!$B326,#REF!,M$1,FALSE)</f>
        <v>#REF!</v>
      </c>
      <c r="N326" t="e">
        <f>VLOOKUP(Tabelle2!$B326,#REF!,N$1,FALSE)</f>
        <v>#REF!</v>
      </c>
      <c r="O326" t="e">
        <f t="shared" si="78"/>
        <v>#REF!</v>
      </c>
      <c r="P326" t="e">
        <f t="shared" si="79"/>
        <v>#REF!</v>
      </c>
      <c r="Q326" t="e">
        <f t="shared" si="80"/>
        <v>#REF!</v>
      </c>
      <c r="R326" t="e">
        <f t="shared" si="81"/>
        <v>#REF!</v>
      </c>
      <c r="S326" t="e">
        <f t="shared" si="82"/>
        <v>#REF!</v>
      </c>
      <c r="T326" t="e">
        <f t="shared" si="83"/>
        <v>#REF!</v>
      </c>
      <c r="U326" t="e">
        <f t="shared" si="84"/>
        <v>#REF!</v>
      </c>
      <c r="V326" t="e">
        <f t="shared" si="85"/>
        <v>#REF!</v>
      </c>
      <c r="W326" t="e">
        <f t="shared" si="86"/>
        <v>#REF!</v>
      </c>
      <c r="X326" t="e">
        <f t="shared" si="87"/>
        <v>#REF!</v>
      </c>
      <c r="Y326" t="e">
        <f t="shared" si="88"/>
        <v>#REF!</v>
      </c>
    </row>
    <row r="327" spans="1:25" x14ac:dyDescent="0.35">
      <c r="A327" s="2" t="s">
        <v>333</v>
      </c>
      <c r="B327" s="2">
        <v>543487</v>
      </c>
      <c r="C327" t="s">
        <v>7350</v>
      </c>
      <c r="D327" t="e">
        <f>VLOOKUP(Tabelle2!$B327,#REF!,D$1,FALSE)</f>
        <v>#REF!</v>
      </c>
      <c r="E327" t="e">
        <f>VLOOKUP(Tabelle2!$B327,#REF!,E$1,FALSE)</f>
        <v>#REF!</v>
      </c>
      <c r="F327" t="e">
        <f>VLOOKUP(Tabelle2!$B327,#REF!,F$1,FALSE)</f>
        <v>#REF!</v>
      </c>
      <c r="G327" t="e">
        <f>VLOOKUP(Tabelle2!$B327,#REF!,G$1,FALSE)</f>
        <v>#REF!</v>
      </c>
      <c r="H327" t="e">
        <f>VLOOKUP(Tabelle2!$B327,#REF!,H$1,FALSE)</f>
        <v>#REF!</v>
      </c>
      <c r="I327" t="e">
        <f>VLOOKUP(Tabelle2!$B327,#REF!,I$1,FALSE)</f>
        <v>#REF!</v>
      </c>
      <c r="J327" t="e">
        <f>VLOOKUP(Tabelle2!$B327,#REF!,J$1,FALSE)</f>
        <v>#REF!</v>
      </c>
      <c r="K327" t="e">
        <f>VLOOKUP(Tabelle2!$B327,#REF!,K$1,FALSE)</f>
        <v>#REF!</v>
      </c>
      <c r="L327" t="e">
        <f>VLOOKUP(Tabelle2!$B327,#REF!,L$1,FALSE)</f>
        <v>#REF!</v>
      </c>
      <c r="M327" t="e">
        <f>VLOOKUP(Tabelle2!$B327,#REF!,M$1,FALSE)</f>
        <v>#REF!</v>
      </c>
      <c r="N327" t="e">
        <f>VLOOKUP(Tabelle2!$B327,#REF!,N$1,FALSE)</f>
        <v>#REF!</v>
      </c>
      <c r="O327" t="e">
        <f t="shared" si="78"/>
        <v>#REF!</v>
      </c>
      <c r="P327" t="e">
        <f t="shared" si="79"/>
        <v>#REF!</v>
      </c>
      <c r="Q327" t="e">
        <f t="shared" si="80"/>
        <v>#REF!</v>
      </c>
      <c r="R327" t="e">
        <f t="shared" si="81"/>
        <v>#REF!</v>
      </c>
      <c r="S327" t="e">
        <f t="shared" si="82"/>
        <v>#REF!</v>
      </c>
      <c r="T327" t="e">
        <f t="shared" si="83"/>
        <v>#REF!</v>
      </c>
      <c r="U327" t="e">
        <f t="shared" si="84"/>
        <v>#REF!</v>
      </c>
      <c r="V327" t="e">
        <f t="shared" si="85"/>
        <v>#REF!</v>
      </c>
      <c r="W327" t="e">
        <f t="shared" si="86"/>
        <v>#REF!</v>
      </c>
      <c r="X327" t="e">
        <f t="shared" si="87"/>
        <v>#REF!</v>
      </c>
      <c r="Y327" t="e">
        <f t="shared" si="88"/>
        <v>#REF!</v>
      </c>
    </row>
    <row r="328" spans="1:25" x14ac:dyDescent="0.35">
      <c r="A328" s="2" t="s">
        <v>334</v>
      </c>
      <c r="B328" s="2">
        <v>912146</v>
      </c>
      <c r="C328" t="s">
        <v>7352</v>
      </c>
      <c r="D328" t="e">
        <f>VLOOKUP(Tabelle2!$B328,#REF!,D$1,FALSE)</f>
        <v>#REF!</v>
      </c>
      <c r="E328" t="e">
        <f>VLOOKUP(Tabelle2!$B328,#REF!,E$1,FALSE)</f>
        <v>#REF!</v>
      </c>
      <c r="F328" t="e">
        <f>VLOOKUP(Tabelle2!$B328,#REF!,F$1,FALSE)</f>
        <v>#REF!</v>
      </c>
      <c r="G328" t="e">
        <f>VLOOKUP(Tabelle2!$B328,#REF!,G$1,FALSE)</f>
        <v>#REF!</v>
      </c>
      <c r="H328" t="e">
        <f>VLOOKUP(Tabelle2!$B328,#REF!,H$1,FALSE)</f>
        <v>#REF!</v>
      </c>
      <c r="I328" t="e">
        <f>VLOOKUP(Tabelle2!$B328,#REF!,I$1,FALSE)</f>
        <v>#REF!</v>
      </c>
      <c r="J328" t="e">
        <f>VLOOKUP(Tabelle2!$B328,#REF!,J$1,FALSE)</f>
        <v>#REF!</v>
      </c>
      <c r="K328" t="e">
        <f>VLOOKUP(Tabelle2!$B328,#REF!,K$1,FALSE)</f>
        <v>#REF!</v>
      </c>
      <c r="L328" t="e">
        <f>VLOOKUP(Tabelle2!$B328,#REF!,L$1,FALSE)</f>
        <v>#REF!</v>
      </c>
      <c r="M328" t="e">
        <f>VLOOKUP(Tabelle2!$B328,#REF!,M$1,FALSE)</f>
        <v>#REF!</v>
      </c>
      <c r="N328" t="e">
        <f>VLOOKUP(Tabelle2!$B328,#REF!,N$1,FALSE)</f>
        <v>#REF!</v>
      </c>
      <c r="O328" t="e">
        <f t="shared" si="78"/>
        <v>#REF!</v>
      </c>
      <c r="P328" t="e">
        <f t="shared" si="79"/>
        <v>#REF!</v>
      </c>
      <c r="Q328" t="e">
        <f t="shared" si="80"/>
        <v>#REF!</v>
      </c>
      <c r="R328" t="e">
        <f t="shared" si="81"/>
        <v>#REF!</v>
      </c>
      <c r="S328" t="e">
        <f t="shared" si="82"/>
        <v>#REF!</v>
      </c>
      <c r="T328" t="e">
        <f t="shared" si="83"/>
        <v>#REF!</v>
      </c>
      <c r="U328" t="e">
        <f t="shared" si="84"/>
        <v>#REF!</v>
      </c>
      <c r="V328" t="e">
        <f t="shared" si="85"/>
        <v>#REF!</v>
      </c>
      <c r="W328" t="e">
        <f t="shared" si="86"/>
        <v>#REF!</v>
      </c>
      <c r="X328" t="e">
        <f t="shared" si="87"/>
        <v>#REF!</v>
      </c>
      <c r="Y328" t="e">
        <f t="shared" si="88"/>
        <v>#REF!</v>
      </c>
    </row>
    <row r="329" spans="1:25" x14ac:dyDescent="0.35">
      <c r="A329" s="2" t="s">
        <v>335</v>
      </c>
      <c r="B329" s="2">
        <v>905816</v>
      </c>
      <c r="C329" t="s">
        <v>7353</v>
      </c>
      <c r="D329" t="e">
        <f>VLOOKUP(Tabelle2!$B329,#REF!,D$1,FALSE)</f>
        <v>#REF!</v>
      </c>
      <c r="E329" t="e">
        <f>VLOOKUP(Tabelle2!$B329,#REF!,E$1,FALSE)</f>
        <v>#REF!</v>
      </c>
      <c r="F329" t="e">
        <f>VLOOKUP(Tabelle2!$B329,#REF!,F$1,FALSE)</f>
        <v>#REF!</v>
      </c>
      <c r="G329" t="e">
        <f>VLOOKUP(Tabelle2!$B329,#REF!,G$1,FALSE)</f>
        <v>#REF!</v>
      </c>
      <c r="H329" t="e">
        <f>VLOOKUP(Tabelle2!$B329,#REF!,H$1,FALSE)</f>
        <v>#REF!</v>
      </c>
      <c r="I329" t="e">
        <f>VLOOKUP(Tabelle2!$B329,#REF!,I$1,FALSE)</f>
        <v>#REF!</v>
      </c>
      <c r="J329" t="e">
        <f>VLOOKUP(Tabelle2!$B329,#REF!,J$1,FALSE)</f>
        <v>#REF!</v>
      </c>
      <c r="K329" t="e">
        <f>VLOOKUP(Tabelle2!$B329,#REF!,K$1,FALSE)</f>
        <v>#REF!</v>
      </c>
      <c r="L329" t="e">
        <f>VLOOKUP(Tabelle2!$B329,#REF!,L$1,FALSE)</f>
        <v>#REF!</v>
      </c>
      <c r="M329" t="e">
        <f>VLOOKUP(Tabelle2!$B329,#REF!,M$1,FALSE)</f>
        <v>#REF!</v>
      </c>
      <c r="N329" t="e">
        <f>VLOOKUP(Tabelle2!$B329,#REF!,N$1,FALSE)</f>
        <v>#REF!</v>
      </c>
      <c r="O329" t="e">
        <f t="shared" si="78"/>
        <v>#REF!</v>
      </c>
      <c r="P329" t="e">
        <f t="shared" si="79"/>
        <v>#REF!</v>
      </c>
      <c r="Q329" t="e">
        <f t="shared" si="80"/>
        <v>#REF!</v>
      </c>
      <c r="R329" t="e">
        <f t="shared" si="81"/>
        <v>#REF!</v>
      </c>
      <c r="S329" t="e">
        <f t="shared" si="82"/>
        <v>#REF!</v>
      </c>
      <c r="T329" t="e">
        <f t="shared" si="83"/>
        <v>#REF!</v>
      </c>
      <c r="U329" t="e">
        <f t="shared" si="84"/>
        <v>#REF!</v>
      </c>
      <c r="V329" t="e">
        <f t="shared" si="85"/>
        <v>#REF!</v>
      </c>
      <c r="W329" t="e">
        <f t="shared" si="86"/>
        <v>#REF!</v>
      </c>
      <c r="X329" t="e">
        <f t="shared" si="87"/>
        <v>#REF!</v>
      </c>
      <c r="Y329" t="e">
        <f t="shared" si="88"/>
        <v>#REF!</v>
      </c>
    </row>
    <row r="330" spans="1:25" x14ac:dyDescent="0.35">
      <c r="A330" s="2" t="s">
        <v>336</v>
      </c>
      <c r="B330" s="2">
        <v>905898</v>
      </c>
      <c r="C330" t="s">
        <v>7347</v>
      </c>
      <c r="D330" t="e">
        <f>VLOOKUP(Tabelle2!$B330,#REF!,D$1,FALSE)</f>
        <v>#REF!</v>
      </c>
      <c r="E330" t="e">
        <f>VLOOKUP(Tabelle2!$B330,#REF!,E$1,FALSE)</f>
        <v>#REF!</v>
      </c>
      <c r="F330" t="e">
        <f>VLOOKUP(Tabelle2!$B330,#REF!,F$1,FALSE)</f>
        <v>#REF!</v>
      </c>
      <c r="G330" t="e">
        <f>VLOOKUP(Tabelle2!$B330,#REF!,G$1,FALSE)</f>
        <v>#REF!</v>
      </c>
      <c r="H330" t="e">
        <f>VLOOKUP(Tabelle2!$B330,#REF!,H$1,FALSE)</f>
        <v>#REF!</v>
      </c>
      <c r="I330" t="e">
        <f>VLOOKUP(Tabelle2!$B330,#REF!,I$1,FALSE)</f>
        <v>#REF!</v>
      </c>
      <c r="J330" t="e">
        <f>VLOOKUP(Tabelle2!$B330,#REF!,J$1,FALSE)</f>
        <v>#REF!</v>
      </c>
      <c r="K330" t="e">
        <f>VLOOKUP(Tabelle2!$B330,#REF!,K$1,FALSE)</f>
        <v>#REF!</v>
      </c>
      <c r="L330" t="e">
        <f>VLOOKUP(Tabelle2!$B330,#REF!,L$1,FALSE)</f>
        <v>#REF!</v>
      </c>
      <c r="M330" t="e">
        <f>VLOOKUP(Tabelle2!$B330,#REF!,M$1,FALSE)</f>
        <v>#REF!</v>
      </c>
      <c r="N330" t="e">
        <f>VLOOKUP(Tabelle2!$B330,#REF!,N$1,FALSE)</f>
        <v>#REF!</v>
      </c>
      <c r="O330" t="e">
        <f t="shared" si="78"/>
        <v>#REF!</v>
      </c>
      <c r="P330" t="e">
        <f t="shared" si="79"/>
        <v>#REF!</v>
      </c>
      <c r="Q330" t="e">
        <f t="shared" si="80"/>
        <v>#REF!</v>
      </c>
      <c r="R330" t="e">
        <f t="shared" si="81"/>
        <v>#REF!</v>
      </c>
      <c r="S330" t="e">
        <f t="shared" si="82"/>
        <v>#REF!</v>
      </c>
      <c r="T330" t="e">
        <f t="shared" si="83"/>
        <v>#REF!</v>
      </c>
      <c r="U330" t="e">
        <f t="shared" si="84"/>
        <v>#REF!</v>
      </c>
      <c r="V330" t="e">
        <f t="shared" si="85"/>
        <v>#REF!</v>
      </c>
      <c r="W330" t="e">
        <f t="shared" si="86"/>
        <v>#REF!</v>
      </c>
      <c r="X330" t="e">
        <f t="shared" si="87"/>
        <v>#REF!</v>
      </c>
      <c r="Y330" t="e">
        <f t="shared" si="88"/>
        <v>#REF!</v>
      </c>
    </row>
    <row r="331" spans="1:25" x14ac:dyDescent="0.35">
      <c r="A331" s="2" t="s">
        <v>337</v>
      </c>
      <c r="B331" s="2">
        <v>904866</v>
      </c>
      <c r="C331" t="s">
        <v>7354</v>
      </c>
      <c r="D331" t="e">
        <f>VLOOKUP(Tabelle2!$B331,#REF!,D$1,FALSE)</f>
        <v>#REF!</v>
      </c>
      <c r="E331" t="e">
        <f>VLOOKUP(Tabelle2!$B331,#REF!,E$1,FALSE)</f>
        <v>#REF!</v>
      </c>
      <c r="F331" t="e">
        <f>VLOOKUP(Tabelle2!$B331,#REF!,F$1,FALSE)</f>
        <v>#REF!</v>
      </c>
      <c r="G331" t="e">
        <f>VLOOKUP(Tabelle2!$B331,#REF!,G$1,FALSE)</f>
        <v>#REF!</v>
      </c>
      <c r="H331" t="e">
        <f>VLOOKUP(Tabelle2!$B331,#REF!,H$1,FALSE)</f>
        <v>#REF!</v>
      </c>
      <c r="I331" t="e">
        <f>VLOOKUP(Tabelle2!$B331,#REF!,I$1,FALSE)</f>
        <v>#REF!</v>
      </c>
      <c r="J331" t="e">
        <f>VLOOKUP(Tabelle2!$B331,#REF!,J$1,FALSE)</f>
        <v>#REF!</v>
      </c>
      <c r="K331" t="e">
        <f>VLOOKUP(Tabelle2!$B331,#REF!,K$1,FALSE)</f>
        <v>#REF!</v>
      </c>
      <c r="L331" t="e">
        <f>VLOOKUP(Tabelle2!$B331,#REF!,L$1,FALSE)</f>
        <v>#REF!</v>
      </c>
      <c r="M331" t="e">
        <f>VLOOKUP(Tabelle2!$B331,#REF!,M$1,FALSE)</f>
        <v>#REF!</v>
      </c>
      <c r="N331" t="e">
        <f>VLOOKUP(Tabelle2!$B331,#REF!,N$1,FALSE)</f>
        <v>#REF!</v>
      </c>
      <c r="O331" t="e">
        <f t="shared" si="78"/>
        <v>#REF!</v>
      </c>
      <c r="P331" t="e">
        <f t="shared" si="79"/>
        <v>#REF!</v>
      </c>
      <c r="Q331" t="e">
        <f t="shared" si="80"/>
        <v>#REF!</v>
      </c>
      <c r="R331" t="e">
        <f t="shared" si="81"/>
        <v>#REF!</v>
      </c>
      <c r="S331" t="e">
        <f t="shared" si="82"/>
        <v>#REF!</v>
      </c>
      <c r="T331" t="e">
        <f t="shared" si="83"/>
        <v>#REF!</v>
      </c>
      <c r="U331" t="e">
        <f t="shared" si="84"/>
        <v>#REF!</v>
      </c>
      <c r="V331" t="e">
        <f t="shared" si="85"/>
        <v>#REF!</v>
      </c>
      <c r="W331" t="e">
        <f t="shared" si="86"/>
        <v>#REF!</v>
      </c>
      <c r="X331" t="e">
        <f t="shared" si="87"/>
        <v>#REF!</v>
      </c>
      <c r="Y331" t="e">
        <f t="shared" si="88"/>
        <v>#REF!</v>
      </c>
    </row>
    <row r="332" spans="1:25" x14ac:dyDescent="0.35">
      <c r="A332" s="2" t="s">
        <v>338</v>
      </c>
      <c r="B332" s="2">
        <v>916548</v>
      </c>
      <c r="C332" t="s">
        <v>7354</v>
      </c>
      <c r="D332" t="e">
        <f>VLOOKUP(Tabelle2!$B332,#REF!,D$1,FALSE)</f>
        <v>#REF!</v>
      </c>
      <c r="E332" t="e">
        <f>VLOOKUP(Tabelle2!$B332,#REF!,E$1,FALSE)</f>
        <v>#REF!</v>
      </c>
      <c r="F332" t="e">
        <f>VLOOKUP(Tabelle2!$B332,#REF!,F$1,FALSE)</f>
        <v>#REF!</v>
      </c>
      <c r="G332" t="e">
        <f>VLOOKUP(Tabelle2!$B332,#REF!,G$1,FALSE)</f>
        <v>#REF!</v>
      </c>
      <c r="H332" t="e">
        <f>VLOOKUP(Tabelle2!$B332,#REF!,H$1,FALSE)</f>
        <v>#REF!</v>
      </c>
      <c r="I332" t="e">
        <f>VLOOKUP(Tabelle2!$B332,#REF!,I$1,FALSE)</f>
        <v>#REF!</v>
      </c>
      <c r="J332" t="e">
        <f>VLOOKUP(Tabelle2!$B332,#REF!,J$1,FALSE)</f>
        <v>#REF!</v>
      </c>
      <c r="K332" t="e">
        <f>VLOOKUP(Tabelle2!$B332,#REF!,K$1,FALSE)</f>
        <v>#REF!</v>
      </c>
      <c r="L332" t="e">
        <f>VLOOKUP(Tabelle2!$B332,#REF!,L$1,FALSE)</f>
        <v>#REF!</v>
      </c>
      <c r="M332" t="e">
        <f>VLOOKUP(Tabelle2!$B332,#REF!,M$1,FALSE)</f>
        <v>#REF!</v>
      </c>
      <c r="N332" t="e">
        <f>VLOOKUP(Tabelle2!$B332,#REF!,N$1,FALSE)</f>
        <v>#REF!</v>
      </c>
      <c r="O332" t="e">
        <f t="shared" si="78"/>
        <v>#REF!</v>
      </c>
      <c r="P332" t="e">
        <f t="shared" si="79"/>
        <v>#REF!</v>
      </c>
      <c r="Q332" t="e">
        <f t="shared" si="80"/>
        <v>#REF!</v>
      </c>
      <c r="R332" t="e">
        <f t="shared" si="81"/>
        <v>#REF!</v>
      </c>
      <c r="S332" t="e">
        <f t="shared" si="82"/>
        <v>#REF!</v>
      </c>
      <c r="T332" t="e">
        <f t="shared" si="83"/>
        <v>#REF!</v>
      </c>
      <c r="U332" t="e">
        <f t="shared" si="84"/>
        <v>#REF!</v>
      </c>
      <c r="V332" t="e">
        <f t="shared" si="85"/>
        <v>#REF!</v>
      </c>
      <c r="W332" t="e">
        <f t="shared" si="86"/>
        <v>#REF!</v>
      </c>
      <c r="X332" t="e">
        <f t="shared" si="87"/>
        <v>#REF!</v>
      </c>
      <c r="Y332" t="e">
        <f t="shared" si="88"/>
        <v>#REF!</v>
      </c>
    </row>
    <row r="333" spans="1:25" x14ac:dyDescent="0.35">
      <c r="A333" s="2" t="s">
        <v>339</v>
      </c>
      <c r="B333" s="2">
        <v>921964</v>
      </c>
      <c r="C333" t="s">
        <v>7350</v>
      </c>
      <c r="D333" t="e">
        <f>VLOOKUP(Tabelle2!$B333,#REF!,D$1,FALSE)</f>
        <v>#REF!</v>
      </c>
      <c r="E333" t="e">
        <f>VLOOKUP(Tabelle2!$B333,#REF!,E$1,FALSE)</f>
        <v>#REF!</v>
      </c>
      <c r="F333" t="e">
        <f>VLOOKUP(Tabelle2!$B333,#REF!,F$1,FALSE)</f>
        <v>#REF!</v>
      </c>
      <c r="G333" t="e">
        <f>VLOOKUP(Tabelle2!$B333,#REF!,G$1,FALSE)</f>
        <v>#REF!</v>
      </c>
      <c r="H333" t="e">
        <f>VLOOKUP(Tabelle2!$B333,#REF!,H$1,FALSE)</f>
        <v>#REF!</v>
      </c>
      <c r="I333" t="e">
        <f>VLOOKUP(Tabelle2!$B333,#REF!,I$1,FALSE)</f>
        <v>#REF!</v>
      </c>
      <c r="J333" t="e">
        <f>VLOOKUP(Tabelle2!$B333,#REF!,J$1,FALSE)</f>
        <v>#REF!</v>
      </c>
      <c r="K333" t="e">
        <f>VLOOKUP(Tabelle2!$B333,#REF!,K$1,FALSE)</f>
        <v>#REF!</v>
      </c>
      <c r="L333" t="e">
        <f>VLOOKUP(Tabelle2!$B333,#REF!,L$1,FALSE)</f>
        <v>#REF!</v>
      </c>
      <c r="M333" t="e">
        <f>VLOOKUP(Tabelle2!$B333,#REF!,M$1,FALSE)</f>
        <v>#REF!</v>
      </c>
      <c r="N333" t="e">
        <f>VLOOKUP(Tabelle2!$B333,#REF!,N$1,FALSE)</f>
        <v>#REF!</v>
      </c>
      <c r="O333" t="e">
        <f t="shared" si="78"/>
        <v>#REF!</v>
      </c>
      <c r="P333" t="e">
        <f t="shared" si="79"/>
        <v>#REF!</v>
      </c>
      <c r="Q333" t="e">
        <f t="shared" si="80"/>
        <v>#REF!</v>
      </c>
      <c r="R333" t="e">
        <f t="shared" si="81"/>
        <v>#REF!</v>
      </c>
      <c r="S333" t="e">
        <f t="shared" si="82"/>
        <v>#REF!</v>
      </c>
      <c r="T333" t="e">
        <f t="shared" si="83"/>
        <v>#REF!</v>
      </c>
      <c r="U333" t="e">
        <f t="shared" si="84"/>
        <v>#REF!</v>
      </c>
      <c r="V333" t="e">
        <f t="shared" si="85"/>
        <v>#REF!</v>
      </c>
      <c r="W333" t="e">
        <f t="shared" si="86"/>
        <v>#REF!</v>
      </c>
      <c r="X333" t="e">
        <f t="shared" si="87"/>
        <v>#REF!</v>
      </c>
      <c r="Y333" t="e">
        <f t="shared" si="88"/>
        <v>#REF!</v>
      </c>
    </row>
    <row r="334" spans="1:25" x14ac:dyDescent="0.35">
      <c r="A334" s="2" t="s">
        <v>340</v>
      </c>
      <c r="B334" s="2">
        <v>519514</v>
      </c>
      <c r="C334" t="s">
        <v>7347</v>
      </c>
      <c r="D334" t="e">
        <f>VLOOKUP(Tabelle2!$B334,#REF!,D$1,FALSE)</f>
        <v>#REF!</v>
      </c>
      <c r="E334" t="e">
        <f>VLOOKUP(Tabelle2!$B334,#REF!,E$1,FALSE)</f>
        <v>#REF!</v>
      </c>
      <c r="F334" t="e">
        <f>VLOOKUP(Tabelle2!$B334,#REF!,F$1,FALSE)</f>
        <v>#REF!</v>
      </c>
      <c r="G334" t="e">
        <f>VLOOKUP(Tabelle2!$B334,#REF!,G$1,FALSE)</f>
        <v>#REF!</v>
      </c>
      <c r="H334" t="e">
        <f>VLOOKUP(Tabelle2!$B334,#REF!,H$1,FALSE)</f>
        <v>#REF!</v>
      </c>
      <c r="I334" t="e">
        <f>VLOOKUP(Tabelle2!$B334,#REF!,I$1,FALSE)</f>
        <v>#REF!</v>
      </c>
      <c r="J334" t="e">
        <f>VLOOKUP(Tabelle2!$B334,#REF!,J$1,FALSE)</f>
        <v>#REF!</v>
      </c>
      <c r="K334" t="e">
        <f>VLOOKUP(Tabelle2!$B334,#REF!,K$1,FALSE)</f>
        <v>#REF!</v>
      </c>
      <c r="L334" t="e">
        <f>VLOOKUP(Tabelle2!$B334,#REF!,L$1,FALSE)</f>
        <v>#REF!</v>
      </c>
      <c r="M334" t="e">
        <f>VLOOKUP(Tabelle2!$B334,#REF!,M$1,FALSE)</f>
        <v>#REF!</v>
      </c>
      <c r="N334" t="e">
        <f>VLOOKUP(Tabelle2!$B334,#REF!,N$1,FALSE)</f>
        <v>#REF!</v>
      </c>
      <c r="O334" t="e">
        <f t="shared" si="78"/>
        <v>#REF!</v>
      </c>
      <c r="P334" t="e">
        <f t="shared" si="79"/>
        <v>#REF!</v>
      </c>
      <c r="Q334" t="e">
        <f t="shared" si="80"/>
        <v>#REF!</v>
      </c>
      <c r="R334" t="e">
        <f t="shared" si="81"/>
        <v>#REF!</v>
      </c>
      <c r="S334" t="e">
        <f t="shared" si="82"/>
        <v>#REF!</v>
      </c>
      <c r="T334" t="e">
        <f t="shared" si="83"/>
        <v>#REF!</v>
      </c>
      <c r="U334" t="e">
        <f t="shared" si="84"/>
        <v>#REF!</v>
      </c>
      <c r="V334" t="e">
        <f t="shared" si="85"/>
        <v>#REF!</v>
      </c>
      <c r="W334" t="e">
        <f t="shared" si="86"/>
        <v>#REF!</v>
      </c>
      <c r="X334" t="e">
        <f t="shared" si="87"/>
        <v>#REF!</v>
      </c>
      <c r="Y334" t="e">
        <f t="shared" si="88"/>
        <v>#REF!</v>
      </c>
    </row>
    <row r="335" spans="1:25" x14ac:dyDescent="0.35">
      <c r="A335" s="2" t="s">
        <v>341</v>
      </c>
      <c r="B335" s="2">
        <v>867390</v>
      </c>
      <c r="C335" t="s">
        <v>7348</v>
      </c>
      <c r="D335" t="e">
        <f>VLOOKUP(Tabelle2!$B335,#REF!,D$1,FALSE)</f>
        <v>#REF!</v>
      </c>
      <c r="E335" t="e">
        <f>VLOOKUP(Tabelle2!$B335,#REF!,E$1,FALSE)</f>
        <v>#REF!</v>
      </c>
      <c r="F335" t="e">
        <f>VLOOKUP(Tabelle2!$B335,#REF!,F$1,FALSE)</f>
        <v>#REF!</v>
      </c>
      <c r="G335" t="e">
        <f>VLOOKUP(Tabelle2!$B335,#REF!,G$1,FALSE)</f>
        <v>#REF!</v>
      </c>
      <c r="H335" t="e">
        <f>VLOOKUP(Tabelle2!$B335,#REF!,H$1,FALSE)</f>
        <v>#REF!</v>
      </c>
      <c r="I335" t="e">
        <f>VLOOKUP(Tabelle2!$B335,#REF!,I$1,FALSE)</f>
        <v>#REF!</v>
      </c>
      <c r="J335" t="e">
        <f>VLOOKUP(Tabelle2!$B335,#REF!,J$1,FALSE)</f>
        <v>#REF!</v>
      </c>
      <c r="K335" t="e">
        <f>VLOOKUP(Tabelle2!$B335,#REF!,K$1,FALSE)</f>
        <v>#REF!</v>
      </c>
      <c r="L335" t="e">
        <f>VLOOKUP(Tabelle2!$B335,#REF!,L$1,FALSE)</f>
        <v>#REF!</v>
      </c>
      <c r="M335" t="e">
        <f>VLOOKUP(Tabelle2!$B335,#REF!,M$1,FALSE)</f>
        <v>#REF!</v>
      </c>
      <c r="N335" t="e">
        <f>VLOOKUP(Tabelle2!$B335,#REF!,N$1,FALSE)</f>
        <v>#REF!</v>
      </c>
      <c r="O335" t="e">
        <f t="shared" si="78"/>
        <v>#REF!</v>
      </c>
      <c r="P335" t="e">
        <f t="shared" si="79"/>
        <v>#REF!</v>
      </c>
      <c r="Q335" t="e">
        <f t="shared" si="80"/>
        <v>#REF!</v>
      </c>
      <c r="R335" t="e">
        <f t="shared" si="81"/>
        <v>#REF!</v>
      </c>
      <c r="S335" t="e">
        <f t="shared" si="82"/>
        <v>#REF!</v>
      </c>
      <c r="T335" t="e">
        <f t="shared" si="83"/>
        <v>#REF!</v>
      </c>
      <c r="U335" t="e">
        <f t="shared" si="84"/>
        <v>#REF!</v>
      </c>
      <c r="V335" t="e">
        <f t="shared" si="85"/>
        <v>#REF!</v>
      </c>
      <c r="W335" t="e">
        <f t="shared" si="86"/>
        <v>#REF!</v>
      </c>
      <c r="X335" t="e">
        <f t="shared" si="87"/>
        <v>#REF!</v>
      </c>
      <c r="Y335" t="e">
        <f t="shared" si="88"/>
        <v>#REF!</v>
      </c>
    </row>
    <row r="336" spans="1:25" x14ac:dyDescent="0.35">
      <c r="A336" s="2" t="s">
        <v>342</v>
      </c>
      <c r="B336" s="2">
        <v>902335</v>
      </c>
      <c r="C336" t="s">
        <v>7351</v>
      </c>
      <c r="D336" t="e">
        <f>VLOOKUP(Tabelle2!$B336,#REF!,D$1,FALSE)</f>
        <v>#REF!</v>
      </c>
      <c r="E336" t="e">
        <f>VLOOKUP(Tabelle2!$B336,#REF!,E$1,FALSE)</f>
        <v>#REF!</v>
      </c>
      <c r="F336" t="e">
        <f>VLOOKUP(Tabelle2!$B336,#REF!,F$1,FALSE)</f>
        <v>#REF!</v>
      </c>
      <c r="G336" t="e">
        <f>VLOOKUP(Tabelle2!$B336,#REF!,G$1,FALSE)</f>
        <v>#REF!</v>
      </c>
      <c r="H336" t="e">
        <f>VLOOKUP(Tabelle2!$B336,#REF!,H$1,FALSE)</f>
        <v>#REF!</v>
      </c>
      <c r="I336" t="e">
        <f>VLOOKUP(Tabelle2!$B336,#REF!,I$1,FALSE)</f>
        <v>#REF!</v>
      </c>
      <c r="J336" t="e">
        <f>VLOOKUP(Tabelle2!$B336,#REF!,J$1,FALSE)</f>
        <v>#REF!</v>
      </c>
      <c r="K336" t="e">
        <f>VLOOKUP(Tabelle2!$B336,#REF!,K$1,FALSE)</f>
        <v>#REF!</v>
      </c>
      <c r="L336" t="e">
        <f>VLOOKUP(Tabelle2!$B336,#REF!,L$1,FALSE)</f>
        <v>#REF!</v>
      </c>
      <c r="M336" t="e">
        <f>VLOOKUP(Tabelle2!$B336,#REF!,M$1,FALSE)</f>
        <v>#REF!</v>
      </c>
      <c r="N336" t="e">
        <f>VLOOKUP(Tabelle2!$B336,#REF!,N$1,FALSE)</f>
        <v>#REF!</v>
      </c>
      <c r="O336" t="e">
        <f t="shared" si="78"/>
        <v>#REF!</v>
      </c>
      <c r="P336" t="e">
        <f t="shared" si="79"/>
        <v>#REF!</v>
      </c>
      <c r="Q336" t="e">
        <f t="shared" si="80"/>
        <v>#REF!</v>
      </c>
      <c r="R336" t="e">
        <f t="shared" si="81"/>
        <v>#REF!</v>
      </c>
      <c r="S336" t="e">
        <f t="shared" si="82"/>
        <v>#REF!</v>
      </c>
      <c r="T336" t="e">
        <f t="shared" si="83"/>
        <v>#REF!</v>
      </c>
      <c r="U336" t="e">
        <f t="shared" si="84"/>
        <v>#REF!</v>
      </c>
      <c r="V336" t="e">
        <f t="shared" si="85"/>
        <v>#REF!</v>
      </c>
      <c r="W336" t="e">
        <f t="shared" si="86"/>
        <v>#REF!</v>
      </c>
      <c r="X336" t="e">
        <f t="shared" si="87"/>
        <v>#REF!</v>
      </c>
      <c r="Y336" t="e">
        <f t="shared" si="88"/>
        <v>#REF!</v>
      </c>
    </row>
    <row r="337" spans="1:25" x14ac:dyDescent="0.35">
      <c r="A337" s="2" t="s">
        <v>343</v>
      </c>
      <c r="B337" s="2">
        <v>906195</v>
      </c>
      <c r="C337" t="s">
        <v>7352</v>
      </c>
      <c r="D337" t="e">
        <f>VLOOKUP(Tabelle2!$B337,#REF!,D$1,FALSE)</f>
        <v>#REF!</v>
      </c>
      <c r="E337" t="e">
        <f>VLOOKUP(Tabelle2!$B337,#REF!,E$1,FALSE)</f>
        <v>#REF!</v>
      </c>
      <c r="F337" t="e">
        <f>VLOOKUP(Tabelle2!$B337,#REF!,F$1,FALSE)</f>
        <v>#REF!</v>
      </c>
      <c r="G337" t="e">
        <f>VLOOKUP(Tabelle2!$B337,#REF!,G$1,FALSE)</f>
        <v>#REF!</v>
      </c>
      <c r="H337" t="e">
        <f>VLOOKUP(Tabelle2!$B337,#REF!,H$1,FALSE)</f>
        <v>#REF!</v>
      </c>
      <c r="I337" t="e">
        <f>VLOOKUP(Tabelle2!$B337,#REF!,I$1,FALSE)</f>
        <v>#REF!</v>
      </c>
      <c r="J337" t="e">
        <f>VLOOKUP(Tabelle2!$B337,#REF!,J$1,FALSE)</f>
        <v>#REF!</v>
      </c>
      <c r="K337" t="e">
        <f>VLOOKUP(Tabelle2!$B337,#REF!,K$1,FALSE)</f>
        <v>#REF!</v>
      </c>
      <c r="L337" t="e">
        <f>VLOOKUP(Tabelle2!$B337,#REF!,L$1,FALSE)</f>
        <v>#REF!</v>
      </c>
      <c r="M337" t="e">
        <f>VLOOKUP(Tabelle2!$B337,#REF!,M$1,FALSE)</f>
        <v>#REF!</v>
      </c>
      <c r="N337" t="e">
        <f>VLOOKUP(Tabelle2!$B337,#REF!,N$1,FALSE)</f>
        <v>#REF!</v>
      </c>
      <c r="O337" t="e">
        <f t="shared" si="78"/>
        <v>#REF!</v>
      </c>
      <c r="P337" t="e">
        <f t="shared" si="79"/>
        <v>#REF!</v>
      </c>
      <c r="Q337" t="e">
        <f t="shared" si="80"/>
        <v>#REF!</v>
      </c>
      <c r="R337" t="e">
        <f t="shared" si="81"/>
        <v>#REF!</v>
      </c>
      <c r="S337" t="e">
        <f t="shared" si="82"/>
        <v>#REF!</v>
      </c>
      <c r="T337" t="e">
        <f t="shared" si="83"/>
        <v>#REF!</v>
      </c>
      <c r="U337" t="e">
        <f t="shared" si="84"/>
        <v>#REF!</v>
      </c>
      <c r="V337" t="e">
        <f t="shared" si="85"/>
        <v>#REF!</v>
      </c>
      <c r="W337" t="e">
        <f t="shared" si="86"/>
        <v>#REF!</v>
      </c>
      <c r="X337" t="e">
        <f t="shared" si="87"/>
        <v>#REF!</v>
      </c>
      <c r="Y337" t="e">
        <f t="shared" si="88"/>
        <v>#REF!</v>
      </c>
    </row>
    <row r="338" spans="1:25" x14ac:dyDescent="0.35">
      <c r="A338" s="2" t="s">
        <v>344</v>
      </c>
      <c r="B338" s="2">
        <v>906785</v>
      </c>
      <c r="C338" t="s">
        <v>7349</v>
      </c>
      <c r="D338" t="e">
        <f>VLOOKUP(Tabelle2!$B338,#REF!,D$1,FALSE)</f>
        <v>#REF!</v>
      </c>
      <c r="E338" t="e">
        <f>VLOOKUP(Tabelle2!$B338,#REF!,E$1,FALSE)</f>
        <v>#REF!</v>
      </c>
      <c r="F338" t="e">
        <f>VLOOKUP(Tabelle2!$B338,#REF!,F$1,FALSE)</f>
        <v>#REF!</v>
      </c>
      <c r="G338" t="e">
        <f>VLOOKUP(Tabelle2!$B338,#REF!,G$1,FALSE)</f>
        <v>#REF!</v>
      </c>
      <c r="H338" t="e">
        <f>VLOOKUP(Tabelle2!$B338,#REF!,H$1,FALSE)</f>
        <v>#REF!</v>
      </c>
      <c r="I338" t="e">
        <f>VLOOKUP(Tabelle2!$B338,#REF!,I$1,FALSE)</f>
        <v>#REF!</v>
      </c>
      <c r="J338" t="e">
        <f>VLOOKUP(Tabelle2!$B338,#REF!,J$1,FALSE)</f>
        <v>#REF!</v>
      </c>
      <c r="K338" t="e">
        <f>VLOOKUP(Tabelle2!$B338,#REF!,K$1,FALSE)</f>
        <v>#REF!</v>
      </c>
      <c r="L338" t="e">
        <f>VLOOKUP(Tabelle2!$B338,#REF!,L$1,FALSE)</f>
        <v>#REF!</v>
      </c>
      <c r="M338" t="e">
        <f>VLOOKUP(Tabelle2!$B338,#REF!,M$1,FALSE)</f>
        <v>#REF!</v>
      </c>
      <c r="N338" t="e">
        <f>VLOOKUP(Tabelle2!$B338,#REF!,N$1,FALSE)</f>
        <v>#REF!</v>
      </c>
      <c r="O338" t="e">
        <f t="shared" si="78"/>
        <v>#REF!</v>
      </c>
      <c r="P338" t="e">
        <f t="shared" si="79"/>
        <v>#REF!</v>
      </c>
      <c r="Q338" t="e">
        <f t="shared" si="80"/>
        <v>#REF!</v>
      </c>
      <c r="R338" t="e">
        <f t="shared" si="81"/>
        <v>#REF!</v>
      </c>
      <c r="S338" t="e">
        <f t="shared" si="82"/>
        <v>#REF!</v>
      </c>
      <c r="T338" t="e">
        <f t="shared" si="83"/>
        <v>#REF!</v>
      </c>
      <c r="U338" t="e">
        <f t="shared" si="84"/>
        <v>#REF!</v>
      </c>
      <c r="V338" t="e">
        <f t="shared" si="85"/>
        <v>#REF!</v>
      </c>
      <c r="W338" t="e">
        <f t="shared" si="86"/>
        <v>#REF!</v>
      </c>
      <c r="X338" t="e">
        <f t="shared" si="87"/>
        <v>#REF!</v>
      </c>
      <c r="Y338" t="e">
        <f t="shared" si="88"/>
        <v>#REF!</v>
      </c>
    </row>
    <row r="339" spans="1:25" x14ac:dyDescent="0.35">
      <c r="A339" s="2" t="s">
        <v>345</v>
      </c>
      <c r="B339" s="2" t="s">
        <v>381</v>
      </c>
      <c r="C339" t="s">
        <v>7347</v>
      </c>
      <c r="D339" t="e">
        <f>VLOOKUP(Tabelle2!$B339,#REF!,D$1,FALSE)</f>
        <v>#REF!</v>
      </c>
      <c r="E339" t="e">
        <f>VLOOKUP(Tabelle2!$B339,#REF!,E$1,FALSE)</f>
        <v>#REF!</v>
      </c>
      <c r="F339" t="e">
        <f>VLOOKUP(Tabelle2!$B339,#REF!,F$1,FALSE)</f>
        <v>#REF!</v>
      </c>
      <c r="G339" t="e">
        <f>VLOOKUP(Tabelle2!$B339,#REF!,G$1,FALSE)</f>
        <v>#REF!</v>
      </c>
      <c r="H339" t="e">
        <f>VLOOKUP(Tabelle2!$B339,#REF!,H$1,FALSE)</f>
        <v>#REF!</v>
      </c>
      <c r="I339" t="e">
        <f>VLOOKUP(Tabelle2!$B339,#REF!,I$1,FALSE)</f>
        <v>#REF!</v>
      </c>
      <c r="J339" t="e">
        <f>VLOOKUP(Tabelle2!$B339,#REF!,J$1,FALSE)</f>
        <v>#REF!</v>
      </c>
      <c r="K339" t="e">
        <f>VLOOKUP(Tabelle2!$B339,#REF!,K$1,FALSE)</f>
        <v>#REF!</v>
      </c>
      <c r="L339" t="e">
        <f>VLOOKUP(Tabelle2!$B339,#REF!,L$1,FALSE)</f>
        <v>#REF!</v>
      </c>
      <c r="M339" t="e">
        <f>VLOOKUP(Tabelle2!$B339,#REF!,M$1,FALSE)</f>
        <v>#REF!</v>
      </c>
      <c r="N339" t="e">
        <f>VLOOKUP(Tabelle2!$B339,#REF!,N$1,FALSE)</f>
        <v>#REF!</v>
      </c>
      <c r="O339" t="e">
        <f t="shared" si="78"/>
        <v>#REF!</v>
      </c>
      <c r="P339" t="e">
        <f t="shared" si="79"/>
        <v>#REF!</v>
      </c>
      <c r="Q339" t="e">
        <f t="shared" si="80"/>
        <v>#REF!</v>
      </c>
      <c r="R339" t="e">
        <f t="shared" si="81"/>
        <v>#REF!</v>
      </c>
      <c r="S339" t="e">
        <f t="shared" si="82"/>
        <v>#REF!</v>
      </c>
      <c r="T339" t="e">
        <f t="shared" si="83"/>
        <v>#REF!</v>
      </c>
      <c r="U339" t="e">
        <f t="shared" si="84"/>
        <v>#REF!</v>
      </c>
      <c r="V339" t="e">
        <f t="shared" si="85"/>
        <v>#REF!</v>
      </c>
      <c r="W339" t="e">
        <f t="shared" si="86"/>
        <v>#REF!</v>
      </c>
      <c r="X339" t="e">
        <f t="shared" si="87"/>
        <v>#REF!</v>
      </c>
      <c r="Y339" t="e">
        <f t="shared" si="88"/>
        <v>#REF!</v>
      </c>
    </row>
    <row r="340" spans="1:25" x14ac:dyDescent="0.35">
      <c r="A340" s="2" t="s">
        <v>346</v>
      </c>
      <c r="B340" s="2">
        <v>905818</v>
      </c>
      <c r="C340" t="s">
        <v>7352</v>
      </c>
      <c r="D340" t="e">
        <f>VLOOKUP(Tabelle2!$B340,#REF!,D$1,FALSE)</f>
        <v>#REF!</v>
      </c>
      <c r="E340" t="e">
        <f>VLOOKUP(Tabelle2!$B340,#REF!,E$1,FALSE)</f>
        <v>#REF!</v>
      </c>
      <c r="F340" t="e">
        <f>VLOOKUP(Tabelle2!$B340,#REF!,F$1,FALSE)</f>
        <v>#REF!</v>
      </c>
      <c r="G340" t="e">
        <f>VLOOKUP(Tabelle2!$B340,#REF!,G$1,FALSE)</f>
        <v>#REF!</v>
      </c>
      <c r="H340" t="e">
        <f>VLOOKUP(Tabelle2!$B340,#REF!,H$1,FALSE)</f>
        <v>#REF!</v>
      </c>
      <c r="I340" t="e">
        <f>VLOOKUP(Tabelle2!$B340,#REF!,I$1,FALSE)</f>
        <v>#REF!</v>
      </c>
      <c r="J340" t="e">
        <f>VLOOKUP(Tabelle2!$B340,#REF!,J$1,FALSE)</f>
        <v>#REF!</v>
      </c>
      <c r="K340" t="e">
        <f>VLOOKUP(Tabelle2!$B340,#REF!,K$1,FALSE)</f>
        <v>#REF!</v>
      </c>
      <c r="L340" t="e">
        <f>VLOOKUP(Tabelle2!$B340,#REF!,L$1,FALSE)</f>
        <v>#REF!</v>
      </c>
      <c r="M340" t="e">
        <f>VLOOKUP(Tabelle2!$B340,#REF!,M$1,FALSE)</f>
        <v>#REF!</v>
      </c>
      <c r="N340" t="e">
        <f>VLOOKUP(Tabelle2!$B340,#REF!,N$1,FALSE)</f>
        <v>#REF!</v>
      </c>
      <c r="O340" t="e">
        <f t="shared" si="78"/>
        <v>#REF!</v>
      </c>
      <c r="P340" t="e">
        <f t="shared" si="79"/>
        <v>#REF!</v>
      </c>
      <c r="Q340" t="e">
        <f t="shared" si="80"/>
        <v>#REF!</v>
      </c>
      <c r="R340" t="e">
        <f t="shared" si="81"/>
        <v>#REF!</v>
      </c>
      <c r="S340" t="e">
        <f t="shared" si="82"/>
        <v>#REF!</v>
      </c>
      <c r="T340" t="e">
        <f t="shared" si="83"/>
        <v>#REF!</v>
      </c>
      <c r="U340" t="e">
        <f t="shared" si="84"/>
        <v>#REF!</v>
      </c>
      <c r="V340" t="e">
        <f t="shared" si="85"/>
        <v>#REF!</v>
      </c>
      <c r="W340" t="e">
        <f t="shared" si="86"/>
        <v>#REF!</v>
      </c>
      <c r="X340" t="e">
        <f t="shared" si="87"/>
        <v>#REF!</v>
      </c>
      <c r="Y340" t="e">
        <f t="shared" si="88"/>
        <v>#REF!</v>
      </c>
    </row>
    <row r="341" spans="1:25" x14ac:dyDescent="0.35">
      <c r="A341" s="2" t="s">
        <v>347</v>
      </c>
      <c r="B341" s="2">
        <v>904869</v>
      </c>
      <c r="C341" t="s">
        <v>7350</v>
      </c>
      <c r="D341" t="e">
        <f>VLOOKUP(Tabelle2!$B341,#REF!,D$1,FALSE)</f>
        <v>#REF!</v>
      </c>
      <c r="E341" t="e">
        <f>VLOOKUP(Tabelle2!$B341,#REF!,E$1,FALSE)</f>
        <v>#REF!</v>
      </c>
      <c r="F341" t="e">
        <f>VLOOKUP(Tabelle2!$B341,#REF!,F$1,FALSE)</f>
        <v>#REF!</v>
      </c>
      <c r="G341" t="e">
        <f>VLOOKUP(Tabelle2!$B341,#REF!,G$1,FALSE)</f>
        <v>#REF!</v>
      </c>
      <c r="H341" t="e">
        <f>VLOOKUP(Tabelle2!$B341,#REF!,H$1,FALSE)</f>
        <v>#REF!</v>
      </c>
      <c r="I341" t="e">
        <f>VLOOKUP(Tabelle2!$B341,#REF!,I$1,FALSE)</f>
        <v>#REF!</v>
      </c>
      <c r="J341" t="e">
        <f>VLOOKUP(Tabelle2!$B341,#REF!,J$1,FALSE)</f>
        <v>#REF!</v>
      </c>
      <c r="K341" t="e">
        <f>VLOOKUP(Tabelle2!$B341,#REF!,K$1,FALSE)</f>
        <v>#REF!</v>
      </c>
      <c r="L341" t="e">
        <f>VLOOKUP(Tabelle2!$B341,#REF!,L$1,FALSE)</f>
        <v>#REF!</v>
      </c>
      <c r="M341" t="e">
        <f>VLOOKUP(Tabelle2!$B341,#REF!,M$1,FALSE)</f>
        <v>#REF!</v>
      </c>
      <c r="N341" t="e">
        <f>VLOOKUP(Tabelle2!$B341,#REF!,N$1,FALSE)</f>
        <v>#REF!</v>
      </c>
      <c r="O341" t="e">
        <f t="shared" si="78"/>
        <v>#REF!</v>
      </c>
      <c r="P341" t="e">
        <f t="shared" si="79"/>
        <v>#REF!</v>
      </c>
      <c r="Q341" t="e">
        <f t="shared" si="80"/>
        <v>#REF!</v>
      </c>
      <c r="R341" t="e">
        <f t="shared" si="81"/>
        <v>#REF!</v>
      </c>
      <c r="S341" t="e">
        <f t="shared" si="82"/>
        <v>#REF!</v>
      </c>
      <c r="T341" t="e">
        <f t="shared" si="83"/>
        <v>#REF!</v>
      </c>
      <c r="U341" t="e">
        <f t="shared" si="84"/>
        <v>#REF!</v>
      </c>
      <c r="V341" t="e">
        <f t="shared" si="85"/>
        <v>#REF!</v>
      </c>
      <c r="W341" t="e">
        <f t="shared" si="86"/>
        <v>#REF!</v>
      </c>
      <c r="X341" t="e">
        <f t="shared" si="87"/>
        <v>#REF!</v>
      </c>
      <c r="Y341" t="e">
        <f t="shared" si="88"/>
        <v>#REF!</v>
      </c>
    </row>
    <row r="342" spans="1:25" x14ac:dyDescent="0.35">
      <c r="A342" s="2" t="s">
        <v>348</v>
      </c>
      <c r="B342" s="2">
        <v>922407</v>
      </c>
      <c r="C342" t="s">
        <v>7355</v>
      </c>
      <c r="D342" t="e">
        <f>VLOOKUP(Tabelle2!$B342,#REF!,D$1,FALSE)</f>
        <v>#REF!</v>
      </c>
      <c r="E342" t="e">
        <f>VLOOKUP(Tabelle2!$B342,#REF!,E$1,FALSE)</f>
        <v>#REF!</v>
      </c>
      <c r="F342" t="e">
        <f>VLOOKUP(Tabelle2!$B342,#REF!,F$1,FALSE)</f>
        <v>#REF!</v>
      </c>
      <c r="G342" t="e">
        <f>VLOOKUP(Tabelle2!$B342,#REF!,G$1,FALSE)</f>
        <v>#REF!</v>
      </c>
      <c r="H342" t="e">
        <f>VLOOKUP(Tabelle2!$B342,#REF!,H$1,FALSE)</f>
        <v>#REF!</v>
      </c>
      <c r="I342" t="e">
        <f>VLOOKUP(Tabelle2!$B342,#REF!,I$1,FALSE)</f>
        <v>#REF!</v>
      </c>
      <c r="J342" t="e">
        <f>VLOOKUP(Tabelle2!$B342,#REF!,J$1,FALSE)</f>
        <v>#REF!</v>
      </c>
      <c r="K342" t="e">
        <f>VLOOKUP(Tabelle2!$B342,#REF!,K$1,FALSE)</f>
        <v>#REF!</v>
      </c>
      <c r="L342" t="e">
        <f>VLOOKUP(Tabelle2!$B342,#REF!,L$1,FALSE)</f>
        <v>#REF!</v>
      </c>
      <c r="M342" t="e">
        <f>VLOOKUP(Tabelle2!$B342,#REF!,M$1,FALSE)</f>
        <v>#REF!</v>
      </c>
      <c r="N342" t="e">
        <f>VLOOKUP(Tabelle2!$B342,#REF!,N$1,FALSE)</f>
        <v>#REF!</v>
      </c>
      <c r="O342" t="e">
        <f t="shared" si="78"/>
        <v>#REF!</v>
      </c>
      <c r="P342" t="e">
        <f t="shared" si="79"/>
        <v>#REF!</v>
      </c>
      <c r="Q342" t="e">
        <f t="shared" si="80"/>
        <v>#REF!</v>
      </c>
      <c r="R342" t="e">
        <f t="shared" si="81"/>
        <v>#REF!</v>
      </c>
      <c r="S342" t="e">
        <f t="shared" si="82"/>
        <v>#REF!</v>
      </c>
      <c r="T342" t="e">
        <f t="shared" si="83"/>
        <v>#REF!</v>
      </c>
      <c r="U342" t="e">
        <f t="shared" si="84"/>
        <v>#REF!</v>
      </c>
      <c r="V342" t="e">
        <f t="shared" si="85"/>
        <v>#REF!</v>
      </c>
      <c r="W342" t="e">
        <f t="shared" si="86"/>
        <v>#REF!</v>
      </c>
      <c r="X342" t="e">
        <f t="shared" si="87"/>
        <v>#REF!</v>
      </c>
      <c r="Y342" t="e">
        <f t="shared" si="88"/>
        <v>#REF!</v>
      </c>
    </row>
    <row r="343" spans="1:25" x14ac:dyDescent="0.35">
      <c r="A343" s="2" t="s">
        <v>349</v>
      </c>
      <c r="B343" s="2" t="s">
        <v>382</v>
      </c>
      <c r="C343" t="s">
        <v>7352</v>
      </c>
      <c r="D343" t="e">
        <f>VLOOKUP(Tabelle2!$B343,#REF!,D$1,FALSE)</f>
        <v>#REF!</v>
      </c>
      <c r="E343" t="e">
        <f>VLOOKUP(Tabelle2!$B343,#REF!,E$1,FALSE)</f>
        <v>#REF!</v>
      </c>
      <c r="F343" t="e">
        <f>VLOOKUP(Tabelle2!$B343,#REF!,F$1,FALSE)</f>
        <v>#REF!</v>
      </c>
      <c r="G343" t="e">
        <f>VLOOKUP(Tabelle2!$B343,#REF!,G$1,FALSE)</f>
        <v>#REF!</v>
      </c>
      <c r="H343" t="e">
        <f>VLOOKUP(Tabelle2!$B343,#REF!,H$1,FALSE)</f>
        <v>#REF!</v>
      </c>
      <c r="I343" t="e">
        <f>VLOOKUP(Tabelle2!$B343,#REF!,I$1,FALSE)</f>
        <v>#REF!</v>
      </c>
      <c r="J343" t="e">
        <f>VLOOKUP(Tabelle2!$B343,#REF!,J$1,FALSE)</f>
        <v>#REF!</v>
      </c>
      <c r="K343" t="e">
        <f>VLOOKUP(Tabelle2!$B343,#REF!,K$1,FALSE)</f>
        <v>#REF!</v>
      </c>
      <c r="L343" t="e">
        <f>VLOOKUP(Tabelle2!$B343,#REF!,L$1,FALSE)</f>
        <v>#REF!</v>
      </c>
      <c r="M343" t="e">
        <f>VLOOKUP(Tabelle2!$B343,#REF!,M$1,FALSE)</f>
        <v>#REF!</v>
      </c>
      <c r="N343" t="e">
        <f>VLOOKUP(Tabelle2!$B343,#REF!,N$1,FALSE)</f>
        <v>#REF!</v>
      </c>
      <c r="O343" t="e">
        <f t="shared" si="78"/>
        <v>#REF!</v>
      </c>
      <c r="P343" t="e">
        <f t="shared" si="79"/>
        <v>#REF!</v>
      </c>
      <c r="Q343" t="e">
        <f t="shared" si="80"/>
        <v>#REF!</v>
      </c>
      <c r="R343" t="e">
        <f t="shared" si="81"/>
        <v>#REF!</v>
      </c>
      <c r="S343" t="e">
        <f t="shared" si="82"/>
        <v>#REF!</v>
      </c>
      <c r="T343" t="e">
        <f t="shared" si="83"/>
        <v>#REF!</v>
      </c>
      <c r="U343" t="e">
        <f t="shared" si="84"/>
        <v>#REF!</v>
      </c>
      <c r="V343" t="e">
        <f t="shared" si="85"/>
        <v>#REF!</v>
      </c>
      <c r="W343" t="e">
        <f t="shared" si="86"/>
        <v>#REF!</v>
      </c>
      <c r="X343" t="e">
        <f t="shared" si="87"/>
        <v>#REF!</v>
      </c>
      <c r="Y343" t="e">
        <f t="shared" si="88"/>
        <v>#REF!</v>
      </c>
    </row>
    <row r="344" spans="1:25" x14ac:dyDescent="0.35">
      <c r="A344" s="2" t="s">
        <v>350</v>
      </c>
      <c r="B344" s="2" t="s">
        <v>383</v>
      </c>
      <c r="C344" t="s">
        <v>7350</v>
      </c>
      <c r="D344" t="e">
        <f>VLOOKUP(Tabelle2!$B344,#REF!,D$1,FALSE)</f>
        <v>#REF!</v>
      </c>
      <c r="E344" t="e">
        <f>VLOOKUP(Tabelle2!$B344,#REF!,E$1,FALSE)</f>
        <v>#REF!</v>
      </c>
      <c r="F344" t="e">
        <f>VLOOKUP(Tabelle2!$B344,#REF!,F$1,FALSE)</f>
        <v>#REF!</v>
      </c>
      <c r="G344" t="e">
        <f>VLOOKUP(Tabelle2!$B344,#REF!,G$1,FALSE)</f>
        <v>#REF!</v>
      </c>
      <c r="H344" t="e">
        <f>VLOOKUP(Tabelle2!$B344,#REF!,H$1,FALSE)</f>
        <v>#REF!</v>
      </c>
      <c r="I344" t="e">
        <f>VLOOKUP(Tabelle2!$B344,#REF!,I$1,FALSE)</f>
        <v>#REF!</v>
      </c>
      <c r="J344" t="e">
        <f>VLOOKUP(Tabelle2!$B344,#REF!,J$1,FALSE)</f>
        <v>#REF!</v>
      </c>
      <c r="K344" t="e">
        <f>VLOOKUP(Tabelle2!$B344,#REF!,K$1,FALSE)</f>
        <v>#REF!</v>
      </c>
      <c r="L344" t="e">
        <f>VLOOKUP(Tabelle2!$B344,#REF!,L$1,FALSE)</f>
        <v>#REF!</v>
      </c>
      <c r="M344" t="e">
        <f>VLOOKUP(Tabelle2!$B344,#REF!,M$1,FALSE)</f>
        <v>#REF!</v>
      </c>
      <c r="N344" t="e">
        <f>VLOOKUP(Tabelle2!$B344,#REF!,N$1,FALSE)</f>
        <v>#REF!</v>
      </c>
      <c r="O344" t="e">
        <f t="shared" si="78"/>
        <v>#REF!</v>
      </c>
      <c r="P344" t="e">
        <f t="shared" si="79"/>
        <v>#REF!</v>
      </c>
      <c r="Q344" t="e">
        <f t="shared" si="80"/>
        <v>#REF!</v>
      </c>
      <c r="R344" t="e">
        <f t="shared" si="81"/>
        <v>#REF!</v>
      </c>
      <c r="S344" t="e">
        <f t="shared" si="82"/>
        <v>#REF!</v>
      </c>
      <c r="T344" t="e">
        <f t="shared" si="83"/>
        <v>#REF!</v>
      </c>
      <c r="U344" t="e">
        <f t="shared" si="84"/>
        <v>#REF!</v>
      </c>
      <c r="V344" t="e">
        <f t="shared" si="85"/>
        <v>#REF!</v>
      </c>
      <c r="W344" t="e">
        <f t="shared" si="86"/>
        <v>#REF!</v>
      </c>
      <c r="X344" t="e">
        <f t="shared" si="87"/>
        <v>#REF!</v>
      </c>
      <c r="Y344" t="e">
        <f t="shared" si="88"/>
        <v>#REF!</v>
      </c>
    </row>
    <row r="345" spans="1:25" x14ac:dyDescent="0.35">
      <c r="A345" s="2" t="s">
        <v>351</v>
      </c>
      <c r="B345" s="2">
        <v>905010</v>
      </c>
      <c r="C345" t="s">
        <v>7351</v>
      </c>
      <c r="D345" t="e">
        <f>VLOOKUP(Tabelle2!$B345,#REF!,D$1,FALSE)</f>
        <v>#REF!</v>
      </c>
      <c r="E345" t="e">
        <f>VLOOKUP(Tabelle2!$B345,#REF!,E$1,FALSE)</f>
        <v>#REF!</v>
      </c>
      <c r="F345" t="e">
        <f>VLOOKUP(Tabelle2!$B345,#REF!,F$1,FALSE)</f>
        <v>#REF!</v>
      </c>
      <c r="G345" t="e">
        <f>VLOOKUP(Tabelle2!$B345,#REF!,G$1,FALSE)</f>
        <v>#REF!</v>
      </c>
      <c r="H345" t="e">
        <f>VLOOKUP(Tabelle2!$B345,#REF!,H$1,FALSE)</f>
        <v>#REF!</v>
      </c>
      <c r="I345" t="e">
        <f>VLOOKUP(Tabelle2!$B345,#REF!,I$1,FALSE)</f>
        <v>#REF!</v>
      </c>
      <c r="J345" t="e">
        <f>VLOOKUP(Tabelle2!$B345,#REF!,J$1,FALSE)</f>
        <v>#REF!</v>
      </c>
      <c r="K345" t="e">
        <f>VLOOKUP(Tabelle2!$B345,#REF!,K$1,FALSE)</f>
        <v>#REF!</v>
      </c>
      <c r="L345" t="e">
        <f>VLOOKUP(Tabelle2!$B345,#REF!,L$1,FALSE)</f>
        <v>#REF!</v>
      </c>
      <c r="M345" t="e">
        <f>VLOOKUP(Tabelle2!$B345,#REF!,M$1,FALSE)</f>
        <v>#REF!</v>
      </c>
      <c r="N345" t="e">
        <f>VLOOKUP(Tabelle2!$B345,#REF!,N$1,FALSE)</f>
        <v>#REF!</v>
      </c>
      <c r="O345" t="e">
        <f t="shared" si="78"/>
        <v>#REF!</v>
      </c>
      <c r="P345" t="e">
        <f t="shared" si="79"/>
        <v>#REF!</v>
      </c>
      <c r="Q345" t="e">
        <f t="shared" si="80"/>
        <v>#REF!</v>
      </c>
      <c r="R345" t="e">
        <f t="shared" si="81"/>
        <v>#REF!</v>
      </c>
      <c r="S345" t="e">
        <f t="shared" si="82"/>
        <v>#REF!</v>
      </c>
      <c r="T345" t="e">
        <f t="shared" si="83"/>
        <v>#REF!</v>
      </c>
      <c r="U345" t="e">
        <f t="shared" si="84"/>
        <v>#REF!</v>
      </c>
      <c r="V345" t="e">
        <f t="shared" si="85"/>
        <v>#REF!</v>
      </c>
      <c r="W345" t="e">
        <f t="shared" si="86"/>
        <v>#REF!</v>
      </c>
      <c r="X345" t="e">
        <f t="shared" si="87"/>
        <v>#REF!</v>
      </c>
      <c r="Y345" t="e">
        <f t="shared" si="88"/>
        <v>#REF!</v>
      </c>
    </row>
    <row r="346" spans="1:25" x14ac:dyDescent="0.35">
      <c r="A346" s="2" t="s">
        <v>352</v>
      </c>
      <c r="B346" s="2">
        <v>905284</v>
      </c>
      <c r="C346" t="s">
        <v>7349</v>
      </c>
      <c r="D346" t="e">
        <f>VLOOKUP(Tabelle2!$B346,#REF!,D$1,FALSE)</f>
        <v>#REF!</v>
      </c>
      <c r="E346" t="e">
        <f>VLOOKUP(Tabelle2!$B346,#REF!,E$1,FALSE)</f>
        <v>#REF!</v>
      </c>
      <c r="F346" t="e">
        <f>VLOOKUP(Tabelle2!$B346,#REF!,F$1,FALSE)</f>
        <v>#REF!</v>
      </c>
      <c r="G346" t="e">
        <f>VLOOKUP(Tabelle2!$B346,#REF!,G$1,FALSE)</f>
        <v>#REF!</v>
      </c>
      <c r="H346" t="e">
        <f>VLOOKUP(Tabelle2!$B346,#REF!,H$1,FALSE)</f>
        <v>#REF!</v>
      </c>
      <c r="I346" t="e">
        <f>VLOOKUP(Tabelle2!$B346,#REF!,I$1,FALSE)</f>
        <v>#REF!</v>
      </c>
      <c r="J346" t="e">
        <f>VLOOKUP(Tabelle2!$B346,#REF!,J$1,FALSE)</f>
        <v>#REF!</v>
      </c>
      <c r="K346" t="e">
        <f>VLOOKUP(Tabelle2!$B346,#REF!,K$1,FALSE)</f>
        <v>#REF!</v>
      </c>
      <c r="L346" t="e">
        <f>VLOOKUP(Tabelle2!$B346,#REF!,L$1,FALSE)</f>
        <v>#REF!</v>
      </c>
      <c r="M346" t="e">
        <f>VLOOKUP(Tabelle2!$B346,#REF!,M$1,FALSE)</f>
        <v>#REF!</v>
      </c>
      <c r="N346" t="e">
        <f>VLOOKUP(Tabelle2!$B346,#REF!,N$1,FALSE)</f>
        <v>#REF!</v>
      </c>
      <c r="O346" t="e">
        <f t="shared" si="78"/>
        <v>#REF!</v>
      </c>
      <c r="P346" t="e">
        <f t="shared" si="79"/>
        <v>#REF!</v>
      </c>
      <c r="Q346" t="e">
        <f t="shared" si="80"/>
        <v>#REF!</v>
      </c>
      <c r="R346" t="e">
        <f t="shared" si="81"/>
        <v>#REF!</v>
      </c>
      <c r="S346" t="e">
        <f t="shared" si="82"/>
        <v>#REF!</v>
      </c>
      <c r="T346" t="e">
        <f t="shared" si="83"/>
        <v>#REF!</v>
      </c>
      <c r="U346" t="e">
        <f t="shared" si="84"/>
        <v>#REF!</v>
      </c>
      <c r="V346" t="e">
        <f t="shared" si="85"/>
        <v>#REF!</v>
      </c>
      <c r="W346" t="e">
        <f t="shared" si="86"/>
        <v>#REF!</v>
      </c>
      <c r="X346" t="e">
        <f t="shared" si="87"/>
        <v>#REF!</v>
      </c>
      <c r="Y346" t="e">
        <f t="shared" si="88"/>
        <v>#REF!</v>
      </c>
    </row>
    <row r="347" spans="1:25" x14ac:dyDescent="0.35">
      <c r="A347" s="2" t="s">
        <v>353</v>
      </c>
      <c r="B347" s="2">
        <v>543542</v>
      </c>
      <c r="C347" t="s">
        <v>7349</v>
      </c>
      <c r="D347" t="e">
        <f>VLOOKUP(Tabelle2!$B347,#REF!,D$1,FALSE)</f>
        <v>#REF!</v>
      </c>
      <c r="E347" t="e">
        <f>VLOOKUP(Tabelle2!$B347,#REF!,E$1,FALSE)</f>
        <v>#REF!</v>
      </c>
      <c r="F347" t="e">
        <f>VLOOKUP(Tabelle2!$B347,#REF!,F$1,FALSE)</f>
        <v>#REF!</v>
      </c>
      <c r="G347" t="e">
        <f>VLOOKUP(Tabelle2!$B347,#REF!,G$1,FALSE)</f>
        <v>#REF!</v>
      </c>
      <c r="H347" t="e">
        <f>VLOOKUP(Tabelle2!$B347,#REF!,H$1,FALSE)</f>
        <v>#REF!</v>
      </c>
      <c r="I347" t="e">
        <f>VLOOKUP(Tabelle2!$B347,#REF!,I$1,FALSE)</f>
        <v>#REF!</v>
      </c>
      <c r="J347" t="e">
        <f>VLOOKUP(Tabelle2!$B347,#REF!,J$1,FALSE)</f>
        <v>#REF!</v>
      </c>
      <c r="K347" t="e">
        <f>VLOOKUP(Tabelle2!$B347,#REF!,K$1,FALSE)</f>
        <v>#REF!</v>
      </c>
      <c r="L347" t="e">
        <f>VLOOKUP(Tabelle2!$B347,#REF!,L$1,FALSE)</f>
        <v>#REF!</v>
      </c>
      <c r="M347" t="e">
        <f>VLOOKUP(Tabelle2!$B347,#REF!,M$1,FALSE)</f>
        <v>#REF!</v>
      </c>
      <c r="N347" t="e">
        <f>VLOOKUP(Tabelle2!$B347,#REF!,N$1,FALSE)</f>
        <v>#REF!</v>
      </c>
      <c r="O347" t="e">
        <f t="shared" si="78"/>
        <v>#REF!</v>
      </c>
      <c r="P347" t="e">
        <f t="shared" si="79"/>
        <v>#REF!</v>
      </c>
      <c r="Q347" t="e">
        <f t="shared" si="80"/>
        <v>#REF!</v>
      </c>
      <c r="R347" t="e">
        <f t="shared" si="81"/>
        <v>#REF!</v>
      </c>
      <c r="S347" t="e">
        <f t="shared" si="82"/>
        <v>#REF!</v>
      </c>
      <c r="T347" t="e">
        <f t="shared" si="83"/>
        <v>#REF!</v>
      </c>
      <c r="U347" t="e">
        <f t="shared" si="84"/>
        <v>#REF!</v>
      </c>
      <c r="V347" t="e">
        <f t="shared" si="85"/>
        <v>#REF!</v>
      </c>
      <c r="W347" t="e">
        <f t="shared" si="86"/>
        <v>#REF!</v>
      </c>
      <c r="X347" t="e">
        <f t="shared" si="87"/>
        <v>#REF!</v>
      </c>
      <c r="Y347" t="e">
        <f t="shared" si="88"/>
        <v>#REF!</v>
      </c>
    </row>
    <row r="348" spans="1:25" x14ac:dyDescent="0.35">
      <c r="A348" s="2" t="s">
        <v>354</v>
      </c>
      <c r="B348" s="2">
        <v>878574</v>
      </c>
      <c r="C348" t="s">
        <v>7350</v>
      </c>
      <c r="D348" t="e">
        <f>VLOOKUP(Tabelle2!$B348,#REF!,D$1,FALSE)</f>
        <v>#REF!</v>
      </c>
      <c r="E348" t="e">
        <f>VLOOKUP(Tabelle2!$B348,#REF!,E$1,FALSE)</f>
        <v>#REF!</v>
      </c>
      <c r="F348" t="e">
        <f>VLOOKUP(Tabelle2!$B348,#REF!,F$1,FALSE)</f>
        <v>#REF!</v>
      </c>
      <c r="G348" t="e">
        <f>VLOOKUP(Tabelle2!$B348,#REF!,G$1,FALSE)</f>
        <v>#REF!</v>
      </c>
      <c r="H348" t="e">
        <f>VLOOKUP(Tabelle2!$B348,#REF!,H$1,FALSE)</f>
        <v>#REF!</v>
      </c>
      <c r="I348" t="e">
        <f>VLOOKUP(Tabelle2!$B348,#REF!,I$1,FALSE)</f>
        <v>#REF!</v>
      </c>
      <c r="J348" t="e">
        <f>VLOOKUP(Tabelle2!$B348,#REF!,J$1,FALSE)</f>
        <v>#REF!</v>
      </c>
      <c r="K348" t="e">
        <f>VLOOKUP(Tabelle2!$B348,#REF!,K$1,FALSE)</f>
        <v>#REF!</v>
      </c>
      <c r="L348" t="e">
        <f>VLOOKUP(Tabelle2!$B348,#REF!,L$1,FALSE)</f>
        <v>#REF!</v>
      </c>
      <c r="M348" t="e">
        <f>VLOOKUP(Tabelle2!$B348,#REF!,M$1,FALSE)</f>
        <v>#REF!</v>
      </c>
      <c r="N348" t="e">
        <f>VLOOKUP(Tabelle2!$B348,#REF!,N$1,FALSE)</f>
        <v>#REF!</v>
      </c>
      <c r="O348" t="e">
        <f t="shared" si="78"/>
        <v>#REF!</v>
      </c>
      <c r="P348" t="e">
        <f t="shared" si="79"/>
        <v>#REF!</v>
      </c>
      <c r="Q348" t="e">
        <f t="shared" si="80"/>
        <v>#REF!</v>
      </c>
      <c r="R348" t="e">
        <f t="shared" si="81"/>
        <v>#REF!</v>
      </c>
      <c r="S348" t="e">
        <f t="shared" si="82"/>
        <v>#REF!</v>
      </c>
      <c r="T348" t="e">
        <f t="shared" si="83"/>
        <v>#REF!</v>
      </c>
      <c r="U348" t="e">
        <f t="shared" si="84"/>
        <v>#REF!</v>
      </c>
      <c r="V348" t="e">
        <f t="shared" si="85"/>
        <v>#REF!</v>
      </c>
      <c r="W348" t="e">
        <f t="shared" si="86"/>
        <v>#REF!</v>
      </c>
      <c r="X348" t="e">
        <f t="shared" si="87"/>
        <v>#REF!</v>
      </c>
      <c r="Y348" t="e">
        <f t="shared" si="88"/>
        <v>#REF!</v>
      </c>
    </row>
    <row r="349" spans="1:25" x14ac:dyDescent="0.35">
      <c r="A349" s="2" t="s">
        <v>355</v>
      </c>
      <c r="B349" s="2" t="s">
        <v>384</v>
      </c>
      <c r="C349" t="s">
        <v>7348</v>
      </c>
      <c r="D349" t="e">
        <f>VLOOKUP(Tabelle2!$B349,#REF!,D$1,FALSE)</f>
        <v>#REF!</v>
      </c>
      <c r="E349" t="e">
        <f>VLOOKUP(Tabelle2!$B349,#REF!,E$1,FALSE)</f>
        <v>#REF!</v>
      </c>
      <c r="F349" t="e">
        <f>VLOOKUP(Tabelle2!$B349,#REF!,F$1,FALSE)</f>
        <v>#REF!</v>
      </c>
      <c r="G349" t="e">
        <f>VLOOKUP(Tabelle2!$B349,#REF!,G$1,FALSE)</f>
        <v>#REF!</v>
      </c>
      <c r="H349" t="e">
        <f>VLOOKUP(Tabelle2!$B349,#REF!,H$1,FALSE)</f>
        <v>#REF!</v>
      </c>
      <c r="I349" t="e">
        <f>VLOOKUP(Tabelle2!$B349,#REF!,I$1,FALSE)</f>
        <v>#REF!</v>
      </c>
      <c r="J349" t="e">
        <f>VLOOKUP(Tabelle2!$B349,#REF!,J$1,FALSE)</f>
        <v>#REF!</v>
      </c>
      <c r="K349" t="e">
        <f>VLOOKUP(Tabelle2!$B349,#REF!,K$1,FALSE)</f>
        <v>#REF!</v>
      </c>
      <c r="L349" t="e">
        <f>VLOOKUP(Tabelle2!$B349,#REF!,L$1,FALSE)</f>
        <v>#REF!</v>
      </c>
      <c r="M349" t="e">
        <f>VLOOKUP(Tabelle2!$B349,#REF!,M$1,FALSE)</f>
        <v>#REF!</v>
      </c>
      <c r="N349" t="e">
        <f>VLOOKUP(Tabelle2!$B349,#REF!,N$1,FALSE)</f>
        <v>#REF!</v>
      </c>
      <c r="O349" t="e">
        <f t="shared" si="78"/>
        <v>#REF!</v>
      </c>
      <c r="P349" t="e">
        <f t="shared" si="79"/>
        <v>#REF!</v>
      </c>
      <c r="Q349" t="e">
        <f t="shared" si="80"/>
        <v>#REF!</v>
      </c>
      <c r="R349" t="e">
        <f t="shared" si="81"/>
        <v>#REF!</v>
      </c>
      <c r="S349" t="e">
        <f t="shared" si="82"/>
        <v>#REF!</v>
      </c>
      <c r="T349" t="e">
        <f t="shared" si="83"/>
        <v>#REF!</v>
      </c>
      <c r="U349" t="e">
        <f t="shared" si="84"/>
        <v>#REF!</v>
      </c>
      <c r="V349" t="e">
        <f t="shared" si="85"/>
        <v>#REF!</v>
      </c>
      <c r="W349" t="e">
        <f t="shared" si="86"/>
        <v>#REF!</v>
      </c>
      <c r="X349" t="e">
        <f t="shared" si="87"/>
        <v>#REF!</v>
      </c>
      <c r="Y349" t="e">
        <f t="shared" si="88"/>
        <v>#REF!</v>
      </c>
    </row>
    <row r="350" spans="1:25" x14ac:dyDescent="0.35">
      <c r="A350" s="2" t="s">
        <v>356</v>
      </c>
      <c r="B350" s="2">
        <v>951584</v>
      </c>
      <c r="C350" t="s">
        <v>7352</v>
      </c>
      <c r="D350" t="e">
        <f>VLOOKUP(Tabelle2!$B350,#REF!,D$1,FALSE)</f>
        <v>#REF!</v>
      </c>
      <c r="E350" t="e">
        <f>VLOOKUP(Tabelle2!$B350,#REF!,E$1,FALSE)</f>
        <v>#REF!</v>
      </c>
      <c r="F350" t="e">
        <f>VLOOKUP(Tabelle2!$B350,#REF!,F$1,FALSE)</f>
        <v>#REF!</v>
      </c>
      <c r="G350" t="e">
        <f>VLOOKUP(Tabelle2!$B350,#REF!,G$1,FALSE)</f>
        <v>#REF!</v>
      </c>
      <c r="H350" t="e">
        <f>VLOOKUP(Tabelle2!$B350,#REF!,H$1,FALSE)</f>
        <v>#REF!</v>
      </c>
      <c r="I350" t="e">
        <f>VLOOKUP(Tabelle2!$B350,#REF!,I$1,FALSE)</f>
        <v>#REF!</v>
      </c>
      <c r="J350" t="e">
        <f>VLOOKUP(Tabelle2!$B350,#REF!,J$1,FALSE)</f>
        <v>#REF!</v>
      </c>
      <c r="K350" t="e">
        <f>VLOOKUP(Tabelle2!$B350,#REF!,K$1,FALSE)</f>
        <v>#REF!</v>
      </c>
      <c r="L350" t="e">
        <f>VLOOKUP(Tabelle2!$B350,#REF!,L$1,FALSE)</f>
        <v>#REF!</v>
      </c>
      <c r="M350" t="e">
        <f>VLOOKUP(Tabelle2!$B350,#REF!,M$1,FALSE)</f>
        <v>#REF!</v>
      </c>
      <c r="N350" t="e">
        <f>VLOOKUP(Tabelle2!$B350,#REF!,N$1,FALSE)</f>
        <v>#REF!</v>
      </c>
      <c r="O350" t="e">
        <f t="shared" si="78"/>
        <v>#REF!</v>
      </c>
      <c r="P350" t="e">
        <f t="shared" si="79"/>
        <v>#REF!</v>
      </c>
      <c r="Q350" t="e">
        <f t="shared" si="80"/>
        <v>#REF!</v>
      </c>
      <c r="R350" t="e">
        <f t="shared" si="81"/>
        <v>#REF!</v>
      </c>
      <c r="S350" t="e">
        <f t="shared" si="82"/>
        <v>#REF!</v>
      </c>
      <c r="T350" t="e">
        <f t="shared" si="83"/>
        <v>#REF!</v>
      </c>
      <c r="U350" t="e">
        <f t="shared" si="84"/>
        <v>#REF!</v>
      </c>
      <c r="V350" t="e">
        <f t="shared" si="85"/>
        <v>#REF!</v>
      </c>
      <c r="W350" t="e">
        <f t="shared" si="86"/>
        <v>#REF!</v>
      </c>
      <c r="X350" t="e">
        <f t="shared" si="87"/>
        <v>#REF!</v>
      </c>
      <c r="Y350" t="e">
        <f t="shared" si="88"/>
        <v>#REF!</v>
      </c>
    </row>
  </sheetData>
  <autoFilter ref="A2:AR2" xr:uid="{830EED45-2C8C-46AC-9599-0C02129D6112}"/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1623-555C-4ED9-A8F0-CF22215F727A}">
  <sheetPr>
    <tabColor rgb="FF0070C0"/>
  </sheetPr>
  <dimension ref="A1:AS15"/>
  <sheetViews>
    <sheetView zoomScale="85" zoomScaleNormal="85" workbookViewId="0">
      <selection activeCell="O22" sqref="O22"/>
    </sheetView>
  </sheetViews>
  <sheetFormatPr baseColWidth="10" defaultRowHeight="14" x14ac:dyDescent="0.3"/>
  <cols>
    <col min="1" max="1" width="25.26953125" style="4" bestFit="1" customWidth="1"/>
    <col min="2" max="2" width="5.81640625" style="4" bestFit="1" customWidth="1"/>
    <col min="3" max="12" width="5.36328125" style="4" customWidth="1"/>
    <col min="13" max="13" width="4.1796875" style="4" bestFit="1" customWidth="1"/>
    <col min="14" max="45" width="5.08984375" style="4" customWidth="1"/>
    <col min="46" max="46" width="4.81640625" style="4" bestFit="1" customWidth="1"/>
    <col min="47" max="48" width="9.453125" style="4" bestFit="1" customWidth="1"/>
    <col min="49" max="49" width="3.7265625" style="4" bestFit="1" customWidth="1"/>
    <col min="50" max="50" width="1.90625" style="4" bestFit="1" customWidth="1"/>
    <col min="51" max="51" width="9.453125" style="4" bestFit="1" customWidth="1"/>
    <col min="52" max="52" width="3.7265625" style="4" bestFit="1" customWidth="1"/>
    <col min="53" max="53" width="1.90625" style="4" bestFit="1" customWidth="1"/>
    <col min="54" max="54" width="2.81640625" style="4" bestFit="1" customWidth="1"/>
    <col min="55" max="56" width="9.453125" style="4" bestFit="1" customWidth="1"/>
    <col min="57" max="57" width="3.90625" style="4" bestFit="1" customWidth="1"/>
    <col min="58" max="59" width="9.6328125" style="4" bestFit="1" customWidth="1"/>
    <col min="60" max="60" width="9.453125" style="4" bestFit="1" customWidth="1"/>
    <col min="61" max="61" width="3.81640625" style="4" bestFit="1" customWidth="1"/>
    <col min="62" max="62" width="1.90625" style="4" bestFit="1" customWidth="1"/>
    <col min="63" max="63" width="9.54296875" style="4" bestFit="1" customWidth="1"/>
    <col min="64" max="64" width="3.7265625" style="4" bestFit="1" customWidth="1"/>
    <col min="65" max="65" width="9.453125" style="4" bestFit="1" customWidth="1"/>
    <col min="66" max="66" width="3.7265625" style="4" bestFit="1" customWidth="1"/>
    <col min="67" max="68" width="1.90625" style="4" bestFit="1" customWidth="1"/>
    <col min="69" max="69" width="9.453125" style="4" bestFit="1" customWidth="1"/>
    <col min="70" max="70" width="9.54296875" style="4" bestFit="1" customWidth="1"/>
    <col min="71" max="71" width="3.7265625" style="4" bestFit="1" customWidth="1"/>
    <col min="72" max="73" width="2.81640625" style="4" bestFit="1" customWidth="1"/>
    <col min="74" max="74" width="9.453125" style="4" bestFit="1" customWidth="1"/>
    <col min="75" max="75" width="3.7265625" style="4" bestFit="1" customWidth="1"/>
    <col min="76" max="76" width="1.90625" style="4" bestFit="1" customWidth="1"/>
    <col min="77" max="77" width="2.81640625" style="4" bestFit="1" customWidth="1"/>
    <col min="78" max="79" width="9.453125" style="4" bestFit="1" customWidth="1"/>
    <col min="80" max="80" width="3.81640625" style="4" bestFit="1" customWidth="1"/>
    <col min="81" max="81" width="1.90625" style="4" bestFit="1" customWidth="1"/>
    <col min="82" max="82" width="9.54296875" style="4" bestFit="1" customWidth="1"/>
    <col min="83" max="83" width="3.7265625" style="4" bestFit="1" customWidth="1"/>
    <col min="84" max="84" width="2.81640625" style="4" bestFit="1" customWidth="1"/>
    <col min="85" max="85" width="2.08984375" style="4" bestFit="1" customWidth="1"/>
    <col min="86" max="86" width="9.453125" style="4" bestFit="1" customWidth="1"/>
    <col min="87" max="87" width="3.7265625" style="4" bestFit="1" customWidth="1"/>
    <col min="88" max="88" width="2.81640625" style="4" bestFit="1" customWidth="1"/>
    <col min="89" max="89" width="3.81640625" style="4" bestFit="1" customWidth="1"/>
    <col min="90" max="90" width="2.08984375" style="4" bestFit="1" customWidth="1"/>
    <col min="91" max="91" width="9.453125" style="4" bestFit="1" customWidth="1"/>
    <col min="92" max="92" width="3.90625" style="4" bestFit="1" customWidth="1"/>
    <col min="93" max="93" width="2.08984375" style="4" bestFit="1" customWidth="1"/>
    <col min="94" max="94" width="9.6328125" style="4" bestFit="1" customWidth="1"/>
    <col min="95" max="95" width="9.453125" style="4" bestFit="1" customWidth="1"/>
    <col min="96" max="96" width="3.90625" style="4" bestFit="1" customWidth="1"/>
    <col min="97" max="97" width="2.08984375" style="4" bestFit="1" customWidth="1"/>
    <col min="98" max="98" width="9.453125" style="4" bestFit="1" customWidth="1"/>
    <col min="99" max="99" width="3.90625" style="4" bestFit="1" customWidth="1"/>
    <col min="100" max="101" width="9.6328125" style="4" bestFit="1" customWidth="1"/>
    <col min="102" max="102" width="9.453125" style="4" bestFit="1" customWidth="1"/>
    <col min="103" max="103" width="3.90625" style="4" bestFit="1" customWidth="1"/>
    <col min="104" max="105" width="9.453125" style="4" bestFit="1" customWidth="1"/>
    <col min="106" max="106" width="3.7265625" style="4" bestFit="1" customWidth="1"/>
    <col min="107" max="107" width="9.453125" style="4" bestFit="1" customWidth="1"/>
    <col min="108" max="108" width="3.7265625" style="4" bestFit="1" customWidth="1"/>
    <col min="109" max="110" width="9.453125" style="4" bestFit="1" customWidth="1"/>
    <col min="111" max="111" width="3.90625" style="4" bestFit="1" customWidth="1"/>
    <col min="112" max="112" width="1.90625" style="4" bestFit="1" customWidth="1"/>
    <col min="113" max="113" width="2.08984375" style="4" bestFit="1" customWidth="1"/>
    <col min="114" max="114" width="9.453125" style="4" bestFit="1" customWidth="1"/>
    <col min="115" max="115" width="3.7265625" style="4" bestFit="1" customWidth="1"/>
    <col min="116" max="116" width="9.453125" style="4" bestFit="1" customWidth="1"/>
    <col min="117" max="117" width="3.90625" style="4" bestFit="1" customWidth="1"/>
    <col min="118" max="118" width="2.08984375" style="4" bestFit="1" customWidth="1"/>
    <col min="119" max="121" width="9.6328125" style="4" bestFit="1" customWidth="1"/>
    <col min="122" max="122" width="14.36328125" style="4" bestFit="1" customWidth="1"/>
    <col min="123" max="16384" width="10.90625" style="4"/>
  </cols>
  <sheetData>
    <row r="1" spans="1:45" x14ac:dyDescent="0.3">
      <c r="A1" s="70" t="s">
        <v>7377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</row>
    <row r="2" spans="1:45" x14ac:dyDescent="0.3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</row>
    <row r="3" spans="1:45" ht="14.5" thickBot="1" x14ac:dyDescent="0.35">
      <c r="A3" s="27"/>
      <c r="B3" s="73">
        <v>2007</v>
      </c>
      <c r="C3" s="73"/>
      <c r="D3" s="73"/>
      <c r="E3" s="73"/>
      <c r="F3" s="73">
        <v>2008</v>
      </c>
      <c r="G3" s="73"/>
      <c r="H3" s="73"/>
      <c r="I3" s="73"/>
      <c r="J3" s="73">
        <v>2009</v>
      </c>
      <c r="K3" s="73"/>
      <c r="L3" s="73"/>
      <c r="M3" s="73"/>
      <c r="N3" s="73">
        <v>2010</v>
      </c>
      <c r="O3" s="73"/>
      <c r="P3" s="73"/>
      <c r="Q3" s="73"/>
      <c r="R3" s="73">
        <v>2011</v>
      </c>
      <c r="S3" s="73"/>
      <c r="T3" s="73"/>
      <c r="U3" s="73"/>
      <c r="V3" s="73">
        <v>2012</v>
      </c>
      <c r="W3" s="73"/>
      <c r="X3" s="73"/>
      <c r="Y3" s="73"/>
      <c r="Z3" s="73">
        <v>2013</v>
      </c>
      <c r="AA3" s="73"/>
      <c r="AB3" s="73"/>
      <c r="AC3" s="73"/>
      <c r="AD3" s="73">
        <v>2014</v>
      </c>
      <c r="AE3" s="73"/>
      <c r="AF3" s="73"/>
      <c r="AG3" s="73"/>
      <c r="AH3" s="73">
        <v>2015</v>
      </c>
      <c r="AI3" s="73"/>
      <c r="AJ3" s="73"/>
      <c r="AK3" s="73"/>
      <c r="AL3" s="73">
        <v>2016</v>
      </c>
      <c r="AM3" s="73"/>
      <c r="AN3" s="73"/>
      <c r="AO3" s="73"/>
      <c r="AP3" s="73">
        <v>2017</v>
      </c>
      <c r="AQ3" s="73"/>
      <c r="AR3" s="73"/>
      <c r="AS3" s="73"/>
    </row>
    <row r="4" spans="1:45" ht="14.5" thickBot="1" x14ac:dyDescent="0.35">
      <c r="A4" s="17"/>
      <c r="B4" s="17" t="s">
        <v>0</v>
      </c>
      <c r="C4" s="17" t="s">
        <v>1</v>
      </c>
      <c r="D4" s="17" t="s">
        <v>2</v>
      </c>
      <c r="E4" s="17" t="s">
        <v>3</v>
      </c>
      <c r="F4" s="17" t="s">
        <v>0</v>
      </c>
      <c r="G4" s="17" t="s">
        <v>1</v>
      </c>
      <c r="H4" s="17" t="s">
        <v>2</v>
      </c>
      <c r="I4" s="17" t="s">
        <v>3</v>
      </c>
      <c r="J4" s="17" t="s">
        <v>0</v>
      </c>
      <c r="K4" s="17" t="s">
        <v>1</v>
      </c>
      <c r="L4" s="17" t="s">
        <v>2</v>
      </c>
      <c r="M4" s="17" t="s">
        <v>3</v>
      </c>
      <c r="N4" s="17" t="s">
        <v>0</v>
      </c>
      <c r="O4" s="17" t="s">
        <v>1</v>
      </c>
      <c r="P4" s="17" t="s">
        <v>2</v>
      </c>
      <c r="Q4" s="17" t="s">
        <v>3</v>
      </c>
      <c r="R4" s="17" t="s">
        <v>0</v>
      </c>
      <c r="S4" s="17" t="s">
        <v>1</v>
      </c>
      <c r="T4" s="17" t="s">
        <v>2</v>
      </c>
      <c r="U4" s="17" t="s">
        <v>3</v>
      </c>
      <c r="V4" s="17" t="s">
        <v>0</v>
      </c>
      <c r="W4" s="17" t="s">
        <v>1</v>
      </c>
      <c r="X4" s="17" t="s">
        <v>2</v>
      </c>
      <c r="Y4" s="17" t="s">
        <v>3</v>
      </c>
      <c r="Z4" s="17" t="s">
        <v>0</v>
      </c>
      <c r="AA4" s="17" t="s">
        <v>1</v>
      </c>
      <c r="AB4" s="17" t="s">
        <v>2</v>
      </c>
      <c r="AC4" s="17" t="s">
        <v>3</v>
      </c>
      <c r="AD4" s="17" t="s">
        <v>0</v>
      </c>
      <c r="AE4" s="17" t="s">
        <v>1</v>
      </c>
      <c r="AF4" s="17" t="s">
        <v>2</v>
      </c>
      <c r="AG4" s="17" t="s">
        <v>3</v>
      </c>
      <c r="AH4" s="17" t="s">
        <v>0</v>
      </c>
      <c r="AI4" s="17" t="s">
        <v>1</v>
      </c>
      <c r="AJ4" s="17" t="s">
        <v>2</v>
      </c>
      <c r="AK4" s="17" t="s">
        <v>3</v>
      </c>
      <c r="AL4" s="17" t="s">
        <v>0</v>
      </c>
      <c r="AM4" s="17" t="s">
        <v>1</v>
      </c>
      <c r="AN4" s="17" t="s">
        <v>2</v>
      </c>
      <c r="AO4" s="17" t="s">
        <v>3</v>
      </c>
      <c r="AP4" s="17" t="s">
        <v>0</v>
      </c>
      <c r="AQ4" s="17" t="s">
        <v>1</v>
      </c>
      <c r="AR4" s="17" t="s">
        <v>2</v>
      </c>
      <c r="AS4" s="17" t="s">
        <v>3</v>
      </c>
    </row>
    <row r="5" spans="1:45" x14ac:dyDescent="0.3">
      <c r="A5" s="29" t="s">
        <v>7353</v>
      </c>
      <c r="B5" s="18">
        <f ca="1">COUNTIFS('Input Portfolio per Industry'!$D:$D,'SUMMARY INDUSTRY ALL PORTFOLIOS'!B$4,'Input Portfolio per Industry'!$C:$C,'SUMMARY INDUSTRY ALL PORTFOLIOS'!$A5)</f>
        <v>4</v>
      </c>
      <c r="C5" s="18">
        <f ca="1">COUNTIFS('Input Portfolio per Industry'!$D:$D,'SUMMARY INDUSTRY ALL PORTFOLIOS'!C$4,'Input Portfolio per Industry'!$C:$C,'SUMMARY INDUSTRY ALL PORTFOLIOS'!$A5)</f>
        <v>4</v>
      </c>
      <c r="D5" s="18">
        <f ca="1">COUNTIFS('Input Portfolio per Industry'!$D:$D,'SUMMARY INDUSTRY ALL PORTFOLIOS'!D$4,'Input Portfolio per Industry'!$C:$C,'SUMMARY INDUSTRY ALL PORTFOLIOS'!$A5)</f>
        <v>10</v>
      </c>
      <c r="E5" s="18">
        <f ca="1">COUNTIFS('Input Portfolio per Industry'!$D:$D,'SUMMARY INDUSTRY ALL PORTFOLIOS'!E$4,'Input Portfolio per Industry'!$C:$C,'SUMMARY INDUSTRY ALL PORTFOLIOS'!$A5)</f>
        <v>2</v>
      </c>
      <c r="F5" s="18">
        <f ca="1">COUNTIFS('Input Portfolio per Industry'!$E:$E,'SUMMARY INDUSTRY ALL PORTFOLIOS'!F$4,'Input Portfolio per Industry'!$C:$C,'SUMMARY INDUSTRY ALL PORTFOLIOS'!$A5)</f>
        <v>3</v>
      </c>
      <c r="G5" s="18">
        <f ca="1">COUNTIFS('Input Portfolio per Industry'!$E:$E,'SUMMARY INDUSTRY ALL PORTFOLIOS'!G$4,'Input Portfolio per Industry'!$C:$C,'SUMMARY INDUSTRY ALL PORTFOLIOS'!$A5)</f>
        <v>6</v>
      </c>
      <c r="H5" s="18">
        <f ca="1">COUNTIFS('Input Portfolio per Industry'!$E:$E,'SUMMARY INDUSTRY ALL PORTFOLIOS'!H$4,'Input Portfolio per Industry'!$C:$C,'SUMMARY INDUSTRY ALL PORTFOLIOS'!$A5)</f>
        <v>8</v>
      </c>
      <c r="I5" s="18">
        <f ca="1">COUNTIFS('Input Portfolio per Industry'!$E:$E,'SUMMARY INDUSTRY ALL PORTFOLIOS'!I$4,'Input Portfolio per Industry'!$C:$C,'SUMMARY INDUSTRY ALL PORTFOLIOS'!$A5)</f>
        <v>3</v>
      </c>
      <c r="J5" s="18">
        <f ca="1">COUNTIFS('Input Portfolio per Industry'!$F:$F,'SUMMARY INDUSTRY ALL PORTFOLIOS'!J$4,'Input Portfolio per Industry'!$C:$C,'SUMMARY INDUSTRY ALL PORTFOLIOS'!$A5)</f>
        <v>2</v>
      </c>
      <c r="K5" s="18">
        <f ca="1">COUNTIFS('Input Portfolio per Industry'!$F:$F,'SUMMARY INDUSTRY ALL PORTFOLIOS'!K$4,'Input Portfolio per Industry'!$C:$C,'SUMMARY INDUSTRY ALL PORTFOLIOS'!$A5)</f>
        <v>10</v>
      </c>
      <c r="L5" s="18">
        <f ca="1">COUNTIFS('Input Portfolio per Industry'!$F:$F,'SUMMARY INDUSTRY ALL PORTFOLIOS'!L$4,'Input Portfolio per Industry'!$C:$C,'SUMMARY INDUSTRY ALL PORTFOLIOS'!$A5)</f>
        <v>8</v>
      </c>
      <c r="M5" s="18">
        <f ca="1">COUNTIFS('Input Portfolio per Industry'!$F:$F,'SUMMARY INDUSTRY ALL PORTFOLIOS'!M$4,'Input Portfolio per Industry'!$C:$C,'SUMMARY INDUSTRY ALL PORTFOLIOS'!$A5)</f>
        <v>0</v>
      </c>
      <c r="N5" s="18">
        <f ca="1">COUNTIFS('Input Portfolio per Industry'!$G:$G,'SUMMARY INDUSTRY ALL PORTFOLIOS'!N$4,'Input Portfolio per Industry'!$C:$C,'SUMMARY INDUSTRY ALL PORTFOLIOS'!$A5)</f>
        <v>2</v>
      </c>
      <c r="O5" s="18">
        <f ca="1">COUNTIFS('Input Portfolio per Industry'!$G:$G,'SUMMARY INDUSTRY ALL PORTFOLIOS'!O$4,'Input Portfolio per Industry'!$C:$C,'SUMMARY INDUSTRY ALL PORTFOLIOS'!$A5)</f>
        <v>4</v>
      </c>
      <c r="P5" s="18">
        <f ca="1">COUNTIFS('Input Portfolio per Industry'!$G:$G,'SUMMARY INDUSTRY ALL PORTFOLIOS'!P$4,'Input Portfolio per Industry'!$C:$C,'SUMMARY INDUSTRY ALL PORTFOLIOS'!$A5)</f>
        <v>14</v>
      </c>
      <c r="Q5" s="18">
        <f ca="1">COUNTIFS('Input Portfolio per Industry'!$G:$G,'SUMMARY INDUSTRY ALL PORTFOLIOS'!Q$4,'Input Portfolio per Industry'!$C:$C,'SUMMARY INDUSTRY ALL PORTFOLIOS'!$A5)</f>
        <v>0</v>
      </c>
      <c r="R5" s="18">
        <f ca="1">COUNTIFS('Input Portfolio per Industry'!$H:$H,'SUMMARY INDUSTRY ALL PORTFOLIOS'!R$4,'Input Portfolio per Industry'!$C:$C,'SUMMARY INDUSTRY ALL PORTFOLIOS'!$A5)</f>
        <v>1</v>
      </c>
      <c r="S5" s="18">
        <f ca="1">COUNTIFS('Input Portfolio per Industry'!$H:$H,'SUMMARY INDUSTRY ALL PORTFOLIOS'!S$4,'Input Portfolio per Industry'!$C:$C,'SUMMARY INDUSTRY ALL PORTFOLIOS'!$A5)</f>
        <v>4</v>
      </c>
      <c r="T5" s="18">
        <f ca="1">COUNTIFS('Input Portfolio per Industry'!$H:$H,'SUMMARY INDUSTRY ALL PORTFOLIOS'!T$4,'Input Portfolio per Industry'!$C:$C,'SUMMARY INDUSTRY ALL PORTFOLIOS'!$A5)</f>
        <v>15</v>
      </c>
      <c r="U5" s="18">
        <f ca="1">COUNTIFS('Input Portfolio per Industry'!$H:$H,'SUMMARY INDUSTRY ALL PORTFOLIOS'!U$4,'Input Portfolio per Industry'!$C:$C,'SUMMARY INDUSTRY ALL PORTFOLIOS'!$A5)</f>
        <v>0</v>
      </c>
      <c r="V5" s="18">
        <f ca="1">COUNTIFS('Input Portfolio per Industry'!$I:$I,'SUMMARY INDUSTRY ALL PORTFOLIOS'!V$4,'Input Portfolio per Industry'!$C:$C,'SUMMARY INDUSTRY ALL PORTFOLIOS'!$A5)</f>
        <v>2</v>
      </c>
      <c r="W5" s="18">
        <f ca="1">COUNTIFS('Input Portfolio per Industry'!$I:$I,'SUMMARY INDUSTRY ALL PORTFOLIOS'!W$4,'Input Portfolio per Industry'!$C:$C,'SUMMARY INDUSTRY ALL PORTFOLIOS'!$A5)</f>
        <v>6</v>
      </c>
      <c r="X5" s="18">
        <f ca="1">COUNTIFS('Input Portfolio per Industry'!$I:$I,'SUMMARY INDUSTRY ALL PORTFOLIOS'!X$4,'Input Portfolio per Industry'!$C:$C,'SUMMARY INDUSTRY ALL PORTFOLIOS'!$A5)</f>
        <v>12</v>
      </c>
      <c r="Y5" s="18">
        <f ca="1">COUNTIFS('Input Portfolio per Industry'!$I:$I,'SUMMARY INDUSTRY ALL PORTFOLIOS'!Y$4,'Input Portfolio per Industry'!$C:$C,'SUMMARY INDUSTRY ALL PORTFOLIOS'!$A5)</f>
        <v>0</v>
      </c>
      <c r="Z5" s="18">
        <f ca="1">COUNTIFS('Input Portfolio per Industry'!$J:$J,'SUMMARY INDUSTRY ALL PORTFOLIOS'!Z$4,'Input Portfolio per Industry'!$C:$C,'SUMMARY INDUSTRY ALL PORTFOLIOS'!$A5)</f>
        <v>4</v>
      </c>
      <c r="AA5" s="18">
        <f ca="1">COUNTIFS('Input Portfolio per Industry'!$J:$J,'SUMMARY INDUSTRY ALL PORTFOLIOS'!AA$4,'Input Portfolio per Industry'!$C:$C,'SUMMARY INDUSTRY ALL PORTFOLIOS'!$A5)</f>
        <v>8</v>
      </c>
      <c r="AB5" s="18">
        <f ca="1">COUNTIFS('Input Portfolio per Industry'!$J:$J,'SUMMARY INDUSTRY ALL PORTFOLIOS'!AB$4,'Input Portfolio per Industry'!$C:$C,'SUMMARY INDUSTRY ALL PORTFOLIOS'!$A5)</f>
        <v>8</v>
      </c>
      <c r="AC5" s="18">
        <f ca="1">COUNTIFS('Input Portfolio per Industry'!$J:$J,'SUMMARY INDUSTRY ALL PORTFOLIOS'!AC$4,'Input Portfolio per Industry'!$C:$C,'SUMMARY INDUSTRY ALL PORTFOLIOS'!$A5)</f>
        <v>0</v>
      </c>
      <c r="AD5" s="18">
        <f ca="1">COUNTIFS('Input Portfolio per Industry'!$K:$K,'SUMMARY INDUSTRY ALL PORTFOLIOS'!AD$4,'Input Portfolio per Industry'!$C:$C,'SUMMARY INDUSTRY ALL PORTFOLIOS'!$A5)</f>
        <v>0</v>
      </c>
      <c r="AE5" s="18">
        <f ca="1">COUNTIFS('Input Portfolio per Industry'!$K:$K,'SUMMARY INDUSTRY ALL PORTFOLIOS'!AE$4,'Input Portfolio per Industry'!$C:$C,'SUMMARY INDUSTRY ALL PORTFOLIOS'!$A5)</f>
        <v>7</v>
      </c>
      <c r="AF5" s="18">
        <f ca="1">COUNTIFS('Input Portfolio per Industry'!$K:$K,'SUMMARY INDUSTRY ALL PORTFOLIOS'!AF$4,'Input Portfolio per Industry'!$C:$C,'SUMMARY INDUSTRY ALL PORTFOLIOS'!$A5)</f>
        <v>13</v>
      </c>
      <c r="AG5" s="18">
        <f ca="1">COUNTIFS('Input Portfolio per Industry'!$K:$K,'SUMMARY INDUSTRY ALL PORTFOLIOS'!AG$4,'Input Portfolio per Industry'!$C:$C,'SUMMARY INDUSTRY ALL PORTFOLIOS'!$A5)</f>
        <v>0</v>
      </c>
      <c r="AH5" s="18">
        <f ca="1">COUNTIFS('Input Portfolio per Industry'!$L:$L,'SUMMARY INDUSTRY ALL PORTFOLIOS'!AH$4,'Input Portfolio per Industry'!$C:$C,'SUMMARY INDUSTRY ALL PORTFOLIOS'!$A5)</f>
        <v>2</v>
      </c>
      <c r="AI5" s="18">
        <f ca="1">COUNTIFS('Input Portfolio per Industry'!$L:$L,'SUMMARY INDUSTRY ALL PORTFOLIOS'!AI$4,'Input Portfolio per Industry'!$C:$C,'SUMMARY INDUSTRY ALL PORTFOLIOS'!$A5)</f>
        <v>7</v>
      </c>
      <c r="AJ5" s="18">
        <f ca="1">COUNTIFS('Input Portfolio per Industry'!$L:$L,'SUMMARY INDUSTRY ALL PORTFOLIOS'!AJ$4,'Input Portfolio per Industry'!$C:$C,'SUMMARY INDUSTRY ALL PORTFOLIOS'!$A5)</f>
        <v>11</v>
      </c>
      <c r="AK5" s="18">
        <f ca="1">COUNTIFS('Input Portfolio per Industry'!$L:$L,'SUMMARY INDUSTRY ALL PORTFOLIOS'!AK$4,'Input Portfolio per Industry'!$C:$C,'SUMMARY INDUSTRY ALL PORTFOLIOS'!$A5)</f>
        <v>0</v>
      </c>
      <c r="AL5" s="18">
        <f ca="1">COUNTIFS('Input Portfolio per Industry'!$M:$M,'SUMMARY INDUSTRY ALL PORTFOLIOS'!AL$4,'Input Portfolio per Industry'!$C:$C,'SUMMARY INDUSTRY ALL PORTFOLIOS'!$A5)</f>
        <v>7</v>
      </c>
      <c r="AM5" s="18">
        <f ca="1">COUNTIFS('Input Portfolio per Industry'!$M:$M,'SUMMARY INDUSTRY ALL PORTFOLIOS'!AM$4,'Input Portfolio per Industry'!$C:$C,'SUMMARY INDUSTRY ALL PORTFOLIOS'!$A5)</f>
        <v>8</v>
      </c>
      <c r="AN5" s="18">
        <f ca="1">COUNTIFS('Input Portfolio per Industry'!$M:$M,'SUMMARY INDUSTRY ALL PORTFOLIOS'!AN$4,'Input Portfolio per Industry'!$C:$C,'SUMMARY INDUSTRY ALL PORTFOLIOS'!$A5)</f>
        <v>5</v>
      </c>
      <c r="AO5" s="18">
        <f ca="1">COUNTIFS('Input Portfolio per Industry'!$M:$M,'SUMMARY INDUSTRY ALL PORTFOLIOS'!AO$4,'Input Portfolio per Industry'!$C:$C,'SUMMARY INDUSTRY ALL PORTFOLIOS'!$A5)</f>
        <v>0</v>
      </c>
      <c r="AP5" s="18">
        <f ca="1">COUNTIFS('Input Portfolio per Industry'!$N:$N,'SUMMARY INDUSTRY ALL PORTFOLIOS'!AP$4,'Input Portfolio per Industry'!$C:$C,'SUMMARY INDUSTRY ALL PORTFOLIOS'!$A5)</f>
        <v>8</v>
      </c>
      <c r="AQ5" s="18">
        <f ca="1">COUNTIFS('Input Portfolio per Industry'!$N:$N,'SUMMARY INDUSTRY ALL PORTFOLIOS'!AQ$4,'Input Portfolio per Industry'!$C:$C,'SUMMARY INDUSTRY ALL PORTFOLIOS'!$A5)</f>
        <v>7</v>
      </c>
      <c r="AR5" s="18">
        <f ca="1">COUNTIFS('Input Portfolio per Industry'!$N:$N,'SUMMARY INDUSTRY ALL PORTFOLIOS'!AR$4,'Input Portfolio per Industry'!$C:$C,'SUMMARY INDUSTRY ALL PORTFOLIOS'!$A5)</f>
        <v>5</v>
      </c>
      <c r="AS5" s="18">
        <f ca="1">COUNTIFS('Input Portfolio per Industry'!$N:$N,'SUMMARY INDUSTRY ALL PORTFOLIOS'!AS$4,'Input Portfolio per Industry'!$C:$C,'SUMMARY INDUSTRY ALL PORTFOLIOS'!$A5)</f>
        <v>0</v>
      </c>
    </row>
    <row r="6" spans="1:45" x14ac:dyDescent="0.3">
      <c r="A6" s="11" t="s">
        <v>7350</v>
      </c>
      <c r="B6" s="8">
        <f ca="1">COUNTIFS('Input Portfolio per Industry'!$D:$D,'SUMMARY INDUSTRY ALL PORTFOLIOS'!B$4,'Input Portfolio per Industry'!$C:$C,'SUMMARY INDUSTRY ALL PORTFOLIOS'!$A6)</f>
        <v>3</v>
      </c>
      <c r="C6" s="8">
        <f ca="1">COUNTIFS('Input Portfolio per Industry'!$D:$D,'SUMMARY INDUSTRY ALL PORTFOLIOS'!C$4,'Input Portfolio per Industry'!$C:$C,'SUMMARY INDUSTRY ALL PORTFOLIOS'!$A6)</f>
        <v>14</v>
      </c>
      <c r="D6" s="8">
        <f ca="1">COUNTIFS('Input Portfolio per Industry'!$D:$D,'SUMMARY INDUSTRY ALL PORTFOLIOS'!D$4,'Input Portfolio per Industry'!$C:$C,'SUMMARY INDUSTRY ALL PORTFOLIOS'!$A6)</f>
        <v>33</v>
      </c>
      <c r="E6" s="8">
        <f ca="1">COUNTIFS('Input Portfolio per Industry'!$D:$D,'SUMMARY INDUSTRY ALL PORTFOLIOS'!E$4,'Input Portfolio per Industry'!$C:$C,'SUMMARY INDUSTRY ALL PORTFOLIOS'!$A6)</f>
        <v>3</v>
      </c>
      <c r="F6" s="8">
        <f ca="1">COUNTIFS('Input Portfolio per Industry'!$E:$E,'SUMMARY INDUSTRY ALL PORTFOLIOS'!F$4,'Input Portfolio per Industry'!$C:$C,'SUMMARY INDUSTRY ALL PORTFOLIOS'!$A6)</f>
        <v>0</v>
      </c>
      <c r="G6" s="8">
        <f ca="1">COUNTIFS('Input Portfolio per Industry'!$E:$E,'SUMMARY INDUSTRY ALL PORTFOLIOS'!G$4,'Input Portfolio per Industry'!$C:$C,'SUMMARY INDUSTRY ALL PORTFOLIOS'!$A6)</f>
        <v>11</v>
      </c>
      <c r="H6" s="8">
        <f ca="1">COUNTIFS('Input Portfolio per Industry'!$E:$E,'SUMMARY INDUSTRY ALL PORTFOLIOS'!H$4,'Input Portfolio per Industry'!$C:$C,'SUMMARY INDUSTRY ALL PORTFOLIOS'!$A6)</f>
        <v>36</v>
      </c>
      <c r="I6" s="8">
        <f ca="1">COUNTIFS('Input Portfolio per Industry'!$E:$E,'SUMMARY INDUSTRY ALL PORTFOLIOS'!I$4,'Input Portfolio per Industry'!$C:$C,'SUMMARY INDUSTRY ALL PORTFOLIOS'!$A6)</f>
        <v>6</v>
      </c>
      <c r="J6" s="8">
        <f ca="1">COUNTIFS('Input Portfolio per Industry'!$F:$F,'SUMMARY INDUSTRY ALL PORTFOLIOS'!J$4,'Input Portfolio per Industry'!$C:$C,'SUMMARY INDUSTRY ALL PORTFOLIOS'!$A6)</f>
        <v>3</v>
      </c>
      <c r="K6" s="8">
        <f ca="1">COUNTIFS('Input Portfolio per Industry'!$F:$F,'SUMMARY INDUSTRY ALL PORTFOLIOS'!K$4,'Input Portfolio per Industry'!$C:$C,'SUMMARY INDUSTRY ALL PORTFOLIOS'!$A6)</f>
        <v>10</v>
      </c>
      <c r="L6" s="8">
        <f ca="1">COUNTIFS('Input Portfolio per Industry'!$F:$F,'SUMMARY INDUSTRY ALL PORTFOLIOS'!L$4,'Input Portfolio per Industry'!$C:$C,'SUMMARY INDUSTRY ALL PORTFOLIOS'!$A6)</f>
        <v>35</v>
      </c>
      <c r="M6" s="8">
        <f ca="1">COUNTIFS('Input Portfolio per Industry'!$F:$F,'SUMMARY INDUSTRY ALL PORTFOLIOS'!M$4,'Input Portfolio per Industry'!$C:$C,'SUMMARY INDUSTRY ALL PORTFOLIOS'!$A6)</f>
        <v>5</v>
      </c>
      <c r="N6" s="8">
        <f ca="1">COUNTIFS('Input Portfolio per Industry'!$G:$G,'SUMMARY INDUSTRY ALL PORTFOLIOS'!N$4,'Input Portfolio per Industry'!$C:$C,'SUMMARY INDUSTRY ALL PORTFOLIOS'!$A6)</f>
        <v>2</v>
      </c>
      <c r="O6" s="8">
        <f ca="1">COUNTIFS('Input Portfolio per Industry'!$G:$G,'SUMMARY INDUSTRY ALL PORTFOLIOS'!O$4,'Input Portfolio per Industry'!$C:$C,'SUMMARY INDUSTRY ALL PORTFOLIOS'!$A6)</f>
        <v>14</v>
      </c>
      <c r="P6" s="8">
        <f ca="1">COUNTIFS('Input Portfolio per Industry'!$G:$G,'SUMMARY INDUSTRY ALL PORTFOLIOS'!P$4,'Input Portfolio per Industry'!$C:$C,'SUMMARY INDUSTRY ALL PORTFOLIOS'!$A6)</f>
        <v>32</v>
      </c>
      <c r="Q6" s="8">
        <f ca="1">COUNTIFS('Input Portfolio per Industry'!$G:$G,'SUMMARY INDUSTRY ALL PORTFOLIOS'!Q$4,'Input Portfolio per Industry'!$C:$C,'SUMMARY INDUSTRY ALL PORTFOLIOS'!$A6)</f>
        <v>5</v>
      </c>
      <c r="R6" s="8">
        <f ca="1">COUNTIFS('Input Portfolio per Industry'!$H:$H,'SUMMARY INDUSTRY ALL PORTFOLIOS'!R$4,'Input Portfolio per Industry'!$C:$C,'SUMMARY INDUSTRY ALL PORTFOLIOS'!$A6)</f>
        <v>3</v>
      </c>
      <c r="S6" s="8">
        <f ca="1">COUNTIFS('Input Portfolio per Industry'!$H:$H,'SUMMARY INDUSTRY ALL PORTFOLIOS'!S$4,'Input Portfolio per Industry'!$C:$C,'SUMMARY INDUSTRY ALL PORTFOLIOS'!$A6)</f>
        <v>16</v>
      </c>
      <c r="T6" s="8">
        <f ca="1">COUNTIFS('Input Portfolio per Industry'!$H:$H,'SUMMARY INDUSTRY ALL PORTFOLIOS'!T$4,'Input Portfolio per Industry'!$C:$C,'SUMMARY INDUSTRY ALL PORTFOLIOS'!$A6)</f>
        <v>27</v>
      </c>
      <c r="U6" s="8">
        <f ca="1">COUNTIFS('Input Portfolio per Industry'!$H:$H,'SUMMARY INDUSTRY ALL PORTFOLIOS'!U$4,'Input Portfolio per Industry'!$C:$C,'SUMMARY INDUSTRY ALL PORTFOLIOS'!$A6)</f>
        <v>7</v>
      </c>
      <c r="V6" s="8">
        <f ca="1">COUNTIFS('Input Portfolio per Industry'!$I:$I,'SUMMARY INDUSTRY ALL PORTFOLIOS'!V$4,'Input Portfolio per Industry'!$C:$C,'SUMMARY INDUSTRY ALL PORTFOLIOS'!$A6)</f>
        <v>5</v>
      </c>
      <c r="W6" s="8">
        <f ca="1">COUNTIFS('Input Portfolio per Industry'!$I:$I,'SUMMARY INDUSTRY ALL PORTFOLIOS'!W$4,'Input Portfolio per Industry'!$C:$C,'SUMMARY INDUSTRY ALL PORTFOLIOS'!$A6)</f>
        <v>13</v>
      </c>
      <c r="X6" s="8">
        <f ca="1">COUNTIFS('Input Portfolio per Industry'!$I:$I,'SUMMARY INDUSTRY ALL PORTFOLIOS'!X$4,'Input Portfolio per Industry'!$C:$C,'SUMMARY INDUSTRY ALL PORTFOLIOS'!$A6)</f>
        <v>29</v>
      </c>
      <c r="Y6" s="8">
        <f ca="1">COUNTIFS('Input Portfolio per Industry'!$I:$I,'SUMMARY INDUSTRY ALL PORTFOLIOS'!Y$4,'Input Portfolio per Industry'!$C:$C,'SUMMARY INDUSTRY ALL PORTFOLIOS'!$A6)</f>
        <v>6</v>
      </c>
      <c r="Z6" s="8">
        <f ca="1">COUNTIFS('Input Portfolio per Industry'!$J:$J,'SUMMARY INDUSTRY ALL PORTFOLIOS'!Z$4,'Input Portfolio per Industry'!$C:$C,'SUMMARY INDUSTRY ALL PORTFOLIOS'!$A6)</f>
        <v>6</v>
      </c>
      <c r="AA6" s="8">
        <f ca="1">COUNTIFS('Input Portfolio per Industry'!$J:$J,'SUMMARY INDUSTRY ALL PORTFOLIOS'!AA$4,'Input Portfolio per Industry'!$C:$C,'SUMMARY INDUSTRY ALL PORTFOLIOS'!$A6)</f>
        <v>15</v>
      </c>
      <c r="AB6" s="8">
        <f ca="1">COUNTIFS('Input Portfolio per Industry'!$J:$J,'SUMMARY INDUSTRY ALL PORTFOLIOS'!AB$4,'Input Portfolio per Industry'!$C:$C,'SUMMARY INDUSTRY ALL PORTFOLIOS'!$A6)</f>
        <v>27</v>
      </c>
      <c r="AC6" s="8">
        <f ca="1">COUNTIFS('Input Portfolio per Industry'!$J:$J,'SUMMARY INDUSTRY ALL PORTFOLIOS'!AC$4,'Input Portfolio per Industry'!$C:$C,'SUMMARY INDUSTRY ALL PORTFOLIOS'!$A6)</f>
        <v>5</v>
      </c>
      <c r="AD6" s="8">
        <f ca="1">COUNTIFS('Input Portfolio per Industry'!$K:$K,'SUMMARY INDUSTRY ALL PORTFOLIOS'!AD$4,'Input Portfolio per Industry'!$C:$C,'SUMMARY INDUSTRY ALL PORTFOLIOS'!$A6)</f>
        <v>4</v>
      </c>
      <c r="AE6" s="8">
        <f ca="1">COUNTIFS('Input Portfolio per Industry'!$K:$K,'SUMMARY INDUSTRY ALL PORTFOLIOS'!AE$4,'Input Portfolio per Industry'!$C:$C,'SUMMARY INDUSTRY ALL PORTFOLIOS'!$A6)</f>
        <v>14</v>
      </c>
      <c r="AF6" s="8">
        <f ca="1">COUNTIFS('Input Portfolio per Industry'!$K:$K,'SUMMARY INDUSTRY ALL PORTFOLIOS'!AF$4,'Input Portfolio per Industry'!$C:$C,'SUMMARY INDUSTRY ALL PORTFOLIOS'!$A6)</f>
        <v>31</v>
      </c>
      <c r="AG6" s="8">
        <f ca="1">COUNTIFS('Input Portfolio per Industry'!$K:$K,'SUMMARY INDUSTRY ALL PORTFOLIOS'!AG$4,'Input Portfolio per Industry'!$C:$C,'SUMMARY INDUSTRY ALL PORTFOLIOS'!$A6)</f>
        <v>4</v>
      </c>
      <c r="AH6" s="8">
        <f ca="1">COUNTIFS('Input Portfolio per Industry'!$L:$L,'SUMMARY INDUSTRY ALL PORTFOLIOS'!AH$4,'Input Portfolio per Industry'!$C:$C,'SUMMARY INDUSTRY ALL PORTFOLIOS'!$A6)</f>
        <v>4</v>
      </c>
      <c r="AI6" s="8">
        <f ca="1">COUNTIFS('Input Portfolio per Industry'!$L:$L,'SUMMARY INDUSTRY ALL PORTFOLIOS'!AI$4,'Input Portfolio per Industry'!$C:$C,'SUMMARY INDUSTRY ALL PORTFOLIOS'!$A6)</f>
        <v>9</v>
      </c>
      <c r="AJ6" s="8">
        <f ca="1">COUNTIFS('Input Portfolio per Industry'!$L:$L,'SUMMARY INDUSTRY ALL PORTFOLIOS'!AJ$4,'Input Portfolio per Industry'!$C:$C,'SUMMARY INDUSTRY ALL PORTFOLIOS'!$A6)</f>
        <v>36</v>
      </c>
      <c r="AK6" s="8">
        <f ca="1">COUNTIFS('Input Portfolio per Industry'!$L:$L,'SUMMARY INDUSTRY ALL PORTFOLIOS'!AK$4,'Input Portfolio per Industry'!$C:$C,'SUMMARY INDUSTRY ALL PORTFOLIOS'!$A6)</f>
        <v>4</v>
      </c>
      <c r="AL6" s="8">
        <f ca="1">COUNTIFS('Input Portfolio per Industry'!$M:$M,'SUMMARY INDUSTRY ALL PORTFOLIOS'!AL$4,'Input Portfolio per Industry'!$C:$C,'SUMMARY INDUSTRY ALL PORTFOLIOS'!$A6)</f>
        <v>4</v>
      </c>
      <c r="AM6" s="8">
        <f ca="1">COUNTIFS('Input Portfolio per Industry'!$M:$M,'SUMMARY INDUSTRY ALL PORTFOLIOS'!AM$4,'Input Portfolio per Industry'!$C:$C,'SUMMARY INDUSTRY ALL PORTFOLIOS'!$A6)</f>
        <v>14</v>
      </c>
      <c r="AN6" s="8">
        <f ca="1">COUNTIFS('Input Portfolio per Industry'!$M:$M,'SUMMARY INDUSTRY ALL PORTFOLIOS'!AN$4,'Input Portfolio per Industry'!$C:$C,'SUMMARY INDUSTRY ALL PORTFOLIOS'!$A6)</f>
        <v>33</v>
      </c>
      <c r="AO6" s="8">
        <f ca="1">COUNTIFS('Input Portfolio per Industry'!$M:$M,'SUMMARY INDUSTRY ALL PORTFOLIOS'!AO$4,'Input Portfolio per Industry'!$C:$C,'SUMMARY INDUSTRY ALL PORTFOLIOS'!$A6)</f>
        <v>2</v>
      </c>
      <c r="AP6" s="8">
        <f ca="1">COUNTIFS('Input Portfolio per Industry'!$N:$N,'SUMMARY INDUSTRY ALL PORTFOLIOS'!AP$4,'Input Portfolio per Industry'!$C:$C,'SUMMARY INDUSTRY ALL PORTFOLIOS'!$A6)</f>
        <v>8</v>
      </c>
      <c r="AQ6" s="8">
        <f ca="1">COUNTIFS('Input Portfolio per Industry'!$N:$N,'SUMMARY INDUSTRY ALL PORTFOLIOS'!AQ$4,'Input Portfolio per Industry'!$C:$C,'SUMMARY INDUSTRY ALL PORTFOLIOS'!$A6)</f>
        <v>17</v>
      </c>
      <c r="AR6" s="8">
        <f ca="1">COUNTIFS('Input Portfolio per Industry'!$N:$N,'SUMMARY INDUSTRY ALL PORTFOLIOS'!AR$4,'Input Portfolio per Industry'!$C:$C,'SUMMARY INDUSTRY ALL PORTFOLIOS'!$A6)</f>
        <v>27</v>
      </c>
      <c r="AS6" s="8">
        <f ca="1">COUNTIFS('Input Portfolio per Industry'!$N:$N,'SUMMARY INDUSTRY ALL PORTFOLIOS'!AS$4,'Input Portfolio per Industry'!$C:$C,'SUMMARY INDUSTRY ALL PORTFOLIOS'!$A6)</f>
        <v>1</v>
      </c>
    </row>
    <row r="7" spans="1:45" x14ac:dyDescent="0.3">
      <c r="A7" s="11" t="s">
        <v>7354</v>
      </c>
      <c r="B7" s="8">
        <f ca="1">COUNTIFS('Input Portfolio per Industry'!$D:$D,'SUMMARY INDUSTRY ALL PORTFOLIOS'!B$4,'Input Portfolio per Industry'!$C:$C,'SUMMARY INDUSTRY ALL PORTFOLIOS'!$A7)</f>
        <v>1</v>
      </c>
      <c r="C7" s="8">
        <f ca="1">COUNTIFS('Input Portfolio per Industry'!$D:$D,'SUMMARY INDUSTRY ALL PORTFOLIOS'!C$4,'Input Portfolio per Industry'!$C:$C,'SUMMARY INDUSTRY ALL PORTFOLIOS'!$A7)</f>
        <v>7</v>
      </c>
      <c r="D7" s="8">
        <f ca="1">COUNTIFS('Input Portfolio per Industry'!$D:$D,'SUMMARY INDUSTRY ALL PORTFOLIOS'!D$4,'Input Portfolio per Industry'!$C:$C,'SUMMARY INDUSTRY ALL PORTFOLIOS'!$A7)</f>
        <v>20</v>
      </c>
      <c r="E7" s="8">
        <f ca="1">COUNTIFS('Input Portfolio per Industry'!$D:$D,'SUMMARY INDUSTRY ALL PORTFOLIOS'!E$4,'Input Portfolio per Industry'!$C:$C,'SUMMARY INDUSTRY ALL PORTFOLIOS'!$A7)</f>
        <v>1</v>
      </c>
      <c r="F7" s="8">
        <f ca="1">COUNTIFS('Input Portfolio per Industry'!$E:$E,'SUMMARY INDUSTRY ALL PORTFOLIOS'!F$4,'Input Portfolio per Industry'!$C:$C,'SUMMARY INDUSTRY ALL PORTFOLIOS'!$A7)</f>
        <v>2</v>
      </c>
      <c r="G7" s="8">
        <f ca="1">COUNTIFS('Input Portfolio per Industry'!$E:$E,'SUMMARY INDUSTRY ALL PORTFOLIOS'!G$4,'Input Portfolio per Industry'!$C:$C,'SUMMARY INDUSTRY ALL PORTFOLIOS'!$A7)</f>
        <v>9</v>
      </c>
      <c r="H7" s="8">
        <f ca="1">COUNTIFS('Input Portfolio per Industry'!$E:$E,'SUMMARY INDUSTRY ALL PORTFOLIOS'!H$4,'Input Portfolio per Industry'!$C:$C,'SUMMARY INDUSTRY ALL PORTFOLIOS'!$A7)</f>
        <v>15</v>
      </c>
      <c r="I7" s="8">
        <f ca="1">COUNTIFS('Input Portfolio per Industry'!$E:$E,'SUMMARY INDUSTRY ALL PORTFOLIOS'!I$4,'Input Portfolio per Industry'!$C:$C,'SUMMARY INDUSTRY ALL PORTFOLIOS'!$A7)</f>
        <v>3</v>
      </c>
      <c r="J7" s="8">
        <f ca="1">COUNTIFS('Input Portfolio per Industry'!$F:$F,'SUMMARY INDUSTRY ALL PORTFOLIOS'!J$4,'Input Portfolio per Industry'!$C:$C,'SUMMARY INDUSTRY ALL PORTFOLIOS'!$A7)</f>
        <v>0</v>
      </c>
      <c r="K7" s="8">
        <f ca="1">COUNTIFS('Input Portfolio per Industry'!$F:$F,'SUMMARY INDUSTRY ALL PORTFOLIOS'!K$4,'Input Portfolio per Industry'!$C:$C,'SUMMARY INDUSTRY ALL PORTFOLIOS'!$A7)</f>
        <v>11</v>
      </c>
      <c r="L7" s="8">
        <f ca="1">COUNTIFS('Input Portfolio per Industry'!$F:$F,'SUMMARY INDUSTRY ALL PORTFOLIOS'!L$4,'Input Portfolio per Industry'!$C:$C,'SUMMARY INDUSTRY ALL PORTFOLIOS'!$A7)</f>
        <v>17</v>
      </c>
      <c r="M7" s="8">
        <f ca="1">COUNTIFS('Input Portfolio per Industry'!$F:$F,'SUMMARY INDUSTRY ALL PORTFOLIOS'!M$4,'Input Portfolio per Industry'!$C:$C,'SUMMARY INDUSTRY ALL PORTFOLIOS'!$A7)</f>
        <v>1</v>
      </c>
      <c r="N7" s="8">
        <f ca="1">COUNTIFS('Input Portfolio per Industry'!$G:$G,'SUMMARY INDUSTRY ALL PORTFOLIOS'!N$4,'Input Portfolio per Industry'!$C:$C,'SUMMARY INDUSTRY ALL PORTFOLIOS'!$A7)</f>
        <v>1</v>
      </c>
      <c r="O7" s="8">
        <f ca="1">COUNTIFS('Input Portfolio per Industry'!$G:$G,'SUMMARY INDUSTRY ALL PORTFOLIOS'!O$4,'Input Portfolio per Industry'!$C:$C,'SUMMARY INDUSTRY ALL PORTFOLIOS'!$A7)</f>
        <v>9</v>
      </c>
      <c r="P7" s="8">
        <f ca="1">COUNTIFS('Input Portfolio per Industry'!$G:$G,'SUMMARY INDUSTRY ALL PORTFOLIOS'!P$4,'Input Portfolio per Industry'!$C:$C,'SUMMARY INDUSTRY ALL PORTFOLIOS'!$A7)</f>
        <v>18</v>
      </c>
      <c r="Q7" s="8">
        <f ca="1">COUNTIFS('Input Portfolio per Industry'!$G:$G,'SUMMARY INDUSTRY ALL PORTFOLIOS'!Q$4,'Input Portfolio per Industry'!$C:$C,'SUMMARY INDUSTRY ALL PORTFOLIOS'!$A7)</f>
        <v>1</v>
      </c>
      <c r="R7" s="8">
        <f ca="1">COUNTIFS('Input Portfolio per Industry'!$H:$H,'SUMMARY INDUSTRY ALL PORTFOLIOS'!R$4,'Input Portfolio per Industry'!$C:$C,'SUMMARY INDUSTRY ALL PORTFOLIOS'!$A7)</f>
        <v>1</v>
      </c>
      <c r="S7" s="8">
        <f ca="1">COUNTIFS('Input Portfolio per Industry'!$H:$H,'SUMMARY INDUSTRY ALL PORTFOLIOS'!S$4,'Input Portfolio per Industry'!$C:$C,'SUMMARY INDUSTRY ALL PORTFOLIOS'!$A7)</f>
        <v>7</v>
      </c>
      <c r="T7" s="8">
        <f ca="1">COUNTIFS('Input Portfolio per Industry'!$H:$H,'SUMMARY INDUSTRY ALL PORTFOLIOS'!T$4,'Input Portfolio per Industry'!$C:$C,'SUMMARY INDUSTRY ALL PORTFOLIOS'!$A7)</f>
        <v>20</v>
      </c>
      <c r="U7" s="8">
        <f ca="1">COUNTIFS('Input Portfolio per Industry'!$H:$H,'SUMMARY INDUSTRY ALL PORTFOLIOS'!U$4,'Input Portfolio per Industry'!$C:$C,'SUMMARY INDUSTRY ALL PORTFOLIOS'!$A7)</f>
        <v>1</v>
      </c>
      <c r="V7" s="8">
        <f ca="1">COUNTIFS('Input Portfolio per Industry'!$I:$I,'SUMMARY INDUSTRY ALL PORTFOLIOS'!V$4,'Input Portfolio per Industry'!$C:$C,'SUMMARY INDUSTRY ALL PORTFOLIOS'!$A7)</f>
        <v>1</v>
      </c>
      <c r="W7" s="8">
        <f ca="1">COUNTIFS('Input Portfolio per Industry'!$I:$I,'SUMMARY INDUSTRY ALL PORTFOLIOS'!W$4,'Input Portfolio per Industry'!$C:$C,'SUMMARY INDUSTRY ALL PORTFOLIOS'!$A7)</f>
        <v>7</v>
      </c>
      <c r="X7" s="8">
        <f ca="1">COUNTIFS('Input Portfolio per Industry'!$I:$I,'SUMMARY INDUSTRY ALL PORTFOLIOS'!X$4,'Input Portfolio per Industry'!$C:$C,'SUMMARY INDUSTRY ALL PORTFOLIOS'!$A7)</f>
        <v>21</v>
      </c>
      <c r="Y7" s="8">
        <f ca="1">COUNTIFS('Input Portfolio per Industry'!$I:$I,'SUMMARY INDUSTRY ALL PORTFOLIOS'!Y$4,'Input Portfolio per Industry'!$C:$C,'SUMMARY INDUSTRY ALL PORTFOLIOS'!$A7)</f>
        <v>0</v>
      </c>
      <c r="Z7" s="8">
        <f ca="1">COUNTIFS('Input Portfolio per Industry'!$J:$J,'SUMMARY INDUSTRY ALL PORTFOLIOS'!Z$4,'Input Portfolio per Industry'!$C:$C,'SUMMARY INDUSTRY ALL PORTFOLIOS'!$A7)</f>
        <v>2</v>
      </c>
      <c r="AA7" s="8">
        <f ca="1">COUNTIFS('Input Portfolio per Industry'!$J:$J,'SUMMARY INDUSTRY ALL PORTFOLIOS'!AA$4,'Input Portfolio per Industry'!$C:$C,'SUMMARY INDUSTRY ALL PORTFOLIOS'!$A7)</f>
        <v>5</v>
      </c>
      <c r="AB7" s="8">
        <f ca="1">COUNTIFS('Input Portfolio per Industry'!$J:$J,'SUMMARY INDUSTRY ALL PORTFOLIOS'!AB$4,'Input Portfolio per Industry'!$C:$C,'SUMMARY INDUSTRY ALL PORTFOLIOS'!$A7)</f>
        <v>21</v>
      </c>
      <c r="AC7" s="8">
        <f ca="1">COUNTIFS('Input Portfolio per Industry'!$J:$J,'SUMMARY INDUSTRY ALL PORTFOLIOS'!AC$4,'Input Portfolio per Industry'!$C:$C,'SUMMARY INDUSTRY ALL PORTFOLIOS'!$A7)</f>
        <v>1</v>
      </c>
      <c r="AD7" s="8">
        <f ca="1">COUNTIFS('Input Portfolio per Industry'!$K:$K,'SUMMARY INDUSTRY ALL PORTFOLIOS'!AD$4,'Input Portfolio per Industry'!$C:$C,'SUMMARY INDUSTRY ALL PORTFOLIOS'!$A7)</f>
        <v>2</v>
      </c>
      <c r="AE7" s="8">
        <f ca="1">COUNTIFS('Input Portfolio per Industry'!$K:$K,'SUMMARY INDUSTRY ALL PORTFOLIOS'!AE$4,'Input Portfolio per Industry'!$C:$C,'SUMMARY INDUSTRY ALL PORTFOLIOS'!$A7)</f>
        <v>7</v>
      </c>
      <c r="AF7" s="8">
        <f ca="1">COUNTIFS('Input Portfolio per Industry'!$K:$K,'SUMMARY INDUSTRY ALL PORTFOLIOS'!AF$4,'Input Portfolio per Industry'!$C:$C,'SUMMARY INDUSTRY ALL PORTFOLIOS'!$A7)</f>
        <v>20</v>
      </c>
      <c r="AG7" s="8">
        <f ca="1">COUNTIFS('Input Portfolio per Industry'!$K:$K,'SUMMARY INDUSTRY ALL PORTFOLIOS'!AG$4,'Input Portfolio per Industry'!$C:$C,'SUMMARY INDUSTRY ALL PORTFOLIOS'!$A7)</f>
        <v>0</v>
      </c>
      <c r="AH7" s="8">
        <f ca="1">COUNTIFS('Input Portfolio per Industry'!$L:$L,'SUMMARY INDUSTRY ALL PORTFOLIOS'!AH$4,'Input Portfolio per Industry'!$C:$C,'SUMMARY INDUSTRY ALL PORTFOLIOS'!$A7)</f>
        <v>3</v>
      </c>
      <c r="AI7" s="8">
        <f ca="1">COUNTIFS('Input Portfolio per Industry'!$L:$L,'SUMMARY INDUSTRY ALL PORTFOLIOS'!AI$4,'Input Portfolio per Industry'!$C:$C,'SUMMARY INDUSTRY ALL PORTFOLIOS'!$A7)</f>
        <v>9</v>
      </c>
      <c r="AJ7" s="8">
        <f ca="1">COUNTIFS('Input Portfolio per Industry'!$L:$L,'SUMMARY INDUSTRY ALL PORTFOLIOS'!AJ$4,'Input Portfolio per Industry'!$C:$C,'SUMMARY INDUSTRY ALL PORTFOLIOS'!$A7)</f>
        <v>17</v>
      </c>
      <c r="AK7" s="8">
        <f ca="1">COUNTIFS('Input Portfolio per Industry'!$L:$L,'SUMMARY INDUSTRY ALL PORTFOLIOS'!AK$4,'Input Portfolio per Industry'!$C:$C,'SUMMARY INDUSTRY ALL PORTFOLIOS'!$A7)</f>
        <v>0</v>
      </c>
      <c r="AL7" s="8">
        <f ca="1">COUNTIFS('Input Portfolio per Industry'!$M:$M,'SUMMARY INDUSTRY ALL PORTFOLIOS'!AL$4,'Input Portfolio per Industry'!$C:$C,'SUMMARY INDUSTRY ALL PORTFOLIOS'!$A7)</f>
        <v>6</v>
      </c>
      <c r="AM7" s="8">
        <f ca="1">COUNTIFS('Input Portfolio per Industry'!$M:$M,'SUMMARY INDUSTRY ALL PORTFOLIOS'!AM$4,'Input Portfolio per Industry'!$C:$C,'SUMMARY INDUSTRY ALL PORTFOLIOS'!$A7)</f>
        <v>10</v>
      </c>
      <c r="AN7" s="8">
        <f ca="1">COUNTIFS('Input Portfolio per Industry'!$M:$M,'SUMMARY INDUSTRY ALL PORTFOLIOS'!AN$4,'Input Portfolio per Industry'!$C:$C,'SUMMARY INDUSTRY ALL PORTFOLIOS'!$A7)</f>
        <v>13</v>
      </c>
      <c r="AO7" s="8">
        <f ca="1">COUNTIFS('Input Portfolio per Industry'!$M:$M,'SUMMARY INDUSTRY ALL PORTFOLIOS'!AO$4,'Input Portfolio per Industry'!$C:$C,'SUMMARY INDUSTRY ALL PORTFOLIOS'!$A7)</f>
        <v>0</v>
      </c>
      <c r="AP7" s="8">
        <f ca="1">COUNTIFS('Input Portfolio per Industry'!$N:$N,'SUMMARY INDUSTRY ALL PORTFOLIOS'!AP$4,'Input Portfolio per Industry'!$C:$C,'SUMMARY INDUSTRY ALL PORTFOLIOS'!$A7)</f>
        <v>5</v>
      </c>
      <c r="AQ7" s="8">
        <f ca="1">COUNTIFS('Input Portfolio per Industry'!$N:$N,'SUMMARY INDUSTRY ALL PORTFOLIOS'!AQ$4,'Input Portfolio per Industry'!$C:$C,'SUMMARY INDUSTRY ALL PORTFOLIOS'!$A7)</f>
        <v>11</v>
      </c>
      <c r="AR7" s="8">
        <f ca="1">COUNTIFS('Input Portfolio per Industry'!$N:$N,'SUMMARY INDUSTRY ALL PORTFOLIOS'!AR$4,'Input Portfolio per Industry'!$C:$C,'SUMMARY INDUSTRY ALL PORTFOLIOS'!$A7)</f>
        <v>13</v>
      </c>
      <c r="AS7" s="8">
        <f ca="1">COUNTIFS('Input Portfolio per Industry'!$N:$N,'SUMMARY INDUSTRY ALL PORTFOLIOS'!AS$4,'Input Portfolio per Industry'!$C:$C,'SUMMARY INDUSTRY ALL PORTFOLIOS'!$A7)</f>
        <v>0</v>
      </c>
    </row>
    <row r="8" spans="1:45" x14ac:dyDescent="0.3">
      <c r="A8" s="11" t="s">
        <v>7355</v>
      </c>
      <c r="B8" s="8">
        <f ca="1">COUNTIFS('Input Portfolio per Industry'!$D:$D,'SUMMARY INDUSTRY ALL PORTFOLIOS'!B$4,'Input Portfolio per Industry'!$C:$C,'SUMMARY INDUSTRY ALL PORTFOLIOS'!$A8)</f>
        <v>0</v>
      </c>
      <c r="C8" s="8">
        <f ca="1">COUNTIFS('Input Portfolio per Industry'!$D:$D,'SUMMARY INDUSTRY ALL PORTFOLIOS'!C$4,'Input Portfolio per Industry'!$C:$C,'SUMMARY INDUSTRY ALL PORTFOLIOS'!$A8)</f>
        <v>3</v>
      </c>
      <c r="D8" s="8">
        <f ca="1">COUNTIFS('Input Portfolio per Industry'!$D:$D,'SUMMARY INDUSTRY ALL PORTFOLIOS'!D$4,'Input Portfolio per Industry'!$C:$C,'SUMMARY INDUSTRY ALL PORTFOLIOS'!$A8)</f>
        <v>15</v>
      </c>
      <c r="E8" s="8">
        <f ca="1">COUNTIFS('Input Portfolio per Industry'!$D:$D,'SUMMARY INDUSTRY ALL PORTFOLIOS'!E$4,'Input Portfolio per Industry'!$C:$C,'SUMMARY INDUSTRY ALL PORTFOLIOS'!$A8)</f>
        <v>0</v>
      </c>
      <c r="F8" s="8">
        <f ca="1">COUNTIFS('Input Portfolio per Industry'!$E:$E,'SUMMARY INDUSTRY ALL PORTFOLIOS'!F$4,'Input Portfolio per Industry'!$C:$C,'SUMMARY INDUSTRY ALL PORTFOLIOS'!$A8)</f>
        <v>0</v>
      </c>
      <c r="G8" s="8">
        <f ca="1">COUNTIFS('Input Portfolio per Industry'!$E:$E,'SUMMARY INDUSTRY ALL PORTFOLIOS'!G$4,'Input Portfolio per Industry'!$C:$C,'SUMMARY INDUSTRY ALL PORTFOLIOS'!$A8)</f>
        <v>3</v>
      </c>
      <c r="H8" s="8">
        <f ca="1">COUNTIFS('Input Portfolio per Industry'!$E:$E,'SUMMARY INDUSTRY ALL PORTFOLIOS'!H$4,'Input Portfolio per Industry'!$C:$C,'SUMMARY INDUSTRY ALL PORTFOLIOS'!$A8)</f>
        <v>14</v>
      </c>
      <c r="I8" s="8">
        <f ca="1">COUNTIFS('Input Portfolio per Industry'!$E:$E,'SUMMARY INDUSTRY ALL PORTFOLIOS'!I$4,'Input Portfolio per Industry'!$C:$C,'SUMMARY INDUSTRY ALL PORTFOLIOS'!$A8)</f>
        <v>1</v>
      </c>
      <c r="J8" s="8">
        <f ca="1">COUNTIFS('Input Portfolio per Industry'!$F:$F,'SUMMARY INDUSTRY ALL PORTFOLIOS'!J$4,'Input Portfolio per Industry'!$C:$C,'SUMMARY INDUSTRY ALL PORTFOLIOS'!$A8)</f>
        <v>0</v>
      </c>
      <c r="K8" s="8">
        <f ca="1">COUNTIFS('Input Portfolio per Industry'!$F:$F,'SUMMARY INDUSTRY ALL PORTFOLIOS'!K$4,'Input Portfolio per Industry'!$C:$C,'SUMMARY INDUSTRY ALL PORTFOLIOS'!$A8)</f>
        <v>4</v>
      </c>
      <c r="L8" s="8">
        <f ca="1">COUNTIFS('Input Portfolio per Industry'!$F:$F,'SUMMARY INDUSTRY ALL PORTFOLIOS'!L$4,'Input Portfolio per Industry'!$C:$C,'SUMMARY INDUSTRY ALL PORTFOLIOS'!$A8)</f>
        <v>14</v>
      </c>
      <c r="M8" s="8">
        <f ca="1">COUNTIFS('Input Portfolio per Industry'!$F:$F,'SUMMARY INDUSTRY ALL PORTFOLIOS'!M$4,'Input Portfolio per Industry'!$C:$C,'SUMMARY INDUSTRY ALL PORTFOLIOS'!$A8)</f>
        <v>0</v>
      </c>
      <c r="N8" s="8">
        <f ca="1">COUNTIFS('Input Portfolio per Industry'!$G:$G,'SUMMARY INDUSTRY ALL PORTFOLIOS'!N$4,'Input Portfolio per Industry'!$C:$C,'SUMMARY INDUSTRY ALL PORTFOLIOS'!$A8)</f>
        <v>1</v>
      </c>
      <c r="O8" s="8">
        <f ca="1">COUNTIFS('Input Portfolio per Industry'!$G:$G,'SUMMARY INDUSTRY ALL PORTFOLIOS'!O$4,'Input Portfolio per Industry'!$C:$C,'SUMMARY INDUSTRY ALL PORTFOLIOS'!$A8)</f>
        <v>4</v>
      </c>
      <c r="P8" s="8">
        <f ca="1">COUNTIFS('Input Portfolio per Industry'!$G:$G,'SUMMARY INDUSTRY ALL PORTFOLIOS'!P$4,'Input Portfolio per Industry'!$C:$C,'SUMMARY INDUSTRY ALL PORTFOLIOS'!$A8)</f>
        <v>12</v>
      </c>
      <c r="Q8" s="8">
        <f ca="1">COUNTIFS('Input Portfolio per Industry'!$G:$G,'SUMMARY INDUSTRY ALL PORTFOLIOS'!Q$4,'Input Portfolio per Industry'!$C:$C,'SUMMARY INDUSTRY ALL PORTFOLIOS'!$A8)</f>
        <v>1</v>
      </c>
      <c r="R8" s="8">
        <f ca="1">COUNTIFS('Input Portfolio per Industry'!$H:$H,'SUMMARY INDUSTRY ALL PORTFOLIOS'!R$4,'Input Portfolio per Industry'!$C:$C,'SUMMARY INDUSTRY ALL PORTFOLIOS'!$A8)</f>
        <v>1</v>
      </c>
      <c r="S8" s="8">
        <f ca="1">COUNTIFS('Input Portfolio per Industry'!$H:$H,'SUMMARY INDUSTRY ALL PORTFOLIOS'!S$4,'Input Portfolio per Industry'!$C:$C,'SUMMARY INDUSTRY ALL PORTFOLIOS'!$A8)</f>
        <v>5</v>
      </c>
      <c r="T8" s="8">
        <f ca="1">COUNTIFS('Input Portfolio per Industry'!$H:$H,'SUMMARY INDUSTRY ALL PORTFOLIOS'!T$4,'Input Portfolio per Industry'!$C:$C,'SUMMARY INDUSTRY ALL PORTFOLIOS'!$A8)</f>
        <v>11</v>
      </c>
      <c r="U8" s="8">
        <f ca="1">COUNTIFS('Input Portfolio per Industry'!$H:$H,'SUMMARY INDUSTRY ALL PORTFOLIOS'!U$4,'Input Portfolio per Industry'!$C:$C,'SUMMARY INDUSTRY ALL PORTFOLIOS'!$A8)</f>
        <v>1</v>
      </c>
      <c r="V8" s="8">
        <f ca="1">COUNTIFS('Input Portfolio per Industry'!$I:$I,'SUMMARY INDUSTRY ALL PORTFOLIOS'!V$4,'Input Portfolio per Industry'!$C:$C,'SUMMARY INDUSTRY ALL PORTFOLIOS'!$A8)</f>
        <v>3</v>
      </c>
      <c r="W8" s="8">
        <f ca="1">COUNTIFS('Input Portfolio per Industry'!$I:$I,'SUMMARY INDUSTRY ALL PORTFOLIOS'!W$4,'Input Portfolio per Industry'!$C:$C,'SUMMARY INDUSTRY ALL PORTFOLIOS'!$A8)</f>
        <v>4</v>
      </c>
      <c r="X8" s="8">
        <f ca="1">COUNTIFS('Input Portfolio per Industry'!$I:$I,'SUMMARY INDUSTRY ALL PORTFOLIOS'!X$4,'Input Portfolio per Industry'!$C:$C,'SUMMARY INDUSTRY ALL PORTFOLIOS'!$A8)</f>
        <v>10</v>
      </c>
      <c r="Y8" s="8">
        <f ca="1">COUNTIFS('Input Portfolio per Industry'!$I:$I,'SUMMARY INDUSTRY ALL PORTFOLIOS'!Y$4,'Input Portfolio per Industry'!$C:$C,'SUMMARY INDUSTRY ALL PORTFOLIOS'!$A8)</f>
        <v>1</v>
      </c>
      <c r="Z8" s="8">
        <f ca="1">COUNTIFS('Input Portfolio per Industry'!$J:$J,'SUMMARY INDUSTRY ALL PORTFOLIOS'!Z$4,'Input Portfolio per Industry'!$C:$C,'SUMMARY INDUSTRY ALL PORTFOLIOS'!$A8)</f>
        <v>2</v>
      </c>
      <c r="AA8" s="8">
        <f ca="1">COUNTIFS('Input Portfolio per Industry'!$J:$J,'SUMMARY INDUSTRY ALL PORTFOLIOS'!AA$4,'Input Portfolio per Industry'!$C:$C,'SUMMARY INDUSTRY ALL PORTFOLIOS'!$A8)</f>
        <v>6</v>
      </c>
      <c r="AB8" s="8">
        <f ca="1">COUNTIFS('Input Portfolio per Industry'!$J:$J,'SUMMARY INDUSTRY ALL PORTFOLIOS'!AB$4,'Input Portfolio per Industry'!$C:$C,'SUMMARY INDUSTRY ALL PORTFOLIOS'!$A8)</f>
        <v>9</v>
      </c>
      <c r="AC8" s="8">
        <f ca="1">COUNTIFS('Input Portfolio per Industry'!$J:$J,'SUMMARY INDUSTRY ALL PORTFOLIOS'!AC$4,'Input Portfolio per Industry'!$C:$C,'SUMMARY INDUSTRY ALL PORTFOLIOS'!$A8)</f>
        <v>1</v>
      </c>
      <c r="AD8" s="8">
        <f ca="1">COUNTIFS('Input Portfolio per Industry'!$K:$K,'SUMMARY INDUSTRY ALL PORTFOLIOS'!AD$4,'Input Portfolio per Industry'!$C:$C,'SUMMARY INDUSTRY ALL PORTFOLIOS'!$A8)</f>
        <v>2</v>
      </c>
      <c r="AE8" s="8">
        <f ca="1">COUNTIFS('Input Portfolio per Industry'!$K:$K,'SUMMARY INDUSTRY ALL PORTFOLIOS'!AE$4,'Input Portfolio per Industry'!$C:$C,'SUMMARY INDUSTRY ALL PORTFOLIOS'!$A8)</f>
        <v>5</v>
      </c>
      <c r="AF8" s="8">
        <f ca="1">COUNTIFS('Input Portfolio per Industry'!$K:$K,'SUMMARY INDUSTRY ALL PORTFOLIOS'!AF$4,'Input Portfolio per Industry'!$C:$C,'SUMMARY INDUSTRY ALL PORTFOLIOS'!$A8)</f>
        <v>10</v>
      </c>
      <c r="AG8" s="8">
        <f ca="1">COUNTIFS('Input Portfolio per Industry'!$K:$K,'SUMMARY INDUSTRY ALL PORTFOLIOS'!AG$4,'Input Portfolio per Industry'!$C:$C,'SUMMARY INDUSTRY ALL PORTFOLIOS'!$A8)</f>
        <v>1</v>
      </c>
      <c r="AH8" s="8">
        <f ca="1">COUNTIFS('Input Portfolio per Industry'!$L:$L,'SUMMARY INDUSTRY ALL PORTFOLIOS'!AH$4,'Input Portfolio per Industry'!$C:$C,'SUMMARY INDUSTRY ALL PORTFOLIOS'!$A8)</f>
        <v>1</v>
      </c>
      <c r="AI8" s="8">
        <f ca="1">COUNTIFS('Input Portfolio per Industry'!$L:$L,'SUMMARY INDUSTRY ALL PORTFOLIOS'!AI$4,'Input Portfolio per Industry'!$C:$C,'SUMMARY INDUSTRY ALL PORTFOLIOS'!$A8)</f>
        <v>7</v>
      </c>
      <c r="AJ8" s="8">
        <f ca="1">COUNTIFS('Input Portfolio per Industry'!$L:$L,'SUMMARY INDUSTRY ALL PORTFOLIOS'!AJ$4,'Input Portfolio per Industry'!$C:$C,'SUMMARY INDUSTRY ALL PORTFOLIOS'!$A8)</f>
        <v>9</v>
      </c>
      <c r="AK8" s="8">
        <f ca="1">COUNTIFS('Input Portfolio per Industry'!$L:$L,'SUMMARY INDUSTRY ALL PORTFOLIOS'!AK$4,'Input Portfolio per Industry'!$C:$C,'SUMMARY INDUSTRY ALL PORTFOLIOS'!$A8)</f>
        <v>1</v>
      </c>
      <c r="AL8" s="8">
        <f ca="1">COUNTIFS('Input Portfolio per Industry'!$M:$M,'SUMMARY INDUSTRY ALL PORTFOLIOS'!AL$4,'Input Portfolio per Industry'!$C:$C,'SUMMARY INDUSTRY ALL PORTFOLIOS'!$A8)</f>
        <v>2</v>
      </c>
      <c r="AM8" s="8">
        <f ca="1">COUNTIFS('Input Portfolio per Industry'!$M:$M,'SUMMARY INDUSTRY ALL PORTFOLIOS'!AM$4,'Input Portfolio per Industry'!$C:$C,'SUMMARY INDUSTRY ALL PORTFOLIOS'!$A8)</f>
        <v>4</v>
      </c>
      <c r="AN8" s="8">
        <f ca="1">COUNTIFS('Input Portfolio per Industry'!$M:$M,'SUMMARY INDUSTRY ALL PORTFOLIOS'!AN$4,'Input Portfolio per Industry'!$C:$C,'SUMMARY INDUSTRY ALL PORTFOLIOS'!$A8)</f>
        <v>12</v>
      </c>
      <c r="AO8" s="8">
        <f ca="1">COUNTIFS('Input Portfolio per Industry'!$M:$M,'SUMMARY INDUSTRY ALL PORTFOLIOS'!AO$4,'Input Portfolio per Industry'!$C:$C,'SUMMARY INDUSTRY ALL PORTFOLIOS'!$A8)</f>
        <v>0</v>
      </c>
      <c r="AP8" s="8">
        <f ca="1">COUNTIFS('Input Portfolio per Industry'!$N:$N,'SUMMARY INDUSTRY ALL PORTFOLIOS'!AP$4,'Input Portfolio per Industry'!$C:$C,'SUMMARY INDUSTRY ALL PORTFOLIOS'!$A8)</f>
        <v>3</v>
      </c>
      <c r="AQ8" s="8">
        <f ca="1">COUNTIFS('Input Portfolio per Industry'!$N:$N,'SUMMARY INDUSTRY ALL PORTFOLIOS'!AQ$4,'Input Portfolio per Industry'!$C:$C,'SUMMARY INDUSTRY ALL PORTFOLIOS'!$A8)</f>
        <v>6</v>
      </c>
      <c r="AR8" s="8">
        <f ca="1">COUNTIFS('Input Portfolio per Industry'!$N:$N,'SUMMARY INDUSTRY ALL PORTFOLIOS'!AR$4,'Input Portfolio per Industry'!$C:$C,'SUMMARY INDUSTRY ALL PORTFOLIOS'!$A8)</f>
        <v>9</v>
      </c>
      <c r="AS8" s="8">
        <f ca="1">COUNTIFS('Input Portfolio per Industry'!$N:$N,'SUMMARY INDUSTRY ALL PORTFOLIOS'!AS$4,'Input Portfolio per Industry'!$C:$C,'SUMMARY INDUSTRY ALL PORTFOLIOS'!$A8)</f>
        <v>0</v>
      </c>
    </row>
    <row r="9" spans="1:45" x14ac:dyDescent="0.3">
      <c r="A9" s="11" t="s">
        <v>7352</v>
      </c>
      <c r="B9" s="8">
        <f ca="1">COUNTIFS('Input Portfolio per Industry'!$D:$D,'SUMMARY INDUSTRY ALL PORTFOLIOS'!B$4,'Input Portfolio per Industry'!$C:$C,'SUMMARY INDUSTRY ALL PORTFOLIOS'!$A9)</f>
        <v>0</v>
      </c>
      <c r="C9" s="8">
        <f ca="1">COUNTIFS('Input Portfolio per Industry'!$D:$D,'SUMMARY INDUSTRY ALL PORTFOLIOS'!C$4,'Input Portfolio per Industry'!$C:$C,'SUMMARY INDUSTRY ALL PORTFOLIOS'!$A9)</f>
        <v>14</v>
      </c>
      <c r="D9" s="8">
        <f ca="1">COUNTIFS('Input Portfolio per Industry'!$D:$D,'SUMMARY INDUSTRY ALL PORTFOLIOS'!D$4,'Input Portfolio per Industry'!$C:$C,'SUMMARY INDUSTRY ALL PORTFOLIOS'!$A9)</f>
        <v>58</v>
      </c>
      <c r="E9" s="8">
        <f ca="1">COUNTIFS('Input Portfolio per Industry'!$D:$D,'SUMMARY INDUSTRY ALL PORTFOLIOS'!E$4,'Input Portfolio per Industry'!$C:$C,'SUMMARY INDUSTRY ALL PORTFOLIOS'!$A9)</f>
        <v>4</v>
      </c>
      <c r="F9" s="8">
        <f ca="1">COUNTIFS('Input Portfolio per Industry'!$E:$E,'SUMMARY INDUSTRY ALL PORTFOLIOS'!F$4,'Input Portfolio per Industry'!$C:$C,'SUMMARY INDUSTRY ALL PORTFOLIOS'!$A9)</f>
        <v>1</v>
      </c>
      <c r="G9" s="8">
        <f ca="1">COUNTIFS('Input Portfolio per Industry'!$E:$E,'SUMMARY INDUSTRY ALL PORTFOLIOS'!G$4,'Input Portfolio per Industry'!$C:$C,'SUMMARY INDUSTRY ALL PORTFOLIOS'!$A9)</f>
        <v>13</v>
      </c>
      <c r="H9" s="8">
        <f ca="1">COUNTIFS('Input Portfolio per Industry'!$E:$E,'SUMMARY INDUSTRY ALL PORTFOLIOS'!H$4,'Input Portfolio per Industry'!$C:$C,'SUMMARY INDUSTRY ALL PORTFOLIOS'!$A9)</f>
        <v>57</v>
      </c>
      <c r="I9" s="8">
        <f ca="1">COUNTIFS('Input Portfolio per Industry'!$E:$E,'SUMMARY INDUSTRY ALL PORTFOLIOS'!I$4,'Input Portfolio per Industry'!$C:$C,'SUMMARY INDUSTRY ALL PORTFOLIOS'!$A9)</f>
        <v>5</v>
      </c>
      <c r="J9" s="8">
        <f ca="1">COUNTIFS('Input Portfolio per Industry'!$F:$F,'SUMMARY INDUSTRY ALL PORTFOLIOS'!J$4,'Input Portfolio per Industry'!$C:$C,'SUMMARY INDUSTRY ALL PORTFOLIOS'!$A9)</f>
        <v>0</v>
      </c>
      <c r="K9" s="8">
        <f ca="1">COUNTIFS('Input Portfolio per Industry'!$F:$F,'SUMMARY INDUSTRY ALL PORTFOLIOS'!K$4,'Input Portfolio per Industry'!$C:$C,'SUMMARY INDUSTRY ALL PORTFOLIOS'!$A9)</f>
        <v>17</v>
      </c>
      <c r="L9" s="8">
        <f ca="1">COUNTIFS('Input Portfolio per Industry'!$F:$F,'SUMMARY INDUSTRY ALL PORTFOLIOS'!L$4,'Input Portfolio per Industry'!$C:$C,'SUMMARY INDUSTRY ALL PORTFOLIOS'!$A9)</f>
        <v>56</v>
      </c>
      <c r="M9" s="8">
        <f ca="1">COUNTIFS('Input Portfolio per Industry'!$F:$F,'SUMMARY INDUSTRY ALL PORTFOLIOS'!M$4,'Input Portfolio per Industry'!$C:$C,'SUMMARY INDUSTRY ALL PORTFOLIOS'!$A9)</f>
        <v>3</v>
      </c>
      <c r="N9" s="8">
        <f ca="1">COUNTIFS('Input Portfolio per Industry'!$G:$G,'SUMMARY INDUSTRY ALL PORTFOLIOS'!N$4,'Input Portfolio per Industry'!$C:$C,'SUMMARY INDUSTRY ALL PORTFOLIOS'!$A9)</f>
        <v>2</v>
      </c>
      <c r="O9" s="8">
        <f ca="1">COUNTIFS('Input Portfolio per Industry'!$G:$G,'SUMMARY INDUSTRY ALL PORTFOLIOS'!O$4,'Input Portfolio per Industry'!$C:$C,'SUMMARY INDUSTRY ALL PORTFOLIOS'!$A9)</f>
        <v>18</v>
      </c>
      <c r="P9" s="8">
        <f ca="1">COUNTIFS('Input Portfolio per Industry'!$G:$G,'SUMMARY INDUSTRY ALL PORTFOLIOS'!P$4,'Input Portfolio per Industry'!$C:$C,'SUMMARY INDUSTRY ALL PORTFOLIOS'!$A9)</f>
        <v>52</v>
      </c>
      <c r="Q9" s="8">
        <f ca="1">COUNTIFS('Input Portfolio per Industry'!$G:$G,'SUMMARY INDUSTRY ALL PORTFOLIOS'!Q$4,'Input Portfolio per Industry'!$C:$C,'SUMMARY INDUSTRY ALL PORTFOLIOS'!$A9)</f>
        <v>4</v>
      </c>
      <c r="R9" s="8">
        <f ca="1">COUNTIFS('Input Portfolio per Industry'!$H:$H,'SUMMARY INDUSTRY ALL PORTFOLIOS'!R$4,'Input Portfolio per Industry'!$C:$C,'SUMMARY INDUSTRY ALL PORTFOLIOS'!$A9)</f>
        <v>2</v>
      </c>
      <c r="S9" s="8">
        <f ca="1">COUNTIFS('Input Portfolio per Industry'!$H:$H,'SUMMARY INDUSTRY ALL PORTFOLIOS'!S$4,'Input Portfolio per Industry'!$C:$C,'SUMMARY INDUSTRY ALL PORTFOLIOS'!$A9)</f>
        <v>12</v>
      </c>
      <c r="T9" s="8">
        <f ca="1">COUNTIFS('Input Portfolio per Industry'!$H:$H,'SUMMARY INDUSTRY ALL PORTFOLIOS'!T$4,'Input Portfolio per Industry'!$C:$C,'SUMMARY INDUSTRY ALL PORTFOLIOS'!$A9)</f>
        <v>54</v>
      </c>
      <c r="U9" s="8">
        <f ca="1">COUNTIFS('Input Portfolio per Industry'!$H:$H,'SUMMARY INDUSTRY ALL PORTFOLIOS'!U$4,'Input Portfolio per Industry'!$C:$C,'SUMMARY INDUSTRY ALL PORTFOLIOS'!$A9)</f>
        <v>8</v>
      </c>
      <c r="V9" s="8">
        <f ca="1">COUNTIFS('Input Portfolio per Industry'!$I:$I,'SUMMARY INDUSTRY ALL PORTFOLIOS'!V$4,'Input Portfolio per Industry'!$C:$C,'SUMMARY INDUSTRY ALL PORTFOLIOS'!$A9)</f>
        <v>1</v>
      </c>
      <c r="W9" s="8">
        <f ca="1">COUNTIFS('Input Portfolio per Industry'!$I:$I,'SUMMARY INDUSTRY ALL PORTFOLIOS'!W$4,'Input Portfolio per Industry'!$C:$C,'SUMMARY INDUSTRY ALL PORTFOLIOS'!$A9)</f>
        <v>20</v>
      </c>
      <c r="X9" s="8">
        <f ca="1">COUNTIFS('Input Portfolio per Industry'!$I:$I,'SUMMARY INDUSTRY ALL PORTFOLIOS'!X$4,'Input Portfolio per Industry'!$C:$C,'SUMMARY INDUSTRY ALL PORTFOLIOS'!$A9)</f>
        <v>48</v>
      </c>
      <c r="Y9" s="8">
        <f ca="1">COUNTIFS('Input Portfolio per Industry'!$I:$I,'SUMMARY INDUSTRY ALL PORTFOLIOS'!Y$4,'Input Portfolio per Industry'!$C:$C,'SUMMARY INDUSTRY ALL PORTFOLIOS'!$A9)</f>
        <v>7</v>
      </c>
      <c r="Z9" s="8">
        <f ca="1">COUNTIFS('Input Portfolio per Industry'!$J:$J,'SUMMARY INDUSTRY ALL PORTFOLIOS'!Z$4,'Input Portfolio per Industry'!$C:$C,'SUMMARY INDUSTRY ALL PORTFOLIOS'!$A9)</f>
        <v>2</v>
      </c>
      <c r="AA9" s="8">
        <f ca="1">COUNTIFS('Input Portfolio per Industry'!$J:$J,'SUMMARY INDUSTRY ALL PORTFOLIOS'!AA$4,'Input Portfolio per Industry'!$C:$C,'SUMMARY INDUSTRY ALL PORTFOLIOS'!$A9)</f>
        <v>18</v>
      </c>
      <c r="AB9" s="8">
        <f ca="1">COUNTIFS('Input Portfolio per Industry'!$J:$J,'SUMMARY INDUSTRY ALL PORTFOLIOS'!AB$4,'Input Portfolio per Industry'!$C:$C,'SUMMARY INDUSTRY ALL PORTFOLIOS'!$A9)</f>
        <v>52</v>
      </c>
      <c r="AC9" s="8">
        <f ca="1">COUNTIFS('Input Portfolio per Industry'!$J:$J,'SUMMARY INDUSTRY ALL PORTFOLIOS'!AC$4,'Input Portfolio per Industry'!$C:$C,'SUMMARY INDUSTRY ALL PORTFOLIOS'!$A9)</f>
        <v>4</v>
      </c>
      <c r="AD9" s="8">
        <f ca="1">COUNTIFS('Input Portfolio per Industry'!$K:$K,'SUMMARY INDUSTRY ALL PORTFOLIOS'!AD$4,'Input Portfolio per Industry'!$C:$C,'SUMMARY INDUSTRY ALL PORTFOLIOS'!$A9)</f>
        <v>3</v>
      </c>
      <c r="AE9" s="8">
        <f ca="1">COUNTIFS('Input Portfolio per Industry'!$K:$K,'SUMMARY INDUSTRY ALL PORTFOLIOS'!AE$4,'Input Portfolio per Industry'!$C:$C,'SUMMARY INDUSTRY ALL PORTFOLIOS'!$A9)</f>
        <v>22</v>
      </c>
      <c r="AF9" s="8">
        <f ca="1">COUNTIFS('Input Portfolio per Industry'!$K:$K,'SUMMARY INDUSTRY ALL PORTFOLIOS'!AF$4,'Input Portfolio per Industry'!$C:$C,'SUMMARY INDUSTRY ALL PORTFOLIOS'!$A9)</f>
        <v>47</v>
      </c>
      <c r="AG9" s="8">
        <f ca="1">COUNTIFS('Input Portfolio per Industry'!$K:$K,'SUMMARY INDUSTRY ALL PORTFOLIOS'!AG$4,'Input Portfolio per Industry'!$C:$C,'SUMMARY INDUSTRY ALL PORTFOLIOS'!$A9)</f>
        <v>4</v>
      </c>
      <c r="AH9" s="8">
        <f ca="1">COUNTIFS('Input Portfolio per Industry'!$L:$L,'SUMMARY INDUSTRY ALL PORTFOLIOS'!AH$4,'Input Portfolio per Industry'!$C:$C,'SUMMARY INDUSTRY ALL PORTFOLIOS'!$A9)</f>
        <v>4</v>
      </c>
      <c r="AI9" s="8">
        <f ca="1">COUNTIFS('Input Portfolio per Industry'!$L:$L,'SUMMARY INDUSTRY ALL PORTFOLIOS'!AI$4,'Input Portfolio per Industry'!$C:$C,'SUMMARY INDUSTRY ALL PORTFOLIOS'!$A9)</f>
        <v>21</v>
      </c>
      <c r="AJ9" s="8">
        <f ca="1">COUNTIFS('Input Portfolio per Industry'!$L:$L,'SUMMARY INDUSTRY ALL PORTFOLIOS'!AJ$4,'Input Portfolio per Industry'!$C:$C,'SUMMARY INDUSTRY ALL PORTFOLIOS'!$A9)</f>
        <v>49</v>
      </c>
      <c r="AK9" s="8">
        <f ca="1">COUNTIFS('Input Portfolio per Industry'!$L:$L,'SUMMARY INDUSTRY ALL PORTFOLIOS'!AK$4,'Input Portfolio per Industry'!$C:$C,'SUMMARY INDUSTRY ALL PORTFOLIOS'!$A9)</f>
        <v>2</v>
      </c>
      <c r="AL9" s="8">
        <f ca="1">COUNTIFS('Input Portfolio per Industry'!$M:$M,'SUMMARY INDUSTRY ALL PORTFOLIOS'!AL$4,'Input Portfolio per Industry'!$C:$C,'SUMMARY INDUSTRY ALL PORTFOLIOS'!$A9)</f>
        <v>9</v>
      </c>
      <c r="AM9" s="8">
        <f ca="1">COUNTIFS('Input Portfolio per Industry'!$M:$M,'SUMMARY INDUSTRY ALL PORTFOLIOS'!AM$4,'Input Portfolio per Industry'!$C:$C,'SUMMARY INDUSTRY ALL PORTFOLIOS'!$A9)</f>
        <v>33</v>
      </c>
      <c r="AN9" s="8">
        <f ca="1">COUNTIFS('Input Portfolio per Industry'!$M:$M,'SUMMARY INDUSTRY ALL PORTFOLIOS'!AN$4,'Input Portfolio per Industry'!$C:$C,'SUMMARY INDUSTRY ALL PORTFOLIOS'!$A9)</f>
        <v>30</v>
      </c>
      <c r="AO9" s="8">
        <f ca="1">COUNTIFS('Input Portfolio per Industry'!$M:$M,'SUMMARY INDUSTRY ALL PORTFOLIOS'!AO$4,'Input Portfolio per Industry'!$C:$C,'SUMMARY INDUSTRY ALL PORTFOLIOS'!$A9)</f>
        <v>4</v>
      </c>
      <c r="AP9" s="8">
        <f ca="1">COUNTIFS('Input Portfolio per Industry'!$N:$N,'SUMMARY INDUSTRY ALL PORTFOLIOS'!AP$4,'Input Portfolio per Industry'!$C:$C,'SUMMARY INDUSTRY ALL PORTFOLIOS'!$A9)</f>
        <v>11</v>
      </c>
      <c r="AQ9" s="8">
        <f ca="1">COUNTIFS('Input Portfolio per Industry'!$N:$N,'SUMMARY INDUSTRY ALL PORTFOLIOS'!AQ$4,'Input Portfolio per Industry'!$C:$C,'SUMMARY INDUSTRY ALL PORTFOLIOS'!$A9)</f>
        <v>32</v>
      </c>
      <c r="AR9" s="8">
        <f ca="1">COUNTIFS('Input Portfolio per Industry'!$N:$N,'SUMMARY INDUSTRY ALL PORTFOLIOS'!AR$4,'Input Portfolio per Industry'!$C:$C,'SUMMARY INDUSTRY ALL PORTFOLIOS'!$A9)</f>
        <v>31</v>
      </c>
      <c r="AS9" s="8">
        <f ca="1">COUNTIFS('Input Portfolio per Industry'!$N:$N,'SUMMARY INDUSTRY ALL PORTFOLIOS'!AS$4,'Input Portfolio per Industry'!$C:$C,'SUMMARY INDUSTRY ALL PORTFOLIOS'!$A9)</f>
        <v>2</v>
      </c>
    </row>
    <row r="10" spans="1:45" x14ac:dyDescent="0.3">
      <c r="A10" s="11" t="s">
        <v>7348</v>
      </c>
      <c r="B10" s="8">
        <f ca="1">COUNTIFS('Input Portfolio per Industry'!$D:$D,'SUMMARY INDUSTRY ALL PORTFOLIOS'!B$4,'Input Portfolio per Industry'!$C:$C,'SUMMARY INDUSTRY ALL PORTFOLIOS'!$A10)</f>
        <v>0</v>
      </c>
      <c r="C10" s="8">
        <f ca="1">COUNTIFS('Input Portfolio per Industry'!$D:$D,'SUMMARY INDUSTRY ALL PORTFOLIOS'!C$4,'Input Portfolio per Industry'!$C:$C,'SUMMARY INDUSTRY ALL PORTFOLIOS'!$A10)</f>
        <v>10</v>
      </c>
      <c r="D10" s="8">
        <f ca="1">COUNTIFS('Input Portfolio per Industry'!$D:$D,'SUMMARY INDUSTRY ALL PORTFOLIOS'!D$4,'Input Portfolio per Industry'!$C:$C,'SUMMARY INDUSTRY ALL PORTFOLIOS'!$A10)</f>
        <v>25</v>
      </c>
      <c r="E10" s="8">
        <f ca="1">COUNTIFS('Input Portfolio per Industry'!$D:$D,'SUMMARY INDUSTRY ALL PORTFOLIOS'!E$4,'Input Portfolio per Industry'!$C:$C,'SUMMARY INDUSTRY ALL PORTFOLIOS'!$A10)</f>
        <v>2</v>
      </c>
      <c r="F10" s="8">
        <f ca="1">COUNTIFS('Input Portfolio per Industry'!$E:$E,'SUMMARY INDUSTRY ALL PORTFOLIOS'!F$4,'Input Portfolio per Industry'!$C:$C,'SUMMARY INDUSTRY ALL PORTFOLIOS'!$A10)</f>
        <v>0</v>
      </c>
      <c r="G10" s="8">
        <f ca="1">COUNTIFS('Input Portfolio per Industry'!$E:$E,'SUMMARY INDUSTRY ALL PORTFOLIOS'!G$4,'Input Portfolio per Industry'!$C:$C,'SUMMARY INDUSTRY ALL PORTFOLIOS'!$A10)</f>
        <v>11</v>
      </c>
      <c r="H10" s="8">
        <f ca="1">COUNTIFS('Input Portfolio per Industry'!$E:$E,'SUMMARY INDUSTRY ALL PORTFOLIOS'!H$4,'Input Portfolio per Industry'!$C:$C,'SUMMARY INDUSTRY ALL PORTFOLIOS'!$A10)</f>
        <v>24</v>
      </c>
      <c r="I10" s="8">
        <f ca="1">COUNTIFS('Input Portfolio per Industry'!$E:$E,'SUMMARY INDUSTRY ALL PORTFOLIOS'!I$4,'Input Portfolio per Industry'!$C:$C,'SUMMARY INDUSTRY ALL PORTFOLIOS'!$A10)</f>
        <v>2</v>
      </c>
      <c r="J10" s="8">
        <f ca="1">COUNTIFS('Input Portfolio per Industry'!$F:$F,'SUMMARY INDUSTRY ALL PORTFOLIOS'!J$4,'Input Portfolio per Industry'!$C:$C,'SUMMARY INDUSTRY ALL PORTFOLIOS'!$A10)</f>
        <v>0</v>
      </c>
      <c r="K10" s="8">
        <f ca="1">COUNTIFS('Input Portfolio per Industry'!$F:$F,'SUMMARY INDUSTRY ALL PORTFOLIOS'!K$4,'Input Portfolio per Industry'!$C:$C,'SUMMARY INDUSTRY ALL PORTFOLIOS'!$A10)</f>
        <v>12</v>
      </c>
      <c r="L10" s="8">
        <f ca="1">COUNTIFS('Input Portfolio per Industry'!$F:$F,'SUMMARY INDUSTRY ALL PORTFOLIOS'!L$4,'Input Portfolio per Industry'!$C:$C,'SUMMARY INDUSTRY ALL PORTFOLIOS'!$A10)</f>
        <v>24</v>
      </c>
      <c r="M10" s="8">
        <f ca="1">COUNTIFS('Input Portfolio per Industry'!$F:$F,'SUMMARY INDUSTRY ALL PORTFOLIOS'!M$4,'Input Portfolio per Industry'!$C:$C,'SUMMARY INDUSTRY ALL PORTFOLIOS'!$A10)</f>
        <v>1</v>
      </c>
      <c r="N10" s="8">
        <f ca="1">COUNTIFS('Input Portfolio per Industry'!$G:$G,'SUMMARY INDUSTRY ALL PORTFOLIOS'!N$4,'Input Portfolio per Industry'!$C:$C,'SUMMARY INDUSTRY ALL PORTFOLIOS'!$A10)</f>
        <v>2</v>
      </c>
      <c r="O10" s="8">
        <f ca="1">COUNTIFS('Input Portfolio per Industry'!$G:$G,'SUMMARY INDUSTRY ALL PORTFOLIOS'!O$4,'Input Portfolio per Industry'!$C:$C,'SUMMARY INDUSTRY ALL PORTFOLIOS'!$A10)</f>
        <v>5</v>
      </c>
      <c r="P10" s="8">
        <f ca="1">COUNTIFS('Input Portfolio per Industry'!$G:$G,'SUMMARY INDUSTRY ALL PORTFOLIOS'!P$4,'Input Portfolio per Industry'!$C:$C,'SUMMARY INDUSTRY ALL PORTFOLIOS'!$A10)</f>
        <v>28</v>
      </c>
      <c r="Q10" s="8">
        <f ca="1">COUNTIFS('Input Portfolio per Industry'!$G:$G,'SUMMARY INDUSTRY ALL PORTFOLIOS'!Q$4,'Input Portfolio per Industry'!$C:$C,'SUMMARY INDUSTRY ALL PORTFOLIOS'!$A10)</f>
        <v>2</v>
      </c>
      <c r="R10" s="8">
        <f ca="1">COUNTIFS('Input Portfolio per Industry'!$H:$H,'SUMMARY INDUSTRY ALL PORTFOLIOS'!R$4,'Input Portfolio per Industry'!$C:$C,'SUMMARY INDUSTRY ALL PORTFOLIOS'!$A10)</f>
        <v>2</v>
      </c>
      <c r="S10" s="8">
        <f ca="1">COUNTIFS('Input Portfolio per Industry'!$H:$H,'SUMMARY INDUSTRY ALL PORTFOLIOS'!S$4,'Input Portfolio per Industry'!$C:$C,'SUMMARY INDUSTRY ALL PORTFOLIOS'!$A10)</f>
        <v>7</v>
      </c>
      <c r="T10" s="8">
        <f ca="1">COUNTIFS('Input Portfolio per Industry'!$H:$H,'SUMMARY INDUSTRY ALL PORTFOLIOS'!T$4,'Input Portfolio per Industry'!$C:$C,'SUMMARY INDUSTRY ALL PORTFOLIOS'!$A10)</f>
        <v>27</v>
      </c>
      <c r="U10" s="8">
        <f ca="1">COUNTIFS('Input Portfolio per Industry'!$H:$H,'SUMMARY INDUSTRY ALL PORTFOLIOS'!U$4,'Input Portfolio per Industry'!$C:$C,'SUMMARY INDUSTRY ALL PORTFOLIOS'!$A10)</f>
        <v>1</v>
      </c>
      <c r="V10" s="8">
        <f ca="1">COUNTIFS('Input Portfolio per Industry'!$I:$I,'SUMMARY INDUSTRY ALL PORTFOLIOS'!V$4,'Input Portfolio per Industry'!$C:$C,'SUMMARY INDUSTRY ALL PORTFOLIOS'!$A10)</f>
        <v>2</v>
      </c>
      <c r="W10" s="8">
        <f ca="1">COUNTIFS('Input Portfolio per Industry'!$I:$I,'SUMMARY INDUSTRY ALL PORTFOLIOS'!W$4,'Input Portfolio per Industry'!$C:$C,'SUMMARY INDUSTRY ALL PORTFOLIOS'!$A10)</f>
        <v>8</v>
      </c>
      <c r="X10" s="8">
        <f ca="1">COUNTIFS('Input Portfolio per Industry'!$I:$I,'SUMMARY INDUSTRY ALL PORTFOLIOS'!X$4,'Input Portfolio per Industry'!$C:$C,'SUMMARY INDUSTRY ALL PORTFOLIOS'!$A10)</f>
        <v>25</v>
      </c>
      <c r="Y10" s="8">
        <f ca="1">COUNTIFS('Input Portfolio per Industry'!$I:$I,'SUMMARY INDUSTRY ALL PORTFOLIOS'!Y$4,'Input Portfolio per Industry'!$C:$C,'SUMMARY INDUSTRY ALL PORTFOLIOS'!$A10)</f>
        <v>2</v>
      </c>
      <c r="Z10" s="8">
        <f ca="1">COUNTIFS('Input Portfolio per Industry'!$J:$J,'SUMMARY INDUSTRY ALL PORTFOLIOS'!Z$4,'Input Portfolio per Industry'!$C:$C,'SUMMARY INDUSTRY ALL PORTFOLIOS'!$A10)</f>
        <v>1</v>
      </c>
      <c r="AA10" s="8">
        <f ca="1">COUNTIFS('Input Portfolio per Industry'!$J:$J,'SUMMARY INDUSTRY ALL PORTFOLIOS'!AA$4,'Input Portfolio per Industry'!$C:$C,'SUMMARY INDUSTRY ALL PORTFOLIOS'!$A10)</f>
        <v>9</v>
      </c>
      <c r="AB10" s="8">
        <f ca="1">COUNTIFS('Input Portfolio per Industry'!$J:$J,'SUMMARY INDUSTRY ALL PORTFOLIOS'!AB$4,'Input Portfolio per Industry'!$C:$C,'SUMMARY INDUSTRY ALL PORTFOLIOS'!$A10)</f>
        <v>26</v>
      </c>
      <c r="AC10" s="8">
        <f ca="1">COUNTIFS('Input Portfolio per Industry'!$J:$J,'SUMMARY INDUSTRY ALL PORTFOLIOS'!AC$4,'Input Portfolio per Industry'!$C:$C,'SUMMARY INDUSTRY ALL PORTFOLIOS'!$A10)</f>
        <v>1</v>
      </c>
      <c r="AD10" s="8">
        <f ca="1">COUNTIFS('Input Portfolio per Industry'!$K:$K,'SUMMARY INDUSTRY ALL PORTFOLIOS'!AD$4,'Input Portfolio per Industry'!$C:$C,'SUMMARY INDUSTRY ALL PORTFOLIOS'!$A10)</f>
        <v>3</v>
      </c>
      <c r="AE10" s="8">
        <f ca="1">COUNTIFS('Input Portfolio per Industry'!$K:$K,'SUMMARY INDUSTRY ALL PORTFOLIOS'!AE$4,'Input Portfolio per Industry'!$C:$C,'SUMMARY INDUSTRY ALL PORTFOLIOS'!$A10)</f>
        <v>7</v>
      </c>
      <c r="AF10" s="8">
        <f ca="1">COUNTIFS('Input Portfolio per Industry'!$K:$K,'SUMMARY INDUSTRY ALL PORTFOLIOS'!AF$4,'Input Portfolio per Industry'!$C:$C,'SUMMARY INDUSTRY ALL PORTFOLIOS'!$A10)</f>
        <v>27</v>
      </c>
      <c r="AG10" s="8">
        <f ca="1">COUNTIFS('Input Portfolio per Industry'!$K:$K,'SUMMARY INDUSTRY ALL PORTFOLIOS'!AG$4,'Input Portfolio per Industry'!$C:$C,'SUMMARY INDUSTRY ALL PORTFOLIOS'!$A10)</f>
        <v>0</v>
      </c>
      <c r="AH10" s="8">
        <f ca="1">COUNTIFS('Input Portfolio per Industry'!$L:$L,'SUMMARY INDUSTRY ALL PORTFOLIOS'!AH$4,'Input Portfolio per Industry'!$C:$C,'SUMMARY INDUSTRY ALL PORTFOLIOS'!$A10)</f>
        <v>6</v>
      </c>
      <c r="AI10" s="8">
        <f ca="1">COUNTIFS('Input Portfolio per Industry'!$L:$L,'SUMMARY INDUSTRY ALL PORTFOLIOS'!AI$4,'Input Portfolio per Industry'!$C:$C,'SUMMARY INDUSTRY ALL PORTFOLIOS'!$A10)</f>
        <v>8</v>
      </c>
      <c r="AJ10" s="8">
        <f ca="1">COUNTIFS('Input Portfolio per Industry'!$L:$L,'SUMMARY INDUSTRY ALL PORTFOLIOS'!AJ$4,'Input Portfolio per Industry'!$C:$C,'SUMMARY INDUSTRY ALL PORTFOLIOS'!$A10)</f>
        <v>21</v>
      </c>
      <c r="AK10" s="8">
        <f ca="1">COUNTIFS('Input Portfolio per Industry'!$L:$L,'SUMMARY INDUSTRY ALL PORTFOLIOS'!AK$4,'Input Portfolio per Industry'!$C:$C,'SUMMARY INDUSTRY ALL PORTFOLIOS'!$A10)</f>
        <v>2</v>
      </c>
      <c r="AL10" s="8">
        <f ca="1">COUNTIFS('Input Portfolio per Industry'!$M:$M,'SUMMARY INDUSTRY ALL PORTFOLIOS'!AL$4,'Input Portfolio per Industry'!$C:$C,'SUMMARY INDUSTRY ALL PORTFOLIOS'!$A10)</f>
        <v>6</v>
      </c>
      <c r="AM10" s="8">
        <f ca="1">COUNTIFS('Input Portfolio per Industry'!$M:$M,'SUMMARY INDUSTRY ALL PORTFOLIOS'!AM$4,'Input Portfolio per Industry'!$C:$C,'SUMMARY INDUSTRY ALL PORTFOLIOS'!$A10)</f>
        <v>12</v>
      </c>
      <c r="AN10" s="8">
        <f ca="1">COUNTIFS('Input Portfolio per Industry'!$M:$M,'SUMMARY INDUSTRY ALL PORTFOLIOS'!AN$4,'Input Portfolio per Industry'!$C:$C,'SUMMARY INDUSTRY ALL PORTFOLIOS'!$A10)</f>
        <v>19</v>
      </c>
      <c r="AO10" s="8">
        <f ca="1">COUNTIFS('Input Portfolio per Industry'!$M:$M,'SUMMARY INDUSTRY ALL PORTFOLIOS'!AO$4,'Input Portfolio per Industry'!$C:$C,'SUMMARY INDUSTRY ALL PORTFOLIOS'!$A10)</f>
        <v>0</v>
      </c>
      <c r="AP10" s="8">
        <f ca="1">COUNTIFS('Input Portfolio per Industry'!$N:$N,'SUMMARY INDUSTRY ALL PORTFOLIOS'!AP$4,'Input Portfolio per Industry'!$C:$C,'SUMMARY INDUSTRY ALL PORTFOLIOS'!$A10)</f>
        <v>6</v>
      </c>
      <c r="AQ10" s="8">
        <f ca="1">COUNTIFS('Input Portfolio per Industry'!$N:$N,'SUMMARY INDUSTRY ALL PORTFOLIOS'!AQ$4,'Input Portfolio per Industry'!$C:$C,'SUMMARY INDUSTRY ALL PORTFOLIOS'!$A10)</f>
        <v>9</v>
      </c>
      <c r="AR10" s="8">
        <f ca="1">COUNTIFS('Input Portfolio per Industry'!$N:$N,'SUMMARY INDUSTRY ALL PORTFOLIOS'!AR$4,'Input Portfolio per Industry'!$C:$C,'SUMMARY INDUSTRY ALL PORTFOLIOS'!$A10)</f>
        <v>22</v>
      </c>
      <c r="AS10" s="8">
        <f ca="1">COUNTIFS('Input Portfolio per Industry'!$N:$N,'SUMMARY INDUSTRY ALL PORTFOLIOS'!AS$4,'Input Portfolio per Industry'!$C:$C,'SUMMARY INDUSTRY ALL PORTFOLIOS'!$A10)</f>
        <v>0</v>
      </c>
    </row>
    <row r="11" spans="1:45" x14ac:dyDescent="0.3">
      <c r="A11" s="11" t="s">
        <v>7347</v>
      </c>
      <c r="B11" s="8">
        <f ca="1">COUNTIFS('Input Portfolio per Industry'!$D:$D,'SUMMARY INDUSTRY ALL PORTFOLIOS'!B$4,'Input Portfolio per Industry'!$C:$C,'SUMMARY INDUSTRY ALL PORTFOLIOS'!$A11)</f>
        <v>2</v>
      </c>
      <c r="C11" s="8">
        <f ca="1">COUNTIFS('Input Portfolio per Industry'!$D:$D,'SUMMARY INDUSTRY ALL PORTFOLIOS'!C$4,'Input Portfolio per Industry'!$C:$C,'SUMMARY INDUSTRY ALL PORTFOLIOS'!$A11)</f>
        <v>10</v>
      </c>
      <c r="D11" s="8">
        <f ca="1">COUNTIFS('Input Portfolio per Industry'!$D:$D,'SUMMARY INDUSTRY ALL PORTFOLIOS'!D$4,'Input Portfolio per Industry'!$C:$C,'SUMMARY INDUSTRY ALL PORTFOLIOS'!$A11)</f>
        <v>34</v>
      </c>
      <c r="E11" s="8">
        <f ca="1">COUNTIFS('Input Portfolio per Industry'!$D:$D,'SUMMARY INDUSTRY ALL PORTFOLIOS'!E$4,'Input Portfolio per Industry'!$C:$C,'SUMMARY INDUSTRY ALL PORTFOLIOS'!$A11)</f>
        <v>1</v>
      </c>
      <c r="F11" s="8">
        <f ca="1">COUNTIFS('Input Portfolio per Industry'!$E:$E,'SUMMARY INDUSTRY ALL PORTFOLIOS'!F$4,'Input Portfolio per Industry'!$C:$C,'SUMMARY INDUSTRY ALL PORTFOLIOS'!$A11)</f>
        <v>1</v>
      </c>
      <c r="G11" s="8">
        <f ca="1">COUNTIFS('Input Portfolio per Industry'!$E:$E,'SUMMARY INDUSTRY ALL PORTFOLIOS'!G$4,'Input Portfolio per Industry'!$C:$C,'SUMMARY INDUSTRY ALL PORTFOLIOS'!$A11)</f>
        <v>7</v>
      </c>
      <c r="H11" s="8">
        <f ca="1">COUNTIFS('Input Portfolio per Industry'!$E:$E,'SUMMARY INDUSTRY ALL PORTFOLIOS'!H$4,'Input Portfolio per Industry'!$C:$C,'SUMMARY INDUSTRY ALL PORTFOLIOS'!$A11)</f>
        <v>38</v>
      </c>
      <c r="I11" s="8">
        <f ca="1">COUNTIFS('Input Portfolio per Industry'!$E:$E,'SUMMARY INDUSTRY ALL PORTFOLIOS'!I$4,'Input Portfolio per Industry'!$C:$C,'SUMMARY INDUSTRY ALL PORTFOLIOS'!$A11)</f>
        <v>1</v>
      </c>
      <c r="J11" s="8">
        <f ca="1">COUNTIFS('Input Portfolio per Industry'!$F:$F,'SUMMARY INDUSTRY ALL PORTFOLIOS'!J$4,'Input Portfolio per Industry'!$C:$C,'SUMMARY INDUSTRY ALL PORTFOLIOS'!$A11)</f>
        <v>3</v>
      </c>
      <c r="K11" s="8">
        <f ca="1">COUNTIFS('Input Portfolio per Industry'!$F:$F,'SUMMARY INDUSTRY ALL PORTFOLIOS'!K$4,'Input Portfolio per Industry'!$C:$C,'SUMMARY INDUSTRY ALL PORTFOLIOS'!$A11)</f>
        <v>7</v>
      </c>
      <c r="L11" s="8">
        <f ca="1">COUNTIFS('Input Portfolio per Industry'!$F:$F,'SUMMARY INDUSTRY ALL PORTFOLIOS'!L$4,'Input Portfolio per Industry'!$C:$C,'SUMMARY INDUSTRY ALL PORTFOLIOS'!$A11)</f>
        <v>35</v>
      </c>
      <c r="M11" s="8">
        <f ca="1">COUNTIFS('Input Portfolio per Industry'!$F:$F,'SUMMARY INDUSTRY ALL PORTFOLIOS'!M$4,'Input Portfolio per Industry'!$C:$C,'SUMMARY INDUSTRY ALL PORTFOLIOS'!$A11)</f>
        <v>2</v>
      </c>
      <c r="N11" s="8">
        <f ca="1">COUNTIFS('Input Portfolio per Industry'!$G:$G,'SUMMARY INDUSTRY ALL PORTFOLIOS'!N$4,'Input Portfolio per Industry'!$C:$C,'SUMMARY INDUSTRY ALL PORTFOLIOS'!$A11)</f>
        <v>2</v>
      </c>
      <c r="O11" s="8">
        <f ca="1">COUNTIFS('Input Portfolio per Industry'!$G:$G,'SUMMARY INDUSTRY ALL PORTFOLIOS'!O$4,'Input Portfolio per Industry'!$C:$C,'SUMMARY INDUSTRY ALL PORTFOLIOS'!$A11)</f>
        <v>10</v>
      </c>
      <c r="P11" s="8">
        <f ca="1">COUNTIFS('Input Portfolio per Industry'!$G:$G,'SUMMARY INDUSTRY ALL PORTFOLIOS'!P$4,'Input Portfolio per Industry'!$C:$C,'SUMMARY INDUSTRY ALL PORTFOLIOS'!$A11)</f>
        <v>32</v>
      </c>
      <c r="Q11" s="8">
        <f ca="1">COUNTIFS('Input Portfolio per Industry'!$G:$G,'SUMMARY INDUSTRY ALL PORTFOLIOS'!Q$4,'Input Portfolio per Industry'!$C:$C,'SUMMARY INDUSTRY ALL PORTFOLIOS'!$A11)</f>
        <v>3</v>
      </c>
      <c r="R11" s="8">
        <f ca="1">COUNTIFS('Input Portfolio per Industry'!$H:$H,'SUMMARY INDUSTRY ALL PORTFOLIOS'!R$4,'Input Portfolio per Industry'!$C:$C,'SUMMARY INDUSTRY ALL PORTFOLIOS'!$A11)</f>
        <v>2</v>
      </c>
      <c r="S11" s="8">
        <f ca="1">COUNTIFS('Input Portfolio per Industry'!$H:$H,'SUMMARY INDUSTRY ALL PORTFOLIOS'!S$4,'Input Portfolio per Industry'!$C:$C,'SUMMARY INDUSTRY ALL PORTFOLIOS'!$A11)</f>
        <v>15</v>
      </c>
      <c r="T11" s="8">
        <f ca="1">COUNTIFS('Input Portfolio per Industry'!$H:$H,'SUMMARY INDUSTRY ALL PORTFOLIOS'!T$4,'Input Portfolio per Industry'!$C:$C,'SUMMARY INDUSTRY ALL PORTFOLIOS'!$A11)</f>
        <v>27</v>
      </c>
      <c r="U11" s="8">
        <f ca="1">COUNTIFS('Input Portfolio per Industry'!$H:$H,'SUMMARY INDUSTRY ALL PORTFOLIOS'!U$4,'Input Portfolio per Industry'!$C:$C,'SUMMARY INDUSTRY ALL PORTFOLIOS'!$A11)</f>
        <v>3</v>
      </c>
      <c r="V11" s="8">
        <f ca="1">COUNTIFS('Input Portfolio per Industry'!$I:$I,'SUMMARY INDUSTRY ALL PORTFOLIOS'!V$4,'Input Portfolio per Industry'!$C:$C,'SUMMARY INDUSTRY ALL PORTFOLIOS'!$A11)</f>
        <v>1</v>
      </c>
      <c r="W11" s="8">
        <f ca="1">COUNTIFS('Input Portfolio per Industry'!$I:$I,'SUMMARY INDUSTRY ALL PORTFOLIOS'!W$4,'Input Portfolio per Industry'!$C:$C,'SUMMARY INDUSTRY ALL PORTFOLIOS'!$A11)</f>
        <v>17</v>
      </c>
      <c r="X11" s="8">
        <f ca="1">COUNTIFS('Input Portfolio per Industry'!$I:$I,'SUMMARY INDUSTRY ALL PORTFOLIOS'!X$4,'Input Portfolio per Industry'!$C:$C,'SUMMARY INDUSTRY ALL PORTFOLIOS'!$A11)</f>
        <v>24</v>
      </c>
      <c r="Y11" s="8">
        <f ca="1">COUNTIFS('Input Portfolio per Industry'!$I:$I,'SUMMARY INDUSTRY ALL PORTFOLIOS'!Y$4,'Input Portfolio per Industry'!$C:$C,'SUMMARY INDUSTRY ALL PORTFOLIOS'!$A11)</f>
        <v>5</v>
      </c>
      <c r="Z11" s="8">
        <f ca="1">COUNTIFS('Input Portfolio per Industry'!$J:$J,'SUMMARY INDUSTRY ALL PORTFOLIOS'!Z$4,'Input Portfolio per Industry'!$C:$C,'SUMMARY INDUSTRY ALL PORTFOLIOS'!$A11)</f>
        <v>1</v>
      </c>
      <c r="AA11" s="8">
        <f ca="1">COUNTIFS('Input Portfolio per Industry'!$J:$J,'SUMMARY INDUSTRY ALL PORTFOLIOS'!AA$4,'Input Portfolio per Industry'!$C:$C,'SUMMARY INDUSTRY ALL PORTFOLIOS'!$A11)</f>
        <v>17</v>
      </c>
      <c r="AB11" s="8">
        <f ca="1">COUNTIFS('Input Portfolio per Industry'!$J:$J,'SUMMARY INDUSTRY ALL PORTFOLIOS'!AB$4,'Input Portfolio per Industry'!$C:$C,'SUMMARY INDUSTRY ALL PORTFOLIOS'!$A11)</f>
        <v>26</v>
      </c>
      <c r="AC11" s="8">
        <f ca="1">COUNTIFS('Input Portfolio per Industry'!$J:$J,'SUMMARY INDUSTRY ALL PORTFOLIOS'!AC$4,'Input Portfolio per Industry'!$C:$C,'SUMMARY INDUSTRY ALL PORTFOLIOS'!$A11)</f>
        <v>3</v>
      </c>
      <c r="AD11" s="8">
        <f ca="1">COUNTIFS('Input Portfolio per Industry'!$K:$K,'SUMMARY INDUSTRY ALL PORTFOLIOS'!AD$4,'Input Portfolio per Industry'!$C:$C,'SUMMARY INDUSTRY ALL PORTFOLIOS'!$A11)</f>
        <v>1</v>
      </c>
      <c r="AE11" s="8">
        <f ca="1">COUNTIFS('Input Portfolio per Industry'!$K:$K,'SUMMARY INDUSTRY ALL PORTFOLIOS'!AE$4,'Input Portfolio per Industry'!$C:$C,'SUMMARY INDUSTRY ALL PORTFOLIOS'!$A11)</f>
        <v>12</v>
      </c>
      <c r="AF11" s="8">
        <f ca="1">COUNTIFS('Input Portfolio per Industry'!$K:$K,'SUMMARY INDUSTRY ALL PORTFOLIOS'!AF$4,'Input Portfolio per Industry'!$C:$C,'SUMMARY INDUSTRY ALL PORTFOLIOS'!$A11)</f>
        <v>32</v>
      </c>
      <c r="AG11" s="8">
        <f ca="1">COUNTIFS('Input Portfolio per Industry'!$K:$K,'SUMMARY INDUSTRY ALL PORTFOLIOS'!AG$4,'Input Portfolio per Industry'!$C:$C,'SUMMARY INDUSTRY ALL PORTFOLIOS'!$A11)</f>
        <v>2</v>
      </c>
      <c r="AH11" s="8">
        <f ca="1">COUNTIFS('Input Portfolio per Industry'!$L:$L,'SUMMARY INDUSTRY ALL PORTFOLIOS'!AH$4,'Input Portfolio per Industry'!$C:$C,'SUMMARY INDUSTRY ALL PORTFOLIOS'!$A11)</f>
        <v>1</v>
      </c>
      <c r="AI11" s="8">
        <f ca="1">COUNTIFS('Input Portfolio per Industry'!$L:$L,'SUMMARY INDUSTRY ALL PORTFOLIOS'!AI$4,'Input Portfolio per Industry'!$C:$C,'SUMMARY INDUSTRY ALL PORTFOLIOS'!$A11)</f>
        <v>11</v>
      </c>
      <c r="AJ11" s="8">
        <f ca="1">COUNTIFS('Input Portfolio per Industry'!$L:$L,'SUMMARY INDUSTRY ALL PORTFOLIOS'!AJ$4,'Input Portfolio per Industry'!$C:$C,'SUMMARY INDUSTRY ALL PORTFOLIOS'!$A11)</f>
        <v>34</v>
      </c>
      <c r="AK11" s="8">
        <f ca="1">COUNTIFS('Input Portfolio per Industry'!$L:$L,'SUMMARY INDUSTRY ALL PORTFOLIOS'!AK$4,'Input Portfolio per Industry'!$C:$C,'SUMMARY INDUSTRY ALL PORTFOLIOS'!$A11)</f>
        <v>1</v>
      </c>
      <c r="AL11" s="8">
        <f ca="1">COUNTIFS('Input Portfolio per Industry'!$M:$M,'SUMMARY INDUSTRY ALL PORTFOLIOS'!AL$4,'Input Portfolio per Industry'!$C:$C,'SUMMARY INDUSTRY ALL PORTFOLIOS'!$A11)</f>
        <v>6</v>
      </c>
      <c r="AM11" s="8">
        <f ca="1">COUNTIFS('Input Portfolio per Industry'!$M:$M,'SUMMARY INDUSTRY ALL PORTFOLIOS'!AM$4,'Input Portfolio per Industry'!$C:$C,'SUMMARY INDUSTRY ALL PORTFOLIOS'!$A11)</f>
        <v>20</v>
      </c>
      <c r="AN11" s="8">
        <f ca="1">COUNTIFS('Input Portfolio per Industry'!$M:$M,'SUMMARY INDUSTRY ALL PORTFOLIOS'!AN$4,'Input Portfolio per Industry'!$C:$C,'SUMMARY INDUSTRY ALL PORTFOLIOS'!$A11)</f>
        <v>20</v>
      </c>
      <c r="AO11" s="8">
        <f ca="1">COUNTIFS('Input Portfolio per Industry'!$M:$M,'SUMMARY INDUSTRY ALL PORTFOLIOS'!AO$4,'Input Portfolio per Industry'!$C:$C,'SUMMARY INDUSTRY ALL PORTFOLIOS'!$A11)</f>
        <v>1</v>
      </c>
      <c r="AP11" s="8">
        <f ca="1">COUNTIFS('Input Portfolio per Industry'!$N:$N,'SUMMARY INDUSTRY ALL PORTFOLIOS'!AP$4,'Input Portfolio per Industry'!$C:$C,'SUMMARY INDUSTRY ALL PORTFOLIOS'!$A11)</f>
        <v>11</v>
      </c>
      <c r="AQ11" s="8">
        <f ca="1">COUNTIFS('Input Portfolio per Industry'!$N:$N,'SUMMARY INDUSTRY ALL PORTFOLIOS'!AQ$4,'Input Portfolio per Industry'!$C:$C,'SUMMARY INDUSTRY ALL PORTFOLIOS'!$A11)</f>
        <v>17</v>
      </c>
      <c r="AR11" s="8">
        <f ca="1">COUNTIFS('Input Portfolio per Industry'!$N:$N,'SUMMARY INDUSTRY ALL PORTFOLIOS'!AR$4,'Input Portfolio per Industry'!$C:$C,'SUMMARY INDUSTRY ALL PORTFOLIOS'!$A11)</f>
        <v>18</v>
      </c>
      <c r="AS11" s="8">
        <f ca="1">COUNTIFS('Input Portfolio per Industry'!$N:$N,'SUMMARY INDUSTRY ALL PORTFOLIOS'!AS$4,'Input Portfolio per Industry'!$C:$C,'SUMMARY INDUSTRY ALL PORTFOLIOS'!$A11)</f>
        <v>1</v>
      </c>
    </row>
    <row r="12" spans="1:45" x14ac:dyDescent="0.3">
      <c r="A12" s="11" t="s">
        <v>7349</v>
      </c>
      <c r="B12" s="8">
        <f ca="1">COUNTIFS('Input Portfolio per Industry'!$D:$D,'SUMMARY INDUSTRY ALL PORTFOLIOS'!B$4,'Input Portfolio per Industry'!$C:$C,'SUMMARY INDUSTRY ALL PORTFOLIOS'!$A12)</f>
        <v>3</v>
      </c>
      <c r="C12" s="8">
        <f ca="1">COUNTIFS('Input Portfolio per Industry'!$D:$D,'SUMMARY INDUSTRY ALL PORTFOLIOS'!C$4,'Input Portfolio per Industry'!$C:$C,'SUMMARY INDUSTRY ALL PORTFOLIOS'!$A12)</f>
        <v>8</v>
      </c>
      <c r="D12" s="8">
        <f ca="1">COUNTIFS('Input Portfolio per Industry'!$D:$D,'SUMMARY INDUSTRY ALL PORTFOLIOS'!D$4,'Input Portfolio per Industry'!$C:$C,'SUMMARY INDUSTRY ALL PORTFOLIOS'!$A12)</f>
        <v>30</v>
      </c>
      <c r="E12" s="8">
        <f ca="1">COUNTIFS('Input Portfolio per Industry'!$D:$D,'SUMMARY INDUSTRY ALL PORTFOLIOS'!E$4,'Input Portfolio per Industry'!$C:$C,'SUMMARY INDUSTRY ALL PORTFOLIOS'!$A12)</f>
        <v>2</v>
      </c>
      <c r="F12" s="8">
        <f ca="1">COUNTIFS('Input Portfolio per Industry'!$E:$E,'SUMMARY INDUSTRY ALL PORTFOLIOS'!F$4,'Input Portfolio per Industry'!$C:$C,'SUMMARY INDUSTRY ALL PORTFOLIOS'!$A12)</f>
        <v>4</v>
      </c>
      <c r="G12" s="8">
        <f ca="1">COUNTIFS('Input Portfolio per Industry'!$E:$E,'SUMMARY INDUSTRY ALL PORTFOLIOS'!G$4,'Input Portfolio per Industry'!$C:$C,'SUMMARY INDUSTRY ALL PORTFOLIOS'!$A12)</f>
        <v>11</v>
      </c>
      <c r="H12" s="8">
        <f ca="1">COUNTIFS('Input Portfolio per Industry'!$E:$E,'SUMMARY INDUSTRY ALL PORTFOLIOS'!H$4,'Input Portfolio per Industry'!$C:$C,'SUMMARY INDUSTRY ALL PORTFOLIOS'!$A12)</f>
        <v>26</v>
      </c>
      <c r="I12" s="8">
        <f ca="1">COUNTIFS('Input Portfolio per Industry'!$E:$E,'SUMMARY INDUSTRY ALL PORTFOLIOS'!I$4,'Input Portfolio per Industry'!$C:$C,'SUMMARY INDUSTRY ALL PORTFOLIOS'!$A12)</f>
        <v>2</v>
      </c>
      <c r="J12" s="8">
        <f ca="1">COUNTIFS('Input Portfolio per Industry'!$F:$F,'SUMMARY INDUSTRY ALL PORTFOLIOS'!J$4,'Input Portfolio per Industry'!$C:$C,'SUMMARY INDUSTRY ALL PORTFOLIOS'!$A12)</f>
        <v>3</v>
      </c>
      <c r="K12" s="8">
        <f ca="1">COUNTIFS('Input Portfolio per Industry'!$F:$F,'SUMMARY INDUSTRY ALL PORTFOLIOS'!K$4,'Input Portfolio per Industry'!$C:$C,'SUMMARY INDUSTRY ALL PORTFOLIOS'!$A12)</f>
        <v>5</v>
      </c>
      <c r="L12" s="8">
        <f ca="1">COUNTIFS('Input Portfolio per Industry'!$F:$F,'SUMMARY INDUSTRY ALL PORTFOLIOS'!L$4,'Input Portfolio per Industry'!$C:$C,'SUMMARY INDUSTRY ALL PORTFOLIOS'!$A12)</f>
        <v>34</v>
      </c>
      <c r="M12" s="8">
        <f ca="1">COUNTIFS('Input Portfolio per Industry'!$F:$F,'SUMMARY INDUSTRY ALL PORTFOLIOS'!M$4,'Input Portfolio per Industry'!$C:$C,'SUMMARY INDUSTRY ALL PORTFOLIOS'!$A12)</f>
        <v>1</v>
      </c>
      <c r="N12" s="8">
        <f ca="1">COUNTIFS('Input Portfolio per Industry'!$G:$G,'SUMMARY INDUSTRY ALL PORTFOLIOS'!N$4,'Input Portfolio per Industry'!$C:$C,'SUMMARY INDUSTRY ALL PORTFOLIOS'!$A12)</f>
        <v>2</v>
      </c>
      <c r="O12" s="8">
        <f ca="1">COUNTIFS('Input Portfolio per Industry'!$G:$G,'SUMMARY INDUSTRY ALL PORTFOLIOS'!O$4,'Input Portfolio per Industry'!$C:$C,'SUMMARY INDUSTRY ALL PORTFOLIOS'!$A12)</f>
        <v>8</v>
      </c>
      <c r="P12" s="8">
        <f ca="1">COUNTIFS('Input Portfolio per Industry'!$G:$G,'SUMMARY INDUSTRY ALL PORTFOLIOS'!P$4,'Input Portfolio per Industry'!$C:$C,'SUMMARY INDUSTRY ALL PORTFOLIOS'!$A12)</f>
        <v>33</v>
      </c>
      <c r="Q12" s="8">
        <f ca="1">COUNTIFS('Input Portfolio per Industry'!$G:$G,'SUMMARY INDUSTRY ALL PORTFOLIOS'!Q$4,'Input Portfolio per Industry'!$C:$C,'SUMMARY INDUSTRY ALL PORTFOLIOS'!$A12)</f>
        <v>0</v>
      </c>
      <c r="R12" s="8">
        <f ca="1">COUNTIFS('Input Portfolio per Industry'!$H:$H,'SUMMARY INDUSTRY ALL PORTFOLIOS'!R$4,'Input Portfolio per Industry'!$C:$C,'SUMMARY INDUSTRY ALL PORTFOLIOS'!$A12)</f>
        <v>2</v>
      </c>
      <c r="S12" s="8">
        <f ca="1">COUNTIFS('Input Portfolio per Industry'!$H:$H,'SUMMARY INDUSTRY ALL PORTFOLIOS'!S$4,'Input Portfolio per Industry'!$C:$C,'SUMMARY INDUSTRY ALL PORTFOLIOS'!$A12)</f>
        <v>8</v>
      </c>
      <c r="T12" s="8">
        <f ca="1">COUNTIFS('Input Portfolio per Industry'!$H:$H,'SUMMARY INDUSTRY ALL PORTFOLIOS'!T$4,'Input Portfolio per Industry'!$C:$C,'SUMMARY INDUSTRY ALL PORTFOLIOS'!$A12)</f>
        <v>32</v>
      </c>
      <c r="U12" s="8">
        <f ca="1">COUNTIFS('Input Portfolio per Industry'!$H:$H,'SUMMARY INDUSTRY ALL PORTFOLIOS'!U$4,'Input Portfolio per Industry'!$C:$C,'SUMMARY INDUSTRY ALL PORTFOLIOS'!$A12)</f>
        <v>1</v>
      </c>
      <c r="V12" s="8">
        <f ca="1">COUNTIFS('Input Portfolio per Industry'!$I:$I,'SUMMARY INDUSTRY ALL PORTFOLIOS'!V$4,'Input Portfolio per Industry'!$C:$C,'SUMMARY INDUSTRY ALL PORTFOLIOS'!$A12)</f>
        <v>1</v>
      </c>
      <c r="W12" s="8">
        <f ca="1">COUNTIFS('Input Portfolio per Industry'!$I:$I,'SUMMARY INDUSTRY ALL PORTFOLIOS'!W$4,'Input Portfolio per Industry'!$C:$C,'SUMMARY INDUSTRY ALL PORTFOLIOS'!$A12)</f>
        <v>9</v>
      </c>
      <c r="X12" s="8">
        <f ca="1">COUNTIFS('Input Portfolio per Industry'!$I:$I,'SUMMARY INDUSTRY ALL PORTFOLIOS'!X$4,'Input Portfolio per Industry'!$C:$C,'SUMMARY INDUSTRY ALL PORTFOLIOS'!$A12)</f>
        <v>33</v>
      </c>
      <c r="Y12" s="8">
        <f ca="1">COUNTIFS('Input Portfolio per Industry'!$I:$I,'SUMMARY INDUSTRY ALL PORTFOLIOS'!Y$4,'Input Portfolio per Industry'!$C:$C,'SUMMARY INDUSTRY ALL PORTFOLIOS'!$A12)</f>
        <v>0</v>
      </c>
      <c r="Z12" s="8">
        <f ca="1">COUNTIFS('Input Portfolio per Industry'!$J:$J,'SUMMARY INDUSTRY ALL PORTFOLIOS'!Z$4,'Input Portfolio per Industry'!$C:$C,'SUMMARY INDUSTRY ALL PORTFOLIOS'!$A12)</f>
        <v>4</v>
      </c>
      <c r="AA12" s="8">
        <f ca="1">COUNTIFS('Input Portfolio per Industry'!$J:$J,'SUMMARY INDUSTRY ALL PORTFOLIOS'!AA$4,'Input Portfolio per Industry'!$C:$C,'SUMMARY INDUSTRY ALL PORTFOLIOS'!$A12)</f>
        <v>10</v>
      </c>
      <c r="AB12" s="8">
        <f ca="1">COUNTIFS('Input Portfolio per Industry'!$J:$J,'SUMMARY INDUSTRY ALL PORTFOLIOS'!AB$4,'Input Portfolio per Industry'!$C:$C,'SUMMARY INDUSTRY ALL PORTFOLIOS'!$A12)</f>
        <v>27</v>
      </c>
      <c r="AC12" s="8">
        <f ca="1">COUNTIFS('Input Portfolio per Industry'!$J:$J,'SUMMARY INDUSTRY ALL PORTFOLIOS'!AC$4,'Input Portfolio per Industry'!$C:$C,'SUMMARY INDUSTRY ALL PORTFOLIOS'!$A12)</f>
        <v>2</v>
      </c>
      <c r="AD12" s="8">
        <f ca="1">COUNTIFS('Input Portfolio per Industry'!$K:$K,'SUMMARY INDUSTRY ALL PORTFOLIOS'!AD$4,'Input Portfolio per Industry'!$C:$C,'SUMMARY INDUSTRY ALL PORTFOLIOS'!$A12)</f>
        <v>7</v>
      </c>
      <c r="AE12" s="8">
        <f ca="1">COUNTIFS('Input Portfolio per Industry'!$K:$K,'SUMMARY INDUSTRY ALL PORTFOLIOS'!AE$4,'Input Portfolio per Industry'!$C:$C,'SUMMARY INDUSTRY ALL PORTFOLIOS'!$A12)</f>
        <v>10</v>
      </c>
      <c r="AF12" s="8">
        <f ca="1">COUNTIFS('Input Portfolio per Industry'!$K:$K,'SUMMARY INDUSTRY ALL PORTFOLIOS'!AF$4,'Input Portfolio per Industry'!$C:$C,'SUMMARY INDUSTRY ALL PORTFOLIOS'!$A12)</f>
        <v>25</v>
      </c>
      <c r="AG12" s="8">
        <f ca="1">COUNTIFS('Input Portfolio per Industry'!$K:$K,'SUMMARY INDUSTRY ALL PORTFOLIOS'!AG$4,'Input Portfolio per Industry'!$C:$C,'SUMMARY INDUSTRY ALL PORTFOLIOS'!$A12)</f>
        <v>1</v>
      </c>
      <c r="AH12" s="8">
        <f ca="1">COUNTIFS('Input Portfolio per Industry'!$L:$L,'SUMMARY INDUSTRY ALL PORTFOLIOS'!AH$4,'Input Portfolio per Industry'!$C:$C,'SUMMARY INDUSTRY ALL PORTFOLIOS'!$A12)</f>
        <v>6</v>
      </c>
      <c r="AI12" s="8">
        <f ca="1">COUNTIFS('Input Portfolio per Industry'!$L:$L,'SUMMARY INDUSTRY ALL PORTFOLIOS'!AI$4,'Input Portfolio per Industry'!$C:$C,'SUMMARY INDUSTRY ALL PORTFOLIOS'!$A12)</f>
        <v>12</v>
      </c>
      <c r="AJ12" s="8">
        <f ca="1">COUNTIFS('Input Portfolio per Industry'!$L:$L,'SUMMARY INDUSTRY ALL PORTFOLIOS'!AJ$4,'Input Portfolio per Industry'!$C:$C,'SUMMARY INDUSTRY ALL PORTFOLIOS'!$A12)</f>
        <v>25</v>
      </c>
      <c r="AK12" s="8">
        <f ca="1">COUNTIFS('Input Portfolio per Industry'!$L:$L,'SUMMARY INDUSTRY ALL PORTFOLIOS'!AK$4,'Input Portfolio per Industry'!$C:$C,'SUMMARY INDUSTRY ALL PORTFOLIOS'!$A12)</f>
        <v>0</v>
      </c>
      <c r="AL12" s="8">
        <f ca="1">COUNTIFS('Input Portfolio per Industry'!$M:$M,'SUMMARY INDUSTRY ALL PORTFOLIOS'!AL$4,'Input Portfolio per Industry'!$C:$C,'SUMMARY INDUSTRY ALL PORTFOLIOS'!$A12)</f>
        <v>9</v>
      </c>
      <c r="AM12" s="8">
        <f ca="1">COUNTIFS('Input Portfolio per Industry'!$M:$M,'SUMMARY INDUSTRY ALL PORTFOLIOS'!AM$4,'Input Portfolio per Industry'!$C:$C,'SUMMARY INDUSTRY ALL PORTFOLIOS'!$A12)</f>
        <v>14</v>
      </c>
      <c r="AN12" s="8">
        <f ca="1">COUNTIFS('Input Portfolio per Industry'!$M:$M,'SUMMARY INDUSTRY ALL PORTFOLIOS'!AN$4,'Input Portfolio per Industry'!$C:$C,'SUMMARY INDUSTRY ALL PORTFOLIOS'!$A12)</f>
        <v>20</v>
      </c>
      <c r="AO12" s="8">
        <f ca="1">COUNTIFS('Input Portfolio per Industry'!$M:$M,'SUMMARY INDUSTRY ALL PORTFOLIOS'!AO$4,'Input Portfolio per Industry'!$C:$C,'SUMMARY INDUSTRY ALL PORTFOLIOS'!$A12)</f>
        <v>0</v>
      </c>
      <c r="AP12" s="8">
        <f ca="1">COUNTIFS('Input Portfolio per Industry'!$N:$N,'SUMMARY INDUSTRY ALL PORTFOLIOS'!AP$4,'Input Portfolio per Industry'!$C:$C,'SUMMARY INDUSTRY ALL PORTFOLIOS'!$A12)</f>
        <v>11</v>
      </c>
      <c r="AQ12" s="8">
        <f ca="1">COUNTIFS('Input Portfolio per Industry'!$N:$N,'SUMMARY INDUSTRY ALL PORTFOLIOS'!AQ$4,'Input Portfolio per Industry'!$C:$C,'SUMMARY INDUSTRY ALL PORTFOLIOS'!$A12)</f>
        <v>11</v>
      </c>
      <c r="AR12" s="8">
        <f ca="1">COUNTIFS('Input Portfolio per Industry'!$N:$N,'SUMMARY INDUSTRY ALL PORTFOLIOS'!AR$4,'Input Portfolio per Industry'!$C:$C,'SUMMARY INDUSTRY ALL PORTFOLIOS'!$A12)</f>
        <v>20</v>
      </c>
      <c r="AS12" s="8">
        <f ca="1">COUNTIFS('Input Portfolio per Industry'!$N:$N,'SUMMARY INDUSTRY ALL PORTFOLIOS'!AS$4,'Input Portfolio per Industry'!$C:$C,'SUMMARY INDUSTRY ALL PORTFOLIOS'!$A12)</f>
        <v>1</v>
      </c>
    </row>
    <row r="13" spans="1:45" x14ac:dyDescent="0.3">
      <c r="A13" s="11" t="s">
        <v>7356</v>
      </c>
      <c r="B13" s="8">
        <f ca="1">COUNTIFS('Input Portfolio per Industry'!$D:$D,'SUMMARY INDUSTRY ALL PORTFOLIOS'!B$4,'Input Portfolio per Industry'!$C:$C,'SUMMARY INDUSTRY ALL PORTFOLIOS'!$A13)</f>
        <v>0</v>
      </c>
      <c r="C13" s="8">
        <f ca="1">COUNTIFS('Input Portfolio per Industry'!$D:$D,'SUMMARY INDUSTRY ALL PORTFOLIOS'!C$4,'Input Portfolio per Industry'!$C:$C,'SUMMARY INDUSTRY ALL PORTFOLIOS'!$A13)</f>
        <v>0</v>
      </c>
      <c r="D13" s="8">
        <f ca="1">COUNTIFS('Input Portfolio per Industry'!$D:$D,'SUMMARY INDUSTRY ALL PORTFOLIOS'!D$4,'Input Portfolio per Industry'!$C:$C,'SUMMARY INDUSTRY ALL PORTFOLIOS'!$A13)</f>
        <v>2</v>
      </c>
      <c r="E13" s="8">
        <f ca="1">COUNTIFS('Input Portfolio per Industry'!$D:$D,'SUMMARY INDUSTRY ALL PORTFOLIOS'!E$4,'Input Portfolio per Industry'!$C:$C,'SUMMARY INDUSTRY ALL PORTFOLIOS'!$A13)</f>
        <v>0</v>
      </c>
      <c r="F13" s="8">
        <f ca="1">COUNTIFS('Input Portfolio per Industry'!$E:$E,'SUMMARY INDUSTRY ALL PORTFOLIOS'!F$4,'Input Portfolio per Industry'!$C:$C,'SUMMARY INDUSTRY ALL PORTFOLIOS'!$A13)</f>
        <v>0</v>
      </c>
      <c r="G13" s="8">
        <f ca="1">COUNTIFS('Input Portfolio per Industry'!$E:$E,'SUMMARY INDUSTRY ALL PORTFOLIOS'!G$4,'Input Portfolio per Industry'!$C:$C,'SUMMARY INDUSTRY ALL PORTFOLIOS'!$A13)</f>
        <v>0</v>
      </c>
      <c r="H13" s="8">
        <f ca="1">COUNTIFS('Input Portfolio per Industry'!$E:$E,'SUMMARY INDUSTRY ALL PORTFOLIOS'!H$4,'Input Portfolio per Industry'!$C:$C,'SUMMARY INDUSTRY ALL PORTFOLIOS'!$A13)</f>
        <v>2</v>
      </c>
      <c r="I13" s="8">
        <f ca="1">COUNTIFS('Input Portfolio per Industry'!$E:$E,'SUMMARY INDUSTRY ALL PORTFOLIOS'!I$4,'Input Portfolio per Industry'!$C:$C,'SUMMARY INDUSTRY ALL PORTFOLIOS'!$A13)</f>
        <v>0</v>
      </c>
      <c r="J13" s="8">
        <f ca="1">COUNTIFS('Input Portfolio per Industry'!$F:$F,'SUMMARY INDUSTRY ALL PORTFOLIOS'!J$4,'Input Portfolio per Industry'!$C:$C,'SUMMARY INDUSTRY ALL PORTFOLIOS'!$A13)</f>
        <v>0</v>
      </c>
      <c r="K13" s="8">
        <f ca="1">COUNTIFS('Input Portfolio per Industry'!$F:$F,'SUMMARY INDUSTRY ALL PORTFOLIOS'!K$4,'Input Portfolio per Industry'!$C:$C,'SUMMARY INDUSTRY ALL PORTFOLIOS'!$A13)</f>
        <v>0</v>
      </c>
      <c r="L13" s="8">
        <f ca="1">COUNTIFS('Input Portfolio per Industry'!$F:$F,'SUMMARY INDUSTRY ALL PORTFOLIOS'!L$4,'Input Portfolio per Industry'!$C:$C,'SUMMARY INDUSTRY ALL PORTFOLIOS'!$A13)</f>
        <v>2</v>
      </c>
      <c r="M13" s="8">
        <f ca="1">COUNTIFS('Input Portfolio per Industry'!$F:$F,'SUMMARY INDUSTRY ALL PORTFOLIOS'!M$4,'Input Portfolio per Industry'!$C:$C,'SUMMARY INDUSTRY ALL PORTFOLIOS'!$A13)</f>
        <v>0</v>
      </c>
      <c r="N13" s="8">
        <f ca="1">COUNTIFS('Input Portfolio per Industry'!$G:$G,'SUMMARY INDUSTRY ALL PORTFOLIOS'!N$4,'Input Portfolio per Industry'!$C:$C,'SUMMARY INDUSTRY ALL PORTFOLIOS'!$A13)</f>
        <v>0</v>
      </c>
      <c r="O13" s="8">
        <f ca="1">COUNTIFS('Input Portfolio per Industry'!$G:$G,'SUMMARY INDUSTRY ALL PORTFOLIOS'!O$4,'Input Portfolio per Industry'!$C:$C,'SUMMARY INDUSTRY ALL PORTFOLIOS'!$A13)</f>
        <v>0</v>
      </c>
      <c r="P13" s="8">
        <f ca="1">COUNTIFS('Input Portfolio per Industry'!$G:$G,'SUMMARY INDUSTRY ALL PORTFOLIOS'!P$4,'Input Portfolio per Industry'!$C:$C,'SUMMARY INDUSTRY ALL PORTFOLIOS'!$A13)</f>
        <v>2</v>
      </c>
      <c r="Q13" s="8">
        <f ca="1">COUNTIFS('Input Portfolio per Industry'!$G:$G,'SUMMARY INDUSTRY ALL PORTFOLIOS'!Q$4,'Input Portfolio per Industry'!$C:$C,'SUMMARY INDUSTRY ALL PORTFOLIOS'!$A13)</f>
        <v>0</v>
      </c>
      <c r="R13" s="8">
        <f ca="1">COUNTIFS('Input Portfolio per Industry'!$H:$H,'SUMMARY INDUSTRY ALL PORTFOLIOS'!R$4,'Input Portfolio per Industry'!$C:$C,'SUMMARY INDUSTRY ALL PORTFOLIOS'!$A13)</f>
        <v>0</v>
      </c>
      <c r="S13" s="8">
        <f ca="1">COUNTIFS('Input Portfolio per Industry'!$H:$H,'SUMMARY INDUSTRY ALL PORTFOLIOS'!S$4,'Input Portfolio per Industry'!$C:$C,'SUMMARY INDUSTRY ALL PORTFOLIOS'!$A13)</f>
        <v>0</v>
      </c>
      <c r="T13" s="8">
        <f ca="1">COUNTIFS('Input Portfolio per Industry'!$H:$H,'SUMMARY INDUSTRY ALL PORTFOLIOS'!T$4,'Input Portfolio per Industry'!$C:$C,'SUMMARY INDUSTRY ALL PORTFOLIOS'!$A13)</f>
        <v>2</v>
      </c>
      <c r="U13" s="8">
        <f ca="1">COUNTIFS('Input Portfolio per Industry'!$H:$H,'SUMMARY INDUSTRY ALL PORTFOLIOS'!U$4,'Input Portfolio per Industry'!$C:$C,'SUMMARY INDUSTRY ALL PORTFOLIOS'!$A13)</f>
        <v>0</v>
      </c>
      <c r="V13" s="8">
        <f ca="1">COUNTIFS('Input Portfolio per Industry'!$I:$I,'SUMMARY INDUSTRY ALL PORTFOLIOS'!V$4,'Input Portfolio per Industry'!$C:$C,'SUMMARY INDUSTRY ALL PORTFOLIOS'!$A13)</f>
        <v>0</v>
      </c>
      <c r="W13" s="8">
        <f ca="1">COUNTIFS('Input Portfolio per Industry'!$I:$I,'SUMMARY INDUSTRY ALL PORTFOLIOS'!W$4,'Input Portfolio per Industry'!$C:$C,'SUMMARY INDUSTRY ALL PORTFOLIOS'!$A13)</f>
        <v>0</v>
      </c>
      <c r="X13" s="8">
        <f ca="1">COUNTIFS('Input Portfolio per Industry'!$I:$I,'SUMMARY INDUSTRY ALL PORTFOLIOS'!X$4,'Input Portfolio per Industry'!$C:$C,'SUMMARY INDUSTRY ALL PORTFOLIOS'!$A13)</f>
        <v>2</v>
      </c>
      <c r="Y13" s="8">
        <f ca="1">COUNTIFS('Input Portfolio per Industry'!$I:$I,'SUMMARY INDUSTRY ALL PORTFOLIOS'!Y$4,'Input Portfolio per Industry'!$C:$C,'SUMMARY INDUSTRY ALL PORTFOLIOS'!$A13)</f>
        <v>0</v>
      </c>
      <c r="Z13" s="8">
        <f ca="1">COUNTIFS('Input Portfolio per Industry'!$J:$J,'SUMMARY INDUSTRY ALL PORTFOLIOS'!Z$4,'Input Portfolio per Industry'!$C:$C,'SUMMARY INDUSTRY ALL PORTFOLIOS'!$A13)</f>
        <v>0</v>
      </c>
      <c r="AA13" s="8">
        <f ca="1">COUNTIFS('Input Portfolio per Industry'!$J:$J,'SUMMARY INDUSTRY ALL PORTFOLIOS'!AA$4,'Input Portfolio per Industry'!$C:$C,'SUMMARY INDUSTRY ALL PORTFOLIOS'!$A13)</f>
        <v>0</v>
      </c>
      <c r="AB13" s="8">
        <f ca="1">COUNTIFS('Input Portfolio per Industry'!$J:$J,'SUMMARY INDUSTRY ALL PORTFOLIOS'!AB$4,'Input Portfolio per Industry'!$C:$C,'SUMMARY INDUSTRY ALL PORTFOLIOS'!$A13)</f>
        <v>2</v>
      </c>
      <c r="AC13" s="8">
        <f ca="1">COUNTIFS('Input Portfolio per Industry'!$J:$J,'SUMMARY INDUSTRY ALL PORTFOLIOS'!AC$4,'Input Portfolio per Industry'!$C:$C,'SUMMARY INDUSTRY ALL PORTFOLIOS'!$A13)</f>
        <v>0</v>
      </c>
      <c r="AD13" s="8">
        <f ca="1">COUNTIFS('Input Portfolio per Industry'!$K:$K,'SUMMARY INDUSTRY ALL PORTFOLIOS'!AD$4,'Input Portfolio per Industry'!$C:$C,'SUMMARY INDUSTRY ALL PORTFOLIOS'!$A13)</f>
        <v>0</v>
      </c>
      <c r="AE13" s="8">
        <f ca="1">COUNTIFS('Input Portfolio per Industry'!$K:$K,'SUMMARY INDUSTRY ALL PORTFOLIOS'!AE$4,'Input Portfolio per Industry'!$C:$C,'SUMMARY INDUSTRY ALL PORTFOLIOS'!$A13)</f>
        <v>0</v>
      </c>
      <c r="AF13" s="8">
        <f ca="1">COUNTIFS('Input Portfolio per Industry'!$K:$K,'SUMMARY INDUSTRY ALL PORTFOLIOS'!AF$4,'Input Portfolio per Industry'!$C:$C,'SUMMARY INDUSTRY ALL PORTFOLIOS'!$A13)</f>
        <v>2</v>
      </c>
      <c r="AG13" s="8">
        <f ca="1">COUNTIFS('Input Portfolio per Industry'!$K:$K,'SUMMARY INDUSTRY ALL PORTFOLIOS'!AG$4,'Input Portfolio per Industry'!$C:$C,'SUMMARY INDUSTRY ALL PORTFOLIOS'!$A13)</f>
        <v>0</v>
      </c>
      <c r="AH13" s="8">
        <f ca="1">COUNTIFS('Input Portfolio per Industry'!$L:$L,'SUMMARY INDUSTRY ALL PORTFOLIOS'!AH$4,'Input Portfolio per Industry'!$C:$C,'SUMMARY INDUSTRY ALL PORTFOLIOS'!$A13)</f>
        <v>0</v>
      </c>
      <c r="AI13" s="8">
        <f ca="1">COUNTIFS('Input Portfolio per Industry'!$L:$L,'SUMMARY INDUSTRY ALL PORTFOLIOS'!AI$4,'Input Portfolio per Industry'!$C:$C,'SUMMARY INDUSTRY ALL PORTFOLIOS'!$A13)</f>
        <v>0</v>
      </c>
      <c r="AJ13" s="8">
        <f ca="1">COUNTIFS('Input Portfolio per Industry'!$L:$L,'SUMMARY INDUSTRY ALL PORTFOLIOS'!AJ$4,'Input Portfolio per Industry'!$C:$C,'SUMMARY INDUSTRY ALL PORTFOLIOS'!$A13)</f>
        <v>2</v>
      </c>
      <c r="AK13" s="8">
        <f ca="1">COUNTIFS('Input Portfolio per Industry'!$L:$L,'SUMMARY INDUSTRY ALL PORTFOLIOS'!AK$4,'Input Portfolio per Industry'!$C:$C,'SUMMARY INDUSTRY ALL PORTFOLIOS'!$A13)</f>
        <v>0</v>
      </c>
      <c r="AL13" s="8">
        <f ca="1">COUNTIFS('Input Portfolio per Industry'!$M:$M,'SUMMARY INDUSTRY ALL PORTFOLIOS'!AL$4,'Input Portfolio per Industry'!$C:$C,'SUMMARY INDUSTRY ALL PORTFOLIOS'!$A13)</f>
        <v>0</v>
      </c>
      <c r="AM13" s="8">
        <f ca="1">COUNTIFS('Input Portfolio per Industry'!$M:$M,'SUMMARY INDUSTRY ALL PORTFOLIOS'!AM$4,'Input Portfolio per Industry'!$C:$C,'SUMMARY INDUSTRY ALL PORTFOLIOS'!$A13)</f>
        <v>0</v>
      </c>
      <c r="AN13" s="8">
        <f ca="1">COUNTIFS('Input Portfolio per Industry'!$M:$M,'SUMMARY INDUSTRY ALL PORTFOLIOS'!AN$4,'Input Portfolio per Industry'!$C:$C,'SUMMARY INDUSTRY ALL PORTFOLIOS'!$A13)</f>
        <v>2</v>
      </c>
      <c r="AO13" s="8">
        <f ca="1">COUNTIFS('Input Portfolio per Industry'!$M:$M,'SUMMARY INDUSTRY ALL PORTFOLIOS'!AO$4,'Input Portfolio per Industry'!$C:$C,'SUMMARY INDUSTRY ALL PORTFOLIOS'!$A13)</f>
        <v>0</v>
      </c>
      <c r="AP13" s="8">
        <f ca="1">COUNTIFS('Input Portfolio per Industry'!$N:$N,'SUMMARY INDUSTRY ALL PORTFOLIOS'!AP$4,'Input Portfolio per Industry'!$C:$C,'SUMMARY INDUSTRY ALL PORTFOLIOS'!$A13)</f>
        <v>0</v>
      </c>
      <c r="AQ13" s="8">
        <f ca="1">COUNTIFS('Input Portfolio per Industry'!$N:$N,'SUMMARY INDUSTRY ALL PORTFOLIOS'!AQ$4,'Input Portfolio per Industry'!$C:$C,'SUMMARY INDUSTRY ALL PORTFOLIOS'!$A13)</f>
        <v>0</v>
      </c>
      <c r="AR13" s="8">
        <f ca="1">COUNTIFS('Input Portfolio per Industry'!$N:$N,'SUMMARY INDUSTRY ALL PORTFOLIOS'!AR$4,'Input Portfolio per Industry'!$C:$C,'SUMMARY INDUSTRY ALL PORTFOLIOS'!$A13)</f>
        <v>2</v>
      </c>
      <c r="AS13" s="8">
        <f ca="1">COUNTIFS('Input Portfolio per Industry'!$N:$N,'SUMMARY INDUSTRY ALL PORTFOLIOS'!AS$4,'Input Portfolio per Industry'!$C:$C,'SUMMARY INDUSTRY ALL PORTFOLIOS'!$A13)</f>
        <v>0</v>
      </c>
    </row>
    <row r="14" spans="1:45" x14ac:dyDescent="0.3">
      <c r="A14" s="11" t="s">
        <v>7351</v>
      </c>
      <c r="B14" s="8">
        <f ca="1">COUNTIFS('Input Portfolio per Industry'!$D:$D,'SUMMARY INDUSTRY ALL PORTFOLIOS'!B$4,'Input Portfolio per Industry'!$C:$C,'SUMMARY INDUSTRY ALL PORTFOLIOS'!$A14)</f>
        <v>2</v>
      </c>
      <c r="C14" s="8">
        <f ca="1">COUNTIFS('Input Portfolio per Industry'!$D:$D,'SUMMARY INDUSTRY ALL PORTFOLIOS'!C$4,'Input Portfolio per Industry'!$C:$C,'SUMMARY INDUSTRY ALL PORTFOLIOS'!$A14)</f>
        <v>10</v>
      </c>
      <c r="D14" s="8">
        <f ca="1">COUNTIFS('Input Portfolio per Industry'!$D:$D,'SUMMARY INDUSTRY ALL PORTFOLIOS'!D$4,'Input Portfolio per Industry'!$C:$C,'SUMMARY INDUSTRY ALL PORTFOLIOS'!$A14)</f>
        <v>10</v>
      </c>
      <c r="E14" s="8">
        <f ca="1">COUNTIFS('Input Portfolio per Industry'!$D:$D,'SUMMARY INDUSTRY ALL PORTFOLIOS'!E$4,'Input Portfolio per Industry'!$C:$C,'SUMMARY INDUSTRY ALL PORTFOLIOS'!$A14)</f>
        <v>1</v>
      </c>
      <c r="F14" s="8">
        <f ca="1">COUNTIFS('Input Portfolio per Industry'!$E:$E,'SUMMARY INDUSTRY ALL PORTFOLIOS'!F$4,'Input Portfolio per Industry'!$C:$C,'SUMMARY INDUSTRY ALL PORTFOLIOS'!$A14)</f>
        <v>0</v>
      </c>
      <c r="G14" s="8">
        <f ca="1">COUNTIFS('Input Portfolio per Industry'!$E:$E,'SUMMARY INDUSTRY ALL PORTFOLIOS'!G$4,'Input Portfolio per Industry'!$C:$C,'SUMMARY INDUSTRY ALL PORTFOLIOS'!$A14)</f>
        <v>12</v>
      </c>
      <c r="H14" s="8">
        <f ca="1">COUNTIFS('Input Portfolio per Industry'!$E:$E,'SUMMARY INDUSTRY ALL PORTFOLIOS'!H$4,'Input Portfolio per Industry'!$C:$C,'SUMMARY INDUSTRY ALL PORTFOLIOS'!$A14)</f>
        <v>10</v>
      </c>
      <c r="I14" s="8">
        <f ca="1">COUNTIFS('Input Portfolio per Industry'!$E:$E,'SUMMARY INDUSTRY ALL PORTFOLIOS'!I$4,'Input Portfolio per Industry'!$C:$C,'SUMMARY INDUSTRY ALL PORTFOLIOS'!$A14)</f>
        <v>1</v>
      </c>
      <c r="J14" s="8">
        <f ca="1">COUNTIFS('Input Portfolio per Industry'!$F:$F,'SUMMARY INDUSTRY ALL PORTFOLIOS'!J$4,'Input Portfolio per Industry'!$C:$C,'SUMMARY INDUSTRY ALL PORTFOLIOS'!$A14)</f>
        <v>2</v>
      </c>
      <c r="K14" s="8">
        <f ca="1">COUNTIFS('Input Portfolio per Industry'!$F:$F,'SUMMARY INDUSTRY ALL PORTFOLIOS'!K$4,'Input Portfolio per Industry'!$C:$C,'SUMMARY INDUSTRY ALL PORTFOLIOS'!$A14)</f>
        <v>12</v>
      </c>
      <c r="L14" s="8">
        <f ca="1">COUNTIFS('Input Portfolio per Industry'!$F:$F,'SUMMARY INDUSTRY ALL PORTFOLIOS'!L$4,'Input Portfolio per Industry'!$C:$C,'SUMMARY INDUSTRY ALL PORTFOLIOS'!$A14)</f>
        <v>9</v>
      </c>
      <c r="M14" s="8">
        <f ca="1">COUNTIFS('Input Portfolio per Industry'!$F:$F,'SUMMARY INDUSTRY ALL PORTFOLIOS'!M$4,'Input Portfolio per Industry'!$C:$C,'SUMMARY INDUSTRY ALL PORTFOLIOS'!$A14)</f>
        <v>0</v>
      </c>
      <c r="N14" s="8">
        <f ca="1">COUNTIFS('Input Portfolio per Industry'!$G:$G,'SUMMARY INDUSTRY ALL PORTFOLIOS'!N$4,'Input Portfolio per Industry'!$C:$C,'SUMMARY INDUSTRY ALL PORTFOLIOS'!$A14)</f>
        <v>3</v>
      </c>
      <c r="O14" s="8">
        <f ca="1">COUNTIFS('Input Portfolio per Industry'!$G:$G,'SUMMARY INDUSTRY ALL PORTFOLIOS'!O$4,'Input Portfolio per Industry'!$C:$C,'SUMMARY INDUSTRY ALL PORTFOLIOS'!$A14)</f>
        <v>11</v>
      </c>
      <c r="P14" s="8">
        <f ca="1">COUNTIFS('Input Portfolio per Industry'!$G:$G,'SUMMARY INDUSTRY ALL PORTFOLIOS'!P$4,'Input Portfolio per Industry'!$C:$C,'SUMMARY INDUSTRY ALL PORTFOLIOS'!$A14)</f>
        <v>9</v>
      </c>
      <c r="Q14" s="8">
        <f ca="1">COUNTIFS('Input Portfolio per Industry'!$G:$G,'SUMMARY INDUSTRY ALL PORTFOLIOS'!Q$4,'Input Portfolio per Industry'!$C:$C,'SUMMARY INDUSTRY ALL PORTFOLIOS'!$A14)</f>
        <v>0</v>
      </c>
      <c r="R14" s="8">
        <f ca="1">COUNTIFS('Input Portfolio per Industry'!$H:$H,'SUMMARY INDUSTRY ALL PORTFOLIOS'!R$4,'Input Portfolio per Industry'!$C:$C,'SUMMARY INDUSTRY ALL PORTFOLIOS'!$A14)</f>
        <v>4</v>
      </c>
      <c r="S14" s="8">
        <f ca="1">COUNTIFS('Input Portfolio per Industry'!$H:$H,'SUMMARY INDUSTRY ALL PORTFOLIOS'!S$4,'Input Portfolio per Industry'!$C:$C,'SUMMARY INDUSTRY ALL PORTFOLIOS'!$A14)</f>
        <v>8</v>
      </c>
      <c r="T14" s="8">
        <f ca="1">COUNTIFS('Input Portfolio per Industry'!$H:$H,'SUMMARY INDUSTRY ALL PORTFOLIOS'!T$4,'Input Portfolio per Industry'!$C:$C,'SUMMARY INDUSTRY ALL PORTFOLIOS'!$A14)</f>
        <v>11</v>
      </c>
      <c r="U14" s="8">
        <f ca="1">COUNTIFS('Input Portfolio per Industry'!$H:$H,'SUMMARY INDUSTRY ALL PORTFOLIOS'!U$4,'Input Portfolio per Industry'!$C:$C,'SUMMARY INDUSTRY ALL PORTFOLIOS'!$A14)</f>
        <v>0</v>
      </c>
      <c r="V14" s="8">
        <f ca="1">COUNTIFS('Input Portfolio per Industry'!$I:$I,'SUMMARY INDUSTRY ALL PORTFOLIOS'!V$4,'Input Portfolio per Industry'!$C:$C,'SUMMARY INDUSTRY ALL PORTFOLIOS'!$A14)</f>
        <v>1</v>
      </c>
      <c r="W14" s="8">
        <f ca="1">COUNTIFS('Input Portfolio per Industry'!$I:$I,'SUMMARY INDUSTRY ALL PORTFOLIOS'!W$4,'Input Portfolio per Industry'!$C:$C,'SUMMARY INDUSTRY ALL PORTFOLIOS'!$A14)</f>
        <v>8</v>
      </c>
      <c r="X14" s="8">
        <f ca="1">COUNTIFS('Input Portfolio per Industry'!$I:$I,'SUMMARY INDUSTRY ALL PORTFOLIOS'!X$4,'Input Portfolio per Industry'!$C:$C,'SUMMARY INDUSTRY ALL PORTFOLIOS'!$A14)</f>
        <v>14</v>
      </c>
      <c r="Y14" s="8">
        <f ca="1">COUNTIFS('Input Portfolio per Industry'!$I:$I,'SUMMARY INDUSTRY ALL PORTFOLIOS'!Y$4,'Input Portfolio per Industry'!$C:$C,'SUMMARY INDUSTRY ALL PORTFOLIOS'!$A14)</f>
        <v>0</v>
      </c>
      <c r="Z14" s="8">
        <f ca="1">COUNTIFS('Input Portfolio per Industry'!$J:$J,'SUMMARY INDUSTRY ALL PORTFOLIOS'!Z$4,'Input Portfolio per Industry'!$C:$C,'SUMMARY INDUSTRY ALL PORTFOLIOS'!$A14)</f>
        <v>2</v>
      </c>
      <c r="AA14" s="8">
        <f ca="1">COUNTIFS('Input Portfolio per Industry'!$J:$J,'SUMMARY INDUSTRY ALL PORTFOLIOS'!AA$4,'Input Portfolio per Industry'!$C:$C,'SUMMARY INDUSTRY ALL PORTFOLIOS'!$A14)</f>
        <v>9</v>
      </c>
      <c r="AB14" s="8">
        <f ca="1">COUNTIFS('Input Portfolio per Industry'!$J:$J,'SUMMARY INDUSTRY ALL PORTFOLIOS'!AB$4,'Input Portfolio per Industry'!$C:$C,'SUMMARY INDUSTRY ALL PORTFOLIOS'!$A14)</f>
        <v>12</v>
      </c>
      <c r="AC14" s="8">
        <f ca="1">COUNTIFS('Input Portfolio per Industry'!$J:$J,'SUMMARY INDUSTRY ALL PORTFOLIOS'!AC$4,'Input Portfolio per Industry'!$C:$C,'SUMMARY INDUSTRY ALL PORTFOLIOS'!$A14)</f>
        <v>0</v>
      </c>
      <c r="AD14" s="8">
        <f ca="1">COUNTIFS('Input Portfolio per Industry'!$K:$K,'SUMMARY INDUSTRY ALL PORTFOLIOS'!AD$4,'Input Portfolio per Industry'!$C:$C,'SUMMARY INDUSTRY ALL PORTFOLIOS'!$A14)</f>
        <v>2</v>
      </c>
      <c r="AE14" s="8">
        <f ca="1">COUNTIFS('Input Portfolio per Industry'!$K:$K,'SUMMARY INDUSTRY ALL PORTFOLIOS'!AE$4,'Input Portfolio per Industry'!$C:$C,'SUMMARY INDUSTRY ALL PORTFOLIOS'!$A14)</f>
        <v>7</v>
      </c>
      <c r="AF14" s="8">
        <f ca="1">COUNTIFS('Input Portfolio per Industry'!$K:$K,'SUMMARY INDUSTRY ALL PORTFOLIOS'!AF$4,'Input Portfolio per Industry'!$C:$C,'SUMMARY INDUSTRY ALL PORTFOLIOS'!$A14)</f>
        <v>14</v>
      </c>
      <c r="AG14" s="8">
        <f ca="1">COUNTIFS('Input Portfolio per Industry'!$K:$K,'SUMMARY INDUSTRY ALL PORTFOLIOS'!AG$4,'Input Portfolio per Industry'!$C:$C,'SUMMARY INDUSTRY ALL PORTFOLIOS'!$A14)</f>
        <v>0</v>
      </c>
      <c r="AH14" s="8">
        <f ca="1">COUNTIFS('Input Portfolio per Industry'!$L:$L,'SUMMARY INDUSTRY ALL PORTFOLIOS'!AH$4,'Input Portfolio per Industry'!$C:$C,'SUMMARY INDUSTRY ALL PORTFOLIOS'!$A14)</f>
        <v>2</v>
      </c>
      <c r="AI14" s="8">
        <f ca="1">COUNTIFS('Input Portfolio per Industry'!$L:$L,'SUMMARY INDUSTRY ALL PORTFOLIOS'!AI$4,'Input Portfolio per Industry'!$C:$C,'SUMMARY INDUSTRY ALL PORTFOLIOS'!$A14)</f>
        <v>8</v>
      </c>
      <c r="AJ14" s="8">
        <f ca="1">COUNTIFS('Input Portfolio per Industry'!$L:$L,'SUMMARY INDUSTRY ALL PORTFOLIOS'!AJ$4,'Input Portfolio per Industry'!$C:$C,'SUMMARY INDUSTRY ALL PORTFOLIOS'!$A14)</f>
        <v>13</v>
      </c>
      <c r="AK14" s="8">
        <f ca="1">COUNTIFS('Input Portfolio per Industry'!$L:$L,'SUMMARY INDUSTRY ALL PORTFOLIOS'!AK$4,'Input Portfolio per Industry'!$C:$C,'SUMMARY INDUSTRY ALL PORTFOLIOS'!$A14)</f>
        <v>0</v>
      </c>
      <c r="AL14" s="8">
        <f ca="1">COUNTIFS('Input Portfolio per Industry'!$M:$M,'SUMMARY INDUSTRY ALL PORTFOLIOS'!AL$4,'Input Portfolio per Industry'!$C:$C,'SUMMARY INDUSTRY ALL PORTFOLIOS'!$A14)</f>
        <v>4</v>
      </c>
      <c r="AM14" s="8">
        <f ca="1">COUNTIFS('Input Portfolio per Industry'!$M:$M,'SUMMARY INDUSTRY ALL PORTFOLIOS'!AM$4,'Input Portfolio per Industry'!$C:$C,'SUMMARY INDUSTRY ALL PORTFOLIOS'!$A14)</f>
        <v>14</v>
      </c>
      <c r="AN14" s="8">
        <f ca="1">COUNTIFS('Input Portfolio per Industry'!$M:$M,'SUMMARY INDUSTRY ALL PORTFOLIOS'!AN$4,'Input Portfolio per Industry'!$C:$C,'SUMMARY INDUSTRY ALL PORTFOLIOS'!$A14)</f>
        <v>5</v>
      </c>
      <c r="AO14" s="8">
        <f ca="1">COUNTIFS('Input Portfolio per Industry'!$M:$M,'SUMMARY INDUSTRY ALL PORTFOLIOS'!AO$4,'Input Portfolio per Industry'!$C:$C,'SUMMARY INDUSTRY ALL PORTFOLIOS'!$A14)</f>
        <v>0</v>
      </c>
      <c r="AP14" s="8">
        <f ca="1">COUNTIFS('Input Portfolio per Industry'!$N:$N,'SUMMARY INDUSTRY ALL PORTFOLIOS'!AP$4,'Input Portfolio per Industry'!$C:$C,'SUMMARY INDUSTRY ALL PORTFOLIOS'!$A14)</f>
        <v>4</v>
      </c>
      <c r="AQ14" s="8">
        <f ca="1">COUNTIFS('Input Portfolio per Industry'!$N:$N,'SUMMARY INDUSTRY ALL PORTFOLIOS'!AQ$4,'Input Portfolio per Industry'!$C:$C,'SUMMARY INDUSTRY ALL PORTFOLIOS'!$A14)</f>
        <v>12</v>
      </c>
      <c r="AR14" s="8">
        <f ca="1">COUNTIFS('Input Portfolio per Industry'!$N:$N,'SUMMARY INDUSTRY ALL PORTFOLIOS'!AR$4,'Input Portfolio per Industry'!$C:$C,'SUMMARY INDUSTRY ALL PORTFOLIOS'!$A14)</f>
        <v>7</v>
      </c>
      <c r="AS14" s="8">
        <f ca="1">COUNTIFS('Input Portfolio per Industry'!$N:$N,'SUMMARY INDUSTRY ALL PORTFOLIOS'!AS$4,'Input Portfolio per Industry'!$C:$C,'SUMMARY INDUSTRY ALL PORTFOLIOS'!$A14)</f>
        <v>0</v>
      </c>
    </row>
    <row r="15" spans="1:45" x14ac:dyDescent="0.3">
      <c r="A15" s="11" t="s">
        <v>7358</v>
      </c>
      <c r="B15" s="8">
        <f ca="1">SUM(B5:B14)</f>
        <v>15</v>
      </c>
      <c r="C15" s="8">
        <f t="shared" ref="C15:E15" ca="1" si="0">SUM(C5:C14)</f>
        <v>80</v>
      </c>
      <c r="D15" s="8">
        <f t="shared" ca="1" si="0"/>
        <v>237</v>
      </c>
      <c r="E15" s="8">
        <f t="shared" ca="1" si="0"/>
        <v>16</v>
      </c>
      <c r="F15" s="8">
        <f t="shared" ref="F15" ca="1" si="1">SUM(F5:F14)</f>
        <v>11</v>
      </c>
      <c r="G15" s="8">
        <f t="shared" ref="G15" ca="1" si="2">SUM(G5:G14)</f>
        <v>83</v>
      </c>
      <c r="H15" s="8">
        <f t="shared" ref="H15" ca="1" si="3">SUM(H5:H14)</f>
        <v>230</v>
      </c>
      <c r="I15" s="8">
        <f t="shared" ref="I15" ca="1" si="4">SUM(I5:I14)</f>
        <v>24</v>
      </c>
      <c r="J15" s="8">
        <f t="shared" ref="J15" ca="1" si="5">SUM(J5:J14)</f>
        <v>13</v>
      </c>
      <c r="K15" s="8">
        <f t="shared" ref="K15" ca="1" si="6">SUM(K5:K14)</f>
        <v>88</v>
      </c>
      <c r="L15" s="8">
        <f t="shared" ref="L15" ca="1" si="7">SUM(L5:L14)</f>
        <v>234</v>
      </c>
      <c r="M15" s="8">
        <f t="shared" ref="M15" ca="1" si="8">SUM(M5:M14)</f>
        <v>13</v>
      </c>
      <c r="N15" s="8">
        <f t="shared" ref="N15" ca="1" si="9">SUM(N5:N14)</f>
        <v>17</v>
      </c>
      <c r="O15" s="8">
        <f t="shared" ref="O15" ca="1" si="10">SUM(O5:O14)</f>
        <v>83</v>
      </c>
      <c r="P15" s="8">
        <f t="shared" ref="P15" ca="1" si="11">SUM(P5:P14)</f>
        <v>232</v>
      </c>
      <c r="Q15" s="8">
        <f t="shared" ref="Q15" ca="1" si="12">SUM(Q5:Q14)</f>
        <v>16</v>
      </c>
      <c r="R15" s="8">
        <f t="shared" ref="R15" ca="1" si="13">SUM(R5:R14)</f>
        <v>18</v>
      </c>
      <c r="S15" s="8">
        <f t="shared" ref="S15" ca="1" si="14">SUM(S5:S14)</f>
        <v>82</v>
      </c>
      <c r="T15" s="8">
        <f t="shared" ref="T15" ca="1" si="15">SUM(T5:T14)</f>
        <v>226</v>
      </c>
      <c r="U15" s="8">
        <f t="shared" ref="U15" ca="1" si="16">SUM(U5:U14)</f>
        <v>22</v>
      </c>
      <c r="V15" s="8">
        <f t="shared" ref="V15" ca="1" si="17">SUM(V5:V14)</f>
        <v>17</v>
      </c>
      <c r="W15" s="8">
        <f t="shared" ref="W15" ca="1" si="18">SUM(W5:W14)</f>
        <v>92</v>
      </c>
      <c r="X15" s="8">
        <f t="shared" ref="X15" ca="1" si="19">SUM(X5:X14)</f>
        <v>218</v>
      </c>
      <c r="Y15" s="8">
        <f t="shared" ref="Y15" ca="1" si="20">SUM(Y5:Y14)</f>
        <v>21</v>
      </c>
      <c r="Z15" s="8">
        <f t="shared" ref="Z15" ca="1" si="21">SUM(Z5:Z14)</f>
        <v>24</v>
      </c>
      <c r="AA15" s="8">
        <f t="shared" ref="AA15" ca="1" si="22">SUM(AA5:AA14)</f>
        <v>97</v>
      </c>
      <c r="AB15" s="8">
        <f t="shared" ref="AB15" ca="1" si="23">SUM(AB5:AB14)</f>
        <v>210</v>
      </c>
      <c r="AC15" s="8">
        <f t="shared" ref="AC15" ca="1" si="24">SUM(AC5:AC14)</f>
        <v>17</v>
      </c>
      <c r="AD15" s="8">
        <f t="shared" ref="AD15" ca="1" si="25">SUM(AD5:AD14)</f>
        <v>24</v>
      </c>
      <c r="AE15" s="8">
        <f t="shared" ref="AE15" ca="1" si="26">SUM(AE5:AE14)</f>
        <v>91</v>
      </c>
      <c r="AF15" s="8">
        <f t="shared" ref="AF15" ca="1" si="27">SUM(AF5:AF14)</f>
        <v>221</v>
      </c>
      <c r="AG15" s="8">
        <f t="shared" ref="AG15" ca="1" si="28">SUM(AG5:AG14)</f>
        <v>12</v>
      </c>
      <c r="AH15" s="8">
        <f t="shared" ref="AH15" ca="1" si="29">SUM(AH5:AH14)</f>
        <v>29</v>
      </c>
      <c r="AI15" s="8">
        <f t="shared" ref="AI15" ca="1" si="30">SUM(AI5:AI14)</f>
        <v>92</v>
      </c>
      <c r="AJ15" s="8">
        <f t="shared" ref="AJ15" ca="1" si="31">SUM(AJ5:AJ14)</f>
        <v>217</v>
      </c>
      <c r="AK15" s="8">
        <f t="shared" ref="AK15" ca="1" si="32">SUM(AK5:AK14)</f>
        <v>10</v>
      </c>
      <c r="AL15" s="8">
        <f t="shared" ref="AL15" ca="1" si="33">SUM(AL5:AL14)</f>
        <v>53</v>
      </c>
      <c r="AM15" s="8">
        <f t="shared" ref="AM15" ca="1" si="34">SUM(AM5:AM14)</f>
        <v>129</v>
      </c>
      <c r="AN15" s="8">
        <f t="shared" ref="AN15" ca="1" si="35">SUM(AN5:AN14)</f>
        <v>159</v>
      </c>
      <c r="AO15" s="8">
        <f t="shared" ref="AO15" ca="1" si="36">SUM(AO5:AO14)</f>
        <v>7</v>
      </c>
      <c r="AP15" s="8">
        <f t="shared" ref="AP15" ca="1" si="37">SUM(AP5:AP14)</f>
        <v>67</v>
      </c>
      <c r="AQ15" s="8">
        <f t="shared" ref="AQ15" ca="1" si="38">SUM(AQ5:AQ14)</f>
        <v>122</v>
      </c>
      <c r="AR15" s="8">
        <f t="shared" ref="AR15" ca="1" si="39">SUM(AR5:AR14)</f>
        <v>154</v>
      </c>
      <c r="AS15" s="8">
        <f t="shared" ref="AS15" ca="1" si="40">SUM(AS5:AS14)</f>
        <v>5</v>
      </c>
    </row>
  </sheetData>
  <mergeCells count="12">
    <mergeCell ref="A1:AS2"/>
    <mergeCell ref="R3:U3"/>
    <mergeCell ref="V3:Y3"/>
    <mergeCell ref="B3:E3"/>
    <mergeCell ref="F3:I3"/>
    <mergeCell ref="J3:M3"/>
    <mergeCell ref="N3:Q3"/>
    <mergeCell ref="Z3:AC3"/>
    <mergeCell ref="AD3:AG3"/>
    <mergeCell ref="AH3:AK3"/>
    <mergeCell ref="AL3:AO3"/>
    <mergeCell ref="AP3:AS3"/>
  </mergeCell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3E55-AE70-494C-B278-A078485A1975}">
  <sheetPr>
    <tabColor rgb="FF0070C0"/>
  </sheetPr>
  <dimension ref="A1:W14"/>
  <sheetViews>
    <sheetView zoomScale="59" workbookViewId="0">
      <selection activeCell="A2" sqref="A2:W3"/>
    </sheetView>
  </sheetViews>
  <sheetFormatPr baseColWidth="10" defaultRowHeight="14" x14ac:dyDescent="0.3"/>
  <cols>
    <col min="1" max="1" width="30.08984375" style="4" bestFit="1" customWidth="1"/>
    <col min="2" max="16384" width="10.90625" style="4"/>
  </cols>
  <sheetData>
    <row r="1" spans="1:23" ht="23" thickBot="1" x14ac:dyDescent="0.5">
      <c r="A1" s="71" t="s">
        <v>7378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3" ht="14.5" thickBot="1" x14ac:dyDescent="0.35">
      <c r="A2" s="40"/>
      <c r="B2" s="40">
        <v>2007</v>
      </c>
      <c r="C2" s="40"/>
      <c r="D2" s="40">
        <v>2008</v>
      </c>
      <c r="E2" s="40"/>
      <c r="F2" s="40">
        <v>2009</v>
      </c>
      <c r="G2" s="40"/>
      <c r="H2" s="40">
        <v>2010</v>
      </c>
      <c r="I2" s="40"/>
      <c r="J2" s="40">
        <v>2011</v>
      </c>
      <c r="K2" s="40"/>
      <c r="L2" s="40">
        <v>2012</v>
      </c>
      <c r="M2" s="40"/>
      <c r="N2" s="40">
        <v>2013</v>
      </c>
      <c r="O2" s="40"/>
      <c r="P2" s="40">
        <v>2014</v>
      </c>
      <c r="Q2" s="40"/>
      <c r="R2" s="40">
        <v>2015</v>
      </c>
      <c r="S2" s="40"/>
      <c r="T2" s="40">
        <v>2016</v>
      </c>
      <c r="U2" s="40"/>
      <c r="V2" s="40">
        <v>2017</v>
      </c>
      <c r="W2" s="40"/>
    </row>
    <row r="3" spans="1:23" x14ac:dyDescent="0.3">
      <c r="A3" s="41" t="s">
        <v>7357</v>
      </c>
      <c r="B3" s="41" t="s">
        <v>0</v>
      </c>
      <c r="C3" s="41" t="s">
        <v>3</v>
      </c>
      <c r="D3" s="41" t="s">
        <v>0</v>
      </c>
      <c r="E3" s="41" t="s">
        <v>3</v>
      </c>
      <c r="F3" s="41" t="s">
        <v>0</v>
      </c>
      <c r="G3" s="41" t="s">
        <v>3</v>
      </c>
      <c r="H3" s="41" t="s">
        <v>0</v>
      </c>
      <c r="I3" s="41" t="s">
        <v>3</v>
      </c>
      <c r="J3" s="41" t="s">
        <v>0</v>
      </c>
      <c r="K3" s="41" t="s">
        <v>3</v>
      </c>
      <c r="L3" s="41" t="s">
        <v>0</v>
      </c>
      <c r="M3" s="41" t="s">
        <v>3</v>
      </c>
      <c r="N3" s="41" t="s">
        <v>0</v>
      </c>
      <c r="O3" s="41" t="s">
        <v>3</v>
      </c>
      <c r="P3" s="41" t="s">
        <v>0</v>
      </c>
      <c r="Q3" s="41" t="s">
        <v>3</v>
      </c>
      <c r="R3" s="41" t="s">
        <v>0</v>
      </c>
      <c r="S3" s="41" t="s">
        <v>3</v>
      </c>
      <c r="T3" s="41" t="s">
        <v>0</v>
      </c>
      <c r="U3" s="41" t="s">
        <v>1</v>
      </c>
      <c r="V3" s="41" t="s">
        <v>0</v>
      </c>
      <c r="W3" s="41" t="s">
        <v>3</v>
      </c>
    </row>
    <row r="4" spans="1:23" x14ac:dyDescent="0.3">
      <c r="A4" s="10" t="s">
        <v>7353</v>
      </c>
      <c r="B4" s="8">
        <v>4</v>
      </c>
      <c r="C4" s="8">
        <v>2</v>
      </c>
      <c r="D4" s="8">
        <v>3</v>
      </c>
      <c r="E4" s="8">
        <v>3</v>
      </c>
      <c r="F4" s="8">
        <v>2</v>
      </c>
      <c r="G4" s="8">
        <v>0</v>
      </c>
      <c r="H4" s="8">
        <v>2</v>
      </c>
      <c r="I4" s="8">
        <v>0</v>
      </c>
      <c r="J4" s="8">
        <v>1</v>
      </c>
      <c r="K4" s="8">
        <v>0</v>
      </c>
      <c r="L4" s="8">
        <v>2</v>
      </c>
      <c r="M4" s="8">
        <v>0</v>
      </c>
      <c r="N4" s="8">
        <v>4</v>
      </c>
      <c r="O4" s="8">
        <v>0</v>
      </c>
      <c r="P4" s="8">
        <v>0</v>
      </c>
      <c r="Q4" s="8">
        <v>0</v>
      </c>
      <c r="R4" s="8">
        <v>2</v>
      </c>
      <c r="S4" s="8">
        <v>0</v>
      </c>
      <c r="T4" s="8">
        <v>7</v>
      </c>
      <c r="U4" s="8">
        <v>8</v>
      </c>
      <c r="V4" s="8">
        <v>8</v>
      </c>
      <c r="W4" s="8">
        <v>0</v>
      </c>
    </row>
    <row r="5" spans="1:23" x14ac:dyDescent="0.3">
      <c r="A5" s="10" t="s">
        <v>7350</v>
      </c>
      <c r="B5" s="8">
        <v>3</v>
      </c>
      <c r="C5" s="8">
        <v>3</v>
      </c>
      <c r="D5" s="8">
        <v>0</v>
      </c>
      <c r="E5" s="8">
        <v>6</v>
      </c>
      <c r="F5" s="8">
        <v>3</v>
      </c>
      <c r="G5" s="8">
        <v>5</v>
      </c>
      <c r="H5" s="8">
        <v>2</v>
      </c>
      <c r="I5" s="8">
        <v>5</v>
      </c>
      <c r="J5" s="8">
        <v>3</v>
      </c>
      <c r="K5" s="8">
        <v>7</v>
      </c>
      <c r="L5" s="8">
        <v>5</v>
      </c>
      <c r="M5" s="8">
        <v>6</v>
      </c>
      <c r="N5" s="8">
        <v>6</v>
      </c>
      <c r="O5" s="8">
        <v>5</v>
      </c>
      <c r="P5" s="8">
        <v>4</v>
      </c>
      <c r="Q5" s="8">
        <v>4</v>
      </c>
      <c r="R5" s="8">
        <v>4</v>
      </c>
      <c r="S5" s="8">
        <v>4</v>
      </c>
      <c r="T5" s="8">
        <v>4</v>
      </c>
      <c r="U5" s="8">
        <v>14</v>
      </c>
      <c r="V5" s="8">
        <v>8</v>
      </c>
      <c r="W5" s="8">
        <v>1</v>
      </c>
    </row>
    <row r="6" spans="1:23" x14ac:dyDescent="0.3">
      <c r="A6" s="10" t="s">
        <v>7354</v>
      </c>
      <c r="B6" s="8">
        <v>1</v>
      </c>
      <c r="C6" s="8">
        <v>1</v>
      </c>
      <c r="D6" s="8">
        <v>2</v>
      </c>
      <c r="E6" s="8">
        <v>3</v>
      </c>
      <c r="F6" s="8">
        <v>0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0</v>
      </c>
      <c r="N6" s="8">
        <v>2</v>
      </c>
      <c r="O6" s="8">
        <v>1</v>
      </c>
      <c r="P6" s="8">
        <v>2</v>
      </c>
      <c r="Q6" s="8">
        <v>0</v>
      </c>
      <c r="R6" s="8">
        <v>3</v>
      </c>
      <c r="S6" s="8">
        <v>0</v>
      </c>
      <c r="T6" s="8">
        <v>6</v>
      </c>
      <c r="U6" s="8">
        <v>10</v>
      </c>
      <c r="V6" s="8">
        <v>5</v>
      </c>
      <c r="W6" s="8">
        <v>0</v>
      </c>
    </row>
    <row r="7" spans="1:23" x14ac:dyDescent="0.3">
      <c r="A7" s="10" t="s">
        <v>7355</v>
      </c>
      <c r="B7" s="8">
        <v>0</v>
      </c>
      <c r="C7" s="8">
        <v>0</v>
      </c>
      <c r="D7" s="8">
        <v>0</v>
      </c>
      <c r="E7" s="8">
        <v>1</v>
      </c>
      <c r="F7" s="8">
        <v>0</v>
      </c>
      <c r="G7" s="8">
        <v>0</v>
      </c>
      <c r="H7" s="8">
        <v>1</v>
      </c>
      <c r="I7" s="8">
        <v>1</v>
      </c>
      <c r="J7" s="8">
        <v>1</v>
      </c>
      <c r="K7" s="8">
        <v>1</v>
      </c>
      <c r="L7" s="8">
        <v>3</v>
      </c>
      <c r="M7" s="8">
        <v>1</v>
      </c>
      <c r="N7" s="8">
        <v>2</v>
      </c>
      <c r="O7" s="8">
        <v>1</v>
      </c>
      <c r="P7" s="8">
        <v>2</v>
      </c>
      <c r="Q7" s="8">
        <v>1</v>
      </c>
      <c r="R7" s="8">
        <v>1</v>
      </c>
      <c r="S7" s="8">
        <v>1</v>
      </c>
      <c r="T7" s="8">
        <v>2</v>
      </c>
      <c r="U7" s="8">
        <v>4</v>
      </c>
      <c r="V7" s="8">
        <v>3</v>
      </c>
      <c r="W7" s="8">
        <v>0</v>
      </c>
    </row>
    <row r="8" spans="1:23" x14ac:dyDescent="0.3">
      <c r="A8" s="10" t="s">
        <v>7352</v>
      </c>
      <c r="B8" s="8">
        <v>0</v>
      </c>
      <c r="C8" s="8">
        <v>4</v>
      </c>
      <c r="D8" s="8">
        <v>1</v>
      </c>
      <c r="E8" s="8">
        <v>5</v>
      </c>
      <c r="F8" s="8">
        <v>0</v>
      </c>
      <c r="G8" s="8">
        <v>3</v>
      </c>
      <c r="H8" s="8">
        <v>2</v>
      </c>
      <c r="I8" s="8">
        <v>4</v>
      </c>
      <c r="J8" s="8">
        <v>2</v>
      </c>
      <c r="K8" s="8">
        <v>8</v>
      </c>
      <c r="L8" s="8">
        <v>1</v>
      </c>
      <c r="M8" s="8">
        <v>7</v>
      </c>
      <c r="N8" s="8">
        <v>2</v>
      </c>
      <c r="O8" s="8">
        <v>4</v>
      </c>
      <c r="P8" s="8">
        <v>3</v>
      </c>
      <c r="Q8" s="8">
        <v>4</v>
      </c>
      <c r="R8" s="8">
        <v>4</v>
      </c>
      <c r="S8" s="8">
        <v>2</v>
      </c>
      <c r="T8" s="8">
        <v>9</v>
      </c>
      <c r="U8" s="8">
        <v>33</v>
      </c>
      <c r="V8" s="8">
        <v>11</v>
      </c>
      <c r="W8" s="8">
        <v>2</v>
      </c>
    </row>
    <row r="9" spans="1:23" x14ac:dyDescent="0.3">
      <c r="A9" s="10" t="s">
        <v>7348</v>
      </c>
      <c r="B9" s="8">
        <v>0</v>
      </c>
      <c r="C9" s="8">
        <v>2</v>
      </c>
      <c r="D9" s="8">
        <v>0</v>
      </c>
      <c r="E9" s="8">
        <v>2</v>
      </c>
      <c r="F9" s="8">
        <v>0</v>
      </c>
      <c r="G9" s="8">
        <v>1</v>
      </c>
      <c r="H9" s="8">
        <v>2</v>
      </c>
      <c r="I9" s="8">
        <v>2</v>
      </c>
      <c r="J9" s="8">
        <v>2</v>
      </c>
      <c r="K9" s="8">
        <v>1</v>
      </c>
      <c r="L9" s="8">
        <v>2</v>
      </c>
      <c r="M9" s="8">
        <v>2</v>
      </c>
      <c r="N9" s="8">
        <v>1</v>
      </c>
      <c r="O9" s="8">
        <v>1</v>
      </c>
      <c r="P9" s="8">
        <v>3</v>
      </c>
      <c r="Q9" s="8">
        <v>0</v>
      </c>
      <c r="R9" s="8">
        <v>6</v>
      </c>
      <c r="S9" s="8">
        <v>2</v>
      </c>
      <c r="T9" s="8">
        <v>6</v>
      </c>
      <c r="U9" s="8">
        <v>12</v>
      </c>
      <c r="V9" s="8">
        <v>6</v>
      </c>
      <c r="W9" s="8">
        <v>0</v>
      </c>
    </row>
    <row r="10" spans="1:23" x14ac:dyDescent="0.3">
      <c r="A10" s="10" t="s">
        <v>7347</v>
      </c>
      <c r="B10" s="8">
        <v>2</v>
      </c>
      <c r="C10" s="8">
        <v>1</v>
      </c>
      <c r="D10" s="8">
        <v>1</v>
      </c>
      <c r="E10" s="8">
        <v>1</v>
      </c>
      <c r="F10" s="8">
        <v>3</v>
      </c>
      <c r="G10" s="8">
        <v>2</v>
      </c>
      <c r="H10" s="8">
        <v>2</v>
      </c>
      <c r="I10" s="8">
        <v>3</v>
      </c>
      <c r="J10" s="8">
        <v>2</v>
      </c>
      <c r="K10" s="8">
        <v>3</v>
      </c>
      <c r="L10" s="8">
        <v>1</v>
      </c>
      <c r="M10" s="8">
        <v>5</v>
      </c>
      <c r="N10" s="8">
        <v>1</v>
      </c>
      <c r="O10" s="8">
        <v>3</v>
      </c>
      <c r="P10" s="8">
        <v>1</v>
      </c>
      <c r="Q10" s="8">
        <v>2</v>
      </c>
      <c r="R10" s="8">
        <v>1</v>
      </c>
      <c r="S10" s="8">
        <v>1</v>
      </c>
      <c r="T10" s="8">
        <v>6</v>
      </c>
      <c r="U10" s="8">
        <v>20</v>
      </c>
      <c r="V10" s="8">
        <v>11</v>
      </c>
      <c r="W10" s="8">
        <v>1</v>
      </c>
    </row>
    <row r="11" spans="1:23" x14ac:dyDescent="0.3">
      <c r="A11" s="10" t="s">
        <v>7349</v>
      </c>
      <c r="B11" s="8">
        <v>3</v>
      </c>
      <c r="C11" s="8">
        <v>2</v>
      </c>
      <c r="D11" s="8">
        <v>4</v>
      </c>
      <c r="E11" s="8">
        <v>2</v>
      </c>
      <c r="F11" s="8">
        <v>3</v>
      </c>
      <c r="G11" s="8">
        <v>1</v>
      </c>
      <c r="H11" s="8">
        <v>2</v>
      </c>
      <c r="I11" s="8">
        <v>0</v>
      </c>
      <c r="J11" s="8">
        <v>2</v>
      </c>
      <c r="K11" s="8">
        <v>1</v>
      </c>
      <c r="L11" s="8">
        <v>1</v>
      </c>
      <c r="M11" s="8">
        <v>0</v>
      </c>
      <c r="N11" s="8">
        <v>4</v>
      </c>
      <c r="O11" s="8">
        <v>2</v>
      </c>
      <c r="P11" s="8">
        <v>7</v>
      </c>
      <c r="Q11" s="8">
        <v>1</v>
      </c>
      <c r="R11" s="8">
        <v>6</v>
      </c>
      <c r="S11" s="8">
        <v>0</v>
      </c>
      <c r="T11" s="8">
        <v>9</v>
      </c>
      <c r="U11" s="8">
        <v>14</v>
      </c>
      <c r="V11" s="8">
        <v>11</v>
      </c>
      <c r="W11" s="8">
        <v>1</v>
      </c>
    </row>
    <row r="12" spans="1:23" x14ac:dyDescent="0.3">
      <c r="A12" s="10" t="s">
        <v>7356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</row>
    <row r="13" spans="1:23" x14ac:dyDescent="0.3">
      <c r="A13" s="10" t="s">
        <v>7351</v>
      </c>
      <c r="B13" s="8">
        <v>2</v>
      </c>
      <c r="C13" s="8">
        <v>1</v>
      </c>
      <c r="D13" s="8">
        <v>0</v>
      </c>
      <c r="E13" s="8">
        <v>1</v>
      </c>
      <c r="F13" s="8">
        <v>2</v>
      </c>
      <c r="G13" s="8">
        <v>0</v>
      </c>
      <c r="H13" s="8">
        <v>3</v>
      </c>
      <c r="I13" s="8">
        <v>0</v>
      </c>
      <c r="J13" s="8">
        <v>4</v>
      </c>
      <c r="K13" s="8">
        <v>0</v>
      </c>
      <c r="L13" s="8">
        <v>1</v>
      </c>
      <c r="M13" s="8">
        <v>0</v>
      </c>
      <c r="N13" s="8">
        <v>2</v>
      </c>
      <c r="O13" s="8">
        <v>0</v>
      </c>
      <c r="P13" s="8">
        <v>2</v>
      </c>
      <c r="Q13" s="8">
        <v>0</v>
      </c>
      <c r="R13" s="8">
        <v>2</v>
      </c>
      <c r="S13" s="8">
        <v>0</v>
      </c>
      <c r="T13" s="8">
        <v>4</v>
      </c>
      <c r="U13" s="8">
        <v>14</v>
      </c>
      <c r="V13" s="8">
        <v>4</v>
      </c>
      <c r="W13" s="8">
        <v>0</v>
      </c>
    </row>
    <row r="14" spans="1:23" x14ac:dyDescent="0.3">
      <c r="A14" s="10" t="s">
        <v>7363</v>
      </c>
      <c r="B14" s="8">
        <v>15</v>
      </c>
      <c r="C14" s="8">
        <v>16</v>
      </c>
      <c r="D14" s="8">
        <v>11</v>
      </c>
      <c r="E14" s="8">
        <v>24</v>
      </c>
      <c r="F14" s="8">
        <v>13</v>
      </c>
      <c r="G14" s="8">
        <v>13</v>
      </c>
      <c r="H14" s="8">
        <v>17</v>
      </c>
      <c r="I14" s="8">
        <v>16</v>
      </c>
      <c r="J14" s="8">
        <v>18</v>
      </c>
      <c r="K14" s="8">
        <v>22</v>
      </c>
      <c r="L14" s="8">
        <v>17</v>
      </c>
      <c r="M14" s="8">
        <v>21</v>
      </c>
      <c r="N14" s="8">
        <v>24</v>
      </c>
      <c r="O14" s="8">
        <v>17</v>
      </c>
      <c r="P14" s="8">
        <v>24</v>
      </c>
      <c r="Q14" s="8">
        <v>12</v>
      </c>
      <c r="R14" s="8">
        <v>29</v>
      </c>
      <c r="S14" s="8">
        <v>10</v>
      </c>
      <c r="T14" s="8">
        <v>53</v>
      </c>
      <c r="U14" s="8">
        <v>129</v>
      </c>
      <c r="V14" s="8">
        <v>67</v>
      </c>
      <c r="W14" s="8">
        <v>5</v>
      </c>
    </row>
  </sheetData>
  <mergeCells count="1">
    <mergeCell ref="A1:W1"/>
  </mergeCell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CD65-A4D1-46B9-8621-52261FF85DB3}">
  <sheetPr>
    <tabColor rgb="FF0070C0"/>
  </sheetPr>
  <dimension ref="A1:L24"/>
  <sheetViews>
    <sheetView zoomScale="78" workbookViewId="0">
      <selection activeCell="H23" sqref="H23"/>
    </sheetView>
  </sheetViews>
  <sheetFormatPr baseColWidth="10" defaultRowHeight="14" x14ac:dyDescent="0.3"/>
  <cols>
    <col min="1" max="1" width="23.6328125" style="4" bestFit="1" customWidth="1"/>
    <col min="2" max="16384" width="10.90625" style="4"/>
  </cols>
  <sheetData>
    <row r="1" spans="1:12" ht="14.5" thickBot="1" x14ac:dyDescent="0.35">
      <c r="A1" s="74" t="s">
        <v>7380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6"/>
    </row>
    <row r="2" spans="1:12" ht="14.5" thickBot="1" x14ac:dyDescent="0.35">
      <c r="A2" s="65" t="s">
        <v>7345</v>
      </c>
      <c r="B2" s="17">
        <v>2007</v>
      </c>
      <c r="C2" s="17">
        <v>2008</v>
      </c>
      <c r="D2" s="17">
        <v>2009</v>
      </c>
      <c r="E2" s="17">
        <v>2010</v>
      </c>
      <c r="F2" s="17">
        <v>2011</v>
      </c>
      <c r="G2" s="17">
        <v>2012</v>
      </c>
      <c r="H2" s="17">
        <v>2013</v>
      </c>
      <c r="I2" s="17">
        <v>2014</v>
      </c>
      <c r="J2" s="17">
        <v>2015</v>
      </c>
      <c r="K2" s="17">
        <v>2016</v>
      </c>
      <c r="L2" s="53">
        <v>2017</v>
      </c>
    </row>
    <row r="3" spans="1:12" x14ac:dyDescent="0.3">
      <c r="A3" s="54" t="s">
        <v>0</v>
      </c>
      <c r="B3" s="18">
        <f ca="1">COUNTIF(INDIRECT("'"&amp;B$2&amp;"'!D:D"),$A3)</f>
        <v>15</v>
      </c>
      <c r="C3" s="18">
        <f ca="1">COUNTIF(INDIRECT("'"&amp;C$2&amp;"'!D:D"),$A3)</f>
        <v>11</v>
      </c>
      <c r="D3" s="18">
        <f t="shared" ref="C3:L6" ca="1" si="0">COUNTIF(INDIRECT("'"&amp;D$2&amp;"'!D:D"),$A3)</f>
        <v>13</v>
      </c>
      <c r="E3" s="18">
        <f t="shared" ca="1" si="0"/>
        <v>17</v>
      </c>
      <c r="F3" s="18">
        <f t="shared" ca="1" si="0"/>
        <v>18</v>
      </c>
      <c r="G3" s="18">
        <f t="shared" ca="1" si="0"/>
        <v>17</v>
      </c>
      <c r="H3" s="18">
        <f t="shared" ca="1" si="0"/>
        <v>24</v>
      </c>
      <c r="I3" s="18">
        <f t="shared" ca="1" si="0"/>
        <v>24</v>
      </c>
      <c r="J3" s="18">
        <f t="shared" ca="1" si="0"/>
        <v>29</v>
      </c>
      <c r="K3" s="18">
        <f t="shared" ca="1" si="0"/>
        <v>53</v>
      </c>
      <c r="L3" s="55">
        <f t="shared" ca="1" si="0"/>
        <v>67</v>
      </c>
    </row>
    <row r="4" spans="1:12" x14ac:dyDescent="0.3">
      <c r="A4" s="56" t="s">
        <v>1</v>
      </c>
      <c r="B4" s="8">
        <f t="shared" ref="B4:B6" ca="1" si="1">COUNTIF(INDIRECT("'"&amp;B$2&amp;"'!D:D"),$A4)</f>
        <v>80</v>
      </c>
      <c r="C4" s="8">
        <f t="shared" ca="1" si="0"/>
        <v>83</v>
      </c>
      <c r="D4" s="8">
        <f t="shared" ca="1" si="0"/>
        <v>88</v>
      </c>
      <c r="E4" s="8">
        <f t="shared" ca="1" si="0"/>
        <v>83</v>
      </c>
      <c r="F4" s="8">
        <f t="shared" ca="1" si="0"/>
        <v>82</v>
      </c>
      <c r="G4" s="8">
        <f t="shared" ca="1" si="0"/>
        <v>92</v>
      </c>
      <c r="H4" s="8">
        <f t="shared" ca="1" si="0"/>
        <v>97</v>
      </c>
      <c r="I4" s="8">
        <f t="shared" ca="1" si="0"/>
        <v>91</v>
      </c>
      <c r="J4" s="8">
        <f t="shared" ca="1" si="0"/>
        <v>92</v>
      </c>
      <c r="K4" s="8">
        <f t="shared" ca="1" si="0"/>
        <v>129</v>
      </c>
      <c r="L4" s="57">
        <f t="shared" ca="1" si="0"/>
        <v>122</v>
      </c>
    </row>
    <row r="5" spans="1:12" x14ac:dyDescent="0.3">
      <c r="A5" s="56" t="s">
        <v>2</v>
      </c>
      <c r="B5" s="8">
        <f t="shared" ca="1" si="1"/>
        <v>237</v>
      </c>
      <c r="C5" s="8">
        <f t="shared" ca="1" si="0"/>
        <v>230</v>
      </c>
      <c r="D5" s="8">
        <f t="shared" ca="1" si="0"/>
        <v>234</v>
      </c>
      <c r="E5" s="8">
        <f t="shared" ca="1" si="0"/>
        <v>232</v>
      </c>
      <c r="F5" s="8">
        <f t="shared" ca="1" si="0"/>
        <v>226</v>
      </c>
      <c r="G5" s="8">
        <f t="shared" ca="1" si="0"/>
        <v>218</v>
      </c>
      <c r="H5" s="8">
        <f t="shared" ca="1" si="0"/>
        <v>210</v>
      </c>
      <c r="I5" s="8">
        <f t="shared" ca="1" si="0"/>
        <v>221</v>
      </c>
      <c r="J5" s="8">
        <f t="shared" ca="1" si="0"/>
        <v>217</v>
      </c>
      <c r="K5" s="8">
        <f t="shared" ca="1" si="0"/>
        <v>159</v>
      </c>
      <c r="L5" s="57">
        <f t="shared" ca="1" si="0"/>
        <v>154</v>
      </c>
    </row>
    <row r="6" spans="1:12" x14ac:dyDescent="0.3">
      <c r="A6" s="56" t="s">
        <v>3</v>
      </c>
      <c r="B6" s="8">
        <f t="shared" ca="1" si="1"/>
        <v>16</v>
      </c>
      <c r="C6" s="8">
        <f t="shared" ca="1" si="0"/>
        <v>24</v>
      </c>
      <c r="D6" s="8">
        <f t="shared" ca="1" si="0"/>
        <v>13</v>
      </c>
      <c r="E6" s="8">
        <f t="shared" ca="1" si="0"/>
        <v>16</v>
      </c>
      <c r="F6" s="8">
        <f t="shared" ca="1" si="0"/>
        <v>22</v>
      </c>
      <c r="G6" s="8">
        <f t="shared" ca="1" si="0"/>
        <v>21</v>
      </c>
      <c r="H6" s="8">
        <f t="shared" ca="1" si="0"/>
        <v>17</v>
      </c>
      <c r="I6" s="8">
        <f t="shared" ca="1" si="0"/>
        <v>12</v>
      </c>
      <c r="J6" s="8">
        <f t="shared" ca="1" si="0"/>
        <v>10</v>
      </c>
      <c r="K6" s="8">
        <f t="shared" ca="1" si="0"/>
        <v>7</v>
      </c>
      <c r="L6" s="57">
        <f ca="1">COUNTIF(INDIRECT("'"&amp;L$2&amp;"'!D:D"),$A6)</f>
        <v>5</v>
      </c>
    </row>
    <row r="7" spans="1:12" x14ac:dyDescent="0.3">
      <c r="A7" s="56" t="s">
        <v>7346</v>
      </c>
      <c r="B7" s="8">
        <f t="shared" ref="B7:L7" ca="1" si="2">SUM(B3:B6)</f>
        <v>348</v>
      </c>
      <c r="C7" s="8">
        <f t="shared" ca="1" si="2"/>
        <v>348</v>
      </c>
      <c r="D7" s="8">
        <f t="shared" ca="1" si="2"/>
        <v>348</v>
      </c>
      <c r="E7" s="8">
        <f t="shared" ca="1" si="2"/>
        <v>348</v>
      </c>
      <c r="F7" s="8">
        <f t="shared" ca="1" si="2"/>
        <v>348</v>
      </c>
      <c r="G7" s="8">
        <f t="shared" ca="1" si="2"/>
        <v>348</v>
      </c>
      <c r="H7" s="8">
        <f t="shared" ca="1" si="2"/>
        <v>348</v>
      </c>
      <c r="I7" s="8">
        <f t="shared" ca="1" si="2"/>
        <v>348</v>
      </c>
      <c r="J7" s="8">
        <f t="shared" ca="1" si="2"/>
        <v>348</v>
      </c>
      <c r="K7" s="8">
        <f t="shared" ca="1" si="2"/>
        <v>348</v>
      </c>
      <c r="L7" s="57">
        <f t="shared" ca="1" si="2"/>
        <v>348</v>
      </c>
    </row>
    <row r="8" spans="1:12" ht="14.5" thickBot="1" x14ac:dyDescent="0.35">
      <c r="A8" s="64" t="s">
        <v>7344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58"/>
    </row>
    <row r="9" spans="1:12" x14ac:dyDescent="0.3">
      <c r="A9" s="54" t="s">
        <v>4</v>
      </c>
      <c r="B9" s="16">
        <f ca="1">MIN(INDIRECT("'"&amp;B$2&amp;"'!$C$3:$C$351"))</f>
        <v>15.779428904428899</v>
      </c>
      <c r="C9" s="16">
        <f t="shared" ref="C9:L9" ca="1" si="3">MIN(INDIRECT("'"&amp;C$2&amp;"'!$C$3:$C$351"))</f>
        <v>15.7578751857355</v>
      </c>
      <c r="D9" s="16">
        <f t="shared" ca="1" si="3"/>
        <v>15.655758580264299</v>
      </c>
      <c r="E9" s="16">
        <f t="shared" ca="1" si="3"/>
        <v>18.762044745057199</v>
      </c>
      <c r="F9" s="16">
        <f t="shared" ca="1" si="3"/>
        <v>13.8856190958164</v>
      </c>
      <c r="G9" s="16">
        <f t="shared" ca="1" si="3"/>
        <v>12.779042661458901</v>
      </c>
      <c r="H9" s="16">
        <f t="shared" ca="1" si="3"/>
        <v>8.4778090273014097</v>
      </c>
      <c r="I9" s="16">
        <f t="shared" ca="1" si="3"/>
        <v>12.6424406710311</v>
      </c>
      <c r="J9" s="16">
        <f t="shared" ca="1" si="3"/>
        <v>12.234765234765201</v>
      </c>
      <c r="K9" s="16">
        <f t="shared" ca="1" si="3"/>
        <v>14.506930964505299</v>
      </c>
      <c r="L9" s="59">
        <f t="shared" ca="1" si="3"/>
        <v>20.710830359191799</v>
      </c>
    </row>
    <row r="10" spans="1:12" x14ac:dyDescent="0.3">
      <c r="A10" s="56" t="s">
        <v>5</v>
      </c>
      <c r="B10" s="14">
        <f ca="1">MAX(INDIRECT("'"&amp;B$2&amp;"'!$C$3:$C$351"))</f>
        <v>89.8564890471187</v>
      </c>
      <c r="C10" s="14">
        <f t="shared" ref="C10:L10" ca="1" si="4">MAX(INDIRECT("'"&amp;C$2&amp;"'!$C$3:$C$351"))</f>
        <v>86.920133729569102</v>
      </c>
      <c r="D10" s="14">
        <f t="shared" ca="1" si="4"/>
        <v>95.622449232293206</v>
      </c>
      <c r="E10" s="14">
        <f t="shared" ca="1" si="4"/>
        <v>87.9902482269503</v>
      </c>
      <c r="F10" s="14">
        <f t="shared" ca="1" si="4"/>
        <v>86.027305386254298</v>
      </c>
      <c r="G10" s="14">
        <f t="shared" ca="1" si="4"/>
        <v>94.364814692402604</v>
      </c>
      <c r="H10" s="14">
        <f t="shared" ca="1" si="4"/>
        <v>90.851643139040604</v>
      </c>
      <c r="I10" s="14">
        <f t="shared" ca="1" si="4"/>
        <v>90.713413853783393</v>
      </c>
      <c r="J10" s="14">
        <f t="shared" ca="1" si="4"/>
        <v>91.067579327888595</v>
      </c>
      <c r="K10" s="14">
        <f t="shared" ca="1" si="4"/>
        <v>92.692744755244703</v>
      </c>
      <c r="L10" s="60">
        <f t="shared" ca="1" si="4"/>
        <v>92.328589632883705</v>
      </c>
    </row>
    <row r="11" spans="1:12" x14ac:dyDescent="0.3">
      <c r="A11" s="56" t="s">
        <v>6</v>
      </c>
      <c r="B11" s="14">
        <f ca="1">MEDIAN(INDIRECT("'"&amp;B$2&amp;"'!$C$3:$C$351"))</f>
        <v>41.754961885940148</v>
      </c>
      <c r="C11" s="14">
        <f t="shared" ref="C11:L11" ca="1" si="5">MEDIAN(INDIRECT("'"&amp;C$2&amp;"'!$C$3:$C$351"))</f>
        <v>40.828218171505455</v>
      </c>
      <c r="D11" s="14">
        <f t="shared" ca="1" si="5"/>
        <v>41.559772008318802</v>
      </c>
      <c r="E11" s="14">
        <f t="shared" ca="1" si="5"/>
        <v>42.48673229913625</v>
      </c>
      <c r="F11" s="14">
        <f t="shared" ca="1" si="5"/>
        <v>42.459155811770202</v>
      </c>
      <c r="G11" s="14">
        <f t="shared" ca="1" si="5"/>
        <v>43.015177701179695</v>
      </c>
      <c r="H11" s="14">
        <f t="shared" ca="1" si="5"/>
        <v>43.032237764605547</v>
      </c>
      <c r="I11" s="14">
        <f t="shared" ca="1" si="5"/>
        <v>42.875578346626256</v>
      </c>
      <c r="J11" s="14">
        <f t="shared" ca="1" si="5"/>
        <v>43.196042598801903</v>
      </c>
      <c r="K11" s="14">
        <f t="shared" ca="1" si="5"/>
        <v>51.256295009295556</v>
      </c>
      <c r="L11" s="60">
        <f t="shared" ca="1" si="5"/>
        <v>53.018291742579052</v>
      </c>
    </row>
    <row r="12" spans="1:12" x14ac:dyDescent="0.3">
      <c r="A12" s="56" t="s">
        <v>7342</v>
      </c>
      <c r="B12" s="14">
        <f ca="1">AVERAGE(INDIRECT("'"&amp;B$2&amp;"'!$C$3:$C$351"))</f>
        <v>44.150310254147733</v>
      </c>
      <c r="C12" s="14">
        <f t="shared" ref="C12:L12" ca="1" si="6">AVERAGE(INDIRECT("'"&amp;C$2&amp;"'!$C$3:$C$351"))</f>
        <v>43.455030951939762</v>
      </c>
      <c r="D12" s="14">
        <f t="shared" ca="1" si="6"/>
        <v>44.667958086186687</v>
      </c>
      <c r="E12" s="14">
        <f t="shared" ca="1" si="6"/>
        <v>45.24156244461642</v>
      </c>
      <c r="F12" s="14">
        <f t="shared" ca="1" si="6"/>
        <v>45.0830761278349</v>
      </c>
      <c r="G12" s="14">
        <f t="shared" ca="1" si="6"/>
        <v>45.606162382116487</v>
      </c>
      <c r="H12" s="14">
        <f t="shared" ca="1" si="6"/>
        <v>46.72768082437215</v>
      </c>
      <c r="I12" s="14">
        <f t="shared" ca="1" si="6"/>
        <v>46.4660372814133</v>
      </c>
      <c r="J12" s="14">
        <f t="shared" ca="1" si="6"/>
        <v>47.443230212930573</v>
      </c>
      <c r="K12" s="14">
        <f t="shared" ca="1" si="6"/>
        <v>54.182552753191686</v>
      </c>
      <c r="L12" s="60">
        <f t="shared" ca="1" si="6"/>
        <v>55.917080755355101</v>
      </c>
    </row>
    <row r="13" spans="1:12" x14ac:dyDescent="0.3">
      <c r="A13" s="56" t="s">
        <v>7343</v>
      </c>
      <c r="B13" s="14">
        <f ca="1">_xlfn.STDEV.P(INDIRECT("'"&amp;B$2&amp;"'!$C$3:$C$351"))</f>
        <v>13.922431475863856</v>
      </c>
      <c r="C13" s="14">
        <f t="shared" ref="C13:L13" ca="1" si="7">_xlfn.STDEV.P(INDIRECT("'"&amp;C$2&amp;"'!$C$3:$C$351"))</f>
        <v>14.128841507299757</v>
      </c>
      <c r="D13" s="14">
        <f t="shared" ca="1" si="7"/>
        <v>14.129688549250154</v>
      </c>
      <c r="E13" s="14">
        <f t="shared" ca="1" si="7"/>
        <v>14.663463531503076</v>
      </c>
      <c r="F13" s="14">
        <f t="shared" ca="1" si="7"/>
        <v>14.942286460551797</v>
      </c>
      <c r="G13" s="14">
        <f t="shared" ca="1" si="7"/>
        <v>14.841232001383927</v>
      </c>
      <c r="H13" s="14">
        <f t="shared" ca="1" si="7"/>
        <v>15.714493277126619</v>
      </c>
      <c r="I13" s="14">
        <f t="shared" ca="1" si="7"/>
        <v>15.376469339766006</v>
      </c>
      <c r="J13" s="14">
        <f t="shared" ca="1" si="7"/>
        <v>15.778771107609471</v>
      </c>
      <c r="K13" s="14">
        <f t="shared" ca="1" si="7"/>
        <v>17.177723818694311</v>
      </c>
      <c r="L13" s="60">
        <f t="shared" ca="1" si="7"/>
        <v>17.272079335573277</v>
      </c>
    </row>
    <row r="14" spans="1:12" ht="14.5" thickBot="1" x14ac:dyDescent="0.35">
      <c r="A14" s="64" t="s">
        <v>7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58"/>
    </row>
    <row r="15" spans="1:12" x14ac:dyDescent="0.3">
      <c r="A15" s="54" t="s">
        <v>8</v>
      </c>
      <c r="B15" s="16">
        <f>AVERAGE('E-PILLAR'!C3:C348)</f>
        <v>50.092546292730461</v>
      </c>
      <c r="C15" s="16">
        <f>AVERAGE('E-PILLAR'!D3:D348)</f>
        <v>51.372784311969404</v>
      </c>
      <c r="D15" s="16">
        <f>AVERAGE('E-PILLAR'!E3:E348)</f>
        <v>54.207804188333924</v>
      </c>
      <c r="E15" s="16">
        <f>AVERAGE('E-PILLAR'!F3:F348)</f>
        <v>57.256397353479024</v>
      </c>
      <c r="F15" s="16">
        <f>AVERAGE('E-PILLAR'!G3:G348)</f>
        <v>59.579745407741036</v>
      </c>
      <c r="G15" s="16">
        <f>AVERAGE('E-PILLAR'!H3:H348)</f>
        <v>61.420686782214972</v>
      </c>
      <c r="H15" s="16">
        <f>AVERAGE('E-PILLAR'!I3:I348)</f>
        <v>62.155111215930333</v>
      </c>
      <c r="I15" s="16">
        <f>AVERAGE('E-PILLAR'!J3:J348)</f>
        <v>62.751457294079643</v>
      </c>
      <c r="J15" s="16">
        <f>AVERAGE('E-PILLAR'!K3:K348)</f>
        <v>63.825387653795715</v>
      </c>
      <c r="K15" s="16">
        <f>AVERAGE('E-PILLAR'!L3:L348)</f>
        <v>66.365990075386421</v>
      </c>
      <c r="L15" s="59">
        <f>AVERAGE('E-PILLAR'!M3:M348)</f>
        <v>68.94040434088862</v>
      </c>
    </row>
    <row r="16" spans="1:12" x14ac:dyDescent="0.3">
      <c r="A16" s="56" t="s">
        <v>9</v>
      </c>
      <c r="B16" s="14">
        <f>AVERAGE('S-PILLAR'!C4:C349)</f>
        <v>55.648181874731023</v>
      </c>
      <c r="C16" s="14">
        <f>AVERAGE('S-PILLAR'!D4:D349)</f>
        <v>57.002029255237126</v>
      </c>
      <c r="D16" s="14">
        <f>AVERAGE('S-PILLAR'!E4:E349)</f>
        <v>59.556953989736101</v>
      </c>
      <c r="E16" s="14">
        <f>AVERAGE('S-PILLAR'!F4:F349)</f>
        <v>61.553474288166711</v>
      </c>
      <c r="F16" s="14">
        <f>AVERAGE('S-PILLAR'!G4:G349)</f>
        <v>63.899891576443871</v>
      </c>
      <c r="G16" s="14">
        <f>AVERAGE('S-PILLAR'!H4:H349)</f>
        <v>64.467182587807599</v>
      </c>
      <c r="H16" s="14">
        <f>AVERAGE('S-PILLAR'!I4:I349)</f>
        <v>63.358453611955973</v>
      </c>
      <c r="I16" s="14">
        <f>AVERAGE('S-PILLAR'!J4:J349)</f>
        <v>63.881386558038415</v>
      </c>
      <c r="J16" s="14">
        <f>AVERAGE('S-PILLAR'!K4:K349)</f>
        <v>64.01832808222963</v>
      </c>
      <c r="K16" s="14">
        <f>AVERAGE('S-PILLAR'!L4:L349)</f>
        <v>66.436102685147347</v>
      </c>
      <c r="L16" s="60">
        <f>AVERAGE('S-PILLAR'!M4:M349)</f>
        <v>67.762481020076677</v>
      </c>
    </row>
    <row r="17" spans="1:12" x14ac:dyDescent="0.3">
      <c r="A17" s="56" t="s">
        <v>10</v>
      </c>
      <c r="B17" s="14">
        <f>AVERAGE('G-PILLAR'!C5:C350)</f>
        <v>52.869028751106505</v>
      </c>
      <c r="C17" s="14">
        <f>AVERAGE('G-PILLAR'!D5:D350)</f>
        <v>52.574247932894693</v>
      </c>
      <c r="D17" s="14">
        <f>AVERAGE('G-PILLAR'!E5:E350)</f>
        <v>54.82411662028376</v>
      </c>
      <c r="E17" s="14">
        <f>AVERAGE('G-PILLAR'!F5:F350)</f>
        <v>57.256009371273898</v>
      </c>
      <c r="F17" s="14">
        <f>AVERAGE('G-PILLAR'!G5:G350)</f>
        <v>57.389266511717047</v>
      </c>
      <c r="G17" s="14">
        <f>AVERAGE('G-PILLAR'!H5:H350)</f>
        <v>58.82892676106276</v>
      </c>
      <c r="H17" s="14">
        <f>AVERAGE('G-PILLAR'!I5:I350)</f>
        <v>58.741543175661</v>
      </c>
      <c r="I17" s="14">
        <f>AVERAGE('G-PILLAR'!J5:J350)</f>
        <v>59.767783469556406</v>
      </c>
      <c r="J17" s="14">
        <f>AVERAGE('G-PILLAR'!K5:K350)</f>
        <v>60.414115533469612</v>
      </c>
      <c r="K17" s="14">
        <f>AVERAGE('G-PILLAR'!L5:L350)</f>
        <v>65.181335149656519</v>
      </c>
      <c r="L17" s="60">
        <f>AVERAGE('G-PILLAR'!M5:M350)</f>
        <v>68.627657610252896</v>
      </c>
    </row>
    <row r="18" spans="1:12" ht="14.5" thickBot="1" x14ac:dyDescent="0.35">
      <c r="A18" s="61" t="s">
        <v>11</v>
      </c>
      <c r="B18" s="62">
        <f>AVERAGE(CONTROVERSY!C3:C348)</f>
        <v>42.247797062673115</v>
      </c>
      <c r="C18" s="62">
        <f>AVERAGE(CONTROVERSY!D3:D348)</f>
        <v>40.001570673416786</v>
      </c>
      <c r="D18" s="62">
        <f>AVERAGE(CONTROVERSY!E3:E348)</f>
        <v>39.096337974286769</v>
      </c>
      <c r="E18" s="62">
        <f>AVERAGE(CONTROVERSY!F3:F348)</f>
        <v>35.926757169573207</v>
      </c>
      <c r="F18" s="62">
        <f>AVERAGE(CONTROVERSY!G3:G348)</f>
        <v>32.382845897220385</v>
      </c>
      <c r="G18" s="62">
        <f>AVERAGE(CONTROVERSY!H3:H348)</f>
        <v>31.759221052869883</v>
      </c>
      <c r="H18" s="62">
        <f>AVERAGE(CONTROVERSY!I3:I348)</f>
        <v>33.566026615008184</v>
      </c>
      <c r="I18" s="62">
        <f>AVERAGE(CONTROVERSY!J3:J348)</f>
        <v>31.994152495336792</v>
      </c>
      <c r="J18" s="62">
        <f>AVERAGE(CONTROVERSY!K3:K348)</f>
        <v>32.447287394468724</v>
      </c>
      <c r="K18" s="62">
        <f>AVERAGE(CONTROVERSY!L3:L348)</f>
        <v>38.643538220836092</v>
      </c>
      <c r="L18" s="63">
        <f>AVERAGE(CONTROVERSY!M3:M348)</f>
        <v>38.145909242525661</v>
      </c>
    </row>
    <row r="19" spans="1:12" ht="15" customHeight="1" thickBot="1" x14ac:dyDescent="0.35">
      <c r="A19" s="77" t="s">
        <v>7381</v>
      </c>
      <c r="B19" s="77"/>
      <c r="C19" s="77"/>
      <c r="D19" s="77"/>
      <c r="E19" s="77"/>
    </row>
    <row r="20" spans="1:12" ht="14.5" thickBot="1" x14ac:dyDescent="0.35">
      <c r="A20" s="66" t="s">
        <v>7381</v>
      </c>
      <c r="B20" s="40" t="s">
        <v>8</v>
      </c>
      <c r="C20" s="40" t="s">
        <v>9</v>
      </c>
      <c r="D20" s="40" t="s">
        <v>10</v>
      </c>
      <c r="E20" s="67" t="s">
        <v>11</v>
      </c>
    </row>
    <row r="21" spans="1:12" x14ac:dyDescent="0.3">
      <c r="A21" s="54" t="s">
        <v>8</v>
      </c>
      <c r="B21" s="16">
        <f>CORREL(B15:L15,B15:L15)</f>
        <v>0.99999999999999978</v>
      </c>
      <c r="C21" s="16"/>
      <c r="D21" s="16"/>
      <c r="E21" s="59"/>
    </row>
    <row r="22" spans="1:12" x14ac:dyDescent="0.3">
      <c r="A22" s="56" t="s">
        <v>9</v>
      </c>
      <c r="B22" s="14">
        <f>CORREL(B15:L15,B16:L16)</f>
        <v>0.97706432336534177</v>
      </c>
      <c r="C22" s="14">
        <f>CORREL(B16:L16,B16:L16)</f>
        <v>1</v>
      </c>
      <c r="D22" s="14"/>
      <c r="E22" s="60"/>
    </row>
    <row r="23" spans="1:12" x14ac:dyDescent="0.3">
      <c r="A23" s="56" t="s">
        <v>10</v>
      </c>
      <c r="B23" s="14">
        <f>CORREL(B15:L15,B17:L17)</f>
        <v>0.95050448487998063</v>
      </c>
      <c r="C23" s="14">
        <f>CORREL(B16:L16,B17:L17)</f>
        <v>0.91677134417547779</v>
      </c>
      <c r="D23" s="14">
        <f>CORREL(B17:L17,B17:L17)</f>
        <v>1</v>
      </c>
      <c r="E23" s="60"/>
    </row>
    <row r="24" spans="1:12" ht="14.5" thickBot="1" x14ac:dyDescent="0.35">
      <c r="A24" s="61" t="s">
        <v>11</v>
      </c>
      <c r="B24" s="62">
        <f>CORREL(B15:L15,B18:L18)</f>
        <v>-0.49569645392544243</v>
      </c>
      <c r="C24" s="62">
        <f>CORREL(B16:L16,B18:L18)</f>
        <v>-0.55614527032649896</v>
      </c>
      <c r="D24" s="62">
        <f>CORREL(B17:L17,B18:L18)</f>
        <v>-0.22285082409902637</v>
      </c>
      <c r="E24" s="63">
        <f>CORREL(B18:L18,B18:L18)</f>
        <v>1</v>
      </c>
    </row>
  </sheetData>
  <mergeCells count="2">
    <mergeCell ref="A1:L1"/>
    <mergeCell ref="A19:E19"/>
  </mergeCell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C51A-C49B-4623-B253-851406F765C0}">
  <sheetPr>
    <tabColor rgb="FF0070C0"/>
  </sheetPr>
  <dimension ref="A1:M22"/>
  <sheetViews>
    <sheetView zoomScale="67" workbookViewId="0">
      <selection activeCell="G28" sqref="G28"/>
    </sheetView>
  </sheetViews>
  <sheetFormatPr baseColWidth="10" defaultRowHeight="14" x14ac:dyDescent="0.3"/>
  <cols>
    <col min="1" max="1" width="19.7265625" style="4" bestFit="1" customWidth="1"/>
    <col min="2" max="16384" width="10.90625" style="4"/>
  </cols>
  <sheetData>
    <row r="1" spans="1:13" ht="23" thickBot="1" x14ac:dyDescent="0.5">
      <c r="A1" s="78" t="s">
        <v>7364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80"/>
    </row>
    <row r="2" spans="1:13" ht="14.5" thickBot="1" x14ac:dyDescent="0.35">
      <c r="A2" s="42" t="s">
        <v>7365</v>
      </c>
      <c r="B2" s="36">
        <v>2007</v>
      </c>
      <c r="C2" s="36">
        <v>2008</v>
      </c>
      <c r="D2" s="36">
        <v>2009</v>
      </c>
      <c r="E2" s="36">
        <v>2010</v>
      </c>
      <c r="F2" s="36">
        <v>2011</v>
      </c>
      <c r="G2" s="36">
        <v>2012</v>
      </c>
      <c r="H2" s="36">
        <v>2013</v>
      </c>
      <c r="I2" s="36">
        <v>2014</v>
      </c>
      <c r="J2" s="36">
        <v>2015</v>
      </c>
      <c r="K2" s="36">
        <v>2016</v>
      </c>
      <c r="L2" s="43">
        <v>2017</v>
      </c>
    </row>
    <row r="3" spans="1:13" x14ac:dyDescent="0.3">
      <c r="A3" s="44" t="s">
        <v>247</v>
      </c>
      <c r="B3" s="35">
        <f>CORREL('2007'!$C$4:$C$351,NI!E3:E350)</f>
        <v>2.7104473218049877E-2</v>
      </c>
      <c r="C3" s="35">
        <f>CORREL('2008'!$C$4:$C$351,NI!F3:F350)</f>
        <v>1.1803135051540774E-2</v>
      </c>
      <c r="D3" s="35">
        <f>CORREL('2009'!$C$4:$C$351,NI!G3:G350)</f>
        <v>1.6490255019241309E-2</v>
      </c>
      <c r="E3" s="35">
        <f>CORREL('2010'!$C$4:$C$351,NI!H3:H350)</f>
        <v>-2.787027324253348E-2</v>
      </c>
      <c r="F3" s="35">
        <f>CORREL('2011'!$C$4:$C$351,NI!I3:I350)</f>
        <v>-3.9410573298060171E-2</v>
      </c>
      <c r="G3" s="35">
        <f>CORREL('2012'!$C$4:$C$351,NI!J3:J350)</f>
        <v>-2.3651417064038401E-2</v>
      </c>
      <c r="H3" s="35">
        <f>CORREL('2013'!$C$4:$C$351,NI!K3:K350)</f>
        <v>-8.4189065488764189E-2</v>
      </c>
      <c r="I3" s="35">
        <f>CORREL('2014'!$C$4:$C$351,NI!L3:L350)</f>
        <v>-0.10027261697467621</v>
      </c>
      <c r="J3" s="35">
        <f>CORREL('2015'!$C$4:$C$351,NI!M3:M350)</f>
        <v>-0.10590203956303686</v>
      </c>
      <c r="K3" s="35">
        <f>CORREL('2016'!$C$4:$C$351,NI!N3:N350)</f>
        <v>-0.15223594064589233</v>
      </c>
      <c r="L3" s="45">
        <f>CORREL('2017'!$C$4:$C$351,NI!O3:O350)</f>
        <v>-6.3001256116464704E-2</v>
      </c>
    </row>
    <row r="4" spans="1:13" x14ac:dyDescent="0.3">
      <c r="A4" s="46"/>
      <c r="B4" s="7"/>
      <c r="C4" s="7">
        <f>CORREL('2007'!$C$4:$C$351,NI!F3:F350)</f>
        <v>-2.848270525525589E-2</v>
      </c>
      <c r="D4" s="7">
        <f>CORREL('2008'!$C$4:$C$351,NI!G3:G350)</f>
        <v>5.3302228673518574E-2</v>
      </c>
      <c r="E4" s="7">
        <f>CORREL('2009'!$C$4:$C$351,NI!H3:H350)</f>
        <v>-5.2477191998339924E-2</v>
      </c>
      <c r="F4" s="7">
        <f>CORREL('2010'!$C$4:$C$351,NI!I3:I350)</f>
        <v>-3.8023751491996896E-2</v>
      </c>
      <c r="G4" s="7">
        <f>CORREL('2011'!$C$4:$C$351,NI!J3:J350)</f>
        <v>-4.1130384479867985E-2</v>
      </c>
      <c r="H4" s="7">
        <f>CORREL('2012'!$C$4:$C$351,NI!K3:K350)</f>
        <v>-6.6363607142791881E-2</v>
      </c>
      <c r="I4" s="7">
        <f>CORREL('2013'!$C$4:$C$351,NI!L3:L350)</f>
        <v>-0.10195578570798229</v>
      </c>
      <c r="J4" s="7">
        <f>CORREL('2014'!$C$4:$C$351,NI!M3:M350)</f>
        <v>-0.11637456350103713</v>
      </c>
      <c r="K4" s="7">
        <f>CORREL('2015'!$C$4:$C$351,NI!N3:N350)</f>
        <v>-0.11072928108670752</v>
      </c>
      <c r="L4" s="47">
        <f>CORREL('2016'!$C$4:$C$351,NI!O3:O350)</f>
        <v>-0.12198553616365329</v>
      </c>
    </row>
    <row r="5" spans="1:13" x14ac:dyDescent="0.3">
      <c r="A5" s="46" t="s">
        <v>385</v>
      </c>
      <c r="B5" s="6">
        <f>CORREL('2007'!$C$4:$C$351,EBITDA!E3:E350)</f>
        <v>5.4226185752879144E-2</v>
      </c>
      <c r="C5" s="6">
        <f>CORREL('2008'!$C$4:$C$351,EBITDA!F3:F350)</f>
        <v>4.3303388331619445E-2</v>
      </c>
      <c r="D5" s="6">
        <f>CORREL('2009'!$C$4:$C$351,EBITDA!G3:G350)</f>
        <v>-7.3170821716746659E-2</v>
      </c>
      <c r="E5" s="6">
        <f>CORREL('2010'!$C$4:$C$351,EBITDA!H3:H350)</f>
        <v>-1.9532218861055915E-2</v>
      </c>
      <c r="F5" s="6">
        <f>CORREL('2011'!$C$4:$C$351,EBITDA!I3:I350)</f>
        <v>3.3838981889911433E-2</v>
      </c>
      <c r="G5" s="6">
        <f>CORREL('2012'!$C$4:$C$351,EBITDA!J3:J350)</f>
        <v>1.8965795877973118E-2</v>
      </c>
      <c r="H5" s="6">
        <f>CORREL('2013'!$C$4:$C$351,EBITDA!K3:K350)</f>
        <v>8.9762743280090554E-2</v>
      </c>
      <c r="I5" s="6">
        <f>CORREL('2014'!$C$4:$C$351,EBITDA!L3:L350)</f>
        <v>7.1519443332465363E-2</v>
      </c>
      <c r="J5" s="6">
        <f>CORREL('2015'!$C$4:$C$351,EBITDA!M3:M350)</f>
        <v>0.11420606586995406</v>
      </c>
      <c r="K5" s="6">
        <f>CORREL('2016'!$C$4:$C$351,EBITDA!N3:N350)</f>
        <v>-1.0046860394360471E-2</v>
      </c>
      <c r="L5" s="48">
        <f>CORREL('2017'!$C$4:$C$351,EBITDA!O3:O350)</f>
        <v>-1.2217745550814372E-2</v>
      </c>
    </row>
    <row r="6" spans="1:13" x14ac:dyDescent="0.3">
      <c r="A6" s="46"/>
      <c r="B6" s="7"/>
      <c r="C6" s="7">
        <f>CORREL('2007'!$C$4:$C$351,EBITDA!F3:F350)</f>
        <v>-1.3163927050462298E-2</v>
      </c>
      <c r="D6" s="7">
        <f>CORREL('2008'!$C$4:$C$351,EBITDA!G3:G350)</f>
        <v>-2.6236224029235262E-2</v>
      </c>
      <c r="E6" s="7">
        <f>CORREL('2009'!$C$4:$C$351,EBITDA!H3:H350)</f>
        <v>-7.2627033373412739E-2</v>
      </c>
      <c r="F6" s="7">
        <f>CORREL('2010'!$C$4:$C$351,EBITDA!I3:I350)</f>
        <v>-1.5349269740763116E-2</v>
      </c>
      <c r="G6" s="7">
        <f>CORREL('2011'!$C$4:$C$351,EBITDA!J3:J350)</f>
        <v>6.3809426700003211E-2</v>
      </c>
      <c r="H6" s="7">
        <f>CORREL('2012'!$C$4:$C$351,EBITDA!K3:K350)</f>
        <v>3.102256219315937E-2</v>
      </c>
      <c r="I6" s="7">
        <f>CORREL('2013'!$C$4:$C$351,EBITDA!L3:L350)</f>
        <v>7.3808086378607904E-2</v>
      </c>
      <c r="J6" s="7">
        <f>CORREL('2014'!$C$4:$C$351,EBITDA!M3:M350)</f>
        <v>0.10755406371153584</v>
      </c>
      <c r="K6" s="7">
        <f>CORREL('2015'!$C$4:$C$351,EBITDA!N3:N350)</f>
        <v>0.10226559059788205</v>
      </c>
      <c r="L6" s="47">
        <f>CORREL('2016'!$C$4:$C$351,EBITDA!O3:O350)</f>
        <v>4.0095958133326741E-3</v>
      </c>
    </row>
    <row r="7" spans="1:13" x14ac:dyDescent="0.3">
      <c r="A7" s="46" t="s">
        <v>7359</v>
      </c>
      <c r="B7" s="6">
        <f>CORREL('2007'!$C$4:$C$351,EQIT!E3:E350)</f>
        <v>2.6212892191316246E-2</v>
      </c>
      <c r="C7" s="6">
        <f>CORREL('2008'!$C$4:$C$351,EQIT!F3:F350)</f>
        <v>-2.0581749614412701E-2</v>
      </c>
      <c r="D7" s="6">
        <f>CORREL('2009'!$C$4:$C$351,EQIT!G3:G350)</f>
        <v>-6.4564232470008892E-2</v>
      </c>
      <c r="E7" s="6">
        <f>CORREL('2010'!$C$4:$C$351,EQIT!H3:H350)</f>
        <v>-2.0012256025947524E-2</v>
      </c>
      <c r="F7" s="6">
        <f>CORREL('2011'!$C$4:$C$351,EQIT!I3:I350)</f>
        <v>7.1346001227237776E-2</v>
      </c>
      <c r="G7" s="6">
        <f>CORREL('2012'!$C$4:$C$351,EQIT!J3:J350)</f>
        <v>6.8919497218435377E-2</v>
      </c>
      <c r="H7" s="6">
        <f>CORREL('2013'!$C$4:$C$351,EQIT!K3:K350)</f>
        <v>0.13400620246528616</v>
      </c>
      <c r="I7" s="6">
        <f>CORREL('2014'!$C$4:$C$351,EQIT!L3:L350)</f>
        <v>4.9774004151655109E-2</v>
      </c>
      <c r="J7" s="6">
        <f>CORREL('2015'!$C$4:$C$351,EQIT!M3:M350)</f>
        <v>9.3221540319422119E-2</v>
      </c>
      <c r="K7" s="6">
        <f>CORREL('2016'!$C$4:$C$351,EQIT!N3:N350)</f>
        <v>5.3536863722628125E-3</v>
      </c>
      <c r="L7" s="48">
        <f>CORREL('2017'!$C$4:$C$351,EQIT!O3:O350)</f>
        <v>2.0586499422237836E-2</v>
      </c>
      <c r="M7" s="5"/>
    </row>
    <row r="8" spans="1:13" x14ac:dyDescent="0.3">
      <c r="A8" s="46"/>
      <c r="B8" s="7"/>
      <c r="C8" s="7">
        <f>CORREL('2007'!$C$4:$C$351,EQIT!F3:F350)</f>
        <v>7.536013889031269E-3</v>
      </c>
      <c r="D8" s="7">
        <f>CORREL('2008'!$C$4:$C$351,EQIT!G3:G350)</f>
        <v>-3.496347420372993E-2</v>
      </c>
      <c r="E8" s="7">
        <f>CORREL('2009'!$C$4:$C$351,EQIT!H3:H350)</f>
        <v>-6.4957159461942304E-2</v>
      </c>
      <c r="F8" s="7">
        <f>CORREL('2010'!$C$4:$C$351,EQIT!I3:I350)</f>
        <v>-1.6629850322063447E-2</v>
      </c>
      <c r="G8" s="7">
        <f>CORREL('2011'!$C$4:$C$351,EQIT!J3:J350)</f>
        <v>7.2998467011126708E-2</v>
      </c>
      <c r="H8" s="7">
        <f>CORREL('2012'!$C$4:$C$351,EQIT!K3:K350)</f>
        <v>7.1419225234562511E-2</v>
      </c>
      <c r="I8" s="7">
        <f>CORREL('2013'!$C$4:$C$351,EQIT!L3:L350)</f>
        <v>0.1334512223689529</v>
      </c>
      <c r="J8" s="7">
        <f>CORREL('2014'!$C$4:$C$351,EQIT!M3:M350)</f>
        <v>6.0936182944836548E-2</v>
      </c>
      <c r="K8" s="7">
        <f>CORREL('2015'!$C$4:$C$351,EQIT!N3:N350)</f>
        <v>9.5814319568978401E-2</v>
      </c>
      <c r="L8" s="47">
        <f>CORREL('2016'!$C$4:$C$351,EQIT!O3:O350)</f>
        <v>-5.8174977534795015E-3</v>
      </c>
      <c r="M8" s="3"/>
    </row>
    <row r="9" spans="1:13" x14ac:dyDescent="0.3">
      <c r="A9" s="46" t="s">
        <v>386</v>
      </c>
      <c r="B9" s="6">
        <f>CORREL('2007'!$C$4:$C$351,DEBT!E3:E350)</f>
        <v>0.10298684709761703</v>
      </c>
      <c r="C9" s="6">
        <f>CORREL('2008'!$C$4:$C$351,DEBT!F3:F350)</f>
        <v>-3.7274528276594769E-2</v>
      </c>
      <c r="D9" s="6">
        <f>CORREL('2009'!$C$4:$C$351,DEBT!G3:G350)</f>
        <v>-7.9473604814176022E-2</v>
      </c>
      <c r="E9" s="6">
        <f>CORREL('2010'!$C$4:$C$351,DEBT!H3:H350)</f>
        <v>-2.1757878007017388E-2</v>
      </c>
      <c r="F9" s="6">
        <f>CORREL('2011'!$C$4:$C$351,DEBT!I3:I350)</f>
        <v>5.7914608728134663E-2</v>
      </c>
      <c r="G9" s="6">
        <f>CORREL('2012'!$C$4:$C$351,DEBT!J3:J350)</f>
        <v>5.1315737479174076E-2</v>
      </c>
      <c r="H9" s="6">
        <f>CORREL('2013'!$C$4:$C$351,DEBT!K3:K350)</f>
        <v>0.15584192040216674</v>
      </c>
      <c r="I9" s="6">
        <f>CORREL('2014'!$C$4:$C$351,DEBT!L3:L350)</f>
        <v>4.3155623858812352E-2</v>
      </c>
      <c r="J9" s="6">
        <f>CORREL('2015'!$C$4:$C$351,DEBT!M3:M350)</f>
        <v>9.2873638233439582E-2</v>
      </c>
      <c r="K9" s="6">
        <f>CORREL('2016'!$C$4:$C$351,DEBT!N3:N350)</f>
        <v>3.4402124556202521E-2</v>
      </c>
      <c r="L9" s="48">
        <f>CORREL('2017'!$C$4:$C$351,DEBT!O3:O350)</f>
        <v>2.779168184609741E-2</v>
      </c>
    </row>
    <row r="10" spans="1:13" x14ac:dyDescent="0.3">
      <c r="A10" s="46"/>
      <c r="B10" s="6"/>
      <c r="C10" s="7">
        <f>CORREL('2007'!$C$4:$C$351,DEBT!F3:F350)</f>
        <v>8.8382607236652699E-2</v>
      </c>
      <c r="D10" s="7">
        <f>CORREL('2008'!$C$4:$C$351,DEBT!G3:G350)</f>
        <v>-2.4981413001973974E-2</v>
      </c>
      <c r="E10" s="7">
        <f>CORREL('2009'!$C$4:$C$351,DEBT!H3:H350)</f>
        <v>-8.8011734153846166E-2</v>
      </c>
      <c r="F10" s="7">
        <f>CORREL('2010'!$C$4:$C$351,DEBT!I3:I350)</f>
        <v>-1.5893232820814618E-2</v>
      </c>
      <c r="G10" s="7">
        <f>CORREL('2011'!$C$4:$C$351,DEBT!J3:J350)</f>
        <v>5.3938647474120083E-2</v>
      </c>
      <c r="H10" s="7">
        <f>CORREL('2012'!$C$4:$C$351,DEBT!K3:K350)</f>
        <v>4.4189816264233094E-2</v>
      </c>
      <c r="I10" s="7">
        <f>CORREL('2013'!$C$4:$C$351,DEBT!L3:L350)</f>
        <v>0.15236605381654236</v>
      </c>
      <c r="J10" s="7">
        <f>CORREL('2014'!$C$4:$C$351,DEBT!M3:M350)</f>
        <v>3.919518156058914E-2</v>
      </c>
      <c r="K10" s="7">
        <f>CORREL('2015'!$C$4:$C$351,DEBT!N3:N350)</f>
        <v>8.9558895098293165E-2</v>
      </c>
      <c r="L10" s="47">
        <f>CORREL('2016'!$C$4:$C$351,DEBT!O3:O350)</f>
        <v>3.9023139114984597E-2</v>
      </c>
    </row>
    <row r="11" spans="1:13" x14ac:dyDescent="0.3">
      <c r="A11" s="46" t="s">
        <v>7360</v>
      </c>
      <c r="B11" s="6">
        <f>CORREL('2007'!$C$4:$C$351,REV!E3:E350)</f>
        <v>-2.7672978028143763E-4</v>
      </c>
      <c r="C11" s="6">
        <f>CORREL('2008'!$C$4:$C$351,REV!F3:F350)</f>
        <v>1.8011920813808136E-3</v>
      </c>
      <c r="D11" s="6">
        <f>CORREL('2009'!$C$4:$C$351,REV!G3:G350)</f>
        <v>-0.10141187000938566</v>
      </c>
      <c r="E11" s="6">
        <f>CORREL('2010'!$C$4:$C$351,REV!H3:H350)</f>
        <v>-5.9416925656462991E-2</v>
      </c>
      <c r="F11" s="6">
        <f>CORREL('2011'!$C$4:$C$351,REV!I3:I350)</f>
        <v>2.9680353079921121E-2</v>
      </c>
      <c r="G11" s="6">
        <f>CORREL('2012'!$C$4:$C$351,REV!J3:J350)</f>
        <v>3.6880751094853434E-2</v>
      </c>
      <c r="H11" s="6">
        <f>CORREL('2013'!$C$4:$C$351,REV!K3:K350)</f>
        <v>5.3799115186193194E-2</v>
      </c>
      <c r="I11" s="6">
        <f>CORREL('2014'!$C$4:$C$351,REV!L3:L350)</f>
        <v>7.2343546084359084E-2</v>
      </c>
      <c r="J11" s="6">
        <f>CORREL('2015'!$C$4:$C$351,REV!M3:M350)</f>
        <v>2.2821697668781296E-2</v>
      </c>
      <c r="K11" s="6">
        <f>CORREL('2016'!$C$4:$C$351,REV!N3:N350)</f>
        <v>-1.7957543252028418E-2</v>
      </c>
      <c r="L11" s="48">
        <f>CORREL('2017'!$C$4:$C$351,REV!O3:O350)</f>
        <v>-5.3037878669917549E-2</v>
      </c>
    </row>
    <row r="12" spans="1:13" x14ac:dyDescent="0.3">
      <c r="A12" s="46"/>
      <c r="B12" s="6"/>
      <c r="C12" s="7">
        <f>CORREL('2007'!$C$4:$C$351,REV!F3:F350)</f>
        <v>-1.4462759997675977E-2</v>
      </c>
      <c r="D12" s="7">
        <f>CORREL('2008'!$C$4:$C$351,REV!G3:G350)</f>
        <v>-4.0823833459942997E-2</v>
      </c>
      <c r="E12" s="7">
        <f>CORREL('2009'!$C$4:$C$351,REV!H3:H350)</f>
        <v>-8.6749192586797835E-2</v>
      </c>
      <c r="F12" s="7">
        <f>CORREL('2010'!$C$4:$C$351,REV!I3:I350)</f>
        <v>-6.0959000836096316E-2</v>
      </c>
      <c r="G12" s="7">
        <f>CORREL('2011'!$C$4:$C$351,REV!J3:J350)</f>
        <v>8.8505236866279809E-3</v>
      </c>
      <c r="H12" s="7">
        <f>CORREL('2012'!$C$4:$C$351,REV!K3:K350)</f>
        <v>3.7134496008291155E-2</v>
      </c>
      <c r="I12" s="7">
        <f>CORREL('2013'!$C$4:$C$351,REV!L3:L350)</f>
        <v>5.5405194005303152E-2</v>
      </c>
      <c r="J12" s="7">
        <f>CORREL('2014'!$C$4:$C$351,REV!M3:M350)</f>
        <v>8.0130320333316851E-2</v>
      </c>
      <c r="K12" s="7">
        <f>CORREL('2015'!$C$4:$C$351,REV!N3:N350)</f>
        <v>1.0656797294590991E-2</v>
      </c>
      <c r="L12" s="47">
        <f>CORREL('2016'!$C$4:$C$351,REV!O3:O350)</f>
        <v>-1.4210133116159538E-2</v>
      </c>
    </row>
    <row r="13" spans="1:13" x14ac:dyDescent="0.3">
      <c r="A13" s="46" t="s">
        <v>387</v>
      </c>
      <c r="B13" s="6">
        <f>CORREL('2007'!$C$4:$C$351,RoA!E3:E350)</f>
        <v>-4.0893917519540975E-2</v>
      </c>
      <c r="C13" s="6">
        <f>CORREL('2008'!$C$4:$C$351,RoA!F3:F350)</f>
        <v>9.6003532380885215E-2</v>
      </c>
      <c r="D13" s="6">
        <f>CORREL('2009'!$C$4:$C$351,RoA!G3:G350)</f>
        <v>-7.1477989671082367E-3</v>
      </c>
      <c r="E13" s="6">
        <f>CORREL('2010'!$C$4:$C$351,RoA!H3:H350)</f>
        <v>3.2563990268552763E-3</v>
      </c>
      <c r="F13" s="6">
        <f>CORREL('2011'!$C$4:$C$351,RoA!I3:I350)</f>
        <v>-8.6885018404639025E-2</v>
      </c>
      <c r="G13" s="6">
        <f>CORREL('2012'!$C$4:$C$351,RoA!J3:J350)</f>
        <v>-1.9603225142304767E-2</v>
      </c>
      <c r="H13" s="6">
        <f>CORREL('2013'!$C$4:$C$351,RoA!K3:K350)</f>
        <v>-4.3637528409800903E-2</v>
      </c>
      <c r="I13" s="6">
        <f>CORREL('2014'!$C$4:$C$351,RoA!L3:L350)</f>
        <v>-7.0960906174954957E-2</v>
      </c>
      <c r="J13" s="6">
        <f>CORREL('2015'!$C$4:$C$351,RoA!M3:M350)</f>
        <v>7.2108980508314852E-2</v>
      </c>
      <c r="K13" s="6">
        <f>CORREL('2016'!$C$4:$C$351,RoA!N3:N350)</f>
        <v>-0.16756926203720385</v>
      </c>
      <c r="L13" s="48">
        <f>CORREL('2017'!$C$4:$C$351,RoA!O3:O350)</f>
        <v>-1.7128240532179831E-2</v>
      </c>
    </row>
    <row r="14" spans="1:13" x14ac:dyDescent="0.3">
      <c r="A14" s="46"/>
      <c r="B14" s="6"/>
      <c r="C14" s="7">
        <f>CORREL('2007'!$C$4:$C$351,RoA!F3:F350)</f>
        <v>-2.5553017355385749E-2</v>
      </c>
      <c r="D14" s="7">
        <f>CORREL('2008'!$C$4:$C$351,RoA!G3:G350)</f>
        <v>-1.2153632622285464E-2</v>
      </c>
      <c r="E14" s="7">
        <f>CORREL('2009'!$C$4:$C$351,RoA!H3:H350)</f>
        <v>2.1751286328729113E-4</v>
      </c>
      <c r="F14" s="7">
        <f>CORREL('2010'!$C$4:$C$351,RoA!I3:I350)</f>
        <v>-4.8675536352591114E-2</v>
      </c>
      <c r="G14" s="7">
        <f>CORREL('2011'!$C$4:$C$351,RoA!J3:J350)</f>
        <v>-4.5250215804923673E-2</v>
      </c>
      <c r="H14" s="7">
        <f>CORREL('2012'!$C$4:$C$351,RoA!K3:K350)</f>
        <v>1.5796517120866108E-2</v>
      </c>
      <c r="I14" s="7">
        <f>CORREL('2013'!$C$4:$C$351,RoA!L3:L350)</f>
        <v>-6.2078045900784515E-2</v>
      </c>
      <c r="J14" s="7">
        <f>CORREL('2014'!$C$4:$C$351,RoA!M3:M350)</f>
        <v>2.4762255410278051E-2</v>
      </c>
      <c r="K14" s="7">
        <f>CORREL('2015'!$C$4:$C$351,RoA!N3:N350)</f>
        <v>1.69949053795449E-2</v>
      </c>
      <c r="L14" s="47">
        <f>CORREL('2016'!$C$4:$C$351,RoA!O3:O350)</f>
        <v>-0.16254524906144241</v>
      </c>
    </row>
    <row r="15" spans="1:13" x14ac:dyDescent="0.3">
      <c r="A15" s="46" t="s">
        <v>388</v>
      </c>
      <c r="B15" s="6">
        <f>CORREL('2007'!$C$4:$C$351,RoE!E3:E350)</f>
        <v>0.11135123489856144</v>
      </c>
      <c r="C15" s="6">
        <f>CORREL('2008'!$C$4:$C$351,RoE!F3:F350)</f>
        <v>-3.4509155459257222E-2</v>
      </c>
      <c r="D15" s="6">
        <f>CORREL('2009'!$C$4:$C$351,RoE!G3:G350)</f>
        <v>-4.2456474111003006E-2</v>
      </c>
      <c r="E15" s="6">
        <f>CORREL('2010'!$C$4:$C$351,RoE!H3:H350)</f>
        <v>-3.1437779275564556E-2</v>
      </c>
      <c r="F15" s="6">
        <f>CORREL('2011'!$C$4:$C$351,RoE!I3:I350)</f>
        <v>-6.7375724144369889E-2</v>
      </c>
      <c r="G15" s="6">
        <f>CORREL('2012'!$C$4:$C$351,RoE!J3:J350)</f>
        <v>-4.2767751608678441E-2</v>
      </c>
      <c r="H15" s="6">
        <f>CORREL('2013'!$C$4:$C$351,RoE!K3:K350)</f>
        <v>-5.7917754521847005E-2</v>
      </c>
      <c r="I15" s="6">
        <f>CORREL('2014'!$C$4:$C$351,RoE!L3:L350)</f>
        <v>-2.7931265442147551E-2</v>
      </c>
      <c r="J15" s="6">
        <f>CORREL('2015'!$C$4:$C$351,RoE!M3:M350)</f>
        <v>-3.8625299912649243E-2</v>
      </c>
      <c r="K15" s="6">
        <f>CORREL('2016'!$C$4:$C$351,RoE!N3:N350)</f>
        <v>3.136049252632004E-2</v>
      </c>
      <c r="L15" s="48">
        <f>CORREL('2017'!$C$4:$C$351,RoE!O3:O350)</f>
        <v>-1.1274677625716972E-2</v>
      </c>
    </row>
    <row r="16" spans="1:13" x14ac:dyDescent="0.3">
      <c r="A16" s="46"/>
      <c r="B16" s="6"/>
      <c r="C16" s="7">
        <f>CORREL('2007'!$C$4:$C$351,RoE!F3:F350)</f>
        <v>-5.3212339640775846E-2</v>
      </c>
      <c r="D16" s="7">
        <f>CORREL('2008'!$C$4:$C$351,RoE!G3:G350)</f>
        <v>1.4331267402331548E-2</v>
      </c>
      <c r="E16" s="7">
        <f>CORREL('2009'!$C$4:$C$351,RoE!H3:H350)</f>
        <v>-5.4785165585349023E-2</v>
      </c>
      <c r="F16" s="7">
        <f>CORREL('2010'!$C$4:$C$351,RoE!I3:I350)</f>
        <v>-5.8240176812718439E-2</v>
      </c>
      <c r="G16" s="7">
        <f>CORREL('2011'!$C$4:$C$351,RoE!J3:J350)</f>
        <v>-6.5116931831228672E-2</v>
      </c>
      <c r="H16" s="7">
        <f>CORREL('2012'!$C$4:$C$351,RoE!K3:K350)</f>
        <v>-1.417533028610851E-2</v>
      </c>
      <c r="I16" s="7">
        <f>CORREL('2013'!$C$4:$C$351,RoE!L3:L350)</f>
        <v>-4.5794424819879727E-2</v>
      </c>
      <c r="J16" s="7">
        <f>CORREL('2014'!$C$4:$C$351,RoE!M3:M350)</f>
        <v>-6.4564149851124894E-2</v>
      </c>
      <c r="K16" s="7">
        <f>CORREL('2015'!$C$4:$C$351,RoE!N3:N350)</f>
        <v>-3.2731527385417955E-3</v>
      </c>
      <c r="L16" s="47">
        <f>CORREL('2016'!$C$4:$C$351,RoE!O3:O350)</f>
        <v>-7.2003796667110792E-2</v>
      </c>
    </row>
    <row r="17" spans="1:12" x14ac:dyDescent="0.3">
      <c r="A17" s="46" t="s">
        <v>7361</v>
      </c>
      <c r="B17" s="6">
        <f>CORREL('2007'!$C$4:$C$351,ASSET!E3:E350)</f>
        <v>0.10316511684189499</v>
      </c>
      <c r="C17" s="6">
        <f>CORREL('2008'!$C$4:$C$351,ASSET!F3:F350)</f>
        <v>-3.39739974219396E-2</v>
      </c>
      <c r="D17" s="6">
        <f>CORREL('2009'!$C$4:$C$351,ASSET!G3:G350)</f>
        <v>-0.10101363896837397</v>
      </c>
      <c r="E17" s="6">
        <f>CORREL('2010'!$C$4:$C$351,ASSET!H3:H350)</f>
        <v>-3.1808893020955707E-2</v>
      </c>
      <c r="F17" s="6">
        <f>CORREL('2011'!$C$4:$C$351,ASSET!I3:I350)</f>
        <v>5.0971019731163178E-2</v>
      </c>
      <c r="G17" s="6">
        <f>CORREL('2012'!$C$4:$C$351,ASSET!J3:J350)</f>
        <v>4.4176466240527144E-2</v>
      </c>
      <c r="H17" s="6">
        <f>CORREL('2013'!$C$4:$C$351,ASSET!K3:K350)</f>
        <v>0.15074416170786742</v>
      </c>
      <c r="I17" s="6">
        <f>CORREL('2014'!$C$4:$C$351,ASSET!L3:L350)</f>
        <v>3.964068980499931E-2</v>
      </c>
      <c r="J17" s="6">
        <f>CORREL('2015'!$C$4:$C$351,ASSET!M3:M350)</f>
        <v>9.2074830697298132E-2</v>
      </c>
      <c r="K17" s="6">
        <f>CORREL('2016'!$C$4:$C$351,ASSET!N3:N350)</f>
        <v>4.6511527201798387E-2</v>
      </c>
      <c r="L17" s="48">
        <f>CORREL('2017'!$C$4:$C$351,ASSET!O3:O350)</f>
        <v>3.1481657398912608E-2</v>
      </c>
    </row>
    <row r="18" spans="1:12" x14ac:dyDescent="0.3">
      <c r="A18" s="46"/>
      <c r="B18" s="6"/>
      <c r="C18" s="7">
        <f>CORREL('2007'!$C$4:$C$351,ASSET!F3:F350)</f>
        <v>8.1678014342068089E-2</v>
      </c>
      <c r="D18" s="7">
        <f>CORREL('2008'!$C$4:$C$351,ASSET!G3:G350)</f>
        <v>-3.3115471832306696E-2</v>
      </c>
      <c r="E18" s="7">
        <f>CORREL('2009'!$C$4:$C$351,ASSET!H3:H350)</f>
        <v>-0.10303214802773371</v>
      </c>
      <c r="F18" s="7">
        <f>CORREL('2010'!$C$4:$C$351,ASSET!I3:I350)</f>
        <v>-2.9313016175828495E-2</v>
      </c>
      <c r="G18" s="7">
        <f>CORREL('2011'!$C$4:$C$351,ASSET!J3:J350)</f>
        <v>4.9170613202207177E-2</v>
      </c>
      <c r="H18" s="7">
        <f>CORREL('2012'!$C$4:$C$351,ASSET!K3:K350)</f>
        <v>4.2801069605779306E-2</v>
      </c>
      <c r="I18" s="7">
        <f>CORREL('2013'!$C$4:$C$351,ASSET!L3:L350)</f>
        <v>0.14454453131719025</v>
      </c>
      <c r="J18" s="7">
        <f>CORREL('2014'!$C$4:$C$351,ASSET!M3:M350)</f>
        <v>3.9530492908411152E-2</v>
      </c>
      <c r="K18" s="7">
        <f>CORREL('2015'!$C$4:$C$351,ASSET!N3:N350)</f>
        <v>9.3368865741544363E-2</v>
      </c>
      <c r="L18" s="47">
        <f>CORREL('2016'!$C$4:$C$351,ASSET!O3:O350)</f>
        <v>4.4099354242437064E-2</v>
      </c>
    </row>
    <row r="19" spans="1:12" x14ac:dyDescent="0.3">
      <c r="A19" s="46" t="s">
        <v>7362</v>
      </c>
      <c r="B19" s="6">
        <f>CORREL('2007'!$C$4:$C$351,MCAP!E3:E350)</f>
        <v>2.7633727530594104E-2</v>
      </c>
      <c r="C19" s="6">
        <f>CORREL('2008'!$C$4:$C$351,MCAP!F3:F350)</f>
        <v>-2.1787393322059305E-2</v>
      </c>
      <c r="D19" s="6">
        <f>CORREL('2009'!$C$4:$C$351,MCAP!G3:G350)</f>
        <v>-7.6592219933152267E-2</v>
      </c>
      <c r="E19" s="6">
        <f>CORREL('2010'!$C$4:$C$351,MCAP!H3:H350)</f>
        <v>-5.9870798665589114E-2</v>
      </c>
      <c r="F19" s="6">
        <f>CORREL('2011'!$C$4:$C$351,MCAP!I3:I350)</f>
        <v>-4.1043441259532007E-2</v>
      </c>
      <c r="G19" s="6">
        <f>CORREL('2012'!$C$4:$C$351,MCAP!J3:J350)</f>
        <v>-0.11940782058558554</v>
      </c>
      <c r="H19" s="6">
        <f>CORREL('2013'!$C$4:$C$351,MCAP!K3:K350)</f>
        <v>-0.10816952029022565</v>
      </c>
      <c r="I19" s="6">
        <f>CORREL('2014'!$C$4:$C$351,MCAP!L3:L350)</f>
        <v>-7.1239131198065353E-2</v>
      </c>
      <c r="J19" s="6">
        <f>CORREL('2015'!$C$4:$C$351,MCAP!M3:M350)</f>
        <v>-0.11811808597446062</v>
      </c>
      <c r="K19" s="6">
        <f>CORREL('2016'!$C$4:$C$351,MCAP!N3:N350)</f>
        <v>-0.15571154896401765</v>
      </c>
      <c r="L19" s="48">
        <f>CORREL('2017'!$C$4:$C$351,MCAP!O3:O350)</f>
        <v>-0.10782563099531615</v>
      </c>
    </row>
    <row r="20" spans="1:12" x14ac:dyDescent="0.3">
      <c r="A20" s="46"/>
      <c r="B20" s="6"/>
      <c r="C20" s="7">
        <f>CORREL('2007'!$C$4:$C$351,MCAP!F3:F350)</f>
        <v>2.9093416545941705E-2</v>
      </c>
      <c r="D20" s="7">
        <f>CORREL('2008'!$C$4:$C$351,MCAP!G3:G350)</f>
        <v>-4.0175173594291021E-2</v>
      </c>
      <c r="E20" s="7">
        <f>CORREL('2009'!$C$4:$C$351,MCAP!H3:H350)</f>
        <v>-8.9770654391056304E-2</v>
      </c>
      <c r="F20" s="7">
        <f>CORREL('2010'!$C$4:$C$351,MCAP!I3:I350)</f>
        <v>-5.7811306036953149E-2</v>
      </c>
      <c r="G20" s="7">
        <f>CORREL('2011'!$C$4:$C$351,MCAP!J3:J350)</f>
        <v>-5.4833395831401698E-2</v>
      </c>
      <c r="H20" s="7">
        <f>CORREL('2012'!$C$4:$C$351,MCAP!K3:K350)</f>
        <v>-0.10881475168448983</v>
      </c>
      <c r="I20" s="7">
        <f>CORREL('2013'!$C$4:$C$351,MCAP!L3:L350)</f>
        <v>-0.13535793739184765</v>
      </c>
      <c r="J20" s="7">
        <f>CORREL('2014'!$C$4:$C$351,MCAP!M3:M350)</f>
        <v>-8.1060599571103509E-2</v>
      </c>
      <c r="K20" s="7">
        <f>CORREL('2015'!$C$4:$C$351,MCAP!N3:N350)</f>
        <v>-0.11181250079412038</v>
      </c>
      <c r="L20" s="47">
        <f>CORREL('2016'!$C$4:$C$351,MCAP!O3:O350)</f>
        <v>-0.16553045178950113</v>
      </c>
    </row>
    <row r="21" spans="1:12" x14ac:dyDescent="0.3">
      <c r="A21" s="46" t="s">
        <v>389</v>
      </c>
      <c r="B21" s="6">
        <f>CORREL('2007'!$C$4:$C$351,MCAP!E3:E350)</f>
        <v>2.7633727530594104E-2</v>
      </c>
      <c r="C21" s="6">
        <f>CORREL('2008'!$C$4:$C$351,MCAP!F3:F350)</f>
        <v>-2.1787393322059305E-2</v>
      </c>
      <c r="D21" s="6">
        <f>CORREL('2009'!$C$4:$C$351,MCAP!G3:G350)</f>
        <v>-7.6592219933152267E-2</v>
      </c>
      <c r="E21" s="6">
        <f>CORREL('2010'!$C$4:$C$351,MCAP!H3:H350)</f>
        <v>-5.9870798665589114E-2</v>
      </c>
      <c r="F21" s="6">
        <f>CORREL('2011'!$C$4:$C$351,MCAP!I3:I350)</f>
        <v>-4.1043441259532007E-2</v>
      </c>
      <c r="G21" s="6">
        <f>CORREL('2012'!$C$4:$C$351,MCAP!J3:J350)</f>
        <v>-0.11940782058558554</v>
      </c>
      <c r="H21" s="6">
        <f>CORREL('2013'!$C$4:$C$351,MCAP!K3:K350)</f>
        <v>-0.10816952029022565</v>
      </c>
      <c r="I21" s="6">
        <f>CORREL('2014'!$C$4:$C$351,MCAP!L3:L350)</f>
        <v>-7.1239131198065353E-2</v>
      </c>
      <c r="J21" s="6">
        <f>CORREL('2015'!$C$4:$C$351,MCAP!M3:M350)</f>
        <v>-0.11811808597446062</v>
      </c>
      <c r="K21" s="6">
        <f>CORREL('2016'!$C$4:$C$351,MCAP!N3:N350)</f>
        <v>-0.15571154896401765</v>
      </c>
      <c r="L21" s="48">
        <f>CORREL('2017'!$C$4:$C$351,MCAP!O3:O350)</f>
        <v>-0.10782563099531615</v>
      </c>
    </row>
    <row r="22" spans="1:12" ht="14.5" thickBot="1" x14ac:dyDescent="0.35">
      <c r="A22" s="49"/>
      <c r="B22" s="50"/>
      <c r="C22" s="51">
        <f>CORREL('2007'!$C$4:$C$351,MCAP!F3:F350)</f>
        <v>2.9093416545941705E-2</v>
      </c>
      <c r="D22" s="51">
        <f>CORREL('2008'!$C$4:$C$351,MCAP!G3:G350)</f>
        <v>-4.0175173594291021E-2</v>
      </c>
      <c r="E22" s="51">
        <f>CORREL('2009'!$C$4:$C$351,MCAP!H3:H350)</f>
        <v>-8.9770654391056304E-2</v>
      </c>
      <c r="F22" s="51">
        <f>CORREL('2010'!$C$4:$C$351,MCAP!I3:I350)</f>
        <v>-5.7811306036953149E-2</v>
      </c>
      <c r="G22" s="51">
        <f>CORREL('2011'!$C$4:$C$351,MCAP!J3:J350)</f>
        <v>-5.4833395831401698E-2</v>
      </c>
      <c r="H22" s="51">
        <f>CORREL('2012'!$C$4:$C$351,MCAP!K3:K350)</f>
        <v>-0.10881475168448983</v>
      </c>
      <c r="I22" s="51">
        <f>CORREL('2013'!$C$4:$C$351,MCAP!L3:L350)</f>
        <v>-0.13535793739184765</v>
      </c>
      <c r="J22" s="51">
        <f>CORREL('2014'!$C$4:$C$351,MCAP!M3:M350)</f>
        <v>-8.1060599571103509E-2</v>
      </c>
      <c r="K22" s="51">
        <f>CORREL('2015'!$C$4:$C$351,MCAP!N3:N350)</f>
        <v>-0.11181250079412038</v>
      </c>
      <c r="L22" s="52">
        <f>CORREL('2016'!$C$4:$C$351,MCAP!O3:O350)</f>
        <v>-0.16553045178950113</v>
      </c>
    </row>
  </sheetData>
  <mergeCells count="1">
    <mergeCell ref="A1:L1"/>
  </mergeCells>
  <conditionalFormatting sqref="B3:L22">
    <cfRule type="cellIs" dxfId="1" priority="1" operator="greaterThan">
      <formula>0.2</formula>
    </cfRule>
    <cfRule type="cellIs" dxfId="0" priority="2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33</vt:i4>
      </vt:variant>
    </vt:vector>
  </HeadingPairs>
  <TitlesOfParts>
    <vt:vector size="33" baseType="lpstr">
      <vt:lpstr>PORTFOLIO RAW</vt:lpstr>
      <vt:lpstr>MB</vt:lpstr>
      <vt:lpstr>MCAP</vt:lpstr>
      <vt:lpstr>NI</vt:lpstr>
      <vt:lpstr>EBITDA</vt:lpstr>
      <vt:lpstr>EQIT</vt:lpstr>
      <vt:lpstr>DEBT</vt:lpstr>
      <vt:lpstr>REV</vt:lpstr>
      <vt:lpstr>RoA</vt:lpstr>
      <vt:lpstr>RoE</vt:lpstr>
      <vt:lpstr>ASSET</vt:lpstr>
      <vt:lpstr>E-PILLAR</vt:lpstr>
      <vt:lpstr>S-PILLAR</vt:lpstr>
      <vt:lpstr>G-PILLAR</vt:lpstr>
      <vt:lpstr>CONTROVERSY</vt:lpstr>
      <vt:lpstr>ESGC PORTFOLIO</vt:lpstr>
      <vt:lpstr>Input Portfolio per Industry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Tabelle2</vt:lpstr>
      <vt:lpstr>SUMMARY INDUSTRY ALL PORTFOLIOS</vt:lpstr>
      <vt:lpstr>SUMMARY PORTFOLIO PER INDUSTRY</vt:lpstr>
      <vt:lpstr>SUMMARY PORTFOLIO</vt:lpstr>
      <vt:lpstr>SUMMARY 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klara</dc:creator>
  <cp:lastModifiedBy>klara</cp:lastModifiedBy>
  <dcterms:created xsi:type="dcterms:W3CDTF">2019-09-22T09:19:40Z</dcterms:created>
  <dcterms:modified xsi:type="dcterms:W3CDTF">2019-11-27T11:28:39Z</dcterms:modified>
</cp:coreProperties>
</file>