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mtao.ESM.001\Box Sync\ChemFate_v1.0\Model Evaluation\visalia\"/>
    </mc:Choice>
  </mc:AlternateContent>
  <bookViews>
    <workbookView xWindow="0" yWindow="0" windowWidth="25605" windowHeight="17475"/>
  </bookViews>
  <sheets>
    <sheet name="Sheet1" sheetId="3" r:id="rId1"/>
  </sheet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0" i="3" l="1"/>
  <c r="C9" i="3"/>
  <c r="C34" i="3" l="1"/>
  <c r="C31" i="3"/>
  <c r="C28" i="3"/>
  <c r="C25" i="3"/>
  <c r="C15" i="3" l="1"/>
  <c r="C16" i="3" s="1"/>
  <c r="C13" i="3"/>
  <c r="C12" i="3"/>
  <c r="C6" i="3" l="1"/>
</calcChain>
</file>

<file path=xl/comments1.xml><?xml version="1.0" encoding="utf-8"?>
<comments xmlns="http://schemas.openxmlformats.org/spreadsheetml/2006/main">
  <authors>
    <author>Mengya Tao</author>
  </authors>
  <commentList>
    <comment ref="C11" authorId="0" shapeId="0">
      <text>
        <r>
          <rPr>
            <b/>
            <sz val="9"/>
            <color indexed="81"/>
            <rFont val="Tahoma"/>
            <family val="2"/>
          </rPr>
          <t>Mengya Tao:</t>
        </r>
        <r>
          <rPr>
            <sz val="9"/>
            <color indexed="81"/>
            <rFont val="Tahoma"/>
            <family val="2"/>
          </rPr>
          <t xml:space="preserve">
% of sorbed</t>
        </r>
      </text>
    </comment>
    <comment ref="C14" authorId="0" shapeId="0">
      <text>
        <r>
          <rPr>
            <b/>
            <sz val="9"/>
            <color indexed="81"/>
            <rFont val="Tahoma"/>
            <family val="2"/>
          </rPr>
          <t>Mengya Tao:</t>
        </r>
        <r>
          <rPr>
            <sz val="9"/>
            <color indexed="81"/>
            <rFont val="Tahoma"/>
            <family val="2"/>
          </rPr>
          <t xml:space="preserve">
% of sorbed</t>
        </r>
      </text>
    </comment>
  </commentList>
</comments>
</file>

<file path=xl/sharedStrings.xml><?xml version="1.0" encoding="utf-8"?>
<sst xmlns="http://schemas.openxmlformats.org/spreadsheetml/2006/main" count="113" uniqueCount="80">
  <si>
    <t>Chemical Property</t>
  </si>
  <si>
    <t>Code</t>
  </si>
  <si>
    <t>Value</t>
  </si>
  <si>
    <t>MW</t>
  </si>
  <si>
    <t>g/mol</t>
  </si>
  <si>
    <t>--</t>
  </si>
  <si>
    <t>%</t>
  </si>
  <si>
    <t>Kaw_n</t>
  </si>
  <si>
    <t>Fr_fw_i</t>
  </si>
  <si>
    <t>Fr_sw_i</t>
  </si>
  <si>
    <t>Fr_air_i</t>
  </si>
  <si>
    <t>Fr_fwSed_i</t>
  </si>
  <si>
    <t>Fr_swSed_i</t>
  </si>
  <si>
    <t>Fr_soil1_i</t>
  </si>
  <si>
    <t>Fr_soil2_i</t>
  </si>
  <si>
    <t>Fr_soil3_i</t>
  </si>
  <si>
    <t>Fr_soil4_i</t>
  </si>
  <si>
    <t>Species fraction in freshwater, ionic</t>
  </si>
  <si>
    <t>Chemical type</t>
  </si>
  <si>
    <t>Molecular weight</t>
  </si>
  <si>
    <t>Air/water partition coefficient</t>
  </si>
  <si>
    <t>Species fraction in soil 1, ionic</t>
  </si>
  <si>
    <t>Species fraction in soil 4, ionic</t>
  </si>
  <si>
    <t>Species fraction in soil 2, ionic</t>
  </si>
  <si>
    <t>Species fraction in soil 3, ionic</t>
  </si>
  <si>
    <t>chem_formula</t>
  </si>
  <si>
    <t>Chemical formula</t>
  </si>
  <si>
    <t>Enrichment factor</t>
  </si>
  <si>
    <t>enrichFactor</t>
  </si>
  <si>
    <t>Note</t>
  </si>
  <si>
    <t>Unit</t>
  </si>
  <si>
    <t>type</t>
  </si>
  <si>
    <t>metal</t>
  </si>
  <si>
    <t>Required. Values can be generated from chemical speciation model (e.g., WHAM, Visual Minteq).</t>
  </si>
  <si>
    <t>Species fraction in air, colloidal</t>
  </si>
  <si>
    <t>Species fraction in air, particle</t>
  </si>
  <si>
    <t>Species fraction in air, ionic</t>
  </si>
  <si>
    <t>Species fraction in freshwater, colloidal</t>
  </si>
  <si>
    <t>Species fraction in freshwater, particle</t>
  </si>
  <si>
    <t>Species fraction in freshwater sediment, colloidal</t>
  </si>
  <si>
    <t>Species fraction in freshwater sediment, particle</t>
  </si>
  <si>
    <t>Species fraction in freshwater sediment, ionic</t>
  </si>
  <si>
    <t>Species fraction in seawater, colloidal</t>
  </si>
  <si>
    <t>Species fraction in seawater, particle</t>
  </si>
  <si>
    <t>Species fraction in seawater, ionic</t>
  </si>
  <si>
    <t>Species fraction in seawater sediment, colloidal</t>
  </si>
  <si>
    <t>Species fraction in seawater sediment, particle</t>
  </si>
  <si>
    <t>Species fraction in seawater sediment, ionic</t>
  </si>
  <si>
    <t>Species fraction in soil 1, colloidal</t>
  </si>
  <si>
    <t>Species fraction in soil 1, particle</t>
  </si>
  <si>
    <t>Species fraction in soil 2, colloidal</t>
  </si>
  <si>
    <t>Species fraction in soil 2, particle</t>
  </si>
  <si>
    <t>Species fraction in soil 3, colloidal</t>
  </si>
  <si>
    <t>Species fraction in soil 3, particle</t>
  </si>
  <si>
    <t>Species fraction in soil 4, colloidal</t>
  </si>
  <si>
    <t>Species fraction in soil 4, particle</t>
  </si>
  <si>
    <t>Fr_air_c</t>
  </si>
  <si>
    <t>Fr_air_p</t>
  </si>
  <si>
    <t>Fr_fw_c</t>
  </si>
  <si>
    <t>Fr_fw_p</t>
  </si>
  <si>
    <t>Fr_fwSed_p</t>
  </si>
  <si>
    <t>Fr_fwSed_c</t>
  </si>
  <si>
    <t>Fr_sw_p</t>
  </si>
  <si>
    <t>Fr_sw_c</t>
  </si>
  <si>
    <t>Fr_swSed_p</t>
  </si>
  <si>
    <t>Fr_swSed_c</t>
  </si>
  <si>
    <t>Fr_soil1_p</t>
  </si>
  <si>
    <t>Fr_soil1_c</t>
  </si>
  <si>
    <t>Fr_soil2_p</t>
  </si>
  <si>
    <t>Fr_soil2_c</t>
  </si>
  <si>
    <t>Fr_soil3_p</t>
  </si>
  <si>
    <t>Fr_soil3_c</t>
  </si>
  <si>
    <t>Fr_soil4_p</t>
  </si>
  <si>
    <t>Fr_soil4_c</t>
  </si>
  <si>
    <t>Chemical Name</t>
  </si>
  <si>
    <t>name</t>
  </si>
  <si>
    <t>Copper Sulfate</t>
  </si>
  <si>
    <t>Cu</t>
  </si>
  <si>
    <t>https://www.tandfonline.com/doi/full/10.1080/03067319.2015.1046060</t>
  </si>
  <si>
    <t>Fr_soil_p values are optional, values can be calculated from regression models. But Fr_soil_c and Fr_soil_i values are required, which can be generated from chemical speciation model. If left Fr_soil_p empty, Fr_soil_c+Fr_soil_i = 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</si>
</sst>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11">
    <xf numFmtId="0" fontId="0" fillId="0" borderId="0" xfId="0"/>
    <xf numFmtId="11" fontId="0" fillId="0" borderId="0" xfId="0" applyNumberFormat="1"/>
    <xf numFmtId="0" fontId="0" fillId="0" borderId="0" xfId="0"/>
    <xf numFmtId="0" fontId="0" fillId="0" borderId="0" xfId="0" quotePrefix="1" applyAlignment="1">
      <alignment horizontal="right"/>
    </xf>
    <xf numFmtId="0" fontId="0" fillId="33" borderId="0" xfId="0" applyFill="1"/>
    <xf numFmtId="0" fontId="0" fillId="34" borderId="0" xfId="0" applyFill="1"/>
    <xf numFmtId="0" fontId="0" fillId="0" borderId="0" xfId="0" applyAlignment="1">
      <alignment horizontal="right"/>
    </xf>
    <xf numFmtId="11" fontId="0" fillId="0" borderId="0" xfId="0" applyNumberFormat="1" applyAlignment="1">
      <alignment horizontal="right"/>
    </xf>
    <xf numFmtId="2" fontId="0" fillId="0" borderId="0" xfId="0" applyNumberFormat="1"/>
    <xf numFmtId="0" fontId="0" fillId="0" borderId="0" xfId="0" applyAlignment="1">
      <alignment horizontal="left" wrapText="1"/>
    </xf>
    <xf numFmtId="0" fontId="0" fillId="0" borderId="0" xfId="0" applyAlignment="1">
      <alignment horizontal="left" vertical="center" wrapText="1"/>
    </xf>
  </cellXfs>
  <cellStyles count="51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43"/>
  <sheetViews>
    <sheetView tabSelected="1" zoomScale="125" zoomScaleNormal="125" zoomScalePageLayoutView="125" workbookViewId="0">
      <selection activeCell="B17" sqref="B17"/>
    </sheetView>
  </sheetViews>
  <sheetFormatPr defaultColWidth="11.42578125" defaultRowHeight="15" x14ac:dyDescent="0.25"/>
  <cols>
    <col min="1" max="1" width="46.28515625" customWidth="1"/>
    <col min="2" max="2" width="18.85546875" customWidth="1"/>
    <col min="5" max="5" width="22.85546875" customWidth="1"/>
  </cols>
  <sheetData>
    <row r="1" spans="1:5" s="2" customFormat="1" x14ac:dyDescent="0.25">
      <c r="A1" s="2" t="s">
        <v>0</v>
      </c>
      <c r="B1" s="2" t="s">
        <v>1</v>
      </c>
      <c r="C1" s="2" t="s">
        <v>2</v>
      </c>
      <c r="D1" s="2" t="s">
        <v>30</v>
      </c>
      <c r="E1" s="2" t="s">
        <v>29</v>
      </c>
    </row>
    <row r="2" spans="1:5" s="2" customFormat="1" x14ac:dyDescent="0.25">
      <c r="A2" s="2" t="s">
        <v>74</v>
      </c>
      <c r="B2" s="2" t="s">
        <v>75</v>
      </c>
      <c r="C2" s="2" t="s">
        <v>76</v>
      </c>
    </row>
    <row r="3" spans="1:5" s="2" customFormat="1" x14ac:dyDescent="0.25">
      <c r="A3" s="5" t="s">
        <v>26</v>
      </c>
      <c r="B3" s="2" t="s">
        <v>25</v>
      </c>
      <c r="C3" s="6" t="s">
        <v>77</v>
      </c>
      <c r="D3" s="2" t="s">
        <v>5</v>
      </c>
    </row>
    <row r="4" spans="1:5" s="2" customFormat="1" x14ac:dyDescent="0.25">
      <c r="A4" s="5" t="s">
        <v>18</v>
      </c>
      <c r="B4" s="2" t="s">
        <v>31</v>
      </c>
      <c r="C4" s="6" t="s">
        <v>32</v>
      </c>
      <c r="D4" s="2" t="s">
        <v>5</v>
      </c>
    </row>
    <row r="5" spans="1:5" s="2" customFormat="1" x14ac:dyDescent="0.25">
      <c r="A5" s="5" t="s">
        <v>19</v>
      </c>
      <c r="B5" s="2" t="s">
        <v>3</v>
      </c>
      <c r="C5" s="6">
        <v>63.545999999999999</v>
      </c>
      <c r="D5" s="2" t="s">
        <v>4</v>
      </c>
    </row>
    <row r="6" spans="1:5" s="2" customFormat="1" x14ac:dyDescent="0.25">
      <c r="A6" s="5" t="s">
        <v>20</v>
      </c>
      <c r="B6" s="2" t="s">
        <v>7</v>
      </c>
      <c r="C6" s="7">
        <f>10^0.001</f>
        <v>1.0023052380778996</v>
      </c>
      <c r="D6" s="2" t="s">
        <v>5</v>
      </c>
    </row>
    <row r="7" spans="1:5" s="2" customFormat="1" x14ac:dyDescent="0.25">
      <c r="A7" s="5" t="s">
        <v>27</v>
      </c>
      <c r="B7" s="2" t="s">
        <v>28</v>
      </c>
      <c r="C7" s="1">
        <v>40</v>
      </c>
      <c r="D7" s="2" t="s">
        <v>5</v>
      </c>
      <c r="E7" s="2" t="s">
        <v>78</v>
      </c>
    </row>
    <row r="8" spans="1:5" x14ac:dyDescent="0.25">
      <c r="A8" s="4" t="s">
        <v>35</v>
      </c>
      <c r="B8" s="2" t="s">
        <v>57</v>
      </c>
      <c r="C8">
        <v>0</v>
      </c>
      <c r="D8" s="2" t="s">
        <v>6</v>
      </c>
      <c r="E8" s="10" t="s">
        <v>33</v>
      </c>
    </row>
    <row r="9" spans="1:5" x14ac:dyDescent="0.25">
      <c r="A9" s="4" t="s">
        <v>34</v>
      </c>
      <c r="B9" s="2" t="s">
        <v>56</v>
      </c>
      <c r="C9" s="8">
        <f>0.259057165094785*100</f>
        <v>25.905716509478498</v>
      </c>
      <c r="D9" s="2" t="s">
        <v>6</v>
      </c>
      <c r="E9" s="10"/>
    </row>
    <row r="10" spans="1:5" x14ac:dyDescent="0.25">
      <c r="A10" s="4" t="s">
        <v>36</v>
      </c>
      <c r="B10" s="2" t="s">
        <v>10</v>
      </c>
      <c r="C10" s="8">
        <f>100-C9</f>
        <v>74.094283490521505</v>
      </c>
      <c r="D10" s="2" t="s">
        <v>6</v>
      </c>
      <c r="E10" s="10"/>
    </row>
    <row r="11" spans="1:5" x14ac:dyDescent="0.25">
      <c r="A11" s="4" t="s">
        <v>38</v>
      </c>
      <c r="B11" s="2" t="s">
        <v>59</v>
      </c>
      <c r="C11" s="8">
        <v>49.354999999999997</v>
      </c>
      <c r="D11" s="2" t="s">
        <v>6</v>
      </c>
      <c r="E11" s="10"/>
    </row>
    <row r="12" spans="1:5" x14ac:dyDescent="0.25">
      <c r="A12" s="4" t="s">
        <v>37</v>
      </c>
      <c r="B12" s="2" t="s">
        <v>58</v>
      </c>
      <c r="C12" s="8">
        <f>(100-C11)*0.7566</f>
        <v>38.318007000000001</v>
      </c>
      <c r="D12" s="2" t="s">
        <v>6</v>
      </c>
      <c r="E12" s="10"/>
    </row>
    <row r="13" spans="1:5" x14ac:dyDescent="0.25">
      <c r="A13" s="4" t="s">
        <v>17</v>
      </c>
      <c r="B13" s="2" t="s">
        <v>8</v>
      </c>
      <c r="C13" s="8">
        <f>100-C11-C12</f>
        <v>12.326993000000002</v>
      </c>
      <c r="D13" s="2" t="s">
        <v>6</v>
      </c>
      <c r="E13" s="10"/>
    </row>
    <row r="14" spans="1:5" x14ac:dyDescent="0.25">
      <c r="A14" s="4" t="s">
        <v>40</v>
      </c>
      <c r="B14" s="2" t="s">
        <v>60</v>
      </c>
      <c r="C14" s="8">
        <v>49.354999999999997</v>
      </c>
      <c r="D14" s="2" t="s">
        <v>6</v>
      </c>
      <c r="E14" s="10"/>
    </row>
    <row r="15" spans="1:5" x14ac:dyDescent="0.25">
      <c r="A15" s="4" t="s">
        <v>39</v>
      </c>
      <c r="B15" s="2" t="s">
        <v>61</v>
      </c>
      <c r="C15" s="8">
        <f>(100-C14)*0.7566</f>
        <v>38.318007000000001</v>
      </c>
      <c r="D15" s="2" t="s">
        <v>6</v>
      </c>
      <c r="E15" s="10"/>
    </row>
    <row r="16" spans="1:5" x14ac:dyDescent="0.25">
      <c r="A16" s="4" t="s">
        <v>41</v>
      </c>
      <c r="B16" s="2" t="s">
        <v>11</v>
      </c>
      <c r="C16" s="8">
        <f>100-C14-C15</f>
        <v>12.326993000000002</v>
      </c>
      <c r="D16" s="2" t="s">
        <v>6</v>
      </c>
      <c r="E16" s="10"/>
    </row>
    <row r="17" spans="1:5" x14ac:dyDescent="0.25">
      <c r="A17" s="4" t="s">
        <v>43</v>
      </c>
      <c r="B17" s="2" t="s">
        <v>62</v>
      </c>
      <c r="C17" s="2">
        <v>0</v>
      </c>
      <c r="D17" s="2" t="s">
        <v>6</v>
      </c>
      <c r="E17" s="10"/>
    </row>
    <row r="18" spans="1:5" x14ac:dyDescent="0.25">
      <c r="A18" s="4" t="s">
        <v>42</v>
      </c>
      <c r="B18" s="2" t="s">
        <v>63</v>
      </c>
      <c r="C18" s="2">
        <v>0</v>
      </c>
      <c r="D18" s="2" t="s">
        <v>6</v>
      </c>
      <c r="E18" s="10"/>
    </row>
    <row r="19" spans="1:5" x14ac:dyDescent="0.25">
      <c r="A19" s="4" t="s">
        <v>44</v>
      </c>
      <c r="B19" s="2" t="s">
        <v>9</v>
      </c>
      <c r="C19" s="2">
        <v>0</v>
      </c>
      <c r="D19" s="2" t="s">
        <v>6</v>
      </c>
      <c r="E19" s="10"/>
    </row>
    <row r="20" spans="1:5" x14ac:dyDescent="0.25">
      <c r="A20" s="4" t="s">
        <v>46</v>
      </c>
      <c r="B20" s="2" t="s">
        <v>64</v>
      </c>
      <c r="C20" s="2">
        <v>0</v>
      </c>
      <c r="D20" s="2" t="s">
        <v>6</v>
      </c>
      <c r="E20" s="10"/>
    </row>
    <row r="21" spans="1:5" x14ac:dyDescent="0.25">
      <c r="A21" s="4" t="s">
        <v>45</v>
      </c>
      <c r="B21" s="2" t="s">
        <v>65</v>
      </c>
      <c r="C21" s="2">
        <v>0</v>
      </c>
      <c r="D21" s="2" t="s">
        <v>6</v>
      </c>
      <c r="E21" s="10"/>
    </row>
    <row r="22" spans="1:5" x14ac:dyDescent="0.25">
      <c r="A22" s="4" t="s">
        <v>47</v>
      </c>
      <c r="B22" s="2" t="s">
        <v>12</v>
      </c>
      <c r="C22" s="2">
        <v>0</v>
      </c>
      <c r="D22" s="2" t="s">
        <v>6</v>
      </c>
      <c r="E22" s="10"/>
    </row>
    <row r="23" spans="1:5" x14ac:dyDescent="0.25">
      <c r="A23" s="4" t="s">
        <v>49</v>
      </c>
      <c r="B23" s="2" t="s">
        <v>66</v>
      </c>
      <c r="C23" s="3" t="s">
        <v>5</v>
      </c>
      <c r="D23" s="2" t="s">
        <v>6</v>
      </c>
      <c r="E23" s="9" t="s">
        <v>79</v>
      </c>
    </row>
    <row r="24" spans="1:5" x14ac:dyDescent="0.25">
      <c r="A24" s="4" t="s">
        <v>48</v>
      </c>
      <c r="B24" s="2" t="s">
        <v>67</v>
      </c>
      <c r="C24" s="6">
        <v>13.54</v>
      </c>
      <c r="D24" s="2" t="s">
        <v>6</v>
      </c>
      <c r="E24" s="9"/>
    </row>
    <row r="25" spans="1:5" x14ac:dyDescent="0.25">
      <c r="A25" s="4" t="s">
        <v>21</v>
      </c>
      <c r="B25" s="2" t="s">
        <v>13</v>
      </c>
      <c r="C25" s="6">
        <f>100-C24</f>
        <v>86.460000000000008</v>
      </c>
      <c r="D25" s="2" t="s">
        <v>6</v>
      </c>
      <c r="E25" s="9"/>
    </row>
    <row r="26" spans="1:5" x14ac:dyDescent="0.25">
      <c r="A26" s="4" t="s">
        <v>51</v>
      </c>
      <c r="B26" s="2" t="s">
        <v>68</v>
      </c>
      <c r="C26" s="3" t="s">
        <v>5</v>
      </c>
      <c r="D26" s="2" t="s">
        <v>6</v>
      </c>
      <c r="E26" s="9"/>
    </row>
    <row r="27" spans="1:5" x14ac:dyDescent="0.25">
      <c r="A27" s="4" t="s">
        <v>50</v>
      </c>
      <c r="B27" s="2" t="s">
        <v>69</v>
      </c>
      <c r="C27" s="6">
        <v>13.54</v>
      </c>
      <c r="D27" s="2" t="s">
        <v>6</v>
      </c>
      <c r="E27" s="9"/>
    </row>
    <row r="28" spans="1:5" x14ac:dyDescent="0.25">
      <c r="A28" s="4" t="s">
        <v>23</v>
      </c>
      <c r="B28" s="2" t="s">
        <v>14</v>
      </c>
      <c r="C28" s="6">
        <f>100-C27</f>
        <v>86.460000000000008</v>
      </c>
      <c r="D28" s="2" t="s">
        <v>6</v>
      </c>
      <c r="E28" s="9"/>
    </row>
    <row r="29" spans="1:5" x14ac:dyDescent="0.25">
      <c r="A29" s="4" t="s">
        <v>53</v>
      </c>
      <c r="B29" s="2" t="s">
        <v>70</v>
      </c>
      <c r="C29" s="3" t="s">
        <v>5</v>
      </c>
      <c r="D29" s="2" t="s">
        <v>6</v>
      </c>
      <c r="E29" s="9"/>
    </row>
    <row r="30" spans="1:5" x14ac:dyDescent="0.25">
      <c r="A30" s="4" t="s">
        <v>52</v>
      </c>
      <c r="B30" s="2" t="s">
        <v>71</v>
      </c>
      <c r="C30" s="6">
        <v>13.54</v>
      </c>
      <c r="D30" s="2" t="s">
        <v>6</v>
      </c>
      <c r="E30" s="9"/>
    </row>
    <row r="31" spans="1:5" x14ac:dyDescent="0.25">
      <c r="A31" s="4" t="s">
        <v>24</v>
      </c>
      <c r="B31" s="2" t="s">
        <v>15</v>
      </c>
      <c r="C31" s="6">
        <f>100-C30</f>
        <v>86.460000000000008</v>
      </c>
      <c r="D31" s="2" t="s">
        <v>6</v>
      </c>
      <c r="E31" s="9"/>
    </row>
    <row r="32" spans="1:5" x14ac:dyDescent="0.25">
      <c r="A32" s="4" t="s">
        <v>55</v>
      </c>
      <c r="B32" s="2" t="s">
        <v>72</v>
      </c>
      <c r="C32" s="3" t="s">
        <v>5</v>
      </c>
      <c r="D32" s="2" t="s">
        <v>6</v>
      </c>
      <c r="E32" s="9"/>
    </row>
    <row r="33" spans="1:5" x14ac:dyDescent="0.25">
      <c r="A33" s="4" t="s">
        <v>54</v>
      </c>
      <c r="B33" s="2" t="s">
        <v>73</v>
      </c>
      <c r="C33" s="6">
        <v>13.54</v>
      </c>
      <c r="D33" s="2" t="s">
        <v>6</v>
      </c>
      <c r="E33" s="9"/>
    </row>
    <row r="34" spans="1:5" x14ac:dyDescent="0.25">
      <c r="A34" s="4" t="s">
        <v>22</v>
      </c>
      <c r="B34" s="2" t="s">
        <v>16</v>
      </c>
      <c r="C34" s="6">
        <f>100-C33</f>
        <v>86.460000000000008</v>
      </c>
      <c r="D34" s="2" t="s">
        <v>6</v>
      </c>
      <c r="E34" s="9"/>
    </row>
    <row r="35" spans="1:5" x14ac:dyDescent="0.25">
      <c r="A35" s="2"/>
      <c r="B35" s="2"/>
      <c r="C35" s="3"/>
      <c r="D35" s="3"/>
    </row>
    <row r="36" spans="1:5" x14ac:dyDescent="0.25">
      <c r="A36" s="2"/>
      <c r="B36" s="2"/>
      <c r="C36" s="3"/>
      <c r="D36" s="3"/>
    </row>
    <row r="37" spans="1:5" x14ac:dyDescent="0.25">
      <c r="A37" s="2"/>
      <c r="B37" s="2"/>
      <c r="C37" s="3"/>
      <c r="D37" s="3"/>
    </row>
    <row r="38" spans="1:5" x14ac:dyDescent="0.25">
      <c r="A38" s="2"/>
      <c r="B38" s="2"/>
      <c r="C38" s="3"/>
      <c r="D38" s="3"/>
    </row>
    <row r="39" spans="1:5" x14ac:dyDescent="0.25">
      <c r="A39" s="2"/>
      <c r="B39" s="2"/>
      <c r="C39" s="3"/>
      <c r="D39" s="3"/>
    </row>
    <row r="40" spans="1:5" x14ac:dyDescent="0.25">
      <c r="A40" s="2"/>
      <c r="B40" s="2"/>
      <c r="C40" s="3"/>
      <c r="D40" s="3"/>
      <c r="E40" s="9"/>
    </row>
    <row r="41" spans="1:5" x14ac:dyDescent="0.25">
      <c r="A41" s="2"/>
      <c r="B41" s="2"/>
      <c r="C41" s="3"/>
      <c r="D41" s="3"/>
      <c r="E41" s="9"/>
    </row>
    <row r="42" spans="1:5" x14ac:dyDescent="0.25">
      <c r="A42" s="2"/>
      <c r="B42" s="2"/>
      <c r="C42" s="3"/>
      <c r="D42" s="3"/>
      <c r="E42" s="9"/>
    </row>
    <row r="43" spans="1:5" x14ac:dyDescent="0.25">
      <c r="A43" s="2"/>
      <c r="B43" s="2"/>
      <c r="C43" s="3"/>
      <c r="D43" s="3"/>
      <c r="E43" s="9"/>
    </row>
  </sheetData>
  <mergeCells count="3">
    <mergeCell ref="E40:E43"/>
    <mergeCell ref="E8:E22"/>
    <mergeCell ref="E23:E34"/>
  </mergeCells>
  <pageMargins left="0.75" right="0.75" top="1" bottom="1" header="0.5" footer="0.5"/>
  <pageSetup orientation="portrait" horizontalDpi="4294967292" verticalDpi="4294967292"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Mengya Tao</dc:creator>
  <cp:lastModifiedBy>Mengya Tao</cp:lastModifiedBy>
  <dcterms:created xsi:type="dcterms:W3CDTF">2017-06-11T21:46:39Z</dcterms:created>
  <dcterms:modified xsi:type="dcterms:W3CDTF">2019-07-03T18:45:30Z</dcterms:modified>
</cp:coreProperties>
</file>