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45207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30779-2023.xlsx", "A 30779-2023")</f>
        <v/>
      </c>
      <c r="T2">
        <f>HYPERLINK("https://klasma.github.io/LoggingDetectiveFiles/Logging_VASTERVIK/kartor/A 30779-2023.png", "A 30779-2023")</f>
        <v/>
      </c>
      <c r="U2">
        <f>HYPERLINK("https://klasma.github.io/LoggingDetectiveFiles/Logging_VASTERVIK/knärot/A 30779-2023.png", "A 30779-2023")</f>
        <v/>
      </c>
      <c r="V2">
        <f>HYPERLINK("https://klasma.github.io/LoggingDetectiveFiles/Logging_VASTERVIK/klagomål/A 30779-2023.docx", "A 30779-2023")</f>
        <v/>
      </c>
      <c r="W2">
        <f>HYPERLINK("https://klasma.github.io/LoggingDetectiveFiles/Logging_VASTERVIK/klagomålsmail/A 30779-2023.docx", "A 30779-2023")</f>
        <v/>
      </c>
      <c r="X2">
        <f>HYPERLINK("https://klasma.github.io/LoggingDetectiveFiles/Logging_VASTERVIK/tillsyn/A 30779-2023.docx", "A 30779-2023")</f>
        <v/>
      </c>
      <c r="Y2">
        <f>HYPERLINK("https://klasma.github.io/LoggingDetectiveFiles/Logging_VASTERVIK/tillsynsmail/A 30779-2023.docx", "A 30779-2023")</f>
        <v/>
      </c>
    </row>
    <row r="3" ht="15" customHeight="1">
      <c r="A3" t="inlineStr">
        <is>
          <t>A 32298-2023</t>
        </is>
      </c>
      <c r="B3" s="1" t="n">
        <v>45120</v>
      </c>
      <c r="C3" s="1" t="n">
        <v>45207</v>
      </c>
      <c r="D3" t="inlineStr">
        <is>
          <t>KALMAR LÄN</t>
        </is>
      </c>
      <c r="E3" t="inlineStr">
        <is>
          <t>MÖNSTERÅS</t>
        </is>
      </c>
      <c r="G3" t="n">
        <v>5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Grönpyrola</t>
        </is>
      </c>
      <c r="S3">
        <f>HYPERLINK("https://klasma.github.io/LoggingDetectiveFiles/Logging_MONSTERAS/artfynd/A 32298-2023.xlsx", "A 32298-2023")</f>
        <v/>
      </c>
      <c r="T3">
        <f>HYPERLINK("https://klasma.github.io/LoggingDetectiveFiles/Logging_MONSTERAS/kartor/A 32298-2023.png", "A 32298-2023")</f>
        <v/>
      </c>
      <c r="U3">
        <f>HYPERLINK("https://klasma.github.io/LoggingDetectiveFiles/Logging_MONSTERAS/knärot/A 32298-2023.png", "A 32298-2023")</f>
        <v/>
      </c>
      <c r="V3">
        <f>HYPERLINK("https://klasma.github.io/LoggingDetectiveFiles/Logging_MONSTERAS/klagomål/A 32298-2023.docx", "A 32298-2023")</f>
        <v/>
      </c>
      <c r="W3">
        <f>HYPERLINK("https://klasma.github.io/LoggingDetectiveFiles/Logging_MONSTERAS/klagomålsmail/A 32298-2023.docx", "A 32298-2023")</f>
        <v/>
      </c>
      <c r="X3">
        <f>HYPERLINK("https://klasma.github.io/LoggingDetectiveFiles/Logging_MONSTERAS/tillsyn/A 32298-2023.docx", "A 32298-2023")</f>
        <v/>
      </c>
      <c r="Y3">
        <f>HYPERLINK("https://klasma.github.io/LoggingDetectiveFiles/Logging_MONSTERAS/tillsynsmail/A 32298-2023.docx", "A 32298-2023")</f>
        <v/>
      </c>
    </row>
    <row r="4" ht="15" customHeight="1">
      <c r="A4" t="inlineStr">
        <is>
          <t>A 30057-2023</t>
        </is>
      </c>
      <c r="B4" s="1" t="n">
        <v>45110</v>
      </c>
      <c r="C4" s="1" t="n">
        <v>45207</v>
      </c>
      <c r="D4" t="inlineStr">
        <is>
          <t>KALMAR LÄN</t>
        </is>
      </c>
      <c r="E4" t="inlineStr">
        <is>
          <t>OSKARSHAMN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30106-2023</t>
        </is>
      </c>
      <c r="B5" s="1" t="n">
        <v>45110</v>
      </c>
      <c r="C5" s="1" t="n">
        <v>45207</v>
      </c>
      <c r="D5" t="inlineStr">
        <is>
          <t>KALMAR LÄN</t>
        </is>
      </c>
      <c r="E5" t="inlineStr">
        <is>
          <t>OSKARSHAMN</t>
        </is>
      </c>
      <c r="G5" t="n">
        <v>2.6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32415-2023</t>
        </is>
      </c>
      <c r="B6" s="1" t="n">
        <v>45110</v>
      </c>
      <c r="C6" s="1" t="n">
        <v>45207</v>
      </c>
      <c r="D6" t="inlineStr">
        <is>
          <t>KALMAR LÄN</t>
        </is>
      </c>
      <c r="E6" t="inlineStr">
        <is>
          <t>VÄSTERVIK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30029-2023</t>
        </is>
      </c>
      <c r="B7" s="1" t="n">
        <v>45110</v>
      </c>
      <c r="C7" s="1" t="n">
        <v>45207</v>
      </c>
      <c r="D7" t="inlineStr">
        <is>
          <t>KALMAR LÄN</t>
        </is>
      </c>
      <c r="E7" t="inlineStr">
        <is>
          <t>VÄSTERVIK</t>
        </is>
      </c>
      <c r="F7" t="inlineStr">
        <is>
          <t>Holmen skog AB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30203-2023</t>
        </is>
      </c>
      <c r="B8" s="1" t="n">
        <v>45110</v>
      </c>
      <c r="C8" s="1" t="n">
        <v>45207</v>
      </c>
      <c r="D8" t="inlineStr">
        <is>
          <t>KALMAR LÄN</t>
        </is>
      </c>
      <c r="E8" t="inlineStr">
        <is>
          <t>HÖGSBY</t>
        </is>
      </c>
      <c r="F8" t="inlineStr">
        <is>
          <t>Sveaskog</t>
        </is>
      </c>
      <c r="G8" t="n">
        <v>3.4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30215-2023</t>
        </is>
      </c>
      <c r="B9" s="1" t="n">
        <v>45110</v>
      </c>
      <c r="C9" s="1" t="n">
        <v>45207</v>
      </c>
      <c r="D9" t="inlineStr">
        <is>
          <t>KALMAR LÄN</t>
        </is>
      </c>
      <c r="E9" t="inlineStr">
        <is>
          <t>OSKARSHAMN</t>
        </is>
      </c>
      <c r="G9" t="n">
        <v>12.9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32418-2023</t>
        </is>
      </c>
      <c r="B10" s="1" t="n">
        <v>45110</v>
      </c>
      <c r="C10" s="1" t="n">
        <v>45207</v>
      </c>
      <c r="D10" t="inlineStr">
        <is>
          <t>KALMAR LÄN</t>
        </is>
      </c>
      <c r="E10" t="inlineStr">
        <is>
          <t>VÄSTERVIK</t>
        </is>
      </c>
      <c r="G10" t="n">
        <v>8.6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30072-2023</t>
        </is>
      </c>
      <c r="B11" s="1" t="n">
        <v>45110</v>
      </c>
      <c r="C11" s="1" t="n">
        <v>45207</v>
      </c>
      <c r="D11" t="inlineStr">
        <is>
          <t>KALMAR LÄN</t>
        </is>
      </c>
      <c r="E11" t="inlineStr">
        <is>
          <t>KALMAR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30230-2023</t>
        </is>
      </c>
      <c r="B12" s="1" t="n">
        <v>45110</v>
      </c>
      <c r="C12" s="1" t="n">
        <v>45207</v>
      </c>
      <c r="D12" t="inlineStr">
        <is>
          <t>KALMAR LÄN</t>
        </is>
      </c>
      <c r="E12" t="inlineStr">
        <is>
          <t>OSKARSHAMN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32542-2023</t>
        </is>
      </c>
      <c r="B13" s="1" t="n">
        <v>45110</v>
      </c>
      <c r="C13" s="1" t="n">
        <v>45207</v>
      </c>
      <c r="D13" t="inlineStr">
        <is>
          <t>KALMAR LÄN</t>
        </is>
      </c>
      <c r="E13" t="inlineStr">
        <is>
          <t>NYBRO</t>
        </is>
      </c>
      <c r="F13" t="inlineStr">
        <is>
          <t>Kyrkan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30035-2023</t>
        </is>
      </c>
      <c r="B14" s="1" t="n">
        <v>45110</v>
      </c>
      <c r="C14" s="1" t="n">
        <v>45207</v>
      </c>
      <c r="D14" t="inlineStr">
        <is>
          <t>KALMAR LÄN</t>
        </is>
      </c>
      <c r="E14" t="inlineStr">
        <is>
          <t>VÄSTERVIK</t>
        </is>
      </c>
      <c r="F14" t="inlineStr">
        <is>
          <t>Holmen skog AB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30121-2023</t>
        </is>
      </c>
      <c r="B15" s="1" t="n">
        <v>45110</v>
      </c>
      <c r="C15" s="1" t="n">
        <v>45207</v>
      </c>
      <c r="D15" t="inlineStr">
        <is>
          <t>KALMAR LÄN</t>
        </is>
      </c>
      <c r="E15" t="inlineStr">
        <is>
          <t>NYBRO</t>
        </is>
      </c>
      <c r="F15" t="inlineStr">
        <is>
          <t>Kommuner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30218-2023</t>
        </is>
      </c>
      <c r="B16" s="1" t="n">
        <v>45110</v>
      </c>
      <c r="C16" s="1" t="n">
        <v>45207</v>
      </c>
      <c r="D16" t="inlineStr">
        <is>
          <t>KALMAR LÄN</t>
        </is>
      </c>
      <c r="E16" t="inlineStr">
        <is>
          <t>OSKARSHAMN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30227-2023</t>
        </is>
      </c>
      <c r="B17" s="1" t="n">
        <v>45110</v>
      </c>
      <c r="C17" s="1" t="n">
        <v>45207</v>
      </c>
      <c r="D17" t="inlineStr">
        <is>
          <t>KALMAR LÄN</t>
        </is>
      </c>
      <c r="E17" t="inlineStr">
        <is>
          <t>OSKARSHAMN</t>
        </is>
      </c>
      <c r="G17" t="n">
        <v>4.8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30431-2023</t>
        </is>
      </c>
      <c r="B18" s="1" t="n">
        <v>45111</v>
      </c>
      <c r="C18" s="1" t="n">
        <v>45207</v>
      </c>
      <c r="D18" t="inlineStr">
        <is>
          <t>KALMAR LÄN</t>
        </is>
      </c>
      <c r="E18" t="inlineStr">
        <is>
          <t>VÄSTERVIK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30510-2023</t>
        </is>
      </c>
      <c r="B19" s="1" t="n">
        <v>45111</v>
      </c>
      <c r="C19" s="1" t="n">
        <v>45207</v>
      </c>
      <c r="D19" t="inlineStr">
        <is>
          <t>KALMAR LÄN</t>
        </is>
      </c>
      <c r="E19" t="inlineStr">
        <is>
          <t>NYBRO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30532-2023</t>
        </is>
      </c>
      <c r="B20" s="1" t="n">
        <v>45111</v>
      </c>
      <c r="C20" s="1" t="n">
        <v>45207</v>
      </c>
      <c r="D20" t="inlineStr">
        <is>
          <t>KALMAR LÄN</t>
        </is>
      </c>
      <c r="E20" t="inlineStr">
        <is>
          <t>NYBRO</t>
        </is>
      </c>
      <c r="G20" t="n">
        <v>13.1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30408-2023</t>
        </is>
      </c>
      <c r="B21" s="1" t="n">
        <v>45111</v>
      </c>
      <c r="C21" s="1" t="n">
        <v>45207</v>
      </c>
      <c r="D21" t="inlineStr">
        <is>
          <t>KALMAR LÄN</t>
        </is>
      </c>
      <c r="E21" t="inlineStr">
        <is>
          <t>VIMMERBY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30490-2023</t>
        </is>
      </c>
      <c r="B22" s="1" t="n">
        <v>45111</v>
      </c>
      <c r="C22" s="1" t="n">
        <v>45207</v>
      </c>
      <c r="D22" t="inlineStr">
        <is>
          <t>KALMAR LÄN</t>
        </is>
      </c>
      <c r="E22" t="inlineStr">
        <is>
          <t>HÖGSBY</t>
        </is>
      </c>
      <c r="G22" t="n">
        <v>12.1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30543-2023</t>
        </is>
      </c>
      <c r="B23" s="1" t="n">
        <v>45111</v>
      </c>
      <c r="C23" s="1" t="n">
        <v>45207</v>
      </c>
      <c r="D23" t="inlineStr">
        <is>
          <t>KALMAR LÄN</t>
        </is>
      </c>
      <c r="E23" t="inlineStr">
        <is>
          <t>NYBRO</t>
        </is>
      </c>
      <c r="G23" t="n">
        <v>13.1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30675-2023</t>
        </is>
      </c>
      <c r="B24" s="1" t="n">
        <v>45112</v>
      </c>
      <c r="C24" s="1" t="n">
        <v>45207</v>
      </c>
      <c r="D24" t="inlineStr">
        <is>
          <t>KALMAR LÄN</t>
        </is>
      </c>
      <c r="E24" t="inlineStr">
        <is>
          <t>OSKARSHAMN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31015-2023</t>
        </is>
      </c>
      <c r="B25" s="1" t="n">
        <v>45113</v>
      </c>
      <c r="C25" s="1" t="n">
        <v>45207</v>
      </c>
      <c r="D25" t="inlineStr">
        <is>
          <t>KALMAR LÄN</t>
        </is>
      </c>
      <c r="E25" t="inlineStr">
        <is>
          <t>MÖNSTERÅS</t>
        </is>
      </c>
      <c r="G25" t="n">
        <v>11.4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31032-2023</t>
        </is>
      </c>
      <c r="B26" s="1" t="n">
        <v>45113</v>
      </c>
      <c r="C26" s="1" t="n">
        <v>45207</v>
      </c>
      <c r="D26" t="inlineStr">
        <is>
          <t>KALMAR LÄN</t>
        </is>
      </c>
      <c r="E26" t="inlineStr">
        <is>
          <t>TORSÅS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31146-2023</t>
        </is>
      </c>
      <c r="B27" s="1" t="n">
        <v>45113</v>
      </c>
      <c r="C27" s="1" t="n">
        <v>45207</v>
      </c>
      <c r="D27" t="inlineStr">
        <is>
          <t>KALMAR LÄN</t>
        </is>
      </c>
      <c r="E27" t="inlineStr">
        <is>
          <t>OSKARSHAMN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32933-2023</t>
        </is>
      </c>
      <c r="B28" s="1" t="n">
        <v>45113</v>
      </c>
      <c r="C28" s="1" t="n">
        <v>45207</v>
      </c>
      <c r="D28" t="inlineStr">
        <is>
          <t>KALMAR LÄN</t>
        </is>
      </c>
      <c r="E28" t="inlineStr">
        <is>
          <t>HULTSFRED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30887-2023</t>
        </is>
      </c>
      <c r="B29" s="1" t="n">
        <v>45113</v>
      </c>
      <c r="C29" s="1" t="n">
        <v>45207</v>
      </c>
      <c r="D29" t="inlineStr">
        <is>
          <t>KALMAR LÄN</t>
        </is>
      </c>
      <c r="E29" t="inlineStr">
        <is>
          <t>MÖNSTERÅS</t>
        </is>
      </c>
      <c r="G29" t="n">
        <v>6.3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31043-2023</t>
        </is>
      </c>
      <c r="B30" s="1" t="n">
        <v>45113</v>
      </c>
      <c r="C30" s="1" t="n">
        <v>45207</v>
      </c>
      <c r="D30" t="inlineStr">
        <is>
          <t>KALMAR LÄN</t>
        </is>
      </c>
      <c r="E30" t="inlineStr">
        <is>
          <t>KALMAR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31075-2023</t>
        </is>
      </c>
      <c r="B31" s="1" t="n">
        <v>45113</v>
      </c>
      <c r="C31" s="1" t="n">
        <v>45207</v>
      </c>
      <c r="D31" t="inlineStr">
        <is>
          <t>KALMAR LÄN</t>
        </is>
      </c>
      <c r="E31" t="inlineStr">
        <is>
          <t>EMMABODA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32932-2023</t>
        </is>
      </c>
      <c r="B32" s="1" t="n">
        <v>45113</v>
      </c>
      <c r="C32" s="1" t="n">
        <v>45207</v>
      </c>
      <c r="D32" t="inlineStr">
        <is>
          <t>KALMAR LÄN</t>
        </is>
      </c>
      <c r="E32" t="inlineStr">
        <is>
          <t>HULTSFRED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30895-2023</t>
        </is>
      </c>
      <c r="B33" s="1" t="n">
        <v>45113</v>
      </c>
      <c r="C33" s="1" t="n">
        <v>45207</v>
      </c>
      <c r="D33" t="inlineStr">
        <is>
          <t>KALMAR LÄN</t>
        </is>
      </c>
      <c r="E33" t="inlineStr">
        <is>
          <t>OSKARSHAMN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30952-2023</t>
        </is>
      </c>
      <c r="B34" s="1" t="n">
        <v>45113</v>
      </c>
      <c r="C34" s="1" t="n">
        <v>45207</v>
      </c>
      <c r="D34" t="inlineStr">
        <is>
          <t>KALMAR LÄN</t>
        </is>
      </c>
      <c r="E34" t="inlineStr">
        <is>
          <t>OSKARSHAMN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31045-2023</t>
        </is>
      </c>
      <c r="B35" s="1" t="n">
        <v>45113</v>
      </c>
      <c r="C35" s="1" t="n">
        <v>45207</v>
      </c>
      <c r="D35" t="inlineStr">
        <is>
          <t>KALMAR LÄN</t>
        </is>
      </c>
      <c r="E35" t="inlineStr">
        <is>
          <t>KALMAR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31060-2023</t>
        </is>
      </c>
      <c r="B36" s="1" t="n">
        <v>45113</v>
      </c>
      <c r="C36" s="1" t="n">
        <v>45207</v>
      </c>
      <c r="D36" t="inlineStr">
        <is>
          <t>KALMAR LÄN</t>
        </is>
      </c>
      <c r="E36" t="inlineStr">
        <is>
          <t>NYBRO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31147-2023</t>
        </is>
      </c>
      <c r="B37" s="1" t="n">
        <v>45113</v>
      </c>
      <c r="C37" s="1" t="n">
        <v>45207</v>
      </c>
      <c r="D37" t="inlineStr">
        <is>
          <t>KALMAR LÄN</t>
        </is>
      </c>
      <c r="E37" t="inlineStr">
        <is>
          <t>OSKARSHAMN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32937-2023</t>
        </is>
      </c>
      <c r="B38" s="1" t="n">
        <v>45113</v>
      </c>
      <c r="C38" s="1" t="n">
        <v>45207</v>
      </c>
      <c r="D38" t="inlineStr">
        <is>
          <t>KALMAR LÄN</t>
        </is>
      </c>
      <c r="E38" t="inlineStr">
        <is>
          <t>OSKARSHAMN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30933-2023</t>
        </is>
      </c>
      <c r="B39" s="1" t="n">
        <v>45113</v>
      </c>
      <c r="C39" s="1" t="n">
        <v>45207</v>
      </c>
      <c r="D39" t="inlineStr">
        <is>
          <t>KALMAR LÄN</t>
        </is>
      </c>
      <c r="E39" t="inlineStr">
        <is>
          <t>OSKARSHAMN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31017-2023</t>
        </is>
      </c>
      <c r="B40" s="1" t="n">
        <v>45113</v>
      </c>
      <c r="C40" s="1" t="n">
        <v>45207</v>
      </c>
      <c r="D40" t="inlineStr">
        <is>
          <t>KALMAR LÄN</t>
        </is>
      </c>
      <c r="E40" t="inlineStr">
        <is>
          <t>VIMMERBY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32940-2023</t>
        </is>
      </c>
      <c r="B41" s="1" t="n">
        <v>45113</v>
      </c>
      <c r="C41" s="1" t="n">
        <v>45207</v>
      </c>
      <c r="D41" t="inlineStr">
        <is>
          <t>KALMAR LÄN</t>
        </is>
      </c>
      <c r="E41" t="inlineStr">
        <is>
          <t>OSKARSHAMN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31221-2023</t>
        </is>
      </c>
      <c r="B42" s="1" t="n">
        <v>45114</v>
      </c>
      <c r="C42" s="1" t="n">
        <v>45207</v>
      </c>
      <c r="D42" t="inlineStr">
        <is>
          <t>KALMAR LÄN</t>
        </is>
      </c>
      <c r="E42" t="inlineStr">
        <is>
          <t>NYBRO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31367-2023</t>
        </is>
      </c>
      <c r="B43" s="1" t="n">
        <v>45114</v>
      </c>
      <c r="C43" s="1" t="n">
        <v>45207</v>
      </c>
      <c r="D43" t="inlineStr">
        <is>
          <t>KALMAR LÄN</t>
        </is>
      </c>
      <c r="E43" t="inlineStr">
        <is>
          <t>KALMAR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31384-2023</t>
        </is>
      </c>
      <c r="B44" s="1" t="n">
        <v>45114</v>
      </c>
      <c r="C44" s="1" t="n">
        <v>45207</v>
      </c>
      <c r="D44" t="inlineStr">
        <is>
          <t>KALMAR LÄN</t>
        </is>
      </c>
      <c r="E44" t="inlineStr">
        <is>
          <t>MÖNSTERÅS</t>
        </is>
      </c>
      <c r="F44" t="inlineStr">
        <is>
          <t>Kommuner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31314-2023</t>
        </is>
      </c>
      <c r="B45" s="1" t="n">
        <v>45114</v>
      </c>
      <c r="C45" s="1" t="n">
        <v>45207</v>
      </c>
      <c r="D45" t="inlineStr">
        <is>
          <t>KALMAR LÄN</t>
        </is>
      </c>
      <c r="E45" t="inlineStr">
        <is>
          <t>KALMAR</t>
        </is>
      </c>
      <c r="G45" t="n">
        <v>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31335-2023</t>
        </is>
      </c>
      <c r="B46" s="1" t="n">
        <v>45114</v>
      </c>
      <c r="C46" s="1" t="n">
        <v>45207</v>
      </c>
      <c r="D46" t="inlineStr">
        <is>
          <t>KALMAR LÄN</t>
        </is>
      </c>
      <c r="E46" t="inlineStr">
        <is>
          <t>KALMAR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31334-2023</t>
        </is>
      </c>
      <c r="B47" s="1" t="n">
        <v>45114</v>
      </c>
      <c r="C47" s="1" t="n">
        <v>45207</v>
      </c>
      <c r="D47" t="inlineStr">
        <is>
          <t>KALMAR LÄN</t>
        </is>
      </c>
      <c r="E47" t="inlineStr">
        <is>
          <t>KALMAR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31368-2023</t>
        </is>
      </c>
      <c r="B48" s="1" t="n">
        <v>45114</v>
      </c>
      <c r="C48" s="1" t="n">
        <v>45207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31336-2023</t>
        </is>
      </c>
      <c r="B49" s="1" t="n">
        <v>45114</v>
      </c>
      <c r="C49" s="1" t="n">
        <v>45207</v>
      </c>
      <c r="D49" t="inlineStr">
        <is>
          <t>KALMAR LÄN</t>
        </is>
      </c>
      <c r="E49" t="inlineStr">
        <is>
          <t>VIMMERBY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31371-2023</t>
        </is>
      </c>
      <c r="B50" s="1" t="n">
        <v>45114</v>
      </c>
      <c r="C50" s="1" t="n">
        <v>45207</v>
      </c>
      <c r="D50" t="inlineStr">
        <is>
          <t>KALMAR LÄN</t>
        </is>
      </c>
      <c r="E50" t="inlineStr">
        <is>
          <t>KALMAR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31608-2023</t>
        </is>
      </c>
      <c r="B51" s="1" t="n">
        <v>45117</v>
      </c>
      <c r="C51" s="1" t="n">
        <v>45207</v>
      </c>
      <c r="D51" t="inlineStr">
        <is>
          <t>KALMAR LÄN</t>
        </is>
      </c>
      <c r="E51" t="inlineStr">
        <is>
          <t>EMMABODA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31614-2023</t>
        </is>
      </c>
      <c r="B52" s="1" t="n">
        <v>45117</v>
      </c>
      <c r="C52" s="1" t="n">
        <v>45207</v>
      </c>
      <c r="D52" t="inlineStr">
        <is>
          <t>KALMAR LÄN</t>
        </is>
      </c>
      <c r="E52" t="inlineStr">
        <is>
          <t>NYBRO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31708-2023</t>
        </is>
      </c>
      <c r="B53" s="1" t="n">
        <v>45117</v>
      </c>
      <c r="C53" s="1" t="n">
        <v>45207</v>
      </c>
      <c r="D53" t="inlineStr">
        <is>
          <t>KALMAR LÄN</t>
        </is>
      </c>
      <c r="E53" t="inlineStr">
        <is>
          <t>HÖGSBY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31686-2023</t>
        </is>
      </c>
      <c r="B54" s="1" t="n">
        <v>45117</v>
      </c>
      <c r="C54" s="1" t="n">
        <v>45207</v>
      </c>
      <c r="D54" t="inlineStr">
        <is>
          <t>KALMAR LÄN</t>
        </is>
      </c>
      <c r="E54" t="inlineStr">
        <is>
          <t>VÄSTERVIK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31713-2023</t>
        </is>
      </c>
      <c r="B55" s="1" t="n">
        <v>45117</v>
      </c>
      <c r="C55" s="1" t="n">
        <v>45207</v>
      </c>
      <c r="D55" t="inlineStr">
        <is>
          <t>KALMAR LÄN</t>
        </is>
      </c>
      <c r="E55" t="inlineStr">
        <is>
          <t>EMMABODA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31781-2023</t>
        </is>
      </c>
      <c r="B56" s="1" t="n">
        <v>45118</v>
      </c>
      <c r="C56" s="1" t="n">
        <v>45207</v>
      </c>
      <c r="D56" t="inlineStr">
        <is>
          <t>KALMAR LÄN</t>
        </is>
      </c>
      <c r="E56" t="inlineStr">
        <is>
          <t>KALMAR</t>
        </is>
      </c>
      <c r="G56" t="n">
        <v>7.5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31791-2023</t>
        </is>
      </c>
      <c r="B57" s="1" t="n">
        <v>45118</v>
      </c>
      <c r="C57" s="1" t="n">
        <v>45207</v>
      </c>
      <c r="D57" t="inlineStr">
        <is>
          <t>KALMAR LÄN</t>
        </is>
      </c>
      <c r="E57" t="inlineStr">
        <is>
          <t>NYBRO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31815-2023</t>
        </is>
      </c>
      <c r="B58" s="1" t="n">
        <v>45118</v>
      </c>
      <c r="C58" s="1" t="n">
        <v>45207</v>
      </c>
      <c r="D58" t="inlineStr">
        <is>
          <t>KALMAR LÄN</t>
        </is>
      </c>
      <c r="E58" t="inlineStr">
        <is>
          <t>KALMAR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31841-2023</t>
        </is>
      </c>
      <c r="B59" s="1" t="n">
        <v>45118</v>
      </c>
      <c r="C59" s="1" t="n">
        <v>45207</v>
      </c>
      <c r="D59" t="inlineStr">
        <is>
          <t>KALMAR LÄN</t>
        </is>
      </c>
      <c r="E59" t="inlineStr">
        <is>
          <t>KALMAR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31806-2023</t>
        </is>
      </c>
      <c r="B60" s="1" t="n">
        <v>45118</v>
      </c>
      <c r="C60" s="1" t="n">
        <v>45207</v>
      </c>
      <c r="D60" t="inlineStr">
        <is>
          <t>KALMAR LÄN</t>
        </is>
      </c>
      <c r="E60" t="inlineStr">
        <is>
          <t>KALMAR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31861-2023</t>
        </is>
      </c>
      <c r="B61" s="1" t="n">
        <v>45118</v>
      </c>
      <c r="C61" s="1" t="n">
        <v>45207</v>
      </c>
      <c r="D61" t="inlineStr">
        <is>
          <t>KALMAR LÄN</t>
        </is>
      </c>
      <c r="E61" t="inlineStr">
        <is>
          <t>NYBRO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32042-2023</t>
        </is>
      </c>
      <c r="B62" s="1" t="n">
        <v>45119</v>
      </c>
      <c r="C62" s="1" t="n">
        <v>45207</v>
      </c>
      <c r="D62" t="inlineStr">
        <is>
          <t>KALMAR LÄN</t>
        </is>
      </c>
      <c r="E62" t="inlineStr">
        <is>
          <t>HÖGSBY</t>
        </is>
      </c>
      <c r="F62" t="inlineStr">
        <is>
          <t>Sveaskog</t>
        </is>
      </c>
      <c r="G62" t="n">
        <v>8.699999999999999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32179-2023</t>
        </is>
      </c>
      <c r="B63" s="1" t="n">
        <v>45119</v>
      </c>
      <c r="C63" s="1" t="n">
        <v>45207</v>
      </c>
      <c r="D63" t="inlineStr">
        <is>
          <t>KALMAR LÄN</t>
        </is>
      </c>
      <c r="E63" t="inlineStr">
        <is>
          <t>NYBRO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32187-2023</t>
        </is>
      </c>
      <c r="B64" s="1" t="n">
        <v>45119</v>
      </c>
      <c r="C64" s="1" t="n">
        <v>45207</v>
      </c>
      <c r="D64" t="inlineStr">
        <is>
          <t>KALMAR LÄN</t>
        </is>
      </c>
      <c r="E64" t="inlineStr">
        <is>
          <t>KALMAR</t>
        </is>
      </c>
      <c r="G64" t="n">
        <v>5.1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32112-2023</t>
        </is>
      </c>
      <c r="B65" s="1" t="n">
        <v>45119</v>
      </c>
      <c r="C65" s="1" t="n">
        <v>45207</v>
      </c>
      <c r="D65" t="inlineStr">
        <is>
          <t>KALMAR LÄN</t>
        </is>
      </c>
      <c r="E65" t="inlineStr">
        <is>
          <t>KALMAR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32177-2023</t>
        </is>
      </c>
      <c r="B66" s="1" t="n">
        <v>45119</v>
      </c>
      <c r="C66" s="1" t="n">
        <v>45207</v>
      </c>
      <c r="D66" t="inlineStr">
        <is>
          <t>KALMAR LÄN</t>
        </is>
      </c>
      <c r="E66" t="inlineStr">
        <is>
          <t>NYBRO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32190-2023</t>
        </is>
      </c>
      <c r="B67" s="1" t="n">
        <v>45119</v>
      </c>
      <c r="C67" s="1" t="n">
        <v>45207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32647-2023</t>
        </is>
      </c>
      <c r="B68" s="1" t="n">
        <v>45121</v>
      </c>
      <c r="C68" s="1" t="n">
        <v>45207</v>
      </c>
      <c r="D68" t="inlineStr">
        <is>
          <t>KALMAR LÄN</t>
        </is>
      </c>
      <c r="E68" t="inlineStr">
        <is>
          <t>VÄSTERVIK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32653-2023</t>
        </is>
      </c>
      <c r="B69" s="1" t="n">
        <v>45121</v>
      </c>
      <c r="C69" s="1" t="n">
        <v>45207</v>
      </c>
      <c r="D69" t="inlineStr">
        <is>
          <t>KALMAR LÄN</t>
        </is>
      </c>
      <c r="E69" t="inlineStr">
        <is>
          <t>VÄSTERVIK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32669-2023</t>
        </is>
      </c>
      <c r="B70" s="1" t="n">
        <v>45121</v>
      </c>
      <c r="C70" s="1" t="n">
        <v>45207</v>
      </c>
      <c r="D70" t="inlineStr">
        <is>
          <t>KALMAR LÄN</t>
        </is>
      </c>
      <c r="E70" t="inlineStr">
        <is>
          <t>VIMMERBY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32573-2023</t>
        </is>
      </c>
      <c r="B71" s="1" t="n">
        <v>45121</v>
      </c>
      <c r="C71" s="1" t="n">
        <v>45207</v>
      </c>
      <c r="D71" t="inlineStr">
        <is>
          <t>KALMAR LÄN</t>
        </is>
      </c>
      <c r="E71" t="inlineStr">
        <is>
          <t>TORSÅS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32614-2023</t>
        </is>
      </c>
      <c r="B72" s="1" t="n">
        <v>45121</v>
      </c>
      <c r="C72" s="1" t="n">
        <v>45207</v>
      </c>
      <c r="D72" t="inlineStr">
        <is>
          <t>KALMAR LÄN</t>
        </is>
      </c>
      <c r="E72" t="inlineStr">
        <is>
          <t>VIMMERBY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32649-2023</t>
        </is>
      </c>
      <c r="B73" s="1" t="n">
        <v>45121</v>
      </c>
      <c r="C73" s="1" t="n">
        <v>45207</v>
      </c>
      <c r="D73" t="inlineStr">
        <is>
          <t>KALMAR LÄN</t>
        </is>
      </c>
      <c r="E73" t="inlineStr">
        <is>
          <t>VÄSTERVIK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32656-2023</t>
        </is>
      </c>
      <c r="B74" s="1" t="n">
        <v>45121</v>
      </c>
      <c r="C74" s="1" t="n">
        <v>45207</v>
      </c>
      <c r="D74" t="inlineStr">
        <is>
          <t>KALMAR LÄN</t>
        </is>
      </c>
      <c r="E74" t="inlineStr">
        <is>
          <t>EMMABODA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32673-2023</t>
        </is>
      </c>
      <c r="B75" s="1" t="n">
        <v>45121</v>
      </c>
      <c r="C75" s="1" t="n">
        <v>45207</v>
      </c>
      <c r="D75" t="inlineStr">
        <is>
          <t>KALMAR LÄN</t>
        </is>
      </c>
      <c r="E75" t="inlineStr">
        <is>
          <t>NYBRO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32681-2023</t>
        </is>
      </c>
      <c r="B76" s="1" t="n">
        <v>45121</v>
      </c>
      <c r="C76" s="1" t="n">
        <v>45207</v>
      </c>
      <c r="D76" t="inlineStr">
        <is>
          <t>KALMAR LÄN</t>
        </is>
      </c>
      <c r="E76" t="inlineStr">
        <is>
          <t>NYBRO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32865-2023</t>
        </is>
      </c>
      <c r="B77" s="1" t="n">
        <v>45124</v>
      </c>
      <c r="C77" s="1" t="n">
        <v>45207</v>
      </c>
      <c r="D77" t="inlineStr">
        <is>
          <t>KALMAR LÄN</t>
        </is>
      </c>
      <c r="E77" t="inlineStr">
        <is>
          <t>VIMMERBY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32860-2023</t>
        </is>
      </c>
      <c r="B78" s="1" t="n">
        <v>45124</v>
      </c>
      <c r="C78" s="1" t="n">
        <v>45207</v>
      </c>
      <c r="D78" t="inlineStr">
        <is>
          <t>KALMAR LÄN</t>
        </is>
      </c>
      <c r="E78" t="inlineStr">
        <is>
          <t>NYBRO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32866-2023</t>
        </is>
      </c>
      <c r="B79" s="1" t="n">
        <v>45124</v>
      </c>
      <c r="C79" s="1" t="n">
        <v>45207</v>
      </c>
      <c r="D79" t="inlineStr">
        <is>
          <t>KALMAR LÄN</t>
        </is>
      </c>
      <c r="E79" t="inlineStr">
        <is>
          <t>NYBRO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32786-2023</t>
        </is>
      </c>
      <c r="B80" s="1" t="n">
        <v>45124</v>
      </c>
      <c r="C80" s="1" t="n">
        <v>45207</v>
      </c>
      <c r="D80" t="inlineStr">
        <is>
          <t>KALMAR LÄN</t>
        </is>
      </c>
      <c r="E80" t="inlineStr">
        <is>
          <t>KALMAR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32919-2023</t>
        </is>
      </c>
      <c r="B81" s="1" t="n">
        <v>45125</v>
      </c>
      <c r="C81" s="1" t="n">
        <v>45207</v>
      </c>
      <c r="D81" t="inlineStr">
        <is>
          <t>KALMAR LÄN</t>
        </is>
      </c>
      <c r="E81" t="inlineStr">
        <is>
          <t>BORGHOLM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32985-2023</t>
        </is>
      </c>
      <c r="B82" s="1" t="n">
        <v>45125</v>
      </c>
      <c r="C82" s="1" t="n">
        <v>45207</v>
      </c>
      <c r="D82" t="inlineStr">
        <is>
          <t>KALMAR LÄN</t>
        </is>
      </c>
      <c r="E82" t="inlineStr">
        <is>
          <t>VIMMERBY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32921-2023</t>
        </is>
      </c>
      <c r="B83" s="1" t="n">
        <v>45125</v>
      </c>
      <c r="C83" s="1" t="n">
        <v>45207</v>
      </c>
      <c r="D83" t="inlineStr">
        <is>
          <t>KALMAR LÄN</t>
        </is>
      </c>
      <c r="E83" t="inlineStr">
        <is>
          <t>BORGHOLM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33050-2023</t>
        </is>
      </c>
      <c r="B84" s="1" t="n">
        <v>45126</v>
      </c>
      <c r="C84" s="1" t="n">
        <v>45207</v>
      </c>
      <c r="D84" t="inlineStr">
        <is>
          <t>KALMAR LÄN</t>
        </is>
      </c>
      <c r="E84" t="inlineStr">
        <is>
          <t>EMMABODA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33057-2023</t>
        </is>
      </c>
      <c r="B85" s="1" t="n">
        <v>45126</v>
      </c>
      <c r="C85" s="1" t="n">
        <v>45207</v>
      </c>
      <c r="D85" t="inlineStr">
        <is>
          <t>KALMAR LÄN</t>
        </is>
      </c>
      <c r="E85" t="inlineStr">
        <is>
          <t>TORSÅS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33070-2023</t>
        </is>
      </c>
      <c r="B86" s="1" t="n">
        <v>45126</v>
      </c>
      <c r="C86" s="1" t="n">
        <v>45207</v>
      </c>
      <c r="D86" t="inlineStr">
        <is>
          <t>KALMAR LÄN</t>
        </is>
      </c>
      <c r="E86" t="inlineStr">
        <is>
          <t>EMMABODA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33059-2023</t>
        </is>
      </c>
      <c r="B87" s="1" t="n">
        <v>45126</v>
      </c>
      <c r="C87" s="1" t="n">
        <v>45207</v>
      </c>
      <c r="D87" t="inlineStr">
        <is>
          <t>KALMAR LÄN</t>
        </is>
      </c>
      <c r="E87" t="inlineStr">
        <is>
          <t>KALMAR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33065-2023</t>
        </is>
      </c>
      <c r="B88" s="1" t="n">
        <v>45126</v>
      </c>
      <c r="C88" s="1" t="n">
        <v>45207</v>
      </c>
      <c r="D88" t="inlineStr">
        <is>
          <t>KALMAR LÄN</t>
        </is>
      </c>
      <c r="E88" t="inlineStr">
        <is>
          <t>EMMABODA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33112-2023</t>
        </is>
      </c>
      <c r="B89" s="1" t="n">
        <v>45126</v>
      </c>
      <c r="C89" s="1" t="n">
        <v>45207</v>
      </c>
      <c r="D89" t="inlineStr">
        <is>
          <t>KALMAR LÄN</t>
        </is>
      </c>
      <c r="E89" t="inlineStr">
        <is>
          <t>HÖGSBY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33061-2023</t>
        </is>
      </c>
      <c r="B90" s="1" t="n">
        <v>45126</v>
      </c>
      <c r="C90" s="1" t="n">
        <v>45207</v>
      </c>
      <c r="D90" t="inlineStr">
        <is>
          <t>KALMAR LÄN</t>
        </is>
      </c>
      <c r="E90" t="inlineStr">
        <is>
          <t>EMMABODA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33058-2023</t>
        </is>
      </c>
      <c r="B91" s="1" t="n">
        <v>45126</v>
      </c>
      <c r="C91" s="1" t="n">
        <v>45207</v>
      </c>
      <c r="D91" t="inlineStr">
        <is>
          <t>KALMAR LÄN</t>
        </is>
      </c>
      <c r="E91" t="inlineStr">
        <is>
          <t>KALMAR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33254-2023</t>
        </is>
      </c>
      <c r="B92" s="1" t="n">
        <v>45127</v>
      </c>
      <c r="C92" s="1" t="n">
        <v>45207</v>
      </c>
      <c r="D92" t="inlineStr">
        <is>
          <t>KALMAR LÄN</t>
        </is>
      </c>
      <c r="E92" t="inlineStr">
        <is>
          <t>VÄSTERVIK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33271-2023</t>
        </is>
      </c>
      <c r="B93" s="1" t="n">
        <v>45127</v>
      </c>
      <c r="C93" s="1" t="n">
        <v>45207</v>
      </c>
      <c r="D93" t="inlineStr">
        <is>
          <t>KALMAR LÄN</t>
        </is>
      </c>
      <c r="E93" t="inlineStr">
        <is>
          <t>VÄSTERVIK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33235-2023</t>
        </is>
      </c>
      <c r="B94" s="1" t="n">
        <v>45127</v>
      </c>
      <c r="C94" s="1" t="n">
        <v>45207</v>
      </c>
      <c r="D94" t="inlineStr">
        <is>
          <t>KALMAR LÄN</t>
        </is>
      </c>
      <c r="E94" t="inlineStr">
        <is>
          <t>HULTSFRED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33272-2023</t>
        </is>
      </c>
      <c r="B95" s="1" t="n">
        <v>45127</v>
      </c>
      <c r="C95" s="1" t="n">
        <v>45207</v>
      </c>
      <c r="D95" t="inlineStr">
        <is>
          <t>KALMAR LÄN</t>
        </is>
      </c>
      <c r="E95" t="inlineStr">
        <is>
          <t>VÄSTERVIK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33326-2023</t>
        </is>
      </c>
      <c r="B96" s="1" t="n">
        <v>45127</v>
      </c>
      <c r="C96" s="1" t="n">
        <v>45207</v>
      </c>
      <c r="D96" t="inlineStr">
        <is>
          <t>KALMAR LÄN</t>
        </is>
      </c>
      <c r="E96" t="inlineStr">
        <is>
          <t>HULTSFRED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33405-2023</t>
        </is>
      </c>
      <c r="B97" s="1" t="n">
        <v>45128</v>
      </c>
      <c r="C97" s="1" t="n">
        <v>45207</v>
      </c>
      <c r="D97" t="inlineStr">
        <is>
          <t>KALMAR LÄN</t>
        </is>
      </c>
      <c r="E97" t="inlineStr">
        <is>
          <t>NYBRO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33335-2023</t>
        </is>
      </c>
      <c r="B98" s="1" t="n">
        <v>45128</v>
      </c>
      <c r="C98" s="1" t="n">
        <v>45207</v>
      </c>
      <c r="D98" t="inlineStr">
        <is>
          <t>KALMAR LÄN</t>
        </is>
      </c>
      <c r="E98" t="inlineStr">
        <is>
          <t>NYBRO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33472-2023</t>
        </is>
      </c>
      <c r="B99" s="1" t="n">
        <v>45131</v>
      </c>
      <c r="C99" s="1" t="n">
        <v>45207</v>
      </c>
      <c r="D99" t="inlineStr">
        <is>
          <t>KALMAR LÄN</t>
        </is>
      </c>
      <c r="E99" t="inlineStr">
        <is>
          <t>NYBRO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33489-2023</t>
        </is>
      </c>
      <c r="B100" s="1" t="n">
        <v>45131</v>
      </c>
      <c r="C100" s="1" t="n">
        <v>45207</v>
      </c>
      <c r="D100" t="inlineStr">
        <is>
          <t>KALMAR LÄN</t>
        </is>
      </c>
      <c r="E100" t="inlineStr">
        <is>
          <t>VÄSTERVIK</t>
        </is>
      </c>
      <c r="G100" t="n">
        <v>7.3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33594-2023</t>
        </is>
      </c>
      <c r="B101" s="1" t="n">
        <v>45132</v>
      </c>
      <c r="C101" s="1" t="n">
        <v>45207</v>
      </c>
      <c r="D101" t="inlineStr">
        <is>
          <t>KALMAR LÄN</t>
        </is>
      </c>
      <c r="E101" t="inlineStr">
        <is>
          <t>TORSÅS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33602-2023</t>
        </is>
      </c>
      <c r="B102" s="1" t="n">
        <v>45132</v>
      </c>
      <c r="C102" s="1" t="n">
        <v>45207</v>
      </c>
      <c r="D102" t="inlineStr">
        <is>
          <t>KALMAR LÄN</t>
        </is>
      </c>
      <c r="E102" t="inlineStr">
        <is>
          <t>TORSÅS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33658-2023</t>
        </is>
      </c>
      <c r="B103" s="1" t="n">
        <v>45132</v>
      </c>
      <c r="C103" s="1" t="n">
        <v>45207</v>
      </c>
      <c r="D103" t="inlineStr">
        <is>
          <t>KALMAR LÄN</t>
        </is>
      </c>
      <c r="E103" t="inlineStr">
        <is>
          <t>MÖNSTERÅS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33603-2023</t>
        </is>
      </c>
      <c r="B104" s="1" t="n">
        <v>45132</v>
      </c>
      <c r="C104" s="1" t="n">
        <v>45207</v>
      </c>
      <c r="D104" t="inlineStr">
        <is>
          <t>KALMAR LÄN</t>
        </is>
      </c>
      <c r="E104" t="inlineStr">
        <is>
          <t>TORSÅS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33606-2023</t>
        </is>
      </c>
      <c r="B105" s="1" t="n">
        <v>45132</v>
      </c>
      <c r="C105" s="1" t="n">
        <v>45207</v>
      </c>
      <c r="D105" t="inlineStr">
        <is>
          <t>KALMAR LÄN</t>
        </is>
      </c>
      <c r="E105" t="inlineStr">
        <is>
          <t>EMMABODA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33721-2023</t>
        </is>
      </c>
      <c r="B106" s="1" t="n">
        <v>45133</v>
      </c>
      <c r="C106" s="1" t="n">
        <v>45207</v>
      </c>
      <c r="D106" t="inlineStr">
        <is>
          <t>KALMAR LÄN</t>
        </is>
      </c>
      <c r="E106" t="inlineStr">
        <is>
          <t>VÄSTERVIK</t>
        </is>
      </c>
      <c r="F106" t="inlineStr">
        <is>
          <t>Holmen skog AB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33720-2023</t>
        </is>
      </c>
      <c r="B107" s="1" t="n">
        <v>45133</v>
      </c>
      <c r="C107" s="1" t="n">
        <v>45207</v>
      </c>
      <c r="D107" t="inlineStr">
        <is>
          <t>KALMAR LÄN</t>
        </is>
      </c>
      <c r="E107" t="inlineStr">
        <is>
          <t>VÄSTERVIK</t>
        </is>
      </c>
      <c r="F107" t="inlineStr">
        <is>
          <t>Holmen skog AB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33722-2023</t>
        </is>
      </c>
      <c r="B108" s="1" t="n">
        <v>45133</v>
      </c>
      <c r="C108" s="1" t="n">
        <v>45207</v>
      </c>
      <c r="D108" t="inlineStr">
        <is>
          <t>KALMAR LÄN</t>
        </is>
      </c>
      <c r="E108" t="inlineStr">
        <is>
          <t>VÄSTERVIK</t>
        </is>
      </c>
      <c r="F108" t="inlineStr">
        <is>
          <t>Holmen skog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2023-10-08T20:27:49Z</dcterms:created>
  <dcterms:modified xmlns:dcterms="http://purl.org/dc/terms/" xmlns:xsi="http://www.w3.org/2001/XMLSchema-instance" xsi:type="dcterms:W3CDTF">2023-10-08T20:27:49Z</dcterms:modified>
</cp:coreProperties>
</file>