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31572-2023</t>
        </is>
      </c>
      <c r="B2" s="1" t="n">
        <v>45117</v>
      </c>
      <c r="C2" s="1" t="n">
        <v>45185</v>
      </c>
      <c r="D2" t="inlineStr">
        <is>
          <t>UPPSALA LÄN</t>
        </is>
      </c>
      <c r="E2" t="inlineStr">
        <is>
          <t>HEBY</t>
        </is>
      </c>
      <c r="G2" t="n">
        <v>6.1</v>
      </c>
      <c r="H2" t="n">
        <v>2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Knärot
Grönpyrola
Norrlandslav
Vedticka
Fläcknycklar</t>
        </is>
      </c>
      <c r="S2">
        <f>HYPERLINK("https://klasma.github.io/LoggingDetectiveFiles/Logging_HEBY/artfynd/A 31572-2023.xlsx", "A 31572-2023")</f>
        <v/>
      </c>
      <c r="T2">
        <f>HYPERLINK("https://klasma.github.io/LoggingDetectiveFiles/Logging_HEBY/kartor/A 31572-2023.png", "A 31572-2023")</f>
        <v/>
      </c>
      <c r="U2">
        <f>HYPERLINK("https://klasma.github.io/LoggingDetectiveFiles/Logging_HEBY/knärot/A 31572-2023.png", "A 31572-2023")</f>
        <v/>
      </c>
      <c r="V2">
        <f>HYPERLINK("https://klasma.github.io/LoggingDetectiveFiles/Logging_HEBY/klagomål/A 31572-2023.docx", "A 31572-2023")</f>
        <v/>
      </c>
      <c r="W2">
        <f>HYPERLINK("https://klasma.github.io/LoggingDetectiveFiles/Logging_HEBY/klagomålsmail/A 31572-2023.docx", "A 31572-2023")</f>
        <v/>
      </c>
      <c r="X2">
        <f>HYPERLINK("https://klasma.github.io/LoggingDetectiveFiles/Logging_HEBY/tillsyn/A 31572-2023.docx", "A 31572-2023")</f>
        <v/>
      </c>
      <c r="Y2">
        <f>HYPERLINK("https://klasma.github.io/LoggingDetectiveFiles/Logging_HEBY/tillsynsmail/A 31572-2023.docx", "A 31572-2023")</f>
        <v/>
      </c>
    </row>
    <row r="3" ht="15" customHeight="1">
      <c r="A3" t="inlineStr">
        <is>
          <t>A 32292-2023</t>
        </is>
      </c>
      <c r="B3" s="1" t="n">
        <v>45120</v>
      </c>
      <c r="C3" s="1" t="n">
        <v>45185</v>
      </c>
      <c r="D3" t="inlineStr">
        <is>
          <t>UPPSALA LÄN</t>
        </is>
      </c>
      <c r="E3" t="inlineStr">
        <is>
          <t>HEBY</t>
        </is>
      </c>
      <c r="G3" t="n">
        <v>4.2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Vedticka</t>
        </is>
      </c>
      <c r="S3">
        <f>HYPERLINK("https://klasma.github.io/LoggingDetectiveFiles/Logging_HEBY/artfynd/A 32292-2023.xlsx", "A 32292-2023")</f>
        <v/>
      </c>
      <c r="T3">
        <f>HYPERLINK("https://klasma.github.io/LoggingDetectiveFiles/Logging_HEBY/kartor/A 32292-2023.png", "A 32292-2023")</f>
        <v/>
      </c>
      <c r="V3">
        <f>HYPERLINK("https://klasma.github.io/LoggingDetectiveFiles/Logging_HEBY/klagomål/A 32292-2023.docx", "A 32292-2023")</f>
        <v/>
      </c>
      <c r="W3">
        <f>HYPERLINK("https://klasma.github.io/LoggingDetectiveFiles/Logging_HEBY/klagomålsmail/A 32292-2023.docx", "A 32292-2023")</f>
        <v/>
      </c>
      <c r="X3">
        <f>HYPERLINK("https://klasma.github.io/LoggingDetectiveFiles/Logging_HEBY/tillsyn/A 32292-2023.docx", "A 32292-2023")</f>
        <v/>
      </c>
      <c r="Y3">
        <f>HYPERLINK("https://klasma.github.io/LoggingDetectiveFiles/Logging_HEBY/tillsynsmail/A 32292-2023.docx", "A 32292-2023")</f>
        <v/>
      </c>
    </row>
    <row r="4" ht="15" customHeight="1">
      <c r="A4" t="inlineStr">
        <is>
          <t>A 32299-2023</t>
        </is>
      </c>
      <c r="B4" s="1" t="n">
        <v>45120</v>
      </c>
      <c r="C4" s="1" t="n">
        <v>45185</v>
      </c>
      <c r="D4" t="inlineStr">
        <is>
          <t>UPPSALA LÄN</t>
        </is>
      </c>
      <c r="E4" t="inlineStr">
        <is>
          <t>HEBY</t>
        </is>
      </c>
      <c r="G4" t="n">
        <v>2.1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HYPERLINK("https://klasma.github.io/LoggingDetectiveFiles/Logging_HEBY/artfynd/A 32299-2023.xlsx", "A 32299-2023")</f>
        <v/>
      </c>
      <c r="T4">
        <f>HYPERLINK("https://klasma.github.io/LoggingDetectiveFiles/Logging_HEBY/kartor/A 32299-2023.png", "A 32299-2023")</f>
        <v/>
      </c>
      <c r="V4">
        <f>HYPERLINK("https://klasma.github.io/LoggingDetectiveFiles/Logging_HEBY/klagomål/A 32299-2023.docx", "A 32299-2023")</f>
        <v/>
      </c>
      <c r="W4">
        <f>HYPERLINK("https://klasma.github.io/LoggingDetectiveFiles/Logging_HEBY/klagomålsmail/A 32299-2023.docx", "A 32299-2023")</f>
        <v/>
      </c>
      <c r="X4">
        <f>HYPERLINK("https://klasma.github.io/LoggingDetectiveFiles/Logging_HEBY/tillsyn/A 32299-2023.docx", "A 32299-2023")</f>
        <v/>
      </c>
      <c r="Y4">
        <f>HYPERLINK("https://klasma.github.io/LoggingDetectiveFiles/Logging_HEBY/tillsynsmail/A 32299-2023.docx", "A 32299-2023")</f>
        <v/>
      </c>
    </row>
    <row r="5" ht="15" customHeight="1">
      <c r="A5" t="inlineStr">
        <is>
          <t>A 32785-2023</t>
        </is>
      </c>
      <c r="B5" s="1" t="n">
        <v>45124</v>
      </c>
      <c r="C5" s="1" t="n">
        <v>45185</v>
      </c>
      <c r="D5" t="inlineStr">
        <is>
          <t>UPPSALA LÄN</t>
        </is>
      </c>
      <c r="E5" t="inlineStr">
        <is>
          <t>HEBY</t>
        </is>
      </c>
      <c r="G5" t="n">
        <v>3.1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Garnlav</t>
        </is>
      </c>
      <c r="S5">
        <f>HYPERLINK("https://klasma.github.io/LoggingDetectiveFiles/Logging_HEBY/artfynd/A 32785-2023.xlsx", "A 32785-2023")</f>
        <v/>
      </c>
      <c r="T5">
        <f>HYPERLINK("https://klasma.github.io/LoggingDetectiveFiles/Logging_HEBY/kartor/A 32785-2023.png", "A 32785-2023")</f>
        <v/>
      </c>
      <c r="V5">
        <f>HYPERLINK("https://klasma.github.io/LoggingDetectiveFiles/Logging_HEBY/klagomål/A 32785-2023.docx", "A 32785-2023")</f>
        <v/>
      </c>
      <c r="W5">
        <f>HYPERLINK("https://klasma.github.io/LoggingDetectiveFiles/Logging_HEBY/klagomålsmail/A 32785-2023.docx", "A 32785-2023")</f>
        <v/>
      </c>
      <c r="X5">
        <f>HYPERLINK("https://klasma.github.io/LoggingDetectiveFiles/Logging_HEBY/tillsyn/A 32785-2023.docx", "A 32785-2023")</f>
        <v/>
      </c>
      <c r="Y5">
        <f>HYPERLINK("https://klasma.github.io/LoggingDetectiveFiles/Logging_HEBY/tillsynsmail/A 32785-2023.docx", "A 32785-2023")</f>
        <v/>
      </c>
    </row>
    <row r="6" ht="15" customHeight="1">
      <c r="A6" t="inlineStr">
        <is>
          <t>A 30128-2023</t>
        </is>
      </c>
      <c r="B6" s="1" t="n">
        <v>45110</v>
      </c>
      <c r="C6" s="1" t="n">
        <v>45185</v>
      </c>
      <c r="D6" t="inlineStr">
        <is>
          <t>UPPSALA LÄN</t>
        </is>
      </c>
      <c r="E6" t="inlineStr">
        <is>
          <t>KNIVSTA</t>
        </is>
      </c>
      <c r="F6" t="inlineStr">
        <is>
          <t>Holmen skog AB</t>
        </is>
      </c>
      <c r="G6" t="n">
        <v>1.5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30111-2023</t>
        </is>
      </c>
      <c r="B7" s="1" t="n">
        <v>45110</v>
      </c>
      <c r="C7" s="1" t="n">
        <v>45185</v>
      </c>
      <c r="D7" t="inlineStr">
        <is>
          <t>UPPSALA LÄN</t>
        </is>
      </c>
      <c r="E7" t="inlineStr">
        <is>
          <t>KNIVSTA</t>
        </is>
      </c>
      <c r="F7" t="inlineStr">
        <is>
          <t>Holmen skog AB</t>
        </is>
      </c>
      <c r="G7" t="n">
        <v>2.8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30178-2023</t>
        </is>
      </c>
      <c r="B8" s="1" t="n">
        <v>45110</v>
      </c>
      <c r="C8" s="1" t="n">
        <v>45185</v>
      </c>
      <c r="D8" t="inlineStr">
        <is>
          <t>UPPSALA LÄN</t>
        </is>
      </c>
      <c r="E8" t="inlineStr">
        <is>
          <t>KNIVSTA</t>
        </is>
      </c>
      <c r="F8" t="inlineStr">
        <is>
          <t>Holmen skog AB</t>
        </is>
      </c>
      <c r="G8" t="n">
        <v>2.9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30167-2023</t>
        </is>
      </c>
      <c r="B9" s="1" t="n">
        <v>45110</v>
      </c>
      <c r="C9" s="1" t="n">
        <v>45185</v>
      </c>
      <c r="D9" t="inlineStr">
        <is>
          <t>UPPSALA LÄN</t>
        </is>
      </c>
      <c r="E9" t="inlineStr">
        <is>
          <t>KNIVSTA</t>
        </is>
      </c>
      <c r="F9" t="inlineStr">
        <is>
          <t>Holmen skog AB</t>
        </is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32428-2023</t>
        </is>
      </c>
      <c r="B10" s="1" t="n">
        <v>45110</v>
      </c>
      <c r="C10" s="1" t="n">
        <v>45185</v>
      </c>
      <c r="D10" t="inlineStr">
        <is>
          <t>UPPSALA LÄN</t>
        </is>
      </c>
      <c r="E10" t="inlineStr">
        <is>
          <t>UPPSALA</t>
        </is>
      </c>
      <c r="G10" t="n">
        <v>3.1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30498-2023</t>
        </is>
      </c>
      <c r="B11" s="1" t="n">
        <v>45111</v>
      </c>
      <c r="C11" s="1" t="n">
        <v>45185</v>
      </c>
      <c r="D11" t="inlineStr">
        <is>
          <t>UPPSALA LÄN</t>
        </is>
      </c>
      <c r="E11" t="inlineStr">
        <is>
          <t>ÖSTHAMMAR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30470-2023</t>
        </is>
      </c>
      <c r="B12" s="1" t="n">
        <v>45111</v>
      </c>
      <c r="C12" s="1" t="n">
        <v>45185</v>
      </c>
      <c r="D12" t="inlineStr">
        <is>
          <t>UPPSALA LÄN</t>
        </is>
      </c>
      <c r="E12" t="inlineStr">
        <is>
          <t>ÖSTHAMMAR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30433-2023</t>
        </is>
      </c>
      <c r="B13" s="1" t="n">
        <v>45111</v>
      </c>
      <c r="C13" s="1" t="n">
        <v>45185</v>
      </c>
      <c r="D13" t="inlineStr">
        <is>
          <t>UPPSALA LÄN</t>
        </is>
      </c>
      <c r="E13" t="inlineStr">
        <is>
          <t>HEBY</t>
        </is>
      </c>
      <c r="G13" t="n">
        <v>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30526-2023</t>
        </is>
      </c>
      <c r="B14" s="1" t="n">
        <v>45111</v>
      </c>
      <c r="C14" s="1" t="n">
        <v>45185</v>
      </c>
      <c r="D14" t="inlineStr">
        <is>
          <t>UPPSALA LÄN</t>
        </is>
      </c>
      <c r="E14" t="inlineStr">
        <is>
          <t>HEBY</t>
        </is>
      </c>
      <c r="G14" t="n">
        <v>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30363-2023</t>
        </is>
      </c>
      <c r="B15" s="1" t="n">
        <v>45111</v>
      </c>
      <c r="C15" s="1" t="n">
        <v>45185</v>
      </c>
      <c r="D15" t="inlineStr">
        <is>
          <t>UPPSALA LÄN</t>
        </is>
      </c>
      <c r="E15" t="inlineStr">
        <is>
          <t>TIERP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30693-2023</t>
        </is>
      </c>
      <c r="B16" s="1" t="n">
        <v>45112</v>
      </c>
      <c r="C16" s="1" t="n">
        <v>45185</v>
      </c>
      <c r="D16" t="inlineStr">
        <is>
          <t>UPPSALA LÄN</t>
        </is>
      </c>
      <c r="E16" t="inlineStr">
        <is>
          <t>KNIVSTA</t>
        </is>
      </c>
      <c r="F16" t="inlineStr">
        <is>
          <t>Holmen skog AB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30719-2023</t>
        </is>
      </c>
      <c r="B17" s="1" t="n">
        <v>45112</v>
      </c>
      <c r="C17" s="1" t="n">
        <v>45185</v>
      </c>
      <c r="D17" t="inlineStr">
        <is>
          <t>UPPSALA LÄN</t>
        </is>
      </c>
      <c r="E17" t="inlineStr">
        <is>
          <t>KNIVSTA</t>
        </is>
      </c>
      <c r="F17" t="inlineStr">
        <is>
          <t>Holmen skog AB</t>
        </is>
      </c>
      <c r="G17" t="n">
        <v>4.9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32689-2023</t>
        </is>
      </c>
      <c r="B18" s="1" t="n">
        <v>45112</v>
      </c>
      <c r="C18" s="1" t="n">
        <v>45185</v>
      </c>
      <c r="D18" t="inlineStr">
        <is>
          <t>UPPSALA LÄN</t>
        </is>
      </c>
      <c r="E18" t="inlineStr">
        <is>
          <t>UPPSALA</t>
        </is>
      </c>
      <c r="G18" t="n">
        <v>2.9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32867-2023</t>
        </is>
      </c>
      <c r="B19" s="1" t="n">
        <v>45112</v>
      </c>
      <c r="C19" s="1" t="n">
        <v>45185</v>
      </c>
      <c r="D19" t="inlineStr">
        <is>
          <t>UPPSALA LÄN</t>
        </is>
      </c>
      <c r="E19" t="inlineStr">
        <is>
          <t>HEBY</t>
        </is>
      </c>
      <c r="F19" t="inlineStr">
        <is>
          <t>Bergvik skog väst AB</t>
        </is>
      </c>
      <c r="G19" t="n">
        <v>12.3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30627-2023</t>
        </is>
      </c>
      <c r="B20" s="1" t="n">
        <v>45112</v>
      </c>
      <c r="C20" s="1" t="n">
        <v>45185</v>
      </c>
      <c r="D20" t="inlineStr">
        <is>
          <t>UPPSALA LÄN</t>
        </is>
      </c>
      <c r="E20" t="inlineStr">
        <is>
          <t>KNIVSTA</t>
        </is>
      </c>
      <c r="F20" t="inlineStr">
        <is>
          <t>Holmen skog AB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30764-2023</t>
        </is>
      </c>
      <c r="B21" s="1" t="n">
        <v>45112</v>
      </c>
      <c r="C21" s="1" t="n">
        <v>45185</v>
      </c>
      <c r="D21" t="inlineStr">
        <is>
          <t>UPPSALA LÄN</t>
        </is>
      </c>
      <c r="E21" t="inlineStr">
        <is>
          <t>KNIVSTA</t>
        </is>
      </c>
      <c r="F21" t="inlineStr">
        <is>
          <t>Holmen skog AB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30812-2023</t>
        </is>
      </c>
      <c r="B22" s="1" t="n">
        <v>45112</v>
      </c>
      <c r="C22" s="1" t="n">
        <v>45185</v>
      </c>
      <c r="D22" t="inlineStr">
        <is>
          <t>UPPSALA LÄN</t>
        </is>
      </c>
      <c r="E22" t="inlineStr">
        <is>
          <t>ÖSTHAMMAR</t>
        </is>
      </c>
      <c r="F22" t="inlineStr">
        <is>
          <t>Bergvik skog öst AB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30891-2023</t>
        </is>
      </c>
      <c r="B23" s="1" t="n">
        <v>45113</v>
      </c>
      <c r="C23" s="1" t="n">
        <v>45185</v>
      </c>
      <c r="D23" t="inlineStr">
        <is>
          <t>UPPSALA LÄN</t>
        </is>
      </c>
      <c r="E23" t="inlineStr">
        <is>
          <t>HEBY</t>
        </is>
      </c>
      <c r="F23" t="inlineStr">
        <is>
          <t>Övriga Aktiebolag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31018-2023</t>
        </is>
      </c>
      <c r="B24" s="1" t="n">
        <v>45113</v>
      </c>
      <c r="C24" s="1" t="n">
        <v>45185</v>
      </c>
      <c r="D24" t="inlineStr">
        <is>
          <t>UPPSALA LÄN</t>
        </is>
      </c>
      <c r="E24" t="inlineStr">
        <is>
          <t>HEBY</t>
        </is>
      </c>
      <c r="G24" t="n">
        <v>11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30901-2023</t>
        </is>
      </c>
      <c r="B25" s="1" t="n">
        <v>45113</v>
      </c>
      <c r="C25" s="1" t="n">
        <v>45185</v>
      </c>
      <c r="D25" t="inlineStr">
        <is>
          <t>UPPSALA LÄN</t>
        </is>
      </c>
      <c r="E25" t="inlineStr">
        <is>
          <t>HEBY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31157-2023</t>
        </is>
      </c>
      <c r="B26" s="1" t="n">
        <v>45113</v>
      </c>
      <c r="C26" s="1" t="n">
        <v>45185</v>
      </c>
      <c r="D26" t="inlineStr">
        <is>
          <t>UPPSALA LÄN</t>
        </is>
      </c>
      <c r="E26" t="inlineStr">
        <is>
          <t>UPPSALA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31486-2023</t>
        </is>
      </c>
      <c r="B27" s="1" t="n">
        <v>45114</v>
      </c>
      <c r="C27" s="1" t="n">
        <v>45185</v>
      </c>
      <c r="D27" t="inlineStr">
        <is>
          <t>UPPSALA LÄN</t>
        </is>
      </c>
      <c r="E27" t="inlineStr">
        <is>
          <t>ÖSTHAMMAR</t>
        </is>
      </c>
      <c r="F27" t="inlineStr">
        <is>
          <t>Bergvik skog öst AB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31407-2023</t>
        </is>
      </c>
      <c r="B28" s="1" t="n">
        <v>45114</v>
      </c>
      <c r="C28" s="1" t="n">
        <v>45185</v>
      </c>
      <c r="D28" t="inlineStr">
        <is>
          <t>UPPSALA LÄN</t>
        </is>
      </c>
      <c r="E28" t="inlineStr">
        <is>
          <t>HEBY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31485-2023</t>
        </is>
      </c>
      <c r="B29" s="1" t="n">
        <v>45114</v>
      </c>
      <c r="C29" s="1" t="n">
        <v>45185</v>
      </c>
      <c r="D29" t="inlineStr">
        <is>
          <t>UPPSALA LÄN</t>
        </is>
      </c>
      <c r="E29" t="inlineStr">
        <is>
          <t>ÖSTHAMMAR</t>
        </is>
      </c>
      <c r="F29" t="inlineStr">
        <is>
          <t>Bergvik skog öst AB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31560-2023</t>
        </is>
      </c>
      <c r="B30" s="1" t="n">
        <v>45117</v>
      </c>
      <c r="C30" s="1" t="n">
        <v>45185</v>
      </c>
      <c r="D30" t="inlineStr">
        <is>
          <t>UPPSALA LÄN</t>
        </is>
      </c>
      <c r="E30" t="inlineStr">
        <is>
          <t>HEBY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31566-2023</t>
        </is>
      </c>
      <c r="B31" s="1" t="n">
        <v>45117</v>
      </c>
      <c r="C31" s="1" t="n">
        <v>45185</v>
      </c>
      <c r="D31" t="inlineStr">
        <is>
          <t>UPPSALA LÄN</t>
        </is>
      </c>
      <c r="E31" t="inlineStr">
        <is>
          <t>HEBY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31636-2023</t>
        </is>
      </c>
      <c r="B32" s="1" t="n">
        <v>45117</v>
      </c>
      <c r="C32" s="1" t="n">
        <v>45185</v>
      </c>
      <c r="D32" t="inlineStr">
        <is>
          <t>UPPSALA LÄN</t>
        </is>
      </c>
      <c r="E32" t="inlineStr">
        <is>
          <t>ENKÖPING</t>
        </is>
      </c>
      <c r="G32" t="n">
        <v>22.1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31569-2023</t>
        </is>
      </c>
      <c r="B33" s="1" t="n">
        <v>45117</v>
      </c>
      <c r="C33" s="1" t="n">
        <v>45185</v>
      </c>
      <c r="D33" t="inlineStr">
        <is>
          <t>UPPSALA LÄN</t>
        </is>
      </c>
      <c r="E33" t="inlineStr">
        <is>
          <t>HEBY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  <c r="U33">
        <f>HYPERLINK("https://klasma.github.io/LoggingDetectiveFiles/Logging_HEBY/knärot/A 31569-2023.png", "A 31569-2023")</f>
        <v/>
      </c>
      <c r="V33">
        <f>HYPERLINK("https://klasma.github.io/LoggingDetectiveFiles/Logging_HEBY/klagomål/A 31569-2023.docx", "A 31569-2023")</f>
        <v/>
      </c>
      <c r="W33">
        <f>HYPERLINK("https://klasma.github.io/LoggingDetectiveFiles/Logging_HEBY/klagomålsmail/A 31569-2023.docx", "A 31569-2023")</f>
        <v/>
      </c>
      <c r="X33">
        <f>HYPERLINK("https://klasma.github.io/LoggingDetectiveFiles/Logging_HEBY/tillsyn/A 31569-2023.docx", "A 31569-2023")</f>
        <v/>
      </c>
      <c r="Y33">
        <f>HYPERLINK("https://klasma.github.io/LoggingDetectiveFiles/Logging_HEBY/tillsynsmail/A 31569-2023.docx", "A 31569-2023")</f>
        <v/>
      </c>
    </row>
    <row r="34" ht="15" customHeight="1">
      <c r="A34" t="inlineStr">
        <is>
          <t>A 31586-2023</t>
        </is>
      </c>
      <c r="B34" s="1" t="n">
        <v>45117</v>
      </c>
      <c r="C34" s="1" t="n">
        <v>45185</v>
      </c>
      <c r="D34" t="inlineStr">
        <is>
          <t>UPPSALA LÄN</t>
        </is>
      </c>
      <c r="E34" t="inlineStr">
        <is>
          <t>HEBY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31564-2023</t>
        </is>
      </c>
      <c r="B35" s="1" t="n">
        <v>45117</v>
      </c>
      <c r="C35" s="1" t="n">
        <v>45185</v>
      </c>
      <c r="D35" t="inlineStr">
        <is>
          <t>UPPSALA LÄN</t>
        </is>
      </c>
      <c r="E35" t="inlineStr">
        <is>
          <t>HEBY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31575-2023</t>
        </is>
      </c>
      <c r="B36" s="1" t="n">
        <v>45117</v>
      </c>
      <c r="C36" s="1" t="n">
        <v>45185</v>
      </c>
      <c r="D36" t="inlineStr">
        <is>
          <t>UPPSALA LÄN</t>
        </is>
      </c>
      <c r="E36" t="inlineStr">
        <is>
          <t>HEBY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31648-2023</t>
        </is>
      </c>
      <c r="B37" s="1" t="n">
        <v>45117</v>
      </c>
      <c r="C37" s="1" t="n">
        <v>45185</v>
      </c>
      <c r="D37" t="inlineStr">
        <is>
          <t>UPPSALA LÄN</t>
        </is>
      </c>
      <c r="E37" t="inlineStr">
        <is>
          <t>ENKÖPING</t>
        </is>
      </c>
      <c r="G37" t="n">
        <v>12.9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31567-2023</t>
        </is>
      </c>
      <c r="B38" s="1" t="n">
        <v>45117</v>
      </c>
      <c r="C38" s="1" t="n">
        <v>45185</v>
      </c>
      <c r="D38" t="inlineStr">
        <is>
          <t>UPPSALA LÄN</t>
        </is>
      </c>
      <c r="E38" t="inlineStr">
        <is>
          <t>HEBY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31628-2023</t>
        </is>
      </c>
      <c r="B39" s="1" t="n">
        <v>45117</v>
      </c>
      <c r="C39" s="1" t="n">
        <v>45185</v>
      </c>
      <c r="D39" t="inlineStr">
        <is>
          <t>UPPSALA LÄN</t>
        </is>
      </c>
      <c r="E39" t="inlineStr">
        <is>
          <t>UPPSALA</t>
        </is>
      </c>
      <c r="G39" t="n">
        <v>15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31903-2023</t>
        </is>
      </c>
      <c r="B40" s="1" t="n">
        <v>45118</v>
      </c>
      <c r="C40" s="1" t="n">
        <v>45185</v>
      </c>
      <c r="D40" t="inlineStr">
        <is>
          <t>UPPSALA LÄN</t>
        </is>
      </c>
      <c r="E40" t="inlineStr">
        <is>
          <t>HEBY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33680-2023</t>
        </is>
      </c>
      <c r="B41" s="1" t="n">
        <v>45119</v>
      </c>
      <c r="C41" s="1" t="n">
        <v>45185</v>
      </c>
      <c r="D41" t="inlineStr">
        <is>
          <t>UPPSALA LÄN</t>
        </is>
      </c>
      <c r="E41" t="inlineStr">
        <is>
          <t>HEBY</t>
        </is>
      </c>
      <c r="F41" t="inlineStr">
        <is>
          <t>Bergvik skog väst AB</t>
        </is>
      </c>
      <c r="G41" t="n">
        <v>66.90000000000001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32194-2023</t>
        </is>
      </c>
      <c r="B42" s="1" t="n">
        <v>45119</v>
      </c>
      <c r="C42" s="1" t="n">
        <v>45185</v>
      </c>
      <c r="D42" t="inlineStr">
        <is>
          <t>UPPSALA LÄN</t>
        </is>
      </c>
      <c r="E42" t="inlineStr">
        <is>
          <t>ÖSTHAMMAR</t>
        </is>
      </c>
      <c r="F42" t="inlineStr">
        <is>
          <t>Bergvik skog öst AB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33689-2023</t>
        </is>
      </c>
      <c r="B43" s="1" t="n">
        <v>45119</v>
      </c>
      <c r="C43" s="1" t="n">
        <v>45185</v>
      </c>
      <c r="D43" t="inlineStr">
        <is>
          <t>UPPSALA LÄN</t>
        </is>
      </c>
      <c r="E43" t="inlineStr">
        <is>
          <t>UPPSALA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32196-2023</t>
        </is>
      </c>
      <c r="B44" s="1" t="n">
        <v>45119</v>
      </c>
      <c r="C44" s="1" t="n">
        <v>45185</v>
      </c>
      <c r="D44" t="inlineStr">
        <is>
          <t>UPPSALA LÄN</t>
        </is>
      </c>
      <c r="E44" t="inlineStr">
        <is>
          <t>ÖSTHAMMAR</t>
        </is>
      </c>
      <c r="F44" t="inlineStr">
        <is>
          <t>Bergvik skog öst AB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33677-2023</t>
        </is>
      </c>
      <c r="B45" s="1" t="n">
        <v>45119</v>
      </c>
      <c r="C45" s="1" t="n">
        <v>45185</v>
      </c>
      <c r="D45" t="inlineStr">
        <is>
          <t>UPPSALA LÄN</t>
        </is>
      </c>
      <c r="E45" t="inlineStr">
        <is>
          <t>TIERP</t>
        </is>
      </c>
      <c r="F45" t="inlineStr">
        <is>
          <t>Bergvik skog väst AB</t>
        </is>
      </c>
      <c r="G45" t="n">
        <v>57.7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32197-2023</t>
        </is>
      </c>
      <c r="B46" s="1" t="n">
        <v>45119</v>
      </c>
      <c r="C46" s="1" t="n">
        <v>45185</v>
      </c>
      <c r="D46" t="inlineStr">
        <is>
          <t>UPPSALA LÄN</t>
        </is>
      </c>
      <c r="E46" t="inlineStr">
        <is>
          <t>ÖSTHAMMAR</t>
        </is>
      </c>
      <c r="F46" t="inlineStr">
        <is>
          <t>Bergvik skog öst AB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32295-2023</t>
        </is>
      </c>
      <c r="B47" s="1" t="n">
        <v>45120</v>
      </c>
      <c r="C47" s="1" t="n">
        <v>45185</v>
      </c>
      <c r="D47" t="inlineStr">
        <is>
          <t>UPPSALA LÄN</t>
        </is>
      </c>
      <c r="E47" t="inlineStr">
        <is>
          <t>HEBY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32390-2023</t>
        </is>
      </c>
      <c r="B48" s="1" t="n">
        <v>45120</v>
      </c>
      <c r="C48" s="1" t="n">
        <v>45185</v>
      </c>
      <c r="D48" t="inlineStr">
        <is>
          <t>UPPSALA LÄN</t>
        </is>
      </c>
      <c r="E48" t="inlineStr">
        <is>
          <t>ÖSTHAMMAR</t>
        </is>
      </c>
      <c r="F48" t="inlineStr">
        <is>
          <t>Övriga Aktiebolag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32302-2023</t>
        </is>
      </c>
      <c r="B49" s="1" t="n">
        <v>45120</v>
      </c>
      <c r="C49" s="1" t="n">
        <v>45185</v>
      </c>
      <c r="D49" t="inlineStr">
        <is>
          <t>UPPSALA LÄN</t>
        </is>
      </c>
      <c r="E49" t="inlineStr">
        <is>
          <t>HEBY</t>
        </is>
      </c>
      <c r="G49" t="n">
        <v>3.9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32654-2023</t>
        </is>
      </c>
      <c r="B50" s="1" t="n">
        <v>45121</v>
      </c>
      <c r="C50" s="1" t="n">
        <v>45185</v>
      </c>
      <c r="D50" t="inlineStr">
        <is>
          <t>UPPSALA LÄN</t>
        </is>
      </c>
      <c r="E50" t="inlineStr">
        <is>
          <t>KNIVSTA</t>
        </is>
      </c>
      <c r="F50" t="inlineStr">
        <is>
          <t>Holmen skog AB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32663-2023</t>
        </is>
      </c>
      <c r="B51" s="1" t="n">
        <v>45121</v>
      </c>
      <c r="C51" s="1" t="n">
        <v>45185</v>
      </c>
      <c r="D51" t="inlineStr">
        <is>
          <t>UPPSALA LÄN</t>
        </is>
      </c>
      <c r="E51" t="inlineStr">
        <is>
          <t>KNIVSTA</t>
        </is>
      </c>
      <c r="F51" t="inlineStr">
        <is>
          <t>Holmen skog AB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32518-2023</t>
        </is>
      </c>
      <c r="B52" s="1" t="n">
        <v>45121</v>
      </c>
      <c r="C52" s="1" t="n">
        <v>45185</v>
      </c>
      <c r="D52" t="inlineStr">
        <is>
          <t>UPPSALA LÄN</t>
        </is>
      </c>
      <c r="E52" t="inlineStr">
        <is>
          <t>ÖSTHAMMAR</t>
        </is>
      </c>
      <c r="G52" t="n">
        <v>11.1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32675-2023</t>
        </is>
      </c>
      <c r="B53" s="1" t="n">
        <v>45121</v>
      </c>
      <c r="C53" s="1" t="n">
        <v>45185</v>
      </c>
      <c r="D53" t="inlineStr">
        <is>
          <t>UPPSALA LÄN</t>
        </is>
      </c>
      <c r="E53" t="inlineStr">
        <is>
          <t>UPPSALA</t>
        </is>
      </c>
      <c r="F53" t="inlineStr">
        <is>
          <t>Holmen skog AB</t>
        </is>
      </c>
      <c r="G53" t="n">
        <v>5.8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32658-2023</t>
        </is>
      </c>
      <c r="B54" s="1" t="n">
        <v>45121</v>
      </c>
      <c r="C54" s="1" t="n">
        <v>45185</v>
      </c>
      <c r="D54" t="inlineStr">
        <is>
          <t>UPPSALA LÄN</t>
        </is>
      </c>
      <c r="E54" t="inlineStr">
        <is>
          <t>KNIVSTA</t>
        </is>
      </c>
      <c r="F54" t="inlineStr">
        <is>
          <t>Holmen skog AB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32668-2023</t>
        </is>
      </c>
      <c r="B55" s="1" t="n">
        <v>45121</v>
      </c>
      <c r="C55" s="1" t="n">
        <v>45185</v>
      </c>
      <c r="D55" t="inlineStr">
        <is>
          <t>UPPSALA LÄN</t>
        </is>
      </c>
      <c r="E55" t="inlineStr">
        <is>
          <t>UPPSALA</t>
        </is>
      </c>
      <c r="F55" t="inlineStr">
        <is>
          <t>Holmen skog AB</t>
        </is>
      </c>
      <c r="G55" t="n">
        <v>6.3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32674-2023</t>
        </is>
      </c>
      <c r="B56" s="1" t="n">
        <v>45121</v>
      </c>
      <c r="C56" s="1" t="n">
        <v>45185</v>
      </c>
      <c r="D56" t="inlineStr">
        <is>
          <t>UPPSALA LÄN</t>
        </is>
      </c>
      <c r="E56" t="inlineStr">
        <is>
          <t>UPPSALA</t>
        </is>
      </c>
      <c r="F56" t="inlineStr">
        <is>
          <t>Holmen skog AB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32779-2023</t>
        </is>
      </c>
      <c r="B57" s="1" t="n">
        <v>45123</v>
      </c>
      <c r="C57" s="1" t="n">
        <v>45185</v>
      </c>
      <c r="D57" t="inlineStr">
        <is>
          <t>UPPSALA LÄN</t>
        </is>
      </c>
      <c r="E57" t="inlineStr">
        <is>
          <t>ÖSTHAMMAR</t>
        </is>
      </c>
      <c r="F57" t="inlineStr">
        <is>
          <t>Bergvik skog öst AB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32755-2023</t>
        </is>
      </c>
      <c r="B58" s="1" t="n">
        <v>45123</v>
      </c>
      <c r="C58" s="1" t="n">
        <v>45185</v>
      </c>
      <c r="D58" t="inlineStr">
        <is>
          <t>UPPSALA LÄN</t>
        </is>
      </c>
      <c r="E58" t="inlineStr">
        <is>
          <t>UPPSALA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32895-2023</t>
        </is>
      </c>
      <c r="B59" s="1" t="n">
        <v>45124</v>
      </c>
      <c r="C59" s="1" t="n">
        <v>45185</v>
      </c>
      <c r="D59" t="inlineStr">
        <is>
          <t>UPPSALA LÄN</t>
        </is>
      </c>
      <c r="E59" t="inlineStr">
        <is>
          <t>ÖSTHAMMAR</t>
        </is>
      </c>
      <c r="F59" t="inlineStr">
        <is>
          <t>Bergvik skog öst AB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33162-2023</t>
        </is>
      </c>
      <c r="B60" s="1" t="n">
        <v>45126</v>
      </c>
      <c r="C60" s="1" t="n">
        <v>45185</v>
      </c>
      <c r="D60" t="inlineStr">
        <is>
          <t>UPPSALA LÄN</t>
        </is>
      </c>
      <c r="E60" t="inlineStr">
        <is>
          <t>HEBY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33191-2023</t>
        </is>
      </c>
      <c r="B61" s="1" t="n">
        <v>45127</v>
      </c>
      <c r="C61" s="1" t="n">
        <v>45185</v>
      </c>
      <c r="D61" t="inlineStr">
        <is>
          <t>UPPSALA LÄN</t>
        </is>
      </c>
      <c r="E61" t="inlineStr">
        <is>
          <t>UPPSALA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33307-2023</t>
        </is>
      </c>
      <c r="B62" s="1" t="n">
        <v>45127</v>
      </c>
      <c r="C62" s="1" t="n">
        <v>45185</v>
      </c>
      <c r="D62" t="inlineStr">
        <is>
          <t>UPPSALA LÄN</t>
        </is>
      </c>
      <c r="E62" t="inlineStr">
        <is>
          <t>TIERP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34282-2023</t>
        </is>
      </c>
      <c r="B63" s="1" t="n">
        <v>45128</v>
      </c>
      <c r="C63" s="1" t="n">
        <v>45185</v>
      </c>
      <c r="D63" t="inlineStr">
        <is>
          <t>UPPSALA LÄN</t>
        </is>
      </c>
      <c r="E63" t="inlineStr">
        <is>
          <t>UPPSALA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33451-2023</t>
        </is>
      </c>
      <c r="B64" s="1" t="n">
        <v>45130</v>
      </c>
      <c r="C64" s="1" t="n">
        <v>45185</v>
      </c>
      <c r="D64" t="inlineStr">
        <is>
          <t>UPPSALA LÄN</t>
        </is>
      </c>
      <c r="E64" t="inlineStr">
        <is>
          <t>TIERP</t>
        </is>
      </c>
      <c r="G64" t="n">
        <v>5.3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33581-2023</t>
        </is>
      </c>
      <c r="B65" s="1" t="n">
        <v>45131</v>
      </c>
      <c r="C65" s="1" t="n">
        <v>45185</v>
      </c>
      <c r="D65" t="inlineStr">
        <is>
          <t>UPPSALA LÄN</t>
        </is>
      </c>
      <c r="E65" t="inlineStr">
        <is>
          <t>ENKÖPING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33562-2023</t>
        </is>
      </c>
      <c r="B66" s="1" t="n">
        <v>45131</v>
      </c>
      <c r="C66" s="1" t="n">
        <v>45185</v>
      </c>
      <c r="D66" t="inlineStr">
        <is>
          <t>UPPSALA LÄN</t>
        </is>
      </c>
      <c r="E66" t="inlineStr">
        <is>
          <t>UPPSALA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33530-2023</t>
        </is>
      </c>
      <c r="B67" s="1" t="n">
        <v>45131</v>
      </c>
      <c r="C67" s="1" t="n">
        <v>45185</v>
      </c>
      <c r="D67" t="inlineStr">
        <is>
          <t>UPPSALA LÄN</t>
        </is>
      </c>
      <c r="E67" t="inlineStr">
        <is>
          <t>HEBY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33700-2023</t>
        </is>
      </c>
      <c r="B68" s="1" t="n">
        <v>45132</v>
      </c>
      <c r="C68" s="1" t="n">
        <v>45185</v>
      </c>
      <c r="D68" t="inlineStr">
        <is>
          <t>UPPSALA LÄN</t>
        </is>
      </c>
      <c r="E68" t="inlineStr">
        <is>
          <t>UPPSALA</t>
        </is>
      </c>
      <c r="G68" t="n">
        <v>6.5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33776-2023</t>
        </is>
      </c>
      <c r="B69" s="1" t="n">
        <v>45133</v>
      </c>
      <c r="C69" s="1" t="n">
        <v>45185</v>
      </c>
      <c r="D69" t="inlineStr">
        <is>
          <t>UPPSALA LÄN</t>
        </is>
      </c>
      <c r="E69" t="inlineStr">
        <is>
          <t>KNIVSTA</t>
        </is>
      </c>
      <c r="F69" t="inlineStr">
        <is>
          <t>Holmen skog AB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33858-2023</t>
        </is>
      </c>
      <c r="B70" s="1" t="n">
        <v>45133</v>
      </c>
      <c r="C70" s="1" t="n">
        <v>45185</v>
      </c>
      <c r="D70" t="inlineStr">
        <is>
          <t>UPPSALA LÄN</t>
        </is>
      </c>
      <c r="E70" t="inlineStr">
        <is>
          <t>HEBY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33770-2023</t>
        </is>
      </c>
      <c r="B71" s="1" t="n">
        <v>45133</v>
      </c>
      <c r="C71" s="1" t="n">
        <v>45185</v>
      </c>
      <c r="D71" t="inlineStr">
        <is>
          <t>UPPSALA LÄN</t>
        </is>
      </c>
      <c r="E71" t="inlineStr">
        <is>
          <t>KNIVSTA</t>
        </is>
      </c>
      <c r="F71" t="inlineStr">
        <is>
          <t>Holmen skog AB</t>
        </is>
      </c>
      <c r="G71" t="n">
        <v>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33797-2023</t>
        </is>
      </c>
      <c r="B72" s="1" t="n">
        <v>45133</v>
      </c>
      <c r="C72" s="1" t="n">
        <v>45185</v>
      </c>
      <c r="D72" t="inlineStr">
        <is>
          <t>UPPSALA LÄN</t>
        </is>
      </c>
      <c r="E72" t="inlineStr">
        <is>
          <t>TIERP</t>
        </is>
      </c>
      <c r="F72" t="inlineStr">
        <is>
          <t>Bergvik skog öst AB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33777-2023</t>
        </is>
      </c>
      <c r="B73" s="1" t="n">
        <v>45133</v>
      </c>
      <c r="C73" s="1" t="n">
        <v>45185</v>
      </c>
      <c r="D73" t="inlineStr">
        <is>
          <t>UPPSALA LÄN</t>
        </is>
      </c>
      <c r="E73" t="inlineStr">
        <is>
          <t>KNIVSTA</t>
        </is>
      </c>
      <c r="F73" t="inlineStr">
        <is>
          <t>Holmen skog AB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33807-2023</t>
        </is>
      </c>
      <c r="B74" s="1" t="n">
        <v>45133</v>
      </c>
      <c r="C74" s="1" t="n">
        <v>45185</v>
      </c>
      <c r="D74" t="inlineStr">
        <is>
          <t>UPPSALA LÄN</t>
        </is>
      </c>
      <c r="E74" t="inlineStr">
        <is>
          <t>HEBY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33982-2023</t>
        </is>
      </c>
      <c r="B75" s="1" t="n">
        <v>45134</v>
      </c>
      <c r="C75" s="1" t="n">
        <v>45185</v>
      </c>
      <c r="D75" t="inlineStr">
        <is>
          <t>UPPSALA LÄN</t>
        </is>
      </c>
      <c r="E75" t="inlineStr">
        <is>
          <t>UPPSALA</t>
        </is>
      </c>
      <c r="G75" t="n">
        <v>4.8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34140-2023</t>
        </is>
      </c>
      <c r="B76" s="1" t="n">
        <v>45135</v>
      </c>
      <c r="C76" s="1" t="n">
        <v>45185</v>
      </c>
      <c r="D76" t="inlineStr">
        <is>
          <t>UPPSALA LÄN</t>
        </is>
      </c>
      <c r="E76" t="inlineStr">
        <is>
          <t>HEBY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34027-2023</t>
        </is>
      </c>
      <c r="B77" s="1" t="n">
        <v>45135</v>
      </c>
      <c r="C77" s="1" t="n">
        <v>45185</v>
      </c>
      <c r="D77" t="inlineStr">
        <is>
          <t>UPPSALA LÄN</t>
        </is>
      </c>
      <c r="E77" t="inlineStr">
        <is>
          <t>TIERP</t>
        </is>
      </c>
      <c r="F77" t="inlineStr">
        <is>
          <t>Bergvik skog öst AB</t>
        </is>
      </c>
      <c r="G77" t="n">
        <v>18.1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34082-2023</t>
        </is>
      </c>
      <c r="B78" s="1" t="n">
        <v>45135</v>
      </c>
      <c r="C78" s="1" t="n">
        <v>45185</v>
      </c>
      <c r="D78" t="inlineStr">
        <is>
          <t>UPPSALA LÄN</t>
        </is>
      </c>
      <c r="E78" t="inlineStr">
        <is>
          <t>TIERP</t>
        </is>
      </c>
      <c r="F78" t="inlineStr">
        <is>
          <t>Bergvik skog öst AB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34108-2023</t>
        </is>
      </c>
      <c r="B79" s="1" t="n">
        <v>45135</v>
      </c>
      <c r="C79" s="1" t="n">
        <v>45185</v>
      </c>
      <c r="D79" t="inlineStr">
        <is>
          <t>UPPSALA LÄN</t>
        </is>
      </c>
      <c r="E79" t="inlineStr">
        <is>
          <t>ÖSTHAMMAR</t>
        </is>
      </c>
      <c r="F79" t="inlineStr">
        <is>
          <t>Bergvik skog öst AB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34090-2023</t>
        </is>
      </c>
      <c r="B80" s="1" t="n">
        <v>45135</v>
      </c>
      <c r="C80" s="1" t="n">
        <v>45185</v>
      </c>
      <c r="D80" t="inlineStr">
        <is>
          <t>UPPSALA LÄN</t>
        </is>
      </c>
      <c r="E80" t="inlineStr">
        <is>
          <t>ÖSTHAMMAR</t>
        </is>
      </c>
      <c r="F80" t="inlineStr">
        <is>
          <t>Bergvik skog öst AB</t>
        </is>
      </c>
      <c r="G80" t="n">
        <v>5.7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>
      <c r="A81" t="inlineStr">
        <is>
          <t>A 34198-2023</t>
        </is>
      </c>
      <c r="B81" s="1" t="n">
        <v>45138</v>
      </c>
      <c r="C81" s="1" t="n">
        <v>45185</v>
      </c>
      <c r="D81" t="inlineStr">
        <is>
          <t>UPPSALA LÄN</t>
        </is>
      </c>
      <c r="E81" t="inlineStr">
        <is>
          <t>TIERP</t>
        </is>
      </c>
      <c r="F81" t="inlineStr">
        <is>
          <t>Bergvik skog öst AB</t>
        </is>
      </c>
      <c r="G81" t="n">
        <v>11.5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2023-09-16T19:31:22Z</dcterms:created>
  <dcterms:modified xmlns:dcterms="http://purl.org/dc/terms/" xmlns:xsi="http://www.w3.org/2001/XMLSchema-instance" xsi:type="dcterms:W3CDTF">2023-09-16T19:31:22Z</dcterms:modified>
</cp:coreProperties>
</file>