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45950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45950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45950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45950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45950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45950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45950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45950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45950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45950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52545-2024</t>
        </is>
      </c>
      <c r="B12" s="1" t="n">
        <v>45609.63619212963</v>
      </c>
      <c r="C12" s="1" t="n">
        <v>45950</v>
      </c>
      <c r="D12" t="inlineStr">
        <is>
          <t>STOCKHOLMS LÄN</t>
        </is>
      </c>
      <c r="E12" t="inlineStr">
        <is>
          <t>EKERÖ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HYPERLINK("https://klasma.github.io/Logging_0125/artfynd/A 52545-2024 artfynd.xlsx", "A 52545-2024")</f>
        <v/>
      </c>
      <c r="T12">
        <f>HYPERLINK("https://klasma.github.io/Logging_0125/kartor/A 52545-2024 karta.png", "A 52545-2024")</f>
        <v/>
      </c>
      <c r="V12">
        <f>HYPERLINK("https://klasma.github.io/Logging_0125/klagomål/A 52545-2024 FSC-klagomål.docx", "A 52545-2024")</f>
        <v/>
      </c>
      <c r="W12">
        <f>HYPERLINK("https://klasma.github.io/Logging_0125/klagomålsmail/A 52545-2024 FSC-klagomål mail.docx", "A 52545-2024")</f>
        <v/>
      </c>
      <c r="X12">
        <f>HYPERLINK("https://klasma.github.io/Logging_0125/tillsyn/A 52545-2024 tillsynsbegäran.docx", "A 52545-2024")</f>
        <v/>
      </c>
      <c r="Y12">
        <f>HYPERLINK("https://klasma.github.io/Logging_0125/tillsynsmail/A 52545-2024 tillsynsbegäran mail.docx", "A 52545-2024")</f>
        <v/>
      </c>
    </row>
    <row r="13" ht="15" customHeight="1">
      <c r="A13" t="inlineStr">
        <is>
          <t>A 35953-2023</t>
        </is>
      </c>
      <c r="B13" s="1" t="n">
        <v>45148</v>
      </c>
      <c r="C13" s="1" t="n">
        <v>45950</v>
      </c>
      <c r="D13" t="inlineStr">
        <is>
          <t>STOCKHOLMS LÄN</t>
        </is>
      </c>
      <c r="E13" t="inlineStr">
        <is>
          <t>EKERÖ</t>
        </is>
      </c>
      <c r="G13" t="n">
        <v>2.1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HYPERLINK("https://klasma.github.io/Logging_0125/artfynd/A 35953-2023 artfynd.xlsx", "A 35953-2023")</f>
        <v/>
      </c>
      <c r="T13">
        <f>HYPERLINK("https://klasma.github.io/Logging_0125/kartor/A 35953-2023 karta.png", "A 35953-2023")</f>
        <v/>
      </c>
      <c r="V13">
        <f>HYPERLINK("https://klasma.github.io/Logging_0125/klagomål/A 35953-2023 FSC-klagomål.docx", "A 35953-2023")</f>
        <v/>
      </c>
      <c r="W13">
        <f>HYPERLINK("https://klasma.github.io/Logging_0125/klagomålsmail/A 35953-2023 FSC-klagomål mail.docx", "A 35953-2023")</f>
        <v/>
      </c>
      <c r="X13">
        <f>HYPERLINK("https://klasma.github.io/Logging_0125/tillsyn/A 35953-2023 tillsynsbegäran.docx", "A 35953-2023")</f>
        <v/>
      </c>
      <c r="Y13">
        <f>HYPERLINK("https://klasma.github.io/Logging_0125/tillsynsmail/A 35953-2023 tillsynsbegäran mail.docx", "A 35953-2023")</f>
        <v/>
      </c>
    </row>
    <row r="14" ht="15" customHeight="1">
      <c r="A14" t="inlineStr">
        <is>
          <t>A 13794-2023</t>
        </is>
      </c>
      <c r="B14" s="1" t="n">
        <v>45007</v>
      </c>
      <c r="C14" s="1" t="n">
        <v>45950</v>
      </c>
      <c r="D14" t="inlineStr">
        <is>
          <t>STOCKHOLMS LÄN</t>
        </is>
      </c>
      <c r="E14" t="inlineStr">
        <is>
          <t>EKERÖ</t>
        </is>
      </c>
      <c r="G14" t="n">
        <v>4.8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HYPERLINK("https://klasma.github.io/Logging_0125/artfynd/A 13794-2023 artfynd.xlsx", "A 13794-2023")</f>
        <v/>
      </c>
      <c r="T14">
        <f>HYPERLINK("https://klasma.github.io/Logging_0125/kartor/A 13794-2023 karta.png", "A 13794-2023")</f>
        <v/>
      </c>
      <c r="V14">
        <f>HYPERLINK("https://klasma.github.io/Logging_0125/klagomål/A 13794-2023 FSC-klagomål.docx", "A 13794-2023")</f>
        <v/>
      </c>
      <c r="W14">
        <f>HYPERLINK("https://klasma.github.io/Logging_0125/klagomålsmail/A 13794-2023 FSC-klagomål mail.docx", "A 13794-2023")</f>
        <v/>
      </c>
      <c r="X14">
        <f>HYPERLINK("https://klasma.github.io/Logging_0125/tillsyn/A 13794-2023 tillsynsbegäran.docx", "A 13794-2023")</f>
        <v/>
      </c>
      <c r="Y14">
        <f>HYPERLINK("https://klasma.github.io/Logging_0125/tillsynsmail/A 13794-2023 tillsynsbegäran mail.docx", "A 13794-2023")</f>
        <v/>
      </c>
    </row>
    <row r="15" ht="15" customHeight="1">
      <c r="A15" t="inlineStr">
        <is>
          <t>A 1793-2025</t>
        </is>
      </c>
      <c r="B15" s="1" t="n">
        <v>45671</v>
      </c>
      <c r="C15" s="1" t="n">
        <v>45950</v>
      </c>
      <c r="D15" t="inlineStr">
        <is>
          <t>STOCKHOLMS LÄN</t>
        </is>
      </c>
      <c r="E15" t="inlineStr">
        <is>
          <t>EKERÖ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Mistel</t>
        </is>
      </c>
      <c r="S15">
        <f>HYPERLINK("https://klasma.github.io/Logging_0125/artfynd/A 1793-2025 artfynd.xlsx", "A 1793-2025")</f>
        <v/>
      </c>
      <c r="T15">
        <f>HYPERLINK("https://klasma.github.io/Logging_0125/kartor/A 1793-2025 karta.png", "A 1793-2025")</f>
        <v/>
      </c>
      <c r="V15">
        <f>HYPERLINK("https://klasma.github.io/Logging_0125/klagomål/A 1793-2025 FSC-klagomål.docx", "A 1793-2025")</f>
        <v/>
      </c>
      <c r="W15">
        <f>HYPERLINK("https://klasma.github.io/Logging_0125/klagomålsmail/A 1793-2025 FSC-klagomål mail.docx", "A 1793-2025")</f>
        <v/>
      </c>
      <c r="X15">
        <f>HYPERLINK("https://klasma.github.io/Logging_0125/tillsyn/A 1793-2025 tillsynsbegäran.docx", "A 1793-2025")</f>
        <v/>
      </c>
      <c r="Y15">
        <f>HYPERLINK("https://klasma.github.io/Logging_0125/tillsynsmail/A 1793-2025 tillsynsbegäran mail.docx", "A 1793-2025")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45950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45950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45950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45950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45950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45950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45950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45950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55724-2024</t>
        </is>
      </c>
      <c r="B24" s="1" t="n">
        <v>45622.81020833334</v>
      </c>
      <c r="C24" s="1" t="n">
        <v>45950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35955-2023</t>
        </is>
      </c>
      <c r="B25" s="1" t="n">
        <v>45148</v>
      </c>
      <c r="C25" s="1" t="n">
        <v>45950</v>
      </c>
      <c r="D25" t="inlineStr">
        <is>
          <t>STOCKHOLMS LÄN</t>
        </is>
      </c>
      <c r="E25" t="inlineStr">
        <is>
          <t>EKERÖ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48839-2023</t>
        </is>
      </c>
      <c r="B26" s="1" t="n">
        <v>45209</v>
      </c>
      <c r="C26" s="1" t="n">
        <v>45950</v>
      </c>
      <c r="D26" t="inlineStr">
        <is>
          <t>STOCKHOLMS LÄN</t>
        </is>
      </c>
      <c r="E26" t="inlineStr">
        <is>
          <t>EKERÖ</t>
        </is>
      </c>
      <c r="F26" t="inlineStr">
        <is>
          <t>Kyrkan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61217-2024</t>
        </is>
      </c>
      <c r="B27" s="1" t="n">
        <v>45645.65825231482</v>
      </c>
      <c r="C27" s="1" t="n">
        <v>45950</v>
      </c>
      <c r="D27" t="inlineStr">
        <is>
          <t>STOCKHOLMS LÄN</t>
        </is>
      </c>
      <c r="E27" t="inlineStr">
        <is>
          <t>EKERÖ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56002-2024</t>
        </is>
      </c>
      <c r="B28" s="1" t="n">
        <v>45623.7328587963</v>
      </c>
      <c r="C28" s="1" t="n">
        <v>45950</v>
      </c>
      <c r="D28" t="inlineStr">
        <is>
          <t>STOCKHOLMS LÄN</t>
        </is>
      </c>
      <c r="E28" t="inlineStr">
        <is>
          <t>EKERÖ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60728-2022</t>
        </is>
      </c>
      <c r="B29" s="1" t="n">
        <v>44913</v>
      </c>
      <c r="C29" s="1" t="n">
        <v>45950</v>
      </c>
      <c r="D29" t="inlineStr">
        <is>
          <t>STOCKHOLMS LÄN</t>
        </is>
      </c>
      <c r="E29" t="inlineStr">
        <is>
          <t>EKERÖ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60755-2024</t>
        </is>
      </c>
      <c r="B30" s="1" t="n">
        <v>45644.56945601852</v>
      </c>
      <c r="C30" s="1" t="n">
        <v>45950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19935-2025</t>
        </is>
      </c>
      <c r="B31" s="1" t="n">
        <v>45771</v>
      </c>
      <c r="C31" s="1" t="n">
        <v>45950</v>
      </c>
      <c r="D31" t="inlineStr">
        <is>
          <t>STOCKHOLMS LÄN</t>
        </is>
      </c>
      <c r="E31" t="inlineStr">
        <is>
          <t>EKERÖ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3222-2022</t>
        </is>
      </c>
      <c r="B32" s="1" t="n">
        <v>44582</v>
      </c>
      <c r="C32" s="1" t="n">
        <v>45950</v>
      </c>
      <c r="D32" t="inlineStr">
        <is>
          <t>STOCKHOLMS LÄN</t>
        </is>
      </c>
      <c r="E32" t="inlineStr">
        <is>
          <t>EKERÖ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50184-2023</t>
        </is>
      </c>
      <c r="B33" s="1" t="n">
        <v>45208</v>
      </c>
      <c r="C33" s="1" t="n">
        <v>45950</v>
      </c>
      <c r="D33" t="inlineStr">
        <is>
          <t>STOCKHOLMS LÄN</t>
        </is>
      </c>
      <c r="E33" t="inlineStr">
        <is>
          <t>EKERÖ</t>
        </is>
      </c>
      <c r="G33" t="n">
        <v>10.8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26600-2025</t>
        </is>
      </c>
      <c r="B34" s="1" t="n">
        <v>45808.54792824074</v>
      </c>
      <c r="C34" s="1" t="n">
        <v>45950</v>
      </c>
      <c r="D34" t="inlineStr">
        <is>
          <t>STOCKHOLMS LÄN</t>
        </is>
      </c>
      <c r="E34" t="inlineStr">
        <is>
          <t>EKERÖ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45950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45950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45950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45950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2025-10-20T11:31:21Z</dcterms:created>
  <dcterms:modified xmlns:dcterms="http://purl.org/dc/terms/" xmlns:xsi="http://www.w3.org/2001/XMLSchema-instance" xsi:type="dcterms:W3CDTF">2025-10-20T11:31:21Z</dcterms:modified>
</cp:coreProperties>
</file>